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30.xml" ContentType="application/vnd.ms-office.chartcolorstyle+xml"/>
  <Override PartName="/xl/charts/style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rriea\repos\microsoft_professional_program_data_science\01_data_science_orientation\lab_01\"/>
    </mc:Choice>
  </mc:AlternateContent>
  <bookViews>
    <workbookView xWindow="0" yWindow="0" windowWidth="28800" windowHeight="12795"/>
  </bookViews>
  <sheets>
    <sheet name="Sheet1" sheetId="1" r:id="rId1"/>
  </sheets>
  <definedNames>
    <definedName name="_xlchart.v1.0" hidden="1">Sheet1!$I$2:$I$31</definedName>
    <definedName name="_xlchart.v1.1" hidden="1">Sheet1!$I$2:$I$31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1" l="1"/>
  <c r="D84" i="1"/>
  <c r="C84" i="1"/>
  <c r="B84" i="1"/>
  <c r="C79" i="1"/>
  <c r="D79" i="1"/>
  <c r="E79" i="1"/>
  <c r="B79" i="1"/>
  <c r="B80" i="1"/>
  <c r="B85" i="1" l="1"/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I32" i="1" l="1"/>
</calcChain>
</file>

<file path=xl/sharedStrings.xml><?xml version="1.0" encoding="utf-8"?>
<sst xmlns="http://schemas.openxmlformats.org/spreadsheetml/2006/main" count="153" uniqueCount="93">
  <si>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</si>
  <si>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</si>
  <si>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</si>
  <si>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</si>
  <si>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</si>
  <si>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</si>
  <si>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</si>
  <si>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</si>
  <si>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</si>
  <si>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</si>
  <si>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</si>
  <si>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</si>
  <si>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</si>
  <si>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</si>
  <si>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</si>
  <si>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</si>
  <si>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</si>
  <si>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</si>
  <si>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</si>
  <si>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</si>
  <si>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</si>
  <si>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</si>
  <si>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</si>
  <si>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</si>
  <si>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</si>
  <si>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</si>
  <si>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</si>
  <si>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</si>
  <si>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Sales</t>
  </si>
  <si>
    <t>Revenue</t>
  </si>
  <si>
    <t>Trend is rising</t>
  </si>
  <si>
    <t>Positively correlated</t>
  </si>
  <si>
    <t>Right-skewed distribution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</si>
  <si>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</si>
  <si>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</si>
  <si>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</si>
  <si>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</si>
  <si>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</si>
  <si>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</si>
  <si>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</si>
  <si>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</si>
  <si>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</si>
  <si>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</si>
  <si>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</si>
  <si>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</si>
  <si>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</si>
  <si>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</si>
  <si>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Correlations</t>
  </si>
  <si>
    <t>Tests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</si>
  <si>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</si>
  <si>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</si>
  <si>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</si>
  <si>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</si>
  <si>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</si>
  <si>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</si>
  <si>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</si>
  <si>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</si>
  <si>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</si>
  <si>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</si>
  <si>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</si>
  <si>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</si>
  <si>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</si>
  <si>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</si>
  <si>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</si>
  <si>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</si>
  <si>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</si>
  <si>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</si>
  <si>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</si>
  <si>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</si>
  <si>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</si>
  <si>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</si>
  <si>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</si>
  <si>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</si>
  <si>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</si>
  <si>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</si>
  <si>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</si>
  <si>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</si>
  <si>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</si>
  <si>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</si>
  <si>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</si>
  <si>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</si>
  <si>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</si>
  <si>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</si>
  <si>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</si>
  <si>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Standard Residuals</t>
  </si>
  <si>
    <t>PROBABILITY OUTPUT</t>
  </si>
  <si>
    <t>Percentile</t>
  </si>
  <si>
    <t>Coeff.</t>
  </si>
  <si>
    <t>Inputs</t>
  </si>
  <si>
    <t>Factors</t>
  </si>
  <si>
    <t>Prediction</t>
  </si>
  <si>
    <t>Scenario 1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</si>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</sst>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4" borderId="1" xfId="3" applyFont="1" applyAlignment="1">
      <alignment horizontal="right"/>
    </xf>
    <xf numFmtId="0" fontId="0" fillId="4" borderId="1" xfId="3" applyFont="1" applyAlignment="1"/>
    <xf numFmtId="0" fontId="0" fillId="4" borderId="1" xfId="3" applyFont="1"/>
    <xf numFmtId="0" fontId="5" fillId="0" borderId="3" xfId="0" applyFont="1" applyFill="1" applyBorder="1" applyAlignment="1">
      <alignment horizontal="centerContinuous"/>
    </xf>
    <xf numFmtId="0" fontId="5" fillId="0" borderId="3" xfId="0" applyFont="1" applyFill="1" applyBorder="1" applyAlignment="1">
      <alignment horizontal="right"/>
    </xf>
    <xf numFmtId="0" fontId="3" fillId="3" borderId="2" xfId="2" applyBorder="1" applyAlignment="1"/>
    <xf numFmtId="0" fontId="3" fillId="3" borderId="0" xfId="2" applyBorder="1" applyAlignment="1"/>
    <xf numFmtId="0" fontId="2" fillId="2" borderId="0" xfId="1" applyBorder="1" applyAlignment="1"/>
    <xf numFmtId="0" fontId="4" fillId="4" borderId="1" xfId="3" applyFont="1"/>
    <xf numFmtId="0" fontId="3" fillId="0" borderId="0" xfId="2" applyFill="1" applyBorder="1" applyAlignment="1"/>
    <xf numFmtId="0" fontId="2" fillId="0" borderId="0" xfId="1" applyFill="1" applyBorder="1" applyAlignment="1"/>
    <xf numFmtId="0" fontId="0" fillId="0" borderId="0" xfId="0" applyFill="1"/>
    <xf numFmtId="0" fontId="4" fillId="0" borderId="1" xfId="3" applyFont="1" applyFill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4305076413943241E-4"/>
                  <c:y val="-4.152012248468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Sheet1!$A$2:$A$31</c:f>
              <c:strCache>
                <c:ptCount val="30"/>
                <c:pt idx="0">
                  <c:v>7/01/2016</c:v>
                </c:pt>
                <c:pt idx="1">
                  <c:v>7/02/2016</c:v>
                </c:pt>
                <c:pt idx="2">
                  <c:v>7/03/2016</c:v>
                </c:pt>
                <c:pt idx="3">
                  <c:v>7/04/2016</c:v>
                </c:pt>
                <c:pt idx="4">
                  <c:v>7/05/2016</c:v>
                </c:pt>
                <c:pt idx="5">
                  <c:v>7/06/2016</c:v>
                </c:pt>
                <c:pt idx="6">
                  <c:v>7/07/2016</c:v>
                </c:pt>
                <c:pt idx="7">
                  <c:v>7/09/2016</c:v>
                </c:pt>
                <c:pt idx="8">
                  <c:v>7/10/2016</c:v>
                </c:pt>
                <c:pt idx="9">
                  <c:v>7/11/2016</c:v>
                </c:pt>
                <c:pt idx="10">
                  <c:v>7/12/2016</c:v>
                </c:pt>
                <c:pt idx="11">
                  <c:v>7/13/2016</c:v>
                </c:pt>
                <c:pt idx="12">
                  <c:v>7/14/2016</c:v>
                </c:pt>
                <c:pt idx="13">
                  <c:v>7/15/2016</c:v>
                </c:pt>
                <c:pt idx="14">
                  <c:v>7/16/2016</c:v>
                </c:pt>
                <c:pt idx="15">
                  <c:v>7/17/2016</c:v>
                </c:pt>
                <c:pt idx="16">
                  <c:v>7/18/2016</c:v>
                </c:pt>
                <c:pt idx="17">
                  <c:v>7/19/2016</c:v>
                </c:pt>
                <c:pt idx="18">
                  <c:v>7/20/2016</c:v>
                </c:pt>
                <c:pt idx="19">
                  <c:v>7/21/2016</c:v>
                </c:pt>
                <c:pt idx="20">
                  <c:v>7/22/2016</c:v>
                </c:pt>
                <c:pt idx="21">
                  <c:v>7/23/2016</c:v>
                </c:pt>
                <c:pt idx="22">
                  <c:v>7/24/2016</c:v>
                </c:pt>
                <c:pt idx="23">
                  <c:v>7/25/2016</c:v>
                </c:pt>
                <c:pt idx="24">
                  <c:v>7/26/2016</c:v>
                </c:pt>
                <c:pt idx="25">
                  <c:v>7/27/2016</c:v>
                </c:pt>
                <c:pt idx="26">
                  <c:v>7/28/2016</c:v>
                </c:pt>
                <c:pt idx="27">
                  <c:v>7/29/2016</c:v>
                </c:pt>
                <c:pt idx="28">
                  <c:v>7/30/2016</c:v>
                </c:pt>
                <c:pt idx="29">
                  <c:v>7/31/2016</c:v>
                </c:pt>
              </c:strCache>
            </c:str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57.25</c:v>
                </c:pt>
                <c:pt idx="8">
                  <c:v>59.5</c:v>
                </c:pt>
                <c:pt idx="9">
                  <c:v>70.5</c:v>
                </c:pt>
                <c:pt idx="10">
                  <c:v>56.25</c:v>
                </c:pt>
                <c:pt idx="11">
                  <c:v>46</c:v>
                </c:pt>
                <c:pt idx="12">
                  <c:v>51.75</c:v>
                </c:pt>
                <c:pt idx="13">
                  <c:v>80</c:v>
                </c:pt>
                <c:pt idx="14">
                  <c:v>65.5</c:v>
                </c:pt>
                <c:pt idx="15">
                  <c:v>95.5</c:v>
                </c:pt>
                <c:pt idx="16">
                  <c:v>111.5</c:v>
                </c:pt>
                <c:pt idx="17">
                  <c:v>103.5</c:v>
                </c:pt>
                <c:pt idx="18">
                  <c:v>56.5</c:v>
                </c:pt>
                <c:pt idx="19">
                  <c:v>66.5</c:v>
                </c:pt>
                <c:pt idx="20">
                  <c:v>93.5</c:v>
                </c:pt>
                <c:pt idx="21">
                  <c:v>101</c:v>
                </c:pt>
                <c:pt idx="22">
                  <c:v>101.5</c:v>
                </c:pt>
                <c:pt idx="23">
                  <c:v>134.5</c:v>
                </c:pt>
                <c:pt idx="24">
                  <c:v>106.75</c:v>
                </c:pt>
                <c:pt idx="25">
                  <c:v>60.199999999999996</c:v>
                </c:pt>
                <c:pt idx="26">
                  <c:v>55.65</c:v>
                </c:pt>
                <c:pt idx="27">
                  <c:v>58.099999999999994</c:v>
                </c:pt>
                <c:pt idx="28">
                  <c:v>50.75</c:v>
                </c:pt>
                <c:pt idx="29">
                  <c:v>43.05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50-4847-9C28-6E4A4046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87592"/>
        <c:axId val="449287984"/>
      </c:lineChart>
      <c:catAx>
        <c:axId val="44928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87984"/>
        <c:crosses val="autoZero"/>
        <c:auto val="1"/>
        <c:lblAlgn val="ctr"/>
        <c:lblOffset val="100"/>
        <c:noMultiLvlLbl val="0"/>
      </c:catAx>
      <c:valAx>
        <c:axId val="4492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8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vs.</a:t>
            </a:r>
            <a:r>
              <a:rPr lang="en-US" baseline="0"/>
              <a:t> Leaflets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518810148731408E-3"/>
                  <c:y val="-5.75397346165062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Sheet1!$F$2:$F$32</c:f>
              <c:numCache>
                <c:formatCode>General</c:formatCode>
                <c:ptCount val="30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126</c:v>
                </c:pt>
                <c:pt idx="8">
                  <c:v>131</c:v>
                </c:pt>
                <c:pt idx="9">
                  <c:v>135</c:v>
                </c:pt>
                <c:pt idx="10">
                  <c:v>99</c:v>
                </c:pt>
                <c:pt idx="11">
                  <c:v>99</c:v>
                </c:pt>
                <c:pt idx="12">
                  <c:v>113</c:v>
                </c:pt>
                <c:pt idx="13">
                  <c:v>108</c:v>
                </c:pt>
                <c:pt idx="14">
                  <c:v>90</c:v>
                </c:pt>
                <c:pt idx="15">
                  <c:v>126</c:v>
                </c:pt>
                <c:pt idx="16">
                  <c:v>122</c:v>
                </c:pt>
                <c:pt idx="17">
                  <c:v>113</c:v>
                </c:pt>
                <c:pt idx="18">
                  <c:v>101</c:v>
                </c:pt>
                <c:pt idx="19">
                  <c:v>90</c:v>
                </c:pt>
                <c:pt idx="20">
                  <c:v>108</c:v>
                </c:pt>
                <c:pt idx="21">
                  <c:v>117</c:v>
                </c:pt>
                <c:pt idx="22">
                  <c:v>117</c:v>
                </c:pt>
                <c:pt idx="23">
                  <c:v>135</c:v>
                </c:pt>
                <c:pt idx="24">
                  <c:v>158</c:v>
                </c:pt>
                <c:pt idx="25">
                  <c:v>99</c:v>
                </c:pt>
                <c:pt idx="26">
                  <c:v>90</c:v>
                </c:pt>
                <c:pt idx="27">
                  <c:v>95</c:v>
                </c:pt>
                <c:pt idx="28">
                  <c:v>81</c:v>
                </c:pt>
                <c:pt idx="29">
                  <c:v>68</c:v>
                </c:pt>
              </c:numCache>
            </c:numRef>
          </c:xVal>
          <c:yVal>
            <c:numRef>
              <c:f>Sheet1!$H$2:$H$32</c:f>
              <c:numCache>
                <c:formatCode>General</c:formatCode>
                <c:ptCount val="30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229</c:v>
                </c:pt>
                <c:pt idx="8">
                  <c:v>238</c:v>
                </c:pt>
                <c:pt idx="9">
                  <c:v>282</c:v>
                </c:pt>
                <c:pt idx="10">
                  <c:v>225</c:v>
                </c:pt>
                <c:pt idx="11">
                  <c:v>184</c:v>
                </c:pt>
                <c:pt idx="12">
                  <c:v>207</c:v>
                </c:pt>
                <c:pt idx="13">
                  <c:v>160</c:v>
                </c:pt>
                <c:pt idx="14">
                  <c:v>131</c:v>
                </c:pt>
                <c:pt idx="15">
                  <c:v>191</c:v>
                </c:pt>
                <c:pt idx="16">
                  <c:v>223</c:v>
                </c:pt>
                <c:pt idx="17">
                  <c:v>207</c:v>
                </c:pt>
                <c:pt idx="18">
                  <c:v>113</c:v>
                </c:pt>
                <c:pt idx="19">
                  <c:v>133</c:v>
                </c:pt>
                <c:pt idx="20">
                  <c:v>187</c:v>
                </c:pt>
                <c:pt idx="21">
                  <c:v>202</c:v>
                </c:pt>
                <c:pt idx="22">
                  <c:v>203</c:v>
                </c:pt>
                <c:pt idx="23">
                  <c:v>269</c:v>
                </c:pt>
                <c:pt idx="24">
                  <c:v>305</c:v>
                </c:pt>
                <c:pt idx="25">
                  <c:v>172</c:v>
                </c:pt>
                <c:pt idx="26">
                  <c:v>159</c:v>
                </c:pt>
                <c:pt idx="27">
                  <c:v>166</c:v>
                </c:pt>
                <c:pt idx="28">
                  <c:v>145</c:v>
                </c:pt>
                <c:pt idx="29">
                  <c:v>123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53-43E1-9CC4-13BA5AF8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88768"/>
        <c:axId val="4492891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Sheet1!$F$2:$F$32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104</c:v>
                      </c:pt>
                      <c:pt idx="3">
                        <c:v>98</c:v>
                      </c:pt>
                      <c:pt idx="4">
                        <c:v>135</c:v>
                      </c:pt>
                      <c:pt idx="5">
                        <c:v>90</c:v>
                      </c:pt>
                      <c:pt idx="6">
                        <c:v>135</c:v>
                      </c:pt>
                      <c:pt idx="7">
                        <c:v>126</c:v>
                      </c:pt>
                      <c:pt idx="8">
                        <c:v>131</c:v>
                      </c:pt>
                      <c:pt idx="9">
                        <c:v>135</c:v>
                      </c:pt>
                      <c:pt idx="10">
                        <c:v>99</c:v>
                      </c:pt>
                      <c:pt idx="11">
                        <c:v>99</c:v>
                      </c:pt>
                      <c:pt idx="12">
                        <c:v>113</c:v>
                      </c:pt>
                      <c:pt idx="13">
                        <c:v>108</c:v>
                      </c:pt>
                      <c:pt idx="14">
                        <c:v>90</c:v>
                      </c:pt>
                      <c:pt idx="15">
                        <c:v>126</c:v>
                      </c:pt>
                      <c:pt idx="16">
                        <c:v>122</c:v>
                      </c:pt>
                      <c:pt idx="17">
                        <c:v>113</c:v>
                      </c:pt>
                      <c:pt idx="18">
                        <c:v>101</c:v>
                      </c:pt>
                      <c:pt idx="19">
                        <c:v>90</c:v>
                      </c:pt>
                      <c:pt idx="20">
                        <c:v>108</c:v>
                      </c:pt>
                      <c:pt idx="21">
                        <c:v>117</c:v>
                      </c:pt>
                      <c:pt idx="22">
                        <c:v>117</c:v>
                      </c:pt>
                      <c:pt idx="23">
                        <c:v>135</c:v>
                      </c:pt>
                      <c:pt idx="24">
                        <c:v>158</c:v>
                      </c:pt>
                      <c:pt idx="25">
                        <c:v>99</c:v>
                      </c:pt>
                      <c:pt idx="26">
                        <c:v>90</c:v>
                      </c:pt>
                      <c:pt idx="27">
                        <c:v>95</c:v>
                      </c:pt>
                      <c:pt idx="28">
                        <c:v>81</c:v>
                      </c:pt>
                      <c:pt idx="29">
                        <c:v>68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Sheet1!$G$2:$G$32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0.25</c:v>
                      </c:pt>
                      <c:pt idx="5">
                        <c:v>0.25</c:v>
                      </c:pt>
                      <c:pt idx="6">
                        <c:v>0.25</c:v>
                      </c:pt>
                      <c:pt idx="7">
                        <c:v>0.25</c:v>
                      </c:pt>
                      <c:pt idx="8">
                        <c:v>0.25</c:v>
                      </c:pt>
                      <c:pt idx="9">
                        <c:v>0.25</c:v>
                      </c:pt>
                      <c:pt idx="10">
                        <c:v>0.25</c:v>
                      </c:pt>
                      <c:pt idx="11">
                        <c:v>0.25</c:v>
                      </c:pt>
                      <c:pt idx="12">
                        <c:v>0.25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0.35</c:v>
                      </c:pt>
                      <c:pt idx="25">
                        <c:v>0.35</c:v>
                      </c:pt>
                      <c:pt idx="26">
                        <c:v>0.35</c:v>
                      </c:pt>
                      <c:pt idx="27">
                        <c:v>0.35</c:v>
                      </c:pt>
                      <c:pt idx="28">
                        <c:v>0.35</c:v>
                      </c:pt>
                      <c:pt idx="29">
                        <c:v>0.35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353-43E1-9CC4-13BA5AF89D24}"/>
                  </c:ext>
                </c:extLst>
              </c15:ser>
            </c15:filteredScatterSeries>
          </c:ext>
        </c:extLst>
      </c:scatterChart>
      <c:valAx>
        <c:axId val="4492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89160"/>
        <c:crosses val="autoZero"/>
        <c:crossBetween val="midCat"/>
      </c:valAx>
      <c:valAx>
        <c:axId val="4492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Sheet1!$D$112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947944006999124E-2"/>
                  <c:y val="0.13364647127442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Sheet1!$D$113:$D$142</c:f>
              <c:numCache>
                <c:formatCode>General</c:formatCode>
                <c:ptCount val="30"/>
                <c:pt idx="0">
                  <c:v>11.293026503612879</c:v>
                </c:pt>
                <c:pt idx="1">
                  <c:v>7.3031997705686251</c:v>
                </c:pt>
                <c:pt idx="2">
                  <c:v>4.4360351100467028</c:v>
                </c:pt>
                <c:pt idx="3">
                  <c:v>49.688073146169302</c:v>
                </c:pt>
                <c:pt idx="4">
                  <c:v>16.384183055937115</c:v>
                </c:pt>
                <c:pt idx="5">
                  <c:v>-10.645933894652529</c:v>
                </c:pt>
                <c:pt idx="6">
                  <c:v>-24.100557043629237</c:v>
                </c:pt>
                <c:pt idx="7">
                  <c:v>-19.015736374007275</c:v>
                </c:pt>
                <c:pt idx="8">
                  <c:v>-24.777733830995885</c:v>
                </c:pt>
                <c:pt idx="9">
                  <c:v>8.9096162233265659</c:v>
                </c:pt>
                <c:pt idx="10">
                  <c:v>19.774332069203467</c:v>
                </c:pt>
                <c:pt idx="11">
                  <c:v>-3.761274365141702</c:v>
                </c:pt>
                <c:pt idx="12">
                  <c:v>-10.618265758707878</c:v>
                </c:pt>
                <c:pt idx="13">
                  <c:v>-7.3973367409390107</c:v>
                </c:pt>
                <c:pt idx="14">
                  <c:v>1.2773912317825875</c:v>
                </c:pt>
                <c:pt idx="15">
                  <c:v>-16.566978080182707</c:v>
                </c:pt>
                <c:pt idx="16">
                  <c:v>13.271105032884236</c:v>
                </c:pt>
                <c:pt idx="17">
                  <c:v>22.34575243555031</c:v>
                </c:pt>
                <c:pt idx="18">
                  <c:v>-28.241730894806381</c:v>
                </c:pt>
                <c:pt idx="19">
                  <c:v>-4.2073488677837645</c:v>
                </c:pt>
                <c:pt idx="20">
                  <c:v>7.1280964264504405</c:v>
                </c:pt>
                <c:pt idx="21">
                  <c:v>2.0432757568285638</c:v>
                </c:pt>
                <c:pt idx="22">
                  <c:v>0.54836239030646539</c:v>
                </c:pt>
                <c:pt idx="23">
                  <c:v>26.378721051062655</c:v>
                </c:pt>
                <c:pt idx="24">
                  <c:v>0.14323817088609303</c:v>
                </c:pt>
                <c:pt idx="25">
                  <c:v>-10.060407187004785</c:v>
                </c:pt>
                <c:pt idx="26">
                  <c:v>-10.46032661694926</c:v>
                </c:pt>
                <c:pt idx="27">
                  <c:v>-10.737583974371461</c:v>
                </c:pt>
                <c:pt idx="28">
                  <c:v>-6.87041931384951</c:v>
                </c:pt>
                <c:pt idx="29">
                  <c:v>-3.4627754315943093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B2-425D-ACDC-2B2929DF2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03288"/>
        <c:axId val="451303680"/>
      </c:lineChart>
      <c:catAx>
        <c:axId val="45130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3680"/>
        <c:crosses val="autoZero"/>
        <c:auto val="1"/>
        <c:lblAlgn val="ctr"/>
        <c:lblOffset val="100"/>
        <c:noMultiLvlLbl val="0"/>
      </c:catAx>
      <c:valAx>
        <c:axId val="451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Sheet1!$E$112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923447069116366E-3"/>
                  <c:y val="0.16542359288422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Sheet1!$E$113:$E$142</c:f>
              <c:numCache>
                <c:formatCode>General</c:formatCode>
                <c:ptCount val="30"/>
                <c:pt idx="0">
                  <c:v>0.67311856372832546</c:v>
                </c:pt>
                <c:pt idx="1">
                  <c:v>0.43530574718951404</c:v>
                </c:pt>
                <c:pt idx="2">
                  <c:v>0.26440897672273977</c:v>
                </c:pt>
                <c:pt idx="3">
                  <c:v>2.9616475636426944</c:v>
                </c:pt>
                <c:pt idx="4">
                  <c:v>0.97657592169345453</c:v>
                </c:pt>
                <c:pt idx="5">
                  <c:v>-0.63454873947410473</c:v>
                </c:pt>
                <c:pt idx="6">
                  <c:v>-1.4365088346397097</c:v>
                </c:pt>
                <c:pt idx="7">
                  <c:v>-1.1334291256832976</c:v>
                </c:pt>
                <c:pt idx="8">
                  <c:v>-1.4768718202712914</c:v>
                </c:pt>
                <c:pt idx="9">
                  <c:v>0.53105587538447074</c:v>
                </c:pt>
                <c:pt idx="10">
                  <c:v>1.1786450688706789</c:v>
                </c:pt>
                <c:pt idx="11">
                  <c:v>-0.22418999881408058</c:v>
                </c:pt>
                <c:pt idx="12">
                  <c:v>-0.63289958581966632</c:v>
                </c:pt>
                <c:pt idx="13">
                  <c:v>-0.44091676229420523</c:v>
                </c:pt>
                <c:pt idx="14">
                  <c:v>7.6138646356808962E-2</c:v>
                </c:pt>
                <c:pt idx="15">
                  <c:v>-0.98747138219179953</c:v>
                </c:pt>
                <c:pt idx="16">
                  <c:v>0.79102153492378013</c:v>
                </c:pt>
                <c:pt idx="17">
                  <c:v>1.331914060418995</c:v>
                </c:pt>
                <c:pt idx="18">
                  <c:v>-1.683342665585017</c:v>
                </c:pt>
                <c:pt idx="19">
                  <c:v>-0.2507781794437986</c:v>
                </c:pt>
                <c:pt idx="20">
                  <c:v>0.4248687477315608</c:v>
                </c:pt>
                <c:pt idx="21">
                  <c:v>0.12178903877515394</c:v>
                </c:pt>
                <c:pt idx="22">
                  <c:v>3.2685029513357854E-2</c:v>
                </c:pt>
                <c:pt idx="23">
                  <c:v>1.5722983401483133</c:v>
                </c:pt>
                <c:pt idx="24">
                  <c:v>8.5376822437345547E-3</c:v>
                </c:pt>
                <c:pt idx="25">
                  <c:v>-0.59964853833224663</c:v>
                </c:pt>
                <c:pt idx="26">
                  <c:v>-0.62348565517644727</c:v>
                </c:pt>
                <c:pt idx="27">
                  <c:v>-0.6400115239638301</c:v>
                </c:pt>
                <c:pt idx="28">
                  <c:v>-0.40950995548183827</c:v>
                </c:pt>
                <c:pt idx="29">
                  <c:v>-0.20639803017223088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9F-470D-BE3E-76D2DD4D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04464"/>
        <c:axId val="451304856"/>
      </c:lineChart>
      <c:catAx>
        <c:axId val="45130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4856"/>
        <c:crosses val="autoZero"/>
        <c:auto val="1"/>
        <c:lblAlgn val="ctr"/>
        <c:lblOffset val="100"/>
        <c:noMultiLvlLbl val="0"/>
      </c:catAx>
      <c:valAx>
        <c:axId val="4513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</a:t>
          </a:r>
        </a:p>
      </cx:txPr>
    </cx:title>
    <cx:plotArea>
      <cx:plotAreaRegion>
        <cx:series layoutId="clusteredColumn" uniqueId="{A745FA63-0935-470B-BF75-6A1A99E4289D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0</xdr:row>
      <xdr:rowOff>61912</xdr:rowOff>
    </xdr:from>
    <xdr:to>
      <xdr:col>18</xdr:col>
      <xdr:colOff>581025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BC67375-A002-4A7C-B028-52E0C6EBE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376236</xdr:colOff>
      <xdr:row>14</xdr:row>
      <xdr:rowOff>138112</xdr:rowOff>
    </xdr:from>
    <xdr:to>
      <xdr:col>18</xdr:col>
      <xdr:colOff>590549</xdr:colOff>
      <xdr:row>29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7CD2C97-8E6D-4C66-A5B8-55BFC725A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376237</xdr:colOff>
      <xdr:row>29</xdr:row>
      <xdr:rowOff>14287</xdr:rowOff>
    </xdr:from>
    <xdr:to>
      <xdr:col>18</xdr:col>
      <xdr:colOff>600075</xdr:colOff>
      <xdr:row>43</xdr:row>
      <xdr:rowOff>90487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B35BD5B-4153-4734-BDA3-C2EA6362C0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6357937" y="5538787"/>
              <a:ext cx="57102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328612</xdr:colOff>
      <xdr:row>106</xdr:row>
      <xdr:rowOff>195262</xdr:rowOff>
    </xdr:from>
    <xdr:to>
      <xdr:col>17</xdr:col>
      <xdr:colOff>23812</xdr:colOff>
      <xdr:row>121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DBDD2C25-33E2-48B4-BDF3-AD38E400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328612</xdr:colOff>
      <xdr:row>121</xdr:row>
      <xdr:rowOff>61912</xdr:rowOff>
    </xdr:from>
    <xdr:to>
      <xdr:col>17</xdr:col>
      <xdr:colOff>23812</xdr:colOff>
      <xdr:row>135</xdr:row>
      <xdr:rowOff>138112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3DEC2AF7-0261-4E38-92AC-FA5DC9CB5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32" totalsRowCount="1">
  <autoFilter ref="A1:I31"/>
  <sortState ref="A2:G31">
    <sortCondition ref="A2:A31"/>
    <sortCondition ref="B2:B31"/>
  </sortState>
  <tableColumns count="9">
    <tableColumn id="1" name="Date"/>
    <tableColumn id="2" name="Location"/>
    <tableColumn id="3" name="Lemon"/>
    <tableColumn id="4" name="Orange"/>
    <tableColumn id="5" name="Temperature"/>
    <tableColumn id="6" name="Leaflets"/>
    <tableColumn id="7" name="Price"/>
    <tableColumn id="8" name="Sales" dataDxfId="3" totalsRowDxfId="2">
      <calculatedColumnFormula>Table1[[#This Row],[Lemon]]+Table1[[#This Row],[Orange]]</calculatedColumnFormula>
    </tableColumn>
    <tableColumn id="9" name="Revenue" totalsRowFunction="custom" dataDxfId="1" totalsRowDxfId="0">
      <calculatedColumnFormula>Table1[[#This Row],[Price]]*Table1[[#This Row],[Sales]]</calculatedColumnFormula>
      <totalsRowFormula>SUM(Table1[Revenue])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abSelected="1" topLeftCell="A49" workbookViewId="0">
      <selection activeCell="E4" sqref="E4"/>
    </sheetView>
  </sheetViews>
  <sheetFormatPr defaultRowHeight="15" x14ac:dyDescent="0.25"/>
  <cols>
    <col min="1" max="1" width="9.7109375" bestFit="1" customWidth="1"/>
    <col min="2" max="2" width="10.5703125" customWidth="1"/>
    <col min="3" max="3" width="9.140625" customWidth="1"/>
    <col min="4" max="4" width="9.5703125" customWidth="1"/>
    <col min="5" max="5" width="14.7109375" customWidth="1"/>
    <col min="6" max="6" width="10.140625" customWidth="1"/>
    <col min="7" max="7" width="7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20" x14ac:dyDescent="0.25">
      <c r="A2" s="1">
        <v>42376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H2">
        <f>Table1[[#This Row],[Lemon]]+Table1[[#This Row],[Orange]]</f>
        <v>164</v>
      </c>
      <c r="I2">
        <f>Table1[[#This Row],[Price]]*Table1[[#This Row],[Sales]]</f>
        <v>41</v>
      </c>
    </row>
    <row r="3" spans="1:20" x14ac:dyDescent="0.25">
      <c r="A3" s="1">
        <v>42407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>Table1[[#This Row],[Lemon]]+Table1[[#This Row],[Orange]]</f>
        <v>165</v>
      </c>
      <c r="I3">
        <f>Table1[[#This Row],[Price]]*Table1[[#This Row],[Sales]]</f>
        <v>41.25</v>
      </c>
    </row>
    <row r="4" spans="1:20" x14ac:dyDescent="0.25">
      <c r="A4" s="1">
        <v>42436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>
        <f>Table1[[#This Row],[Lemon]]+Table1[[#This Row],[Orange]]</f>
        <v>187</v>
      </c>
      <c r="I4">
        <f>Table1[[#This Row],[Price]]*Table1[[#This Row],[Sales]]</f>
        <v>46.75</v>
      </c>
      <c r="T4" t="s">
        <v>30</v>
      </c>
    </row>
    <row r="5" spans="1:20" x14ac:dyDescent="0.25">
      <c r="A5" s="1">
        <v>42467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>
        <f>Table1[[#This Row],[Lemon]]+Table1[[#This Row],[Orange]]</f>
        <v>233</v>
      </c>
      <c r="I5">
        <f>Table1[[#This Row],[Price]]*Table1[[#This Row],[Sales]]</f>
        <v>58.25</v>
      </c>
    </row>
    <row r="6" spans="1:20" x14ac:dyDescent="0.25">
      <c r="A6" s="1">
        <v>42497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>
        <f>Table1[[#This Row],[Lemon]]+Table1[[#This Row],[Orange]]</f>
        <v>277</v>
      </c>
      <c r="I6">
        <f>Table1[[#This Row],[Price]]*Table1[[#This Row],[Sales]]</f>
        <v>69.25</v>
      </c>
    </row>
    <row r="7" spans="1:20" x14ac:dyDescent="0.25">
      <c r="A7" s="1">
        <v>42528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>
        <f>Table1[[#This Row],[Lemon]]+Table1[[#This Row],[Orange]]</f>
        <v>172</v>
      </c>
      <c r="I7">
        <f>Table1[[#This Row],[Price]]*Table1[[#This Row],[Sales]]</f>
        <v>43</v>
      </c>
    </row>
    <row r="8" spans="1:20" x14ac:dyDescent="0.2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>
        <f>Table1[[#This Row],[Lemon]]+Table1[[#This Row],[Orange]]</f>
        <v>244</v>
      </c>
      <c r="I8">
        <f>Table1[[#This Row],[Price]]*Table1[[#This Row],[Sales]]</f>
        <v>61</v>
      </c>
    </row>
    <row r="9" spans="1:20" x14ac:dyDescent="0.25">
      <c r="A9" s="1">
        <v>42620</v>
      </c>
      <c r="B9" t="s">
        <v>8</v>
      </c>
      <c r="C9">
        <v>134</v>
      </c>
      <c r="D9">
        <v>95</v>
      </c>
      <c r="E9">
        <v>80</v>
      </c>
      <c r="F9">
        <v>126</v>
      </c>
      <c r="G9">
        <v>0.25</v>
      </c>
      <c r="H9">
        <f>Table1[[#This Row],[Lemon]]+Table1[[#This Row],[Orange]]</f>
        <v>229</v>
      </c>
      <c r="I9">
        <f>Table1[[#This Row],[Price]]*Table1[[#This Row],[Sales]]</f>
        <v>57.25</v>
      </c>
    </row>
    <row r="10" spans="1:20" x14ac:dyDescent="0.25">
      <c r="A10" s="1">
        <v>42650</v>
      </c>
      <c r="B10" t="s">
        <v>8</v>
      </c>
      <c r="C10">
        <v>140</v>
      </c>
      <c r="D10">
        <v>98</v>
      </c>
      <c r="E10">
        <v>82</v>
      </c>
      <c r="F10">
        <v>131</v>
      </c>
      <c r="G10">
        <v>0.25</v>
      </c>
      <c r="H10">
        <f>Table1[[#This Row],[Lemon]]+Table1[[#This Row],[Orange]]</f>
        <v>238</v>
      </c>
      <c r="I10">
        <f>Table1[[#This Row],[Price]]*Table1[[#This Row],[Sales]]</f>
        <v>59.5</v>
      </c>
    </row>
    <row r="11" spans="1:20" x14ac:dyDescent="0.25">
      <c r="A11" s="1">
        <v>42681</v>
      </c>
      <c r="B11" t="s">
        <v>8</v>
      </c>
      <c r="C11">
        <v>162</v>
      </c>
      <c r="D11">
        <v>120</v>
      </c>
      <c r="E11">
        <v>83</v>
      </c>
      <c r="F11">
        <v>135</v>
      </c>
      <c r="G11">
        <v>0.25</v>
      </c>
      <c r="H11">
        <f>Table1[[#This Row],[Lemon]]+Table1[[#This Row],[Orange]]</f>
        <v>282</v>
      </c>
      <c r="I11">
        <f>Table1[[#This Row],[Price]]*Table1[[#This Row],[Sales]]</f>
        <v>70.5</v>
      </c>
    </row>
    <row r="12" spans="1:20" x14ac:dyDescent="0.25">
      <c r="A12" s="1">
        <v>42711</v>
      </c>
      <c r="B12" t="s">
        <v>8</v>
      </c>
      <c r="C12">
        <v>130</v>
      </c>
      <c r="D12">
        <v>95</v>
      </c>
      <c r="E12">
        <v>84</v>
      </c>
      <c r="F12">
        <v>99</v>
      </c>
      <c r="G12">
        <v>0.25</v>
      </c>
      <c r="H12">
        <f>Table1[[#This Row],[Lemon]]+Table1[[#This Row],[Orange]]</f>
        <v>225</v>
      </c>
      <c r="I12">
        <f>Table1[[#This Row],[Price]]*Table1[[#This Row],[Sales]]</f>
        <v>56.25</v>
      </c>
    </row>
    <row r="13" spans="1:20" x14ac:dyDescent="0.25">
      <c r="A13" t="s">
        <v>9</v>
      </c>
      <c r="B13" t="s">
        <v>8</v>
      </c>
      <c r="C13">
        <v>109</v>
      </c>
      <c r="D13">
        <v>75</v>
      </c>
      <c r="E13">
        <v>77</v>
      </c>
      <c r="F13">
        <v>99</v>
      </c>
      <c r="G13">
        <v>0.25</v>
      </c>
      <c r="H13">
        <f>Table1[[#This Row],[Lemon]]+Table1[[#This Row],[Orange]]</f>
        <v>184</v>
      </c>
      <c r="I13">
        <f>Table1[[#This Row],[Price]]*Table1[[#This Row],[Sales]]</f>
        <v>46</v>
      </c>
    </row>
    <row r="14" spans="1:20" x14ac:dyDescent="0.25">
      <c r="A14" t="s">
        <v>10</v>
      </c>
      <c r="B14" t="s">
        <v>8</v>
      </c>
      <c r="C14">
        <v>122</v>
      </c>
      <c r="D14">
        <v>85</v>
      </c>
      <c r="E14">
        <v>78</v>
      </c>
      <c r="F14">
        <v>113</v>
      </c>
      <c r="G14">
        <v>0.25</v>
      </c>
      <c r="H14">
        <f>Table1[[#This Row],[Lemon]]+Table1[[#This Row],[Orange]]</f>
        <v>207</v>
      </c>
      <c r="I14">
        <f>Table1[[#This Row],[Price]]*Table1[[#This Row],[Sales]]</f>
        <v>51.75</v>
      </c>
    </row>
    <row r="15" spans="1:20" x14ac:dyDescent="0.25">
      <c r="A15" t="s">
        <v>11</v>
      </c>
      <c r="B15" t="s">
        <v>8</v>
      </c>
      <c r="C15">
        <v>98</v>
      </c>
      <c r="D15">
        <v>62</v>
      </c>
      <c r="E15">
        <v>75</v>
      </c>
      <c r="F15">
        <v>108</v>
      </c>
      <c r="G15">
        <v>0.5</v>
      </c>
      <c r="H15">
        <f>Table1[[#This Row],[Lemon]]+Table1[[#This Row],[Orange]]</f>
        <v>160</v>
      </c>
      <c r="I15">
        <f>Table1[[#This Row],[Price]]*Table1[[#This Row],[Sales]]</f>
        <v>80</v>
      </c>
    </row>
    <row r="16" spans="1:20" x14ac:dyDescent="0.25">
      <c r="A16" t="s">
        <v>12</v>
      </c>
      <c r="B16" t="s">
        <v>8</v>
      </c>
      <c r="C16">
        <v>81</v>
      </c>
      <c r="D16">
        <v>50</v>
      </c>
      <c r="E16">
        <v>74</v>
      </c>
      <c r="F16">
        <v>90</v>
      </c>
      <c r="G16">
        <v>0.5</v>
      </c>
      <c r="H16">
        <f>Table1[[#This Row],[Lemon]]+Table1[[#This Row],[Orange]]</f>
        <v>131</v>
      </c>
      <c r="I16">
        <f>Table1[[#This Row],[Price]]*Table1[[#This Row],[Sales]]</f>
        <v>65.5</v>
      </c>
    </row>
    <row r="17" spans="1:20" x14ac:dyDescent="0.25">
      <c r="A17" t="s">
        <v>13</v>
      </c>
      <c r="B17" t="s">
        <v>8</v>
      </c>
      <c r="C17">
        <v>115</v>
      </c>
      <c r="D17">
        <v>76</v>
      </c>
      <c r="E17">
        <v>77</v>
      </c>
      <c r="F17">
        <v>126</v>
      </c>
      <c r="G17">
        <v>0.5</v>
      </c>
      <c r="H17">
        <f>Table1[[#This Row],[Lemon]]+Table1[[#This Row],[Orange]]</f>
        <v>191</v>
      </c>
      <c r="I17">
        <f>Table1[[#This Row],[Price]]*Table1[[#This Row],[Sales]]</f>
        <v>95.5</v>
      </c>
    </row>
    <row r="18" spans="1:20" x14ac:dyDescent="0.25">
      <c r="A18" t="s">
        <v>14</v>
      </c>
      <c r="B18" t="s">
        <v>7</v>
      </c>
      <c r="C18">
        <v>131</v>
      </c>
      <c r="D18">
        <v>92</v>
      </c>
      <c r="E18">
        <v>81</v>
      </c>
      <c r="F18">
        <v>122</v>
      </c>
      <c r="G18">
        <v>0.5</v>
      </c>
      <c r="H18">
        <f>Table1[[#This Row],[Lemon]]+Table1[[#This Row],[Orange]]</f>
        <v>223</v>
      </c>
      <c r="I18">
        <f>Table1[[#This Row],[Price]]*Table1[[#This Row],[Sales]]</f>
        <v>111.5</v>
      </c>
      <c r="T18" t="s">
        <v>31</v>
      </c>
    </row>
    <row r="19" spans="1:20" x14ac:dyDescent="0.25">
      <c r="A19" t="s">
        <v>15</v>
      </c>
      <c r="B19" t="s">
        <v>7</v>
      </c>
      <c r="C19">
        <v>122</v>
      </c>
      <c r="D19">
        <v>85</v>
      </c>
      <c r="E19">
        <v>78</v>
      </c>
      <c r="F19">
        <v>113</v>
      </c>
      <c r="G19">
        <v>0.5</v>
      </c>
      <c r="H19">
        <f>Table1[[#This Row],[Lemon]]+Table1[[#This Row],[Orange]]</f>
        <v>207</v>
      </c>
      <c r="I19">
        <f>Table1[[#This Row],[Price]]*Table1[[#This Row],[Sales]]</f>
        <v>103.5</v>
      </c>
    </row>
    <row r="20" spans="1:20" x14ac:dyDescent="0.25">
      <c r="A20" t="s">
        <v>16</v>
      </c>
      <c r="B20" t="s">
        <v>7</v>
      </c>
      <c r="C20">
        <v>71</v>
      </c>
      <c r="D20">
        <v>42</v>
      </c>
      <c r="E20">
        <v>70</v>
      </c>
      <c r="F20">
        <v>101</v>
      </c>
      <c r="G20">
        <v>0.5</v>
      </c>
      <c r="H20">
        <f>Table1[[#This Row],[Lemon]]+Table1[[#This Row],[Orange]]</f>
        <v>113</v>
      </c>
      <c r="I20">
        <f>Table1[[#This Row],[Price]]*Table1[[#This Row],[Sales]]</f>
        <v>56.5</v>
      </c>
    </row>
    <row r="21" spans="1:20" x14ac:dyDescent="0.25">
      <c r="A21" t="s">
        <v>17</v>
      </c>
      <c r="B21" t="s">
        <v>7</v>
      </c>
      <c r="C21">
        <v>83</v>
      </c>
      <c r="D21">
        <v>50</v>
      </c>
      <c r="E21">
        <v>77</v>
      </c>
      <c r="F21">
        <v>90</v>
      </c>
      <c r="G21">
        <v>0.5</v>
      </c>
      <c r="H21">
        <f>Table1[[#This Row],[Lemon]]+Table1[[#This Row],[Orange]]</f>
        <v>133</v>
      </c>
      <c r="I21">
        <f>Table1[[#This Row],[Price]]*Table1[[#This Row],[Sales]]</f>
        <v>66.5</v>
      </c>
    </row>
    <row r="22" spans="1:20" x14ac:dyDescent="0.25">
      <c r="A22" t="s">
        <v>18</v>
      </c>
      <c r="B22" t="s">
        <v>7</v>
      </c>
      <c r="C22">
        <v>112</v>
      </c>
      <c r="D22">
        <v>75</v>
      </c>
      <c r="E22">
        <v>80</v>
      </c>
      <c r="F22">
        <v>108</v>
      </c>
      <c r="G22">
        <v>0.5</v>
      </c>
      <c r="H22">
        <f>Table1[[#This Row],[Lemon]]+Table1[[#This Row],[Orange]]</f>
        <v>187</v>
      </c>
      <c r="I22">
        <f>Table1[[#This Row],[Price]]*Table1[[#This Row],[Sales]]</f>
        <v>93.5</v>
      </c>
    </row>
    <row r="23" spans="1:20" x14ac:dyDescent="0.25">
      <c r="A23" t="s">
        <v>19</v>
      </c>
      <c r="B23" t="s">
        <v>7</v>
      </c>
      <c r="C23">
        <v>120</v>
      </c>
      <c r="D23">
        <v>82</v>
      </c>
      <c r="E23">
        <v>81</v>
      </c>
      <c r="F23">
        <v>117</v>
      </c>
      <c r="G23">
        <v>0.5</v>
      </c>
      <c r="H23">
        <f>Table1[[#This Row],[Lemon]]+Table1[[#This Row],[Orange]]</f>
        <v>202</v>
      </c>
      <c r="I23">
        <f>Table1[[#This Row],[Price]]*Table1[[#This Row],[Sales]]</f>
        <v>101</v>
      </c>
    </row>
    <row r="24" spans="1:20" x14ac:dyDescent="0.25">
      <c r="A24" t="s">
        <v>20</v>
      </c>
      <c r="B24" t="s">
        <v>7</v>
      </c>
      <c r="C24">
        <v>121</v>
      </c>
      <c r="D24">
        <v>82</v>
      </c>
      <c r="E24">
        <v>82</v>
      </c>
      <c r="F24">
        <v>117</v>
      </c>
      <c r="G24">
        <v>0.5</v>
      </c>
      <c r="H24">
        <f>Table1[[#This Row],[Lemon]]+Table1[[#This Row],[Orange]]</f>
        <v>203</v>
      </c>
      <c r="I24">
        <f>Table1[[#This Row],[Price]]*Table1[[#This Row],[Sales]]</f>
        <v>101.5</v>
      </c>
    </row>
    <row r="25" spans="1:20" x14ac:dyDescent="0.25">
      <c r="A25" t="s">
        <v>21</v>
      </c>
      <c r="B25" t="s">
        <v>7</v>
      </c>
      <c r="C25">
        <v>156</v>
      </c>
      <c r="D25">
        <v>113</v>
      </c>
      <c r="E25">
        <v>84</v>
      </c>
      <c r="F25">
        <v>135</v>
      </c>
      <c r="G25">
        <v>0.5</v>
      </c>
      <c r="H25">
        <f>Table1[[#This Row],[Lemon]]+Table1[[#This Row],[Orange]]</f>
        <v>269</v>
      </c>
      <c r="I25">
        <f>Table1[[#This Row],[Price]]*Table1[[#This Row],[Sales]]</f>
        <v>134.5</v>
      </c>
    </row>
    <row r="26" spans="1:20" x14ac:dyDescent="0.25">
      <c r="A26" t="s">
        <v>22</v>
      </c>
      <c r="B26" t="s">
        <v>7</v>
      </c>
      <c r="C26">
        <v>176</v>
      </c>
      <c r="D26">
        <v>129</v>
      </c>
      <c r="E26">
        <v>83</v>
      </c>
      <c r="F26">
        <v>158</v>
      </c>
      <c r="G26">
        <v>0.35</v>
      </c>
      <c r="H26">
        <f>Table1[[#This Row],[Lemon]]+Table1[[#This Row],[Orange]]</f>
        <v>305</v>
      </c>
      <c r="I26">
        <f>Table1[[#This Row],[Price]]*Table1[[#This Row],[Sales]]</f>
        <v>106.75</v>
      </c>
    </row>
    <row r="27" spans="1:20" x14ac:dyDescent="0.25">
      <c r="A27" t="s">
        <v>23</v>
      </c>
      <c r="B27" t="s">
        <v>7</v>
      </c>
      <c r="C27">
        <v>104</v>
      </c>
      <c r="D27">
        <v>68</v>
      </c>
      <c r="E27">
        <v>80</v>
      </c>
      <c r="F27">
        <v>99</v>
      </c>
      <c r="G27">
        <v>0.35</v>
      </c>
      <c r="H27">
        <f>Table1[[#This Row],[Lemon]]+Table1[[#This Row],[Orange]]</f>
        <v>172</v>
      </c>
      <c r="I27">
        <f>Table1[[#This Row],[Price]]*Table1[[#This Row],[Sales]]</f>
        <v>60.199999999999996</v>
      </c>
    </row>
    <row r="28" spans="1:20" x14ac:dyDescent="0.25">
      <c r="A28" t="s">
        <v>24</v>
      </c>
      <c r="B28" t="s">
        <v>7</v>
      </c>
      <c r="C28">
        <v>96</v>
      </c>
      <c r="D28">
        <v>63</v>
      </c>
      <c r="E28">
        <v>82</v>
      </c>
      <c r="F28">
        <v>90</v>
      </c>
      <c r="G28">
        <v>0.35</v>
      </c>
      <c r="H28">
        <f>Table1[[#This Row],[Lemon]]+Table1[[#This Row],[Orange]]</f>
        <v>159</v>
      </c>
      <c r="I28">
        <f>Table1[[#This Row],[Price]]*Table1[[#This Row],[Sales]]</f>
        <v>55.65</v>
      </c>
    </row>
    <row r="29" spans="1:20" x14ac:dyDescent="0.25">
      <c r="A29" t="s">
        <v>25</v>
      </c>
      <c r="B29" t="s">
        <v>7</v>
      </c>
      <c r="C29">
        <v>100</v>
      </c>
      <c r="D29">
        <v>66</v>
      </c>
      <c r="E29">
        <v>81</v>
      </c>
      <c r="F29">
        <v>95</v>
      </c>
      <c r="G29">
        <v>0.35</v>
      </c>
      <c r="H29">
        <f>Table1[[#This Row],[Lemon]]+Table1[[#This Row],[Orange]]</f>
        <v>166</v>
      </c>
      <c r="I29">
        <f>Table1[[#This Row],[Price]]*Table1[[#This Row],[Sales]]</f>
        <v>58.099999999999994</v>
      </c>
    </row>
    <row r="30" spans="1:20" x14ac:dyDescent="0.25">
      <c r="A30" t="s">
        <v>26</v>
      </c>
      <c r="B30" t="s">
        <v>8</v>
      </c>
      <c r="C30">
        <v>88</v>
      </c>
      <c r="D30">
        <v>57</v>
      </c>
      <c r="E30">
        <v>82</v>
      </c>
      <c r="F30">
        <v>81</v>
      </c>
      <c r="G30">
        <v>0.35</v>
      </c>
      <c r="H30">
        <f>Table1[[#This Row],[Lemon]]+Table1[[#This Row],[Orange]]</f>
        <v>145</v>
      </c>
      <c r="I30">
        <f>Table1[[#This Row],[Price]]*Table1[[#This Row],[Sales]]</f>
        <v>50.75</v>
      </c>
    </row>
    <row r="31" spans="1:20" x14ac:dyDescent="0.25">
      <c r="A31" t="s">
        <v>27</v>
      </c>
      <c r="B31" t="s">
        <v>8</v>
      </c>
      <c r="C31">
        <v>76</v>
      </c>
      <c r="D31">
        <v>47</v>
      </c>
      <c r="E31">
        <v>82</v>
      </c>
      <c r="F31">
        <v>68</v>
      </c>
      <c r="G31">
        <v>0.35</v>
      </c>
      <c r="H31">
        <f>Table1[[#This Row],[Lemon]]+Table1[[#This Row],[Orange]]</f>
        <v>123</v>
      </c>
      <c r="I31">
        <f>Table1[[#This Row],[Price]]*Table1[[#This Row],[Sales]]</f>
        <v>43.05</v>
      </c>
    </row>
    <row r="32" spans="1:20" x14ac:dyDescent="0.25">
      <c r="H32" s="2"/>
      <c r="I32" s="2">
        <f>SUM(Table1[Revenue])</f>
        <v>2085.75</v>
      </c>
      <c r="T32" t="s">
        <v>32</v>
      </c>
    </row>
    <row r="33" spans="1:8" ht="15.75" thickBot="1" x14ac:dyDescent="0.3"/>
    <row r="34" spans="1:8" x14ac:dyDescent="0.25">
      <c r="A34" t="s">
        <v>46</v>
      </c>
      <c r="E34" s="5" t="s">
        <v>4</v>
      </c>
      <c r="F34" s="5" t="s">
        <v>5</v>
      </c>
      <c r="G34" s="5" t="s">
        <v>6</v>
      </c>
      <c r="H34" s="5" t="s">
        <v>28</v>
      </c>
    </row>
    <row r="35" spans="1:8" x14ac:dyDescent="0.25">
      <c r="D35" s="3"/>
      <c r="E35" s="3"/>
      <c r="F35" s="3"/>
      <c r="G35" s="3"/>
      <c r="H35" s="3"/>
    </row>
    <row r="36" spans="1:8" x14ac:dyDescent="0.25">
      <c r="D36" s="8" t="s">
        <v>33</v>
      </c>
      <c r="E36" s="9">
        <v>78.766666666666666</v>
      </c>
      <c r="F36" s="9">
        <v>108.76666666666667</v>
      </c>
      <c r="G36" s="9">
        <v>0.36166666666666658</v>
      </c>
      <c r="H36" s="9">
        <v>196.53333333333333</v>
      </c>
    </row>
    <row r="37" spans="1:8" x14ac:dyDescent="0.25">
      <c r="D37" s="6" t="s">
        <v>34</v>
      </c>
      <c r="E37" s="3">
        <v>0.75305253641785463</v>
      </c>
      <c r="F37" s="3">
        <v>3.6880307592570349</v>
      </c>
      <c r="G37" s="3">
        <v>2.0717494042160951E-2</v>
      </c>
      <c r="H37" s="3">
        <v>8.9460366018268633</v>
      </c>
    </row>
    <row r="38" spans="1:8" x14ac:dyDescent="0.25">
      <c r="D38" s="8" t="s">
        <v>35</v>
      </c>
      <c r="E38" s="9">
        <v>80</v>
      </c>
      <c r="F38" s="9">
        <v>106</v>
      </c>
      <c r="G38" s="9">
        <v>0.35</v>
      </c>
      <c r="H38" s="9">
        <v>189</v>
      </c>
    </row>
    <row r="39" spans="1:8" x14ac:dyDescent="0.25">
      <c r="D39" s="8" t="s">
        <v>36</v>
      </c>
      <c r="E39" s="9">
        <v>82</v>
      </c>
      <c r="F39" s="9">
        <v>90</v>
      </c>
      <c r="G39" s="9">
        <v>0.25</v>
      </c>
      <c r="H39" s="9">
        <v>187</v>
      </c>
    </row>
    <row r="40" spans="1:8" x14ac:dyDescent="0.25">
      <c r="C40" s="10"/>
      <c r="D40" s="8" t="s">
        <v>37</v>
      </c>
      <c r="E40" s="9">
        <v>4.1246386118253957</v>
      </c>
      <c r="F40" s="9">
        <v>20.200176396179828</v>
      </c>
      <c r="G40" s="9">
        <v>0.11347438821870438</v>
      </c>
      <c r="H40" s="9">
        <v>48.999460470874354</v>
      </c>
    </row>
    <row r="41" spans="1:8" x14ac:dyDescent="0.25">
      <c r="C41" s="10"/>
      <c r="D41" s="8" t="s">
        <v>38</v>
      </c>
      <c r="E41" s="9">
        <v>17.012643678160927</v>
      </c>
      <c r="F41" s="9">
        <v>408.04712643678067</v>
      </c>
      <c r="G41" s="9">
        <v>1.2876436781609235E-2</v>
      </c>
      <c r="H41" s="9">
        <v>2400.947126436778</v>
      </c>
    </row>
    <row r="42" spans="1:8" x14ac:dyDescent="0.25">
      <c r="D42" s="6" t="s">
        <v>39</v>
      </c>
      <c r="E42" s="3">
        <v>-0.22147996308651718</v>
      </c>
      <c r="F42" s="3">
        <v>-0.17501372094038281</v>
      </c>
      <c r="G42" s="3">
        <v>-1.7895752331389994</v>
      </c>
      <c r="H42" s="3">
        <v>-0.38951787015638573</v>
      </c>
    </row>
    <row r="43" spans="1:8" x14ac:dyDescent="0.25">
      <c r="D43" s="6" t="s">
        <v>40</v>
      </c>
      <c r="E43" s="3">
        <v>-0.86098368162840833</v>
      </c>
      <c r="F43" s="3">
        <v>0.36001169959858548</v>
      </c>
      <c r="G43" s="3">
        <v>0.27833724809753235</v>
      </c>
      <c r="H43" s="3">
        <v>0.38399599507709126</v>
      </c>
    </row>
    <row r="44" spans="1:8" x14ac:dyDescent="0.25">
      <c r="D44" s="8" t="s">
        <v>41</v>
      </c>
      <c r="E44" s="9">
        <v>14</v>
      </c>
      <c r="F44" s="9">
        <v>90</v>
      </c>
      <c r="G44" s="9">
        <v>0.25</v>
      </c>
      <c r="H44" s="9">
        <v>192</v>
      </c>
    </row>
    <row r="45" spans="1:8" x14ac:dyDescent="0.25">
      <c r="D45" s="6" t="s">
        <v>42</v>
      </c>
      <c r="E45" s="3">
        <v>70</v>
      </c>
      <c r="F45" s="3">
        <v>68</v>
      </c>
      <c r="G45" s="3">
        <v>0.25</v>
      </c>
      <c r="H45" s="3">
        <v>113</v>
      </c>
    </row>
    <row r="46" spans="1:8" x14ac:dyDescent="0.25">
      <c r="D46" s="6" t="s">
        <v>43</v>
      </c>
      <c r="E46" s="3">
        <v>84</v>
      </c>
      <c r="F46" s="3">
        <v>158</v>
      </c>
      <c r="G46" s="3">
        <v>0.5</v>
      </c>
      <c r="H46" s="3">
        <v>305</v>
      </c>
    </row>
    <row r="47" spans="1:8" x14ac:dyDescent="0.25">
      <c r="D47" s="6" t="s">
        <v>44</v>
      </c>
      <c r="E47" s="3">
        <v>2363</v>
      </c>
      <c r="F47" s="3">
        <v>3263</v>
      </c>
      <c r="G47" s="3">
        <v>10.849999999999998</v>
      </c>
      <c r="H47" s="3">
        <v>5896</v>
      </c>
    </row>
    <row r="48" spans="1:8" ht="15.75" thickBot="1" x14ac:dyDescent="0.3">
      <c r="D48" s="7" t="s">
        <v>45</v>
      </c>
      <c r="E48" s="4">
        <v>30</v>
      </c>
      <c r="F48" s="4">
        <v>30</v>
      </c>
      <c r="G48" s="4">
        <v>30</v>
      </c>
      <c r="H48" s="4">
        <v>30</v>
      </c>
    </row>
    <row r="49" spans="1:8" ht="15.75" thickBot="1" x14ac:dyDescent="0.3"/>
    <row r="50" spans="1:8" x14ac:dyDescent="0.25">
      <c r="A50" t="s">
        <v>47</v>
      </c>
      <c r="D50" s="5"/>
      <c r="E50" s="5" t="s">
        <v>4</v>
      </c>
      <c r="F50" s="5" t="s">
        <v>5</v>
      </c>
      <c r="G50" s="5" t="s">
        <v>6</v>
      </c>
      <c r="H50" s="5" t="s">
        <v>28</v>
      </c>
    </row>
    <row r="51" spans="1:8" x14ac:dyDescent="0.25">
      <c r="D51" s="6" t="s">
        <v>4</v>
      </c>
      <c r="E51" s="3">
        <v>1</v>
      </c>
      <c r="F51" s="3"/>
      <c r="G51" s="3"/>
      <c r="H51" s="3"/>
    </row>
    <row r="52" spans="1:8" x14ac:dyDescent="0.25">
      <c r="D52" s="6" t="s">
        <v>5</v>
      </c>
      <c r="E52" s="3">
        <v>0.31344916999084987</v>
      </c>
      <c r="F52" s="3">
        <v>1</v>
      </c>
      <c r="G52" s="3"/>
      <c r="H52" s="3"/>
    </row>
    <row r="53" spans="1:8" x14ac:dyDescent="0.25">
      <c r="D53" s="6" t="s">
        <v>6</v>
      </c>
      <c r="E53" s="3">
        <v>-8.7181702842159415E-3</v>
      </c>
      <c r="F53" s="3">
        <v>2.2289457624646191E-2</v>
      </c>
      <c r="G53" s="3">
        <v>1</v>
      </c>
      <c r="H53" s="3"/>
    </row>
    <row r="54" spans="1:8" ht="15.75" thickBot="1" x14ac:dyDescent="0.3">
      <c r="D54" s="7" t="s">
        <v>28</v>
      </c>
      <c r="E54" s="4">
        <v>0.46522973881999125</v>
      </c>
      <c r="F54" s="4">
        <v>0.86474417986077312</v>
      </c>
      <c r="G54" s="4">
        <v>-0.28922801428727757</v>
      </c>
      <c r="H54" s="4">
        <v>1</v>
      </c>
    </row>
    <row r="57" spans="1:8" x14ac:dyDescent="0.25">
      <c r="A57" t="s">
        <v>48</v>
      </c>
      <c r="C57" t="s">
        <v>49</v>
      </c>
    </row>
    <row r="58" spans="1:8" ht="15.75" thickBot="1" x14ac:dyDescent="0.3"/>
    <row r="59" spans="1:8" x14ac:dyDescent="0.25">
      <c r="C59" s="5"/>
      <c r="D59" s="5" t="s">
        <v>2</v>
      </c>
      <c r="E59" s="5" t="s">
        <v>3</v>
      </c>
    </row>
    <row r="60" spans="1:8" x14ac:dyDescent="0.25">
      <c r="C60" s="6" t="s">
        <v>33</v>
      </c>
      <c r="D60" s="3">
        <v>116.36666666666666</v>
      </c>
      <c r="E60" s="3">
        <v>80.166666666666671</v>
      </c>
    </row>
    <row r="61" spans="1:8" x14ac:dyDescent="0.25">
      <c r="C61" s="6" t="s">
        <v>50</v>
      </c>
      <c r="D61" s="3">
        <v>705.20574712643702</v>
      </c>
      <c r="E61" s="3">
        <v>505.52298850574681</v>
      </c>
    </row>
    <row r="62" spans="1:8" x14ac:dyDescent="0.25">
      <c r="C62" s="6" t="s">
        <v>51</v>
      </c>
      <c r="D62" s="3">
        <v>30</v>
      </c>
      <c r="E62" s="3">
        <v>30</v>
      </c>
    </row>
    <row r="63" spans="1:8" x14ac:dyDescent="0.25">
      <c r="C63" s="6" t="s">
        <v>52</v>
      </c>
      <c r="D63" s="3">
        <v>605.36436781609189</v>
      </c>
      <c r="E63" s="3"/>
    </row>
    <row r="64" spans="1:8" x14ac:dyDescent="0.25">
      <c r="C64" s="6" t="s">
        <v>53</v>
      </c>
      <c r="D64" s="3">
        <v>0</v>
      </c>
      <c r="E64" s="3"/>
    </row>
    <row r="65" spans="1:5" x14ac:dyDescent="0.25">
      <c r="C65" s="6" t="s">
        <v>54</v>
      </c>
      <c r="D65" s="3">
        <v>58</v>
      </c>
      <c r="E65" s="3"/>
    </row>
    <row r="66" spans="1:5" x14ac:dyDescent="0.25">
      <c r="B66" s="10"/>
      <c r="C66" s="8" t="s">
        <v>55</v>
      </c>
      <c r="D66" s="9">
        <v>5.6983060734885829</v>
      </c>
      <c r="E66" s="3"/>
    </row>
    <row r="67" spans="1:5" x14ac:dyDescent="0.25">
      <c r="B67" s="10"/>
      <c r="C67" s="8" t="s">
        <v>56</v>
      </c>
      <c r="D67" s="9">
        <v>2.1301190142408683E-7</v>
      </c>
      <c r="E67" s="3"/>
    </row>
    <row r="68" spans="1:5" x14ac:dyDescent="0.25">
      <c r="C68" s="6" t="s">
        <v>57</v>
      </c>
      <c r="D68" s="3">
        <v>1.671552762454859</v>
      </c>
      <c r="E68" s="3"/>
    </row>
    <row r="69" spans="1:5" x14ac:dyDescent="0.25">
      <c r="C69" s="6" t="s">
        <v>58</v>
      </c>
      <c r="D69" s="3">
        <v>4.2602380284817366E-7</v>
      </c>
      <c r="E69" s="3"/>
    </row>
    <row r="70" spans="1:5" ht="15.75" thickBot="1" x14ac:dyDescent="0.3">
      <c r="C70" s="7" t="s">
        <v>59</v>
      </c>
      <c r="D70" s="4">
        <v>2.0017174841452352</v>
      </c>
      <c r="E70" s="4"/>
    </row>
    <row r="73" spans="1:5" x14ac:dyDescent="0.25">
      <c r="A73" t="s">
        <v>66</v>
      </c>
    </row>
    <row r="74" spans="1:5" ht="15.75" thickBot="1" x14ac:dyDescent="0.3">
      <c r="B74" s="6" t="s">
        <v>69</v>
      </c>
      <c r="C74" s="6" t="s">
        <v>4</v>
      </c>
      <c r="D74" s="6" t="s">
        <v>5</v>
      </c>
      <c r="E74" s="7" t="s">
        <v>6</v>
      </c>
    </row>
    <row r="75" spans="1:5" ht="15.75" thickBot="1" x14ac:dyDescent="0.3">
      <c r="A75" t="s">
        <v>87</v>
      </c>
      <c r="B75" s="14">
        <v>-164.87201699690038</v>
      </c>
      <c r="C75" s="15">
        <v>2.4949133665221179</v>
      </c>
      <c r="D75" s="15">
        <v>1.9544341447888607</v>
      </c>
      <c r="E75" s="13">
        <v>-131.85607277703284</v>
      </c>
    </row>
    <row r="76" spans="1:5" x14ac:dyDescent="0.25">
      <c r="B76" s="17"/>
      <c r="C76" s="18"/>
      <c r="D76" s="18"/>
      <c r="E76" s="17"/>
    </row>
    <row r="77" spans="1:5" x14ac:dyDescent="0.25">
      <c r="A77" t="s">
        <v>91</v>
      </c>
      <c r="B77" s="17"/>
      <c r="C77" s="18"/>
      <c r="D77" s="18"/>
      <c r="E77" s="17"/>
    </row>
    <row r="78" spans="1:5" x14ac:dyDescent="0.25">
      <c r="A78" t="s">
        <v>88</v>
      </c>
      <c r="B78">
        <v>1</v>
      </c>
      <c r="C78">
        <v>80</v>
      </c>
      <c r="D78">
        <v>110</v>
      </c>
      <c r="E78">
        <v>0.35</v>
      </c>
    </row>
    <row r="79" spans="1:5" x14ac:dyDescent="0.25">
      <c r="A79" t="s">
        <v>89</v>
      </c>
      <c r="B79">
        <f>B$75*B78</f>
        <v>-164.87201699690038</v>
      </c>
      <c r="C79">
        <f t="shared" ref="C79:E79" si="0">C$75*C78</f>
        <v>199.59306932176943</v>
      </c>
      <c r="D79">
        <f t="shared" si="0"/>
        <v>214.98775592677467</v>
      </c>
      <c r="E79">
        <f t="shared" si="0"/>
        <v>-46.149625471961492</v>
      </c>
    </row>
    <row r="80" spans="1:5" x14ac:dyDescent="0.25">
      <c r="A80" s="16" t="s">
        <v>90</v>
      </c>
      <c r="B80" s="16">
        <f>SUM(B79:E79)</f>
        <v>203.55918277968223</v>
      </c>
    </row>
    <row r="82" spans="1:7" x14ac:dyDescent="0.25">
      <c r="A82" t="s">
        <v>92</v>
      </c>
      <c r="B82" s="17"/>
      <c r="C82" s="18"/>
      <c r="D82" s="18"/>
      <c r="E82" s="17"/>
    </row>
    <row r="83" spans="1:7" x14ac:dyDescent="0.25">
      <c r="A83" t="s">
        <v>88</v>
      </c>
      <c r="B83">
        <v>1</v>
      </c>
      <c r="C83">
        <v>80</v>
      </c>
      <c r="D83">
        <v>120</v>
      </c>
      <c r="E83" s="19">
        <v>0.35</v>
      </c>
    </row>
    <row r="84" spans="1:7" x14ac:dyDescent="0.25">
      <c r="A84" t="s">
        <v>89</v>
      </c>
      <c r="B84">
        <f>B$75*B83</f>
        <v>-164.87201699690038</v>
      </c>
      <c r="C84">
        <f t="shared" ref="C84" si="1">C$75*C83</f>
        <v>199.59306932176943</v>
      </c>
      <c r="D84">
        <f t="shared" ref="D84" si="2">D$75*D83</f>
        <v>234.53209737466329</v>
      </c>
      <c r="E84">
        <f t="shared" ref="E84" si="3">E$75*E83</f>
        <v>-46.149625471961492</v>
      </c>
    </row>
    <row r="85" spans="1:7" x14ac:dyDescent="0.25">
      <c r="A85" s="16" t="s">
        <v>90</v>
      </c>
      <c r="B85" s="16">
        <f>SUM(B84:E84)</f>
        <v>223.10352422757086</v>
      </c>
    </row>
    <row r="86" spans="1:7" x14ac:dyDescent="0.25">
      <c r="A86" s="20"/>
      <c r="B86" s="20"/>
    </row>
    <row r="87" spans="1:7" x14ac:dyDescent="0.25">
      <c r="B87" t="s">
        <v>60</v>
      </c>
    </row>
    <row r="88" spans="1:7" ht="15.75" thickBot="1" x14ac:dyDescent="0.3"/>
    <row r="89" spans="1:7" x14ac:dyDescent="0.25">
      <c r="B89" s="11" t="s">
        <v>61</v>
      </c>
      <c r="C89" s="11"/>
    </row>
    <row r="90" spans="1:7" x14ac:dyDescent="0.25">
      <c r="B90" s="6" t="s">
        <v>62</v>
      </c>
      <c r="C90" s="3">
        <v>0.93955608009987479</v>
      </c>
    </row>
    <row r="91" spans="1:7" x14ac:dyDescent="0.25">
      <c r="B91" s="8" t="s">
        <v>63</v>
      </c>
      <c r="C91" s="9">
        <v>0.88276562765264244</v>
      </c>
    </row>
    <row r="92" spans="1:7" ht="15.75" thickBot="1" x14ac:dyDescent="0.3">
      <c r="A92" s="10"/>
      <c r="B92" s="8" t="s">
        <v>64</v>
      </c>
      <c r="C92" s="9">
        <v>0.86923858468948589</v>
      </c>
    </row>
    <row r="93" spans="1:7" x14ac:dyDescent="0.25">
      <c r="B93" s="6" t="s">
        <v>34</v>
      </c>
      <c r="C93" s="3">
        <v>17.718669372686701</v>
      </c>
      <c r="F93" s="5" t="s">
        <v>72</v>
      </c>
      <c r="G93" s="5" t="s">
        <v>73</v>
      </c>
    </row>
    <row r="94" spans="1:7" ht="15.75" thickBot="1" x14ac:dyDescent="0.3">
      <c r="B94" s="7" t="s">
        <v>51</v>
      </c>
      <c r="C94" s="4">
        <v>30</v>
      </c>
      <c r="F94" s="3">
        <v>65.259320167535122</v>
      </c>
      <c r="G94" s="3">
        <v>3.1212281090151318E-12</v>
      </c>
    </row>
    <row r="95" spans="1:7" x14ac:dyDescent="0.25">
      <c r="F95" s="3"/>
      <c r="G95" s="3"/>
    </row>
    <row r="96" spans="1:7" ht="15.75" thickBot="1" x14ac:dyDescent="0.3">
      <c r="B96" t="s">
        <v>65</v>
      </c>
      <c r="F96" s="4"/>
      <c r="G96" s="4"/>
    </row>
    <row r="97" spans="2:10" ht="15.75" thickBot="1" x14ac:dyDescent="0.3">
      <c r="B97" s="5"/>
      <c r="C97" s="5" t="s">
        <v>54</v>
      </c>
      <c r="D97" s="5" t="s">
        <v>70</v>
      </c>
      <c r="E97" s="5" t="s">
        <v>71</v>
      </c>
    </row>
    <row r="98" spans="2:10" x14ac:dyDescent="0.25">
      <c r="B98" s="6" t="s">
        <v>66</v>
      </c>
      <c r="C98" s="3">
        <v>3</v>
      </c>
      <c r="D98" s="3">
        <v>61464.734313863446</v>
      </c>
      <c r="E98" s="3">
        <v>20488.244771287817</v>
      </c>
      <c r="F98" s="12" t="s">
        <v>75</v>
      </c>
      <c r="G98" s="12" t="s">
        <v>76</v>
      </c>
      <c r="H98" s="12" t="s">
        <v>77</v>
      </c>
      <c r="I98" s="12" t="s">
        <v>78</v>
      </c>
      <c r="J98" s="12" t="s">
        <v>79</v>
      </c>
    </row>
    <row r="99" spans="2:10" x14ac:dyDescent="0.25">
      <c r="B99" s="6" t="s">
        <v>67</v>
      </c>
      <c r="C99" s="3">
        <v>26</v>
      </c>
      <c r="D99" s="3">
        <v>8162.7323528032293</v>
      </c>
      <c r="E99" s="3">
        <v>313.95124433858575</v>
      </c>
      <c r="F99" s="9">
        <v>1.5907323767110817E-2</v>
      </c>
      <c r="G99" s="3">
        <v>-296.26328933246401</v>
      </c>
      <c r="H99" s="3">
        <v>-33.480744661336757</v>
      </c>
      <c r="I99" s="3">
        <v>-296.26328933246401</v>
      </c>
      <c r="J99" s="3">
        <v>-33.480744661336757</v>
      </c>
    </row>
    <row r="100" spans="2:10" ht="15.75" thickBot="1" x14ac:dyDescent="0.3">
      <c r="B100" s="7" t="s">
        <v>68</v>
      </c>
      <c r="C100" s="4">
        <v>29</v>
      </c>
      <c r="D100" s="4">
        <v>69627.466666666674</v>
      </c>
      <c r="E100" s="4"/>
      <c r="F100" s="9">
        <v>6.3359805436065744E-3</v>
      </c>
      <c r="G100" s="3">
        <v>0.76793717566859931</v>
      </c>
      <c r="H100" s="3">
        <v>4.2218895573756363</v>
      </c>
      <c r="I100" s="3">
        <v>0.76793717566859931</v>
      </c>
      <c r="J100" s="3">
        <v>4.2218895573756363</v>
      </c>
    </row>
    <row r="101" spans="2:10" ht="15.75" thickBot="1" x14ac:dyDescent="0.3">
      <c r="F101" s="9">
        <v>1.3193182890766965E-11</v>
      </c>
      <c r="G101" s="3">
        <v>1.6017316789738025</v>
      </c>
      <c r="H101" s="3">
        <v>2.3071366106039188</v>
      </c>
      <c r="I101" s="3">
        <v>1.6017316789738025</v>
      </c>
      <c r="J101" s="3">
        <v>2.3071366106039188</v>
      </c>
    </row>
    <row r="102" spans="2:10" ht="15.75" thickBot="1" x14ac:dyDescent="0.3">
      <c r="B102" s="5"/>
      <c r="C102" s="12" t="s">
        <v>74</v>
      </c>
      <c r="D102" s="12" t="s">
        <v>34</v>
      </c>
      <c r="E102" s="12" t="s">
        <v>55</v>
      </c>
      <c r="F102" s="9">
        <v>1.115185163755091E-4</v>
      </c>
      <c r="G102" s="4">
        <v>-191.48064778983945</v>
      </c>
      <c r="H102" s="4">
        <v>-72.231497764226219</v>
      </c>
      <c r="I102" s="4">
        <v>-191.48064778983945</v>
      </c>
      <c r="J102" s="4">
        <v>-72.231497764226219</v>
      </c>
    </row>
    <row r="103" spans="2:10" x14ac:dyDescent="0.25">
      <c r="B103" s="6" t="s">
        <v>69</v>
      </c>
      <c r="C103" s="14">
        <v>-164.87201699690038</v>
      </c>
      <c r="D103" s="3">
        <v>63.920890581996431</v>
      </c>
      <c r="E103" s="14">
        <v>-2.5793135154368021</v>
      </c>
    </row>
    <row r="104" spans="2:10" x14ac:dyDescent="0.25">
      <c r="B104" s="6" t="s">
        <v>4</v>
      </c>
      <c r="C104" s="15">
        <v>2.4949133665221179</v>
      </c>
      <c r="D104" s="3">
        <v>0.84016125402403585</v>
      </c>
      <c r="E104" s="15">
        <v>2.969564895515572</v>
      </c>
    </row>
    <row r="105" spans="2:10" x14ac:dyDescent="0.25">
      <c r="B105" s="6" t="s">
        <v>5</v>
      </c>
      <c r="C105" s="15">
        <v>1.9544341447888607</v>
      </c>
      <c r="D105" s="3">
        <v>0.17158716347449821</v>
      </c>
      <c r="E105" s="15">
        <v>11.390328420921385</v>
      </c>
    </row>
    <row r="106" spans="2:10" ht="15.75" thickBot="1" x14ac:dyDescent="0.3">
      <c r="B106" s="7" t="s">
        <v>6</v>
      </c>
      <c r="C106" s="13">
        <v>-131.85607277703284</v>
      </c>
      <c r="D106" s="4">
        <v>29.00691855436169</v>
      </c>
      <c r="E106" s="13">
        <v>-4.5456766643420661</v>
      </c>
      <c r="G106" t="s">
        <v>85</v>
      </c>
    </row>
    <row r="107" spans="2:10" ht="15.75" thickBot="1" x14ac:dyDescent="0.3"/>
    <row r="108" spans="2:10" x14ac:dyDescent="0.25">
      <c r="G108" s="5" t="s">
        <v>86</v>
      </c>
      <c r="H108" s="5" t="s">
        <v>28</v>
      </c>
    </row>
    <row r="109" spans="2:10" x14ac:dyDescent="0.25">
      <c r="G109" s="3">
        <v>1.6666666666666667</v>
      </c>
      <c r="H109" s="3">
        <v>113</v>
      </c>
    </row>
    <row r="110" spans="2:10" x14ac:dyDescent="0.25">
      <c r="B110" t="s">
        <v>80</v>
      </c>
      <c r="G110" s="3">
        <v>5</v>
      </c>
      <c r="H110" s="3">
        <v>123</v>
      </c>
    </row>
    <row r="111" spans="2:10" ht="15.75" thickBot="1" x14ac:dyDescent="0.3">
      <c r="G111" s="3">
        <v>8.3333333333333339</v>
      </c>
      <c r="H111" s="3">
        <v>131</v>
      </c>
    </row>
    <row r="112" spans="2:10" x14ac:dyDescent="0.25">
      <c r="B112" s="5" t="s">
        <v>81</v>
      </c>
      <c r="C112" s="5" t="s">
        <v>82</v>
      </c>
      <c r="D112" s="5" t="s">
        <v>83</v>
      </c>
      <c r="E112" s="5" t="s">
        <v>84</v>
      </c>
      <c r="G112" s="3">
        <v>11.666666666666666</v>
      </c>
      <c r="H112" s="3">
        <v>133</v>
      </c>
    </row>
    <row r="113" spans="2:8" x14ac:dyDescent="0.25">
      <c r="B113" s="3">
        <v>1</v>
      </c>
      <c r="C113" s="3">
        <v>152.70697349638712</v>
      </c>
      <c r="D113" s="3">
        <v>11.293026503612879</v>
      </c>
      <c r="E113" s="3">
        <v>0.67311856372832546</v>
      </c>
      <c r="G113" s="3">
        <v>15</v>
      </c>
      <c r="H113" s="3">
        <v>145</v>
      </c>
    </row>
    <row r="114" spans="2:8" x14ac:dyDescent="0.25">
      <c r="B114" s="3">
        <v>2</v>
      </c>
      <c r="C114" s="3">
        <v>157.69680022943137</v>
      </c>
      <c r="D114" s="3">
        <v>7.3031997705686251</v>
      </c>
      <c r="E114" s="3">
        <v>0.43530574718951404</v>
      </c>
      <c r="G114" s="3">
        <v>18.333333333333336</v>
      </c>
      <c r="H114" s="3">
        <v>159</v>
      </c>
    </row>
    <row r="115" spans="2:8" x14ac:dyDescent="0.25">
      <c r="B115" s="3">
        <v>3</v>
      </c>
      <c r="C115" s="3">
        <v>182.5639648899533</v>
      </c>
      <c r="D115" s="3">
        <v>4.4360351100467028</v>
      </c>
      <c r="E115" s="3">
        <v>0.26440897672273977</v>
      </c>
      <c r="G115" s="3">
        <v>21.666666666666668</v>
      </c>
      <c r="H115" s="3">
        <v>160</v>
      </c>
    </row>
    <row r="116" spans="2:8" x14ac:dyDescent="0.25">
      <c r="B116" s="3">
        <v>4</v>
      </c>
      <c r="C116" s="3">
        <v>183.3119268538307</v>
      </c>
      <c r="D116" s="3">
        <v>49.688073146169302</v>
      </c>
      <c r="E116" s="3">
        <v>2.9616475636426944</v>
      </c>
      <c r="G116" s="3">
        <v>25.000000000000004</v>
      </c>
      <c r="H116" s="3">
        <v>164</v>
      </c>
    </row>
    <row r="117" spans="2:8" x14ac:dyDescent="0.25">
      <c r="B117" s="3">
        <v>5</v>
      </c>
      <c r="C117" s="3">
        <v>260.61581694406289</v>
      </c>
      <c r="D117" s="3">
        <v>16.384183055937115</v>
      </c>
      <c r="E117" s="3">
        <v>0.97657592169345453</v>
      </c>
      <c r="G117" s="3">
        <v>28.333333333333336</v>
      </c>
      <c r="H117" s="3">
        <v>165</v>
      </c>
    </row>
    <row r="118" spans="2:8" x14ac:dyDescent="0.25">
      <c r="B118" s="3">
        <v>6</v>
      </c>
      <c r="C118" s="3">
        <v>182.64593389465253</v>
      </c>
      <c r="D118" s="3">
        <v>-10.645933894652529</v>
      </c>
      <c r="E118" s="3">
        <v>-0.63454873947410473</v>
      </c>
      <c r="G118" s="3">
        <v>31.666666666666668</v>
      </c>
      <c r="H118" s="3">
        <v>166</v>
      </c>
    </row>
    <row r="119" spans="2:8" x14ac:dyDescent="0.25">
      <c r="B119" s="3">
        <v>7</v>
      </c>
      <c r="C119" s="3">
        <v>268.10055704362924</v>
      </c>
      <c r="D119" s="3">
        <v>-24.100557043629237</v>
      </c>
      <c r="E119" s="3">
        <v>-1.4365088346397097</v>
      </c>
      <c r="G119" s="3">
        <v>35</v>
      </c>
      <c r="H119" s="3">
        <v>172</v>
      </c>
    </row>
    <row r="120" spans="2:8" x14ac:dyDescent="0.25">
      <c r="B120" s="3">
        <v>8</v>
      </c>
      <c r="C120" s="3">
        <v>248.01573637400728</v>
      </c>
      <c r="D120" s="3">
        <v>-19.015736374007275</v>
      </c>
      <c r="E120" s="3">
        <v>-1.1334291256832976</v>
      </c>
      <c r="G120" s="3">
        <v>38.333333333333336</v>
      </c>
      <c r="H120" s="3">
        <v>172</v>
      </c>
    </row>
    <row r="121" spans="2:8" x14ac:dyDescent="0.25">
      <c r="B121" s="3">
        <v>9</v>
      </c>
      <c r="C121" s="3">
        <v>262.77773383099589</v>
      </c>
      <c r="D121" s="3">
        <v>-24.777733830995885</v>
      </c>
      <c r="E121" s="3">
        <v>-1.4768718202712914</v>
      </c>
      <c r="G121" s="3">
        <v>41.666666666666664</v>
      </c>
      <c r="H121" s="3">
        <v>184</v>
      </c>
    </row>
    <row r="122" spans="2:8" x14ac:dyDescent="0.25">
      <c r="B122" s="3">
        <v>10</v>
      </c>
      <c r="C122" s="3">
        <v>273.09038377667343</v>
      </c>
      <c r="D122" s="3">
        <v>8.9096162233265659</v>
      </c>
      <c r="E122" s="3">
        <v>0.53105587538447074</v>
      </c>
      <c r="G122" s="3">
        <v>45</v>
      </c>
      <c r="H122" s="3">
        <v>187</v>
      </c>
    </row>
    <row r="123" spans="2:8" x14ac:dyDescent="0.25">
      <c r="B123" s="3">
        <v>11</v>
      </c>
      <c r="C123" s="3">
        <v>205.22566793079653</v>
      </c>
      <c r="D123" s="3">
        <v>19.774332069203467</v>
      </c>
      <c r="E123" s="3">
        <v>1.1786450688706789</v>
      </c>
      <c r="G123" s="3">
        <v>48.333333333333336</v>
      </c>
      <c r="H123" s="3">
        <v>187</v>
      </c>
    </row>
    <row r="124" spans="2:8" x14ac:dyDescent="0.25">
      <c r="B124" s="3">
        <v>12</v>
      </c>
      <c r="C124" s="3">
        <v>187.7612743651417</v>
      </c>
      <c r="D124" s="3">
        <v>-3.761274365141702</v>
      </c>
      <c r="E124" s="3">
        <v>-0.22418999881408058</v>
      </c>
      <c r="G124" s="3">
        <v>51.666666666666664</v>
      </c>
      <c r="H124" s="3">
        <v>191</v>
      </c>
    </row>
    <row r="125" spans="2:8" x14ac:dyDescent="0.25">
      <c r="B125" s="3">
        <v>13</v>
      </c>
      <c r="C125" s="3">
        <v>217.61826575870788</v>
      </c>
      <c r="D125" s="3">
        <v>-10.618265758707878</v>
      </c>
      <c r="E125" s="3">
        <v>-0.63289958581966632</v>
      </c>
      <c r="G125" s="3">
        <v>55</v>
      </c>
      <c r="H125" s="3">
        <v>202</v>
      </c>
    </row>
    <row r="126" spans="2:8" x14ac:dyDescent="0.25">
      <c r="B126" s="3">
        <v>14</v>
      </c>
      <c r="C126" s="3">
        <v>167.39733674093901</v>
      </c>
      <c r="D126" s="3">
        <v>-7.3973367409390107</v>
      </c>
      <c r="E126" s="3">
        <v>-0.44091676229420523</v>
      </c>
      <c r="G126" s="3">
        <v>58.333333333333336</v>
      </c>
      <c r="H126" s="3">
        <v>203</v>
      </c>
    </row>
    <row r="127" spans="2:8" x14ac:dyDescent="0.25">
      <c r="B127" s="3">
        <v>15</v>
      </c>
      <c r="C127" s="3">
        <v>129.72260876821741</v>
      </c>
      <c r="D127" s="3">
        <v>1.2773912317825875</v>
      </c>
      <c r="E127" s="3">
        <v>7.6138646356808962E-2</v>
      </c>
      <c r="G127" s="3">
        <v>61.666666666666664</v>
      </c>
      <c r="H127" s="3">
        <v>207</v>
      </c>
    </row>
    <row r="128" spans="2:8" x14ac:dyDescent="0.25">
      <c r="B128" s="3">
        <v>16</v>
      </c>
      <c r="C128" s="3">
        <v>207.56697808018271</v>
      </c>
      <c r="D128" s="3">
        <v>-16.566978080182707</v>
      </c>
      <c r="E128" s="3">
        <v>-0.98747138219179953</v>
      </c>
      <c r="G128" s="3">
        <v>65</v>
      </c>
      <c r="H128" s="3">
        <v>207</v>
      </c>
    </row>
    <row r="129" spans="2:8" x14ac:dyDescent="0.25">
      <c r="B129" s="3">
        <v>17</v>
      </c>
      <c r="C129" s="3">
        <v>209.72889496711576</v>
      </c>
      <c r="D129" s="3">
        <v>13.271105032884236</v>
      </c>
      <c r="E129" s="3">
        <v>0.79102153492378013</v>
      </c>
      <c r="G129" s="3">
        <v>68.333333333333343</v>
      </c>
      <c r="H129" s="3">
        <v>223</v>
      </c>
    </row>
    <row r="130" spans="2:8" x14ac:dyDescent="0.25">
      <c r="B130" s="3">
        <v>18</v>
      </c>
      <c r="C130" s="3">
        <v>184.65424756444969</v>
      </c>
      <c r="D130" s="3">
        <v>22.34575243555031</v>
      </c>
      <c r="E130" s="3">
        <v>1.331914060418995</v>
      </c>
      <c r="G130" s="3">
        <v>71.666666666666671</v>
      </c>
      <c r="H130" s="3">
        <v>225</v>
      </c>
    </row>
    <row r="131" spans="2:8" x14ac:dyDescent="0.25">
      <c r="B131" s="3">
        <v>19</v>
      </c>
      <c r="C131" s="3">
        <v>141.24173089480638</v>
      </c>
      <c r="D131" s="3">
        <v>-28.241730894806381</v>
      </c>
      <c r="E131" s="3">
        <v>-1.683342665585017</v>
      </c>
      <c r="G131" s="3">
        <v>75.000000000000014</v>
      </c>
      <c r="H131" s="3">
        <v>229</v>
      </c>
    </row>
    <row r="132" spans="2:8" x14ac:dyDescent="0.25">
      <c r="B132" s="3">
        <v>20</v>
      </c>
      <c r="C132" s="3">
        <v>137.20734886778376</v>
      </c>
      <c r="D132" s="3">
        <v>-4.2073488677837645</v>
      </c>
      <c r="E132" s="3">
        <v>-0.2507781794437986</v>
      </c>
      <c r="G132" s="3">
        <v>78.333333333333343</v>
      </c>
      <c r="H132" s="3">
        <v>233</v>
      </c>
    </row>
    <row r="133" spans="2:8" x14ac:dyDescent="0.25">
      <c r="B133" s="3">
        <v>21</v>
      </c>
      <c r="C133" s="3">
        <v>179.87190357354956</v>
      </c>
      <c r="D133" s="3">
        <v>7.1280964264504405</v>
      </c>
      <c r="E133" s="3">
        <v>0.4248687477315608</v>
      </c>
      <c r="G133" s="3">
        <v>81.666666666666671</v>
      </c>
      <c r="H133" s="3">
        <v>238</v>
      </c>
    </row>
    <row r="134" spans="2:8" x14ac:dyDescent="0.25">
      <c r="B134" s="3">
        <v>22</v>
      </c>
      <c r="C134" s="3">
        <v>199.95672424317144</v>
      </c>
      <c r="D134" s="3">
        <v>2.0432757568285638</v>
      </c>
      <c r="E134" s="3">
        <v>0.12178903877515394</v>
      </c>
      <c r="G134" s="3">
        <v>85.000000000000014</v>
      </c>
      <c r="H134" s="3">
        <v>244</v>
      </c>
    </row>
    <row r="135" spans="2:8" x14ac:dyDescent="0.25">
      <c r="B135" s="3">
        <v>23</v>
      </c>
      <c r="C135" s="3">
        <v>202.45163760969353</v>
      </c>
      <c r="D135" s="3">
        <v>0.54836239030646539</v>
      </c>
      <c r="E135" s="3">
        <v>3.2685029513357854E-2</v>
      </c>
      <c r="G135" s="3">
        <v>88.333333333333343</v>
      </c>
      <c r="H135" s="3">
        <v>269</v>
      </c>
    </row>
    <row r="136" spans="2:8" x14ac:dyDescent="0.25">
      <c r="B136" s="3">
        <v>24</v>
      </c>
      <c r="C136" s="3">
        <v>242.62127894893734</v>
      </c>
      <c r="D136" s="3">
        <v>26.378721051062655</v>
      </c>
      <c r="E136" s="3">
        <v>1.5722983401483133</v>
      </c>
      <c r="G136" s="3">
        <v>91.666666666666671</v>
      </c>
      <c r="H136" s="3">
        <v>277</v>
      </c>
    </row>
    <row r="137" spans="2:8" x14ac:dyDescent="0.25">
      <c r="B137" s="3">
        <v>25</v>
      </c>
      <c r="C137" s="3">
        <v>304.85676182911391</v>
      </c>
      <c r="D137" s="3">
        <v>0.14323817088609303</v>
      </c>
      <c r="E137" s="3">
        <v>8.5376822437345547E-3</v>
      </c>
      <c r="G137" s="3">
        <v>95.000000000000014</v>
      </c>
      <c r="H137" s="3">
        <v>282</v>
      </c>
    </row>
    <row r="138" spans="2:8" ht="15.75" thickBot="1" x14ac:dyDescent="0.3">
      <c r="B138" s="3">
        <v>26</v>
      </c>
      <c r="C138" s="3">
        <v>182.06040718700478</v>
      </c>
      <c r="D138" s="3">
        <v>-10.060407187004785</v>
      </c>
      <c r="E138" s="3">
        <v>-0.59964853833224663</v>
      </c>
      <c r="G138" s="4">
        <v>98.333333333333343</v>
      </c>
      <c r="H138" s="4">
        <v>305</v>
      </c>
    </row>
    <row r="139" spans="2:8" x14ac:dyDescent="0.25">
      <c r="B139" s="3">
        <v>27</v>
      </c>
      <c r="C139" s="3">
        <v>169.46032661694926</v>
      </c>
      <c r="D139" s="3">
        <v>-10.46032661694926</v>
      </c>
      <c r="E139" s="3">
        <v>-0.62348565517644727</v>
      </c>
    </row>
    <row r="140" spans="2:8" x14ac:dyDescent="0.25">
      <c r="B140" s="3">
        <v>28</v>
      </c>
      <c r="C140" s="3">
        <v>176.73758397437146</v>
      </c>
      <c r="D140" s="3">
        <v>-10.737583974371461</v>
      </c>
      <c r="E140" s="3">
        <v>-0.6400115239638301</v>
      </c>
    </row>
    <row r="141" spans="2:8" x14ac:dyDescent="0.25">
      <c r="B141" s="3">
        <v>29</v>
      </c>
      <c r="C141" s="3">
        <v>151.87041931384951</v>
      </c>
      <c r="D141" s="3">
        <v>-6.87041931384951</v>
      </c>
      <c r="E141" s="3">
        <v>-0.40950995548183827</v>
      </c>
    </row>
    <row r="142" spans="2:8" ht="15.75" thickBot="1" x14ac:dyDescent="0.3">
      <c r="B142" s="4">
        <v>30</v>
      </c>
      <c r="C142" s="4">
        <v>126.46277543159431</v>
      </c>
      <c r="D142" s="4">
        <v>-3.4627754315943093</v>
      </c>
      <c r="E142" s="4">
        <v>-0.20639803017223088</v>
      </c>
    </row>
  </sheetData>
  <sortState ref="H113:H142">
    <sortCondition ref="H113"/>
  </sortState>
  <conditionalFormatting sqref="E143:E1048576 E1:E33 E49 E55:E56 E71:E73 E78 E80:E81">
    <cfRule type="top10" dxfId="7" priority="3" percent="1" bottom="1" rank="10"/>
    <cfRule type="top10" dxfId="6" priority="4" percent="1" rank="10"/>
  </conditionalFormatting>
  <conditionalFormatting sqref="E83 E85:E86">
    <cfRule type="top10" dxfId="5" priority="1" percent="1" bottom="1" rank="10"/>
    <cfRule type="top10" dxfId="4" priority="2" percent="1" rank="10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Torrie</dc:creator>
  <cp:lastModifiedBy>Adrian Torrie</cp:lastModifiedBy>
  <dcterms:created xsi:type="dcterms:W3CDTF">2017-11-16T01:54:32Z</dcterms:created>
  <dcterms:modified xsi:type="dcterms:W3CDTF">2017-11-16T04:42:55Z</dcterms:modified>
</cp:coreProperties>
</file>