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!FIIT-vedenie\_Studium\Bc\Uvod do studia\"/>
    </mc:Choice>
  </mc:AlternateContent>
  <xr:revisionPtr revIDLastSave="0" documentId="10_ncr:100000_{037AC16D-06E6-4714-BC21-528F60647E35}" xr6:coauthVersionLast="31" xr6:coauthVersionMax="31" xr10:uidLastSave="{00000000-0000-0000-0000-000000000000}"/>
  <bookViews>
    <workbookView xWindow="0" yWindow="0" windowWidth="23040" windowHeight="9072" activeTab="2" xr2:uid="{00000000-000D-0000-FFFF-FFFF00000000}"/>
  </bookViews>
  <sheets>
    <sheet name="matematika" sheetId="1" r:id="rId1"/>
    <sheet name="programovanie" sheetId="2" r:id="rId2"/>
    <sheet name="vysledky" sheetId="3" r:id="rId3"/>
  </sheets>
  <definedNames>
    <definedName name="_xlnm._FilterDatabase" localSheetId="0" hidden="1">matematika!$B$1:$AC$205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5" i="2" l="1"/>
  <c r="F235" i="2"/>
  <c r="G235" i="2"/>
  <c r="H235" i="2"/>
  <c r="I235" i="2"/>
  <c r="J235" i="2"/>
  <c r="K235" i="2"/>
  <c r="L235" i="2"/>
  <c r="M235" i="2"/>
  <c r="D235" i="2"/>
  <c r="E234" i="2"/>
  <c r="F234" i="2"/>
  <c r="G234" i="2"/>
  <c r="H234" i="2"/>
  <c r="I234" i="2"/>
  <c r="J234" i="2"/>
  <c r="K234" i="2"/>
  <c r="L234" i="2"/>
  <c r="M234" i="2"/>
  <c r="D234" i="2"/>
  <c r="C234" i="2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3" i="3"/>
  <c r="P24" i="3"/>
  <c r="G59" i="3" l="1"/>
  <c r="F14" i="3"/>
  <c r="F71" i="3"/>
  <c r="F135" i="3"/>
  <c r="AA2" i="1"/>
  <c r="AA3" i="1"/>
  <c r="AA4" i="1"/>
  <c r="D4" i="3" s="1"/>
  <c r="AA5" i="1"/>
  <c r="D5" i="3" s="1"/>
  <c r="AA6" i="1"/>
  <c r="AA7" i="1"/>
  <c r="AA8" i="1"/>
  <c r="D8" i="3" s="1"/>
  <c r="AA9" i="1"/>
  <c r="D9" i="3" s="1"/>
  <c r="AA10" i="1"/>
  <c r="AA11" i="1"/>
  <c r="AA12" i="1"/>
  <c r="D12" i="3" s="1"/>
  <c r="AA13" i="1"/>
  <c r="D13" i="3" s="1"/>
  <c r="AA14" i="1"/>
  <c r="AA15" i="1"/>
  <c r="AA16" i="1"/>
  <c r="D16" i="3" s="1"/>
  <c r="AA17" i="1"/>
  <c r="D17" i="3" s="1"/>
  <c r="AA18" i="1"/>
  <c r="AA19" i="1"/>
  <c r="AA20" i="1"/>
  <c r="D20" i="3" s="1"/>
  <c r="AA21" i="1"/>
  <c r="D21" i="3" s="1"/>
  <c r="AA22" i="1"/>
  <c r="AA23" i="1"/>
  <c r="AA24" i="1"/>
  <c r="D24" i="3" s="1"/>
  <c r="AA25" i="1"/>
  <c r="D25" i="3" s="1"/>
  <c r="AA26" i="1"/>
  <c r="AA27" i="1"/>
  <c r="AA28" i="1"/>
  <c r="D28" i="3" s="1"/>
  <c r="AA29" i="1"/>
  <c r="D29" i="3" s="1"/>
  <c r="AA30" i="1"/>
  <c r="AA31" i="1"/>
  <c r="AA32" i="1"/>
  <c r="D32" i="3" s="1"/>
  <c r="AA33" i="1"/>
  <c r="D33" i="3" s="1"/>
  <c r="AA34" i="1"/>
  <c r="AA35" i="1"/>
  <c r="AA36" i="1"/>
  <c r="D36" i="3" s="1"/>
  <c r="AA37" i="1"/>
  <c r="D37" i="3" s="1"/>
  <c r="AA38" i="1"/>
  <c r="AA39" i="1"/>
  <c r="AA40" i="1"/>
  <c r="D40" i="3" s="1"/>
  <c r="AA41" i="1"/>
  <c r="D41" i="3" s="1"/>
  <c r="AA42" i="1"/>
  <c r="AA43" i="1"/>
  <c r="AA44" i="1"/>
  <c r="D44" i="3" s="1"/>
  <c r="AA45" i="1"/>
  <c r="D45" i="3" s="1"/>
  <c r="AA46" i="1"/>
  <c r="AA47" i="1"/>
  <c r="AA48" i="1"/>
  <c r="D48" i="3" s="1"/>
  <c r="AA49" i="1"/>
  <c r="D49" i="3" s="1"/>
  <c r="AA50" i="1"/>
  <c r="AA51" i="1"/>
  <c r="AA52" i="1"/>
  <c r="D52" i="3" s="1"/>
  <c r="AA53" i="1"/>
  <c r="D53" i="3" s="1"/>
  <c r="AA54" i="1"/>
  <c r="AA55" i="1"/>
  <c r="AA56" i="1"/>
  <c r="D56" i="3" s="1"/>
  <c r="AA57" i="1"/>
  <c r="D57" i="3" s="1"/>
  <c r="AA58" i="1"/>
  <c r="AA59" i="1"/>
  <c r="AA60" i="1"/>
  <c r="D60" i="3" s="1"/>
  <c r="AA61" i="1"/>
  <c r="D61" i="3" s="1"/>
  <c r="AA62" i="1"/>
  <c r="AA63" i="1"/>
  <c r="AA64" i="1"/>
  <c r="D64" i="3" s="1"/>
  <c r="AA65" i="1"/>
  <c r="D65" i="3" s="1"/>
  <c r="AA66" i="1"/>
  <c r="AA67" i="1"/>
  <c r="AA68" i="1"/>
  <c r="D68" i="3" s="1"/>
  <c r="AA69" i="1"/>
  <c r="D69" i="3" s="1"/>
  <c r="AA70" i="1"/>
  <c r="AA71" i="1"/>
  <c r="AA72" i="1"/>
  <c r="D72" i="3" s="1"/>
  <c r="AA73" i="1"/>
  <c r="D73" i="3" s="1"/>
  <c r="AA74" i="1"/>
  <c r="AA75" i="1"/>
  <c r="AA76" i="1"/>
  <c r="D76" i="3" s="1"/>
  <c r="AA77" i="1"/>
  <c r="D77" i="3" s="1"/>
  <c r="AA78" i="1"/>
  <c r="AA79" i="1"/>
  <c r="AA80" i="1"/>
  <c r="D80" i="3" s="1"/>
  <c r="AA81" i="1"/>
  <c r="D81" i="3" s="1"/>
  <c r="AA82" i="1"/>
  <c r="AA83" i="1"/>
  <c r="AA84" i="1"/>
  <c r="D84" i="3" s="1"/>
  <c r="AA85" i="1"/>
  <c r="D85" i="3" s="1"/>
  <c r="AA86" i="1"/>
  <c r="AA87" i="1"/>
  <c r="AA88" i="1"/>
  <c r="D88" i="3" s="1"/>
  <c r="AA89" i="1"/>
  <c r="D89" i="3" s="1"/>
  <c r="AA90" i="1"/>
  <c r="AA92" i="1"/>
  <c r="AA93" i="1"/>
  <c r="AA94" i="1"/>
  <c r="D94" i="3" s="1"/>
  <c r="AA95" i="1"/>
  <c r="AA96" i="1"/>
  <c r="AA97" i="1"/>
  <c r="D97" i="3" s="1"/>
  <c r="AA98" i="1"/>
  <c r="D98" i="3" s="1"/>
  <c r="AA99" i="1"/>
  <c r="AA100" i="1"/>
  <c r="AA101" i="1"/>
  <c r="D101" i="3" s="1"/>
  <c r="AA102" i="1"/>
  <c r="D102" i="3" s="1"/>
  <c r="AA103" i="1"/>
  <c r="AA104" i="1"/>
  <c r="AA105" i="1"/>
  <c r="D105" i="3" s="1"/>
  <c r="AA106" i="1"/>
  <c r="D106" i="3" s="1"/>
  <c r="AA107" i="1"/>
  <c r="AA108" i="1"/>
  <c r="AA109" i="1"/>
  <c r="D109" i="3" s="1"/>
  <c r="AA110" i="1"/>
  <c r="D110" i="3" s="1"/>
  <c r="AA111" i="1"/>
  <c r="AA112" i="1"/>
  <c r="AA113" i="1"/>
  <c r="D113" i="3" s="1"/>
  <c r="AA114" i="1"/>
  <c r="D114" i="3" s="1"/>
  <c r="AA115" i="1"/>
  <c r="AA116" i="1"/>
  <c r="AA117" i="1"/>
  <c r="D117" i="3" s="1"/>
  <c r="AA118" i="1"/>
  <c r="D118" i="3" s="1"/>
  <c r="AA119" i="1"/>
  <c r="AA120" i="1"/>
  <c r="AA121" i="1"/>
  <c r="AA122" i="1"/>
  <c r="D122" i="3" s="1"/>
  <c r="AA123" i="1"/>
  <c r="AA124" i="1"/>
  <c r="AA125" i="1"/>
  <c r="AA126" i="1"/>
  <c r="D126" i="3" s="1"/>
  <c r="AA127" i="1"/>
  <c r="AA128" i="1"/>
  <c r="AA129" i="1"/>
  <c r="D129" i="3" s="1"/>
  <c r="AA130" i="1"/>
  <c r="D130" i="3" s="1"/>
  <c r="AA131" i="1"/>
  <c r="AA132" i="1"/>
  <c r="AA133" i="1"/>
  <c r="D133" i="3" s="1"/>
  <c r="AA134" i="1"/>
  <c r="D134" i="3" s="1"/>
  <c r="AA135" i="1"/>
  <c r="AA136" i="1"/>
  <c r="AA137" i="1"/>
  <c r="D137" i="3" s="1"/>
  <c r="AA138" i="1"/>
  <c r="D138" i="3" s="1"/>
  <c r="AA139" i="1"/>
  <c r="AA140" i="1"/>
  <c r="AA141" i="1"/>
  <c r="D141" i="3" s="1"/>
  <c r="AA142" i="1"/>
  <c r="D142" i="3" s="1"/>
  <c r="AA143" i="1"/>
  <c r="AA144" i="1"/>
  <c r="AA145" i="1"/>
  <c r="D145" i="3" s="1"/>
  <c r="AA146" i="1"/>
  <c r="D146" i="3" s="1"/>
  <c r="AA147" i="1"/>
  <c r="AA148" i="1"/>
  <c r="AA149" i="1"/>
  <c r="D149" i="3" s="1"/>
  <c r="AA150" i="1"/>
  <c r="D150" i="3" s="1"/>
  <c r="AA151" i="1"/>
  <c r="AA152" i="1"/>
  <c r="AA153" i="1"/>
  <c r="AA154" i="1"/>
  <c r="D154" i="3" s="1"/>
  <c r="AA155" i="1"/>
  <c r="AA156" i="1"/>
  <c r="AA157" i="1"/>
  <c r="D157" i="3" s="1"/>
  <c r="AA158" i="1"/>
  <c r="D158" i="3" s="1"/>
  <c r="AA159" i="1"/>
  <c r="AA160" i="1"/>
  <c r="AA161" i="1"/>
  <c r="D161" i="3" s="1"/>
  <c r="AA162" i="1"/>
  <c r="D162" i="3" s="1"/>
  <c r="AA163" i="1"/>
  <c r="AA164" i="1"/>
  <c r="AA165" i="1"/>
  <c r="D165" i="3" s="1"/>
  <c r="AA166" i="1"/>
  <c r="D166" i="3" s="1"/>
  <c r="AA167" i="1"/>
  <c r="AA168" i="1"/>
  <c r="AA169" i="1"/>
  <c r="D169" i="3" s="1"/>
  <c r="AA170" i="1"/>
  <c r="D170" i="3" s="1"/>
  <c r="AA171" i="1"/>
  <c r="AA172" i="1"/>
  <c r="AA173" i="1"/>
  <c r="D173" i="3" s="1"/>
  <c r="AA174" i="1"/>
  <c r="D174" i="3" s="1"/>
  <c r="AA175" i="1"/>
  <c r="AA176" i="1"/>
  <c r="D176" i="3" s="1"/>
  <c r="AA177" i="1"/>
  <c r="D177" i="3" s="1"/>
  <c r="AA178" i="1"/>
  <c r="D178" i="3" s="1"/>
  <c r="AA179" i="1"/>
  <c r="D179" i="3" s="1"/>
  <c r="AA180" i="1"/>
  <c r="D180" i="3" s="1"/>
  <c r="AA181" i="1"/>
  <c r="D181" i="3" s="1"/>
  <c r="AA182" i="1"/>
  <c r="D182" i="3" s="1"/>
  <c r="AA183" i="1"/>
  <c r="AA184" i="1"/>
  <c r="D184" i="3" s="1"/>
  <c r="AA185" i="1"/>
  <c r="D185" i="3" s="1"/>
  <c r="AA186" i="1"/>
  <c r="D186" i="3" s="1"/>
  <c r="AA187" i="1"/>
  <c r="D187" i="3" s="1"/>
  <c r="AA188" i="1"/>
  <c r="D188" i="3" s="1"/>
  <c r="AA189" i="1"/>
  <c r="D189" i="3" s="1"/>
  <c r="AA190" i="1"/>
  <c r="D190" i="3" s="1"/>
  <c r="AA191" i="1"/>
  <c r="AA192" i="1"/>
  <c r="D192" i="3" s="1"/>
  <c r="AA193" i="1"/>
  <c r="D193" i="3" s="1"/>
  <c r="AA194" i="1"/>
  <c r="D194" i="3" s="1"/>
  <c r="AA195" i="1"/>
  <c r="AA196" i="1"/>
  <c r="D196" i="3" s="1"/>
  <c r="AA197" i="1"/>
  <c r="D197" i="3" s="1"/>
  <c r="AA198" i="1"/>
  <c r="D198" i="3" s="1"/>
  <c r="AA199" i="1"/>
  <c r="D199" i="3" s="1"/>
  <c r="AA200" i="1"/>
  <c r="D200" i="3" s="1"/>
  <c r="AA201" i="1"/>
  <c r="D201" i="3" s="1"/>
  <c r="AA202" i="1"/>
  <c r="D202" i="3" s="1"/>
  <c r="AA203" i="1"/>
  <c r="D203" i="3" s="1"/>
  <c r="AA204" i="1"/>
  <c r="D204" i="3" s="1"/>
  <c r="AA205" i="1"/>
  <c r="D205" i="3" s="1"/>
  <c r="AA206" i="1"/>
  <c r="D206" i="3" s="1"/>
  <c r="AA207" i="1"/>
  <c r="D207" i="3" s="1"/>
  <c r="AA208" i="1"/>
  <c r="AA209" i="1"/>
  <c r="D209" i="3" s="1"/>
  <c r="AA210" i="1"/>
  <c r="D210" i="3" s="1"/>
  <c r="AA211" i="1"/>
  <c r="AA212" i="1"/>
  <c r="AA213" i="1"/>
  <c r="D213" i="3" s="1"/>
  <c r="AA214" i="1"/>
  <c r="D214" i="3" s="1"/>
  <c r="AA215" i="1"/>
  <c r="AA216" i="1"/>
  <c r="AA217" i="1"/>
  <c r="AA218" i="1"/>
  <c r="D218" i="3" s="1"/>
  <c r="AA219" i="1"/>
  <c r="AA220" i="1"/>
  <c r="AA221" i="1"/>
  <c r="D221" i="3" s="1"/>
  <c r="AA222" i="1"/>
  <c r="D222" i="3" s="1"/>
  <c r="AA223" i="1"/>
  <c r="AA224" i="1"/>
  <c r="AA225" i="1"/>
  <c r="D225" i="3" s="1"/>
  <c r="AA226" i="1"/>
  <c r="D226" i="3" s="1"/>
  <c r="AA227" i="1"/>
  <c r="AA228" i="1"/>
  <c r="AA229" i="1"/>
  <c r="D229" i="3" s="1"/>
  <c r="AA230" i="1"/>
  <c r="D230" i="3" s="1"/>
  <c r="AA231" i="1"/>
  <c r="AA232" i="1"/>
  <c r="E3" i="3"/>
  <c r="E4" i="3"/>
  <c r="F4" i="3" s="1"/>
  <c r="E5" i="3"/>
  <c r="E6" i="3"/>
  <c r="E7" i="3"/>
  <c r="E8" i="3"/>
  <c r="F8" i="3" s="1"/>
  <c r="E9" i="3"/>
  <c r="E10" i="3"/>
  <c r="E11" i="3"/>
  <c r="E12" i="3"/>
  <c r="F12" i="3" s="1"/>
  <c r="E13" i="3"/>
  <c r="F13" i="3" s="1"/>
  <c r="E14" i="3"/>
  <c r="E15" i="3"/>
  <c r="E16" i="3"/>
  <c r="E17" i="3"/>
  <c r="E18" i="3"/>
  <c r="E19" i="3"/>
  <c r="F19" i="3" s="1"/>
  <c r="E20" i="3"/>
  <c r="E21" i="3"/>
  <c r="E22" i="3"/>
  <c r="E23" i="3"/>
  <c r="F23" i="3" s="1"/>
  <c r="E24" i="3"/>
  <c r="E25" i="3"/>
  <c r="E26" i="3"/>
  <c r="E27" i="3"/>
  <c r="E28" i="3"/>
  <c r="E29" i="3"/>
  <c r="E30" i="3"/>
  <c r="E31" i="3"/>
  <c r="E32" i="3"/>
  <c r="I32" i="3" s="1"/>
  <c r="E33" i="3"/>
  <c r="E34" i="3"/>
  <c r="E35" i="3"/>
  <c r="F35" i="3" s="1"/>
  <c r="E36" i="3"/>
  <c r="E37" i="3"/>
  <c r="E38" i="3"/>
  <c r="E39" i="3"/>
  <c r="F39" i="3" s="1"/>
  <c r="E40" i="3"/>
  <c r="E41" i="3"/>
  <c r="E42" i="3"/>
  <c r="E43" i="3"/>
  <c r="G43" i="3" s="1"/>
  <c r="E44" i="3"/>
  <c r="E45" i="3"/>
  <c r="E46" i="3"/>
  <c r="E47" i="3"/>
  <c r="E48" i="3"/>
  <c r="I48" i="3" s="1"/>
  <c r="E49" i="3"/>
  <c r="E50" i="3"/>
  <c r="E51" i="3"/>
  <c r="F51" i="3" s="1"/>
  <c r="E52" i="3"/>
  <c r="E53" i="3"/>
  <c r="E54" i="3"/>
  <c r="E55" i="3"/>
  <c r="F55" i="3" s="1"/>
  <c r="E56" i="3"/>
  <c r="E57" i="3"/>
  <c r="E58" i="3"/>
  <c r="E59" i="3"/>
  <c r="E60" i="3"/>
  <c r="E61" i="3"/>
  <c r="E62" i="3"/>
  <c r="H62" i="3" s="1"/>
  <c r="E63" i="3"/>
  <c r="E64" i="3"/>
  <c r="I64" i="3" s="1"/>
  <c r="E65" i="3"/>
  <c r="E66" i="3"/>
  <c r="E67" i="3"/>
  <c r="F67" i="3" s="1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F83" i="3" s="1"/>
  <c r="E84" i="3"/>
  <c r="E85" i="3"/>
  <c r="E86" i="3"/>
  <c r="E87" i="3"/>
  <c r="F87" i="3" s="1"/>
  <c r="E88" i="3"/>
  <c r="E89" i="3"/>
  <c r="E90" i="3"/>
  <c r="E91" i="3"/>
  <c r="E92" i="3"/>
  <c r="E93" i="3"/>
  <c r="E94" i="3"/>
  <c r="E95" i="3"/>
  <c r="E96" i="3"/>
  <c r="E97" i="3"/>
  <c r="E98" i="3"/>
  <c r="E99" i="3"/>
  <c r="F99" i="3" s="1"/>
  <c r="E100" i="3"/>
  <c r="E101" i="3"/>
  <c r="E102" i="3"/>
  <c r="E103" i="3"/>
  <c r="F103" i="3" s="1"/>
  <c r="E104" i="3"/>
  <c r="E105" i="3"/>
  <c r="E106" i="3"/>
  <c r="E107" i="3"/>
  <c r="G107" i="3" s="1"/>
  <c r="E108" i="3"/>
  <c r="E109" i="3"/>
  <c r="E110" i="3"/>
  <c r="E111" i="3"/>
  <c r="E112" i="3"/>
  <c r="E113" i="3"/>
  <c r="E114" i="3"/>
  <c r="E115" i="3"/>
  <c r="F115" i="3" s="1"/>
  <c r="E116" i="3"/>
  <c r="E117" i="3"/>
  <c r="E118" i="3"/>
  <c r="E119" i="3"/>
  <c r="F119" i="3" s="1"/>
  <c r="E120" i="3"/>
  <c r="E121" i="3"/>
  <c r="E122" i="3"/>
  <c r="E123" i="3"/>
  <c r="G123" i="3" s="1"/>
  <c r="E124" i="3"/>
  <c r="E125" i="3"/>
  <c r="E126" i="3"/>
  <c r="H126" i="3" s="1"/>
  <c r="E127" i="3"/>
  <c r="E128" i="3"/>
  <c r="E129" i="3"/>
  <c r="E130" i="3"/>
  <c r="E131" i="3"/>
  <c r="F131" i="3" s="1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F147" i="3" s="1"/>
  <c r="E148" i="3"/>
  <c r="E149" i="3"/>
  <c r="E150" i="3"/>
  <c r="E151" i="3"/>
  <c r="F151" i="3" s="1"/>
  <c r="E152" i="3"/>
  <c r="E153" i="3"/>
  <c r="E154" i="3"/>
  <c r="E155" i="3"/>
  <c r="I155" i="3" s="1"/>
  <c r="E156" i="3"/>
  <c r="E157" i="3"/>
  <c r="E158" i="3"/>
  <c r="E159" i="3"/>
  <c r="E160" i="3"/>
  <c r="E161" i="3"/>
  <c r="E162" i="3"/>
  <c r="E163" i="3"/>
  <c r="F163" i="3" s="1"/>
  <c r="E164" i="3"/>
  <c r="E165" i="3"/>
  <c r="E166" i="3"/>
  <c r="E167" i="3"/>
  <c r="F167" i="3" s="1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I208" i="3" s="1"/>
  <c r="E209" i="3"/>
  <c r="H209" i="3" s="1"/>
  <c r="E210" i="3"/>
  <c r="E211" i="3"/>
  <c r="E212" i="3"/>
  <c r="E213" i="3"/>
  <c r="E214" i="3"/>
  <c r="E215" i="3"/>
  <c r="E216" i="3"/>
  <c r="E217" i="3"/>
  <c r="E218" i="3"/>
  <c r="E219" i="3"/>
  <c r="E220" i="3"/>
  <c r="F220" i="3" s="1"/>
  <c r="E221" i="3"/>
  <c r="E222" i="3"/>
  <c r="E223" i="3"/>
  <c r="E224" i="3"/>
  <c r="G224" i="3" s="1"/>
  <c r="E225" i="3"/>
  <c r="E226" i="3"/>
  <c r="E227" i="3"/>
  <c r="E228" i="3"/>
  <c r="E229" i="3"/>
  <c r="I229" i="3" s="1"/>
  <c r="E230" i="3"/>
  <c r="E231" i="3"/>
  <c r="E232" i="3"/>
  <c r="D3" i="3"/>
  <c r="D6" i="3"/>
  <c r="D7" i="3"/>
  <c r="D10" i="3"/>
  <c r="D11" i="3"/>
  <c r="D14" i="3"/>
  <c r="D15" i="3"/>
  <c r="D18" i="3"/>
  <c r="D19" i="3"/>
  <c r="D22" i="3"/>
  <c r="D23" i="3"/>
  <c r="D26" i="3"/>
  <c r="D27" i="3"/>
  <c r="D30" i="3"/>
  <c r="D31" i="3"/>
  <c r="D34" i="3"/>
  <c r="D35" i="3"/>
  <c r="D38" i="3"/>
  <c r="D39" i="3"/>
  <c r="D42" i="3"/>
  <c r="D43" i="3"/>
  <c r="D46" i="3"/>
  <c r="D47" i="3"/>
  <c r="D50" i="3"/>
  <c r="D51" i="3"/>
  <c r="D54" i="3"/>
  <c r="D55" i="3"/>
  <c r="D58" i="3"/>
  <c r="D59" i="3"/>
  <c r="D62" i="3"/>
  <c r="D63" i="3"/>
  <c r="D66" i="3"/>
  <c r="D67" i="3"/>
  <c r="D70" i="3"/>
  <c r="D71" i="3"/>
  <c r="D74" i="3"/>
  <c r="D75" i="3"/>
  <c r="D78" i="3"/>
  <c r="D79" i="3"/>
  <c r="D82" i="3"/>
  <c r="D83" i="3"/>
  <c r="D86" i="3"/>
  <c r="D87" i="3"/>
  <c r="D90" i="3"/>
  <c r="D91" i="3"/>
  <c r="D92" i="3"/>
  <c r="D93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1" i="3"/>
  <c r="D123" i="3"/>
  <c r="D124" i="3"/>
  <c r="D125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3" i="3"/>
  <c r="D155" i="3"/>
  <c r="D156" i="3"/>
  <c r="D159" i="3"/>
  <c r="D160" i="3"/>
  <c r="D163" i="3"/>
  <c r="D164" i="3"/>
  <c r="D167" i="3"/>
  <c r="D168" i="3"/>
  <c r="D171" i="3"/>
  <c r="D172" i="3"/>
  <c r="G172" i="3" s="1"/>
  <c r="D175" i="3"/>
  <c r="G175" i="3" s="1"/>
  <c r="D183" i="3"/>
  <c r="D191" i="3"/>
  <c r="I191" i="3" s="1"/>
  <c r="D195" i="3"/>
  <c r="D208" i="3"/>
  <c r="H208" i="3" s="1"/>
  <c r="D211" i="3"/>
  <c r="D212" i="3"/>
  <c r="D215" i="3"/>
  <c r="D216" i="3"/>
  <c r="D217" i="3"/>
  <c r="D219" i="3"/>
  <c r="D220" i="3"/>
  <c r="D223" i="3"/>
  <c r="D224" i="3"/>
  <c r="D227" i="3"/>
  <c r="D228" i="3"/>
  <c r="D231" i="3"/>
  <c r="D232" i="3"/>
  <c r="E2" i="3"/>
  <c r="D2" i="3"/>
  <c r="B23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39" i="2"/>
  <c r="B63" i="2"/>
  <c r="B64" i="2"/>
  <c r="B65" i="2"/>
  <c r="B66" i="2"/>
  <c r="B244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243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42" i="2"/>
  <c r="B204" i="2"/>
  <c r="B241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40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3" i="2"/>
  <c r="I183" i="3" l="1"/>
  <c r="I232" i="3"/>
  <c r="H232" i="3"/>
  <c r="G232" i="3"/>
  <c r="I228" i="3"/>
  <c r="H228" i="3"/>
  <c r="G228" i="3"/>
  <c r="I224" i="3"/>
  <c r="H224" i="3"/>
  <c r="I220" i="3"/>
  <c r="H220" i="3"/>
  <c r="G220" i="3"/>
  <c r="I216" i="3"/>
  <c r="H216" i="3"/>
  <c r="G216" i="3"/>
  <c r="I212" i="3"/>
  <c r="H212" i="3"/>
  <c r="G212" i="3"/>
  <c r="H168" i="3"/>
  <c r="G168" i="3"/>
  <c r="I168" i="3"/>
  <c r="F168" i="3"/>
  <c r="I164" i="3"/>
  <c r="H164" i="3"/>
  <c r="G164" i="3"/>
  <c r="F164" i="3"/>
  <c r="H160" i="3"/>
  <c r="G160" i="3"/>
  <c r="F160" i="3"/>
  <c r="I160" i="3"/>
  <c r="H156" i="3"/>
  <c r="G156" i="3"/>
  <c r="I156" i="3"/>
  <c r="F156" i="3"/>
  <c r="H152" i="3"/>
  <c r="G152" i="3"/>
  <c r="I152" i="3"/>
  <c r="F152" i="3"/>
  <c r="I148" i="3"/>
  <c r="H148" i="3"/>
  <c r="G148" i="3"/>
  <c r="F148" i="3"/>
  <c r="H144" i="3"/>
  <c r="G144" i="3"/>
  <c r="I144" i="3"/>
  <c r="F144" i="3"/>
  <c r="H140" i="3"/>
  <c r="G140" i="3"/>
  <c r="I140" i="3"/>
  <c r="F140" i="3"/>
  <c r="H136" i="3"/>
  <c r="G136" i="3"/>
  <c r="I136" i="3"/>
  <c r="F136" i="3"/>
  <c r="H132" i="3"/>
  <c r="I132" i="3"/>
  <c r="G132" i="3"/>
  <c r="F132" i="3"/>
  <c r="H128" i="3"/>
  <c r="G128" i="3"/>
  <c r="F128" i="3"/>
  <c r="H124" i="3"/>
  <c r="G124" i="3"/>
  <c r="I124" i="3"/>
  <c r="F124" i="3"/>
  <c r="H120" i="3"/>
  <c r="G120" i="3"/>
  <c r="I120" i="3"/>
  <c r="F120" i="3"/>
  <c r="H116" i="3"/>
  <c r="I116" i="3"/>
  <c r="G116" i="3"/>
  <c r="F116" i="3"/>
  <c r="H112" i="3"/>
  <c r="G112" i="3"/>
  <c r="F112" i="3"/>
  <c r="I112" i="3"/>
  <c r="H108" i="3"/>
  <c r="G108" i="3"/>
  <c r="I108" i="3"/>
  <c r="F108" i="3"/>
  <c r="H104" i="3"/>
  <c r="G104" i="3"/>
  <c r="I104" i="3"/>
  <c r="F104" i="3"/>
  <c r="H100" i="3"/>
  <c r="I100" i="3"/>
  <c r="G100" i="3"/>
  <c r="F100" i="3"/>
  <c r="H96" i="3"/>
  <c r="G96" i="3"/>
  <c r="F96" i="3"/>
  <c r="I96" i="3"/>
  <c r="F232" i="3"/>
  <c r="F216" i="3"/>
  <c r="G208" i="3"/>
  <c r="I231" i="3"/>
  <c r="H231" i="3"/>
  <c r="G231" i="3"/>
  <c r="F231" i="3"/>
  <c r="I227" i="3"/>
  <c r="H227" i="3"/>
  <c r="G227" i="3"/>
  <c r="F227" i="3"/>
  <c r="I223" i="3"/>
  <c r="H223" i="3"/>
  <c r="G223" i="3"/>
  <c r="F223" i="3"/>
  <c r="I219" i="3"/>
  <c r="H219" i="3"/>
  <c r="G219" i="3"/>
  <c r="F219" i="3"/>
  <c r="I215" i="3"/>
  <c r="H215" i="3"/>
  <c r="G215" i="3"/>
  <c r="F215" i="3"/>
  <c r="I211" i="3"/>
  <c r="H211" i="3"/>
  <c r="G211" i="3"/>
  <c r="F211" i="3"/>
  <c r="I167" i="3"/>
  <c r="H167" i="3"/>
  <c r="G167" i="3"/>
  <c r="I163" i="3"/>
  <c r="H163" i="3"/>
  <c r="G163" i="3"/>
  <c r="I159" i="3"/>
  <c r="H159" i="3"/>
  <c r="G159" i="3"/>
  <c r="I151" i="3"/>
  <c r="H151" i="3"/>
  <c r="G151" i="3"/>
  <c r="I147" i="3"/>
  <c r="H147" i="3"/>
  <c r="G147" i="3"/>
  <c r="I143" i="3"/>
  <c r="H143" i="3"/>
  <c r="G143" i="3"/>
  <c r="I139" i="3"/>
  <c r="H139" i="3"/>
  <c r="H135" i="3"/>
  <c r="I135" i="3"/>
  <c r="G135" i="3"/>
  <c r="H131" i="3"/>
  <c r="I131" i="3"/>
  <c r="G131" i="3"/>
  <c r="H127" i="3"/>
  <c r="I127" i="3"/>
  <c r="G127" i="3"/>
  <c r="H123" i="3"/>
  <c r="I123" i="3"/>
  <c r="H119" i="3"/>
  <c r="I119" i="3"/>
  <c r="G119" i="3"/>
  <c r="H115" i="3"/>
  <c r="I115" i="3"/>
  <c r="G115" i="3"/>
  <c r="H111" i="3"/>
  <c r="I111" i="3"/>
  <c r="G111" i="3"/>
  <c r="H107" i="3"/>
  <c r="I107" i="3"/>
  <c r="H103" i="3"/>
  <c r="I103" i="3"/>
  <c r="G103" i="3"/>
  <c r="H99" i="3"/>
  <c r="I99" i="3"/>
  <c r="G99" i="3"/>
  <c r="H95" i="3"/>
  <c r="I95" i="3"/>
  <c r="G95" i="3"/>
  <c r="H91" i="3"/>
  <c r="I91" i="3"/>
  <c r="H87" i="3"/>
  <c r="I87" i="3"/>
  <c r="G87" i="3"/>
  <c r="H83" i="3"/>
  <c r="I83" i="3"/>
  <c r="G83" i="3"/>
  <c r="H79" i="3"/>
  <c r="I79" i="3"/>
  <c r="G79" i="3"/>
  <c r="H75" i="3"/>
  <c r="I75" i="3"/>
  <c r="H71" i="3"/>
  <c r="I71" i="3"/>
  <c r="G71" i="3"/>
  <c r="H67" i="3"/>
  <c r="I67" i="3"/>
  <c r="G67" i="3"/>
  <c r="H63" i="3"/>
  <c r="I63" i="3"/>
  <c r="G63" i="3"/>
  <c r="H59" i="3"/>
  <c r="I59" i="3"/>
  <c r="H55" i="3"/>
  <c r="I55" i="3"/>
  <c r="G55" i="3"/>
  <c r="H51" i="3"/>
  <c r="I51" i="3"/>
  <c r="G51" i="3"/>
  <c r="H47" i="3"/>
  <c r="I47" i="3"/>
  <c r="G47" i="3"/>
  <c r="H43" i="3"/>
  <c r="I43" i="3"/>
  <c r="H39" i="3"/>
  <c r="I39" i="3"/>
  <c r="G39" i="3"/>
  <c r="H35" i="3"/>
  <c r="I35" i="3"/>
  <c r="G35" i="3"/>
  <c r="H31" i="3"/>
  <c r="I31" i="3"/>
  <c r="G31" i="3"/>
  <c r="H27" i="3"/>
  <c r="I27" i="3"/>
  <c r="H23" i="3"/>
  <c r="I23" i="3"/>
  <c r="G23" i="3"/>
  <c r="H19" i="3"/>
  <c r="I19" i="3"/>
  <c r="G19" i="3"/>
  <c r="H15" i="3"/>
  <c r="I15" i="3"/>
  <c r="F15" i="3"/>
  <c r="G15" i="3"/>
  <c r="H11" i="3"/>
  <c r="I11" i="3"/>
  <c r="F11" i="3"/>
  <c r="H7" i="3"/>
  <c r="I7" i="3"/>
  <c r="F7" i="3"/>
  <c r="G7" i="3"/>
  <c r="H3" i="3"/>
  <c r="I3" i="3"/>
  <c r="F3" i="3"/>
  <c r="G3" i="3"/>
  <c r="G205" i="3"/>
  <c r="G201" i="3"/>
  <c r="H197" i="3"/>
  <c r="I193" i="3"/>
  <c r="G189" i="3"/>
  <c r="I185" i="3"/>
  <c r="H181" i="3"/>
  <c r="F177" i="3"/>
  <c r="H173" i="3"/>
  <c r="F228" i="3"/>
  <c r="F212" i="3"/>
  <c r="F159" i="3"/>
  <c r="F143" i="3"/>
  <c r="F127" i="3"/>
  <c r="F111" i="3"/>
  <c r="F95" i="3"/>
  <c r="F79" i="3"/>
  <c r="F63" i="3"/>
  <c r="F47" i="3"/>
  <c r="F31" i="3"/>
  <c r="G155" i="3"/>
  <c r="G91" i="3"/>
  <c r="G27" i="3"/>
  <c r="H155" i="3"/>
  <c r="I128" i="3"/>
  <c r="L8" i="3"/>
  <c r="L17" i="3"/>
  <c r="L16" i="3"/>
  <c r="I2" i="3"/>
  <c r="H2" i="3"/>
  <c r="G2" i="3"/>
  <c r="F2" i="3"/>
  <c r="G229" i="3"/>
  <c r="H229" i="3"/>
  <c r="F229" i="3"/>
  <c r="G225" i="3"/>
  <c r="I225" i="3"/>
  <c r="F225" i="3"/>
  <c r="G221" i="3"/>
  <c r="I221" i="3"/>
  <c r="F221" i="3"/>
  <c r="H221" i="3"/>
  <c r="I217" i="3"/>
  <c r="G217" i="3"/>
  <c r="F217" i="3"/>
  <c r="H217" i="3"/>
  <c r="G213" i="3"/>
  <c r="H213" i="3"/>
  <c r="F213" i="3"/>
  <c r="I213" i="3"/>
  <c r="G209" i="3"/>
  <c r="I209" i="3"/>
  <c r="F209" i="3"/>
  <c r="I169" i="3"/>
  <c r="H169" i="3"/>
  <c r="G169" i="3"/>
  <c r="F169" i="3"/>
  <c r="H225" i="3"/>
  <c r="I195" i="3"/>
  <c r="I230" i="3"/>
  <c r="H230" i="3"/>
  <c r="G230" i="3"/>
  <c r="F230" i="3"/>
  <c r="I226" i="3"/>
  <c r="H226" i="3"/>
  <c r="G226" i="3"/>
  <c r="F226" i="3"/>
  <c r="I222" i="3"/>
  <c r="H222" i="3"/>
  <c r="G222" i="3"/>
  <c r="F222" i="3"/>
  <c r="I218" i="3"/>
  <c r="H218" i="3"/>
  <c r="G218" i="3"/>
  <c r="F218" i="3"/>
  <c r="I214" i="3"/>
  <c r="H214" i="3"/>
  <c r="G214" i="3"/>
  <c r="F214" i="3"/>
  <c r="I210" i="3"/>
  <c r="H210" i="3"/>
  <c r="G210" i="3"/>
  <c r="F210" i="3"/>
  <c r="I170" i="3"/>
  <c r="H170" i="3"/>
  <c r="G170" i="3"/>
  <c r="F170" i="3"/>
  <c r="F224" i="3"/>
  <c r="F208" i="3"/>
  <c r="F155" i="3"/>
  <c r="F139" i="3"/>
  <c r="F123" i="3"/>
  <c r="F107" i="3"/>
  <c r="F91" i="3"/>
  <c r="F75" i="3"/>
  <c r="F59" i="3"/>
  <c r="F43" i="3"/>
  <c r="F27" i="3"/>
  <c r="G139" i="3"/>
  <c r="G75" i="3"/>
  <c r="G11" i="3"/>
  <c r="I166" i="3"/>
  <c r="H166" i="3"/>
  <c r="G166" i="3"/>
  <c r="I162" i="3"/>
  <c r="H162" i="3"/>
  <c r="G162" i="3"/>
  <c r="I158" i="3"/>
  <c r="H158" i="3"/>
  <c r="G158" i="3"/>
  <c r="I154" i="3"/>
  <c r="H154" i="3"/>
  <c r="G154" i="3"/>
  <c r="I150" i="3"/>
  <c r="H150" i="3"/>
  <c r="G150" i="3"/>
  <c r="I146" i="3"/>
  <c r="H146" i="3"/>
  <c r="G146" i="3"/>
  <c r="I142" i="3"/>
  <c r="H142" i="3"/>
  <c r="G142" i="3"/>
  <c r="I138" i="3"/>
  <c r="H138" i="3"/>
  <c r="G138" i="3"/>
  <c r="I134" i="3"/>
  <c r="H134" i="3"/>
  <c r="G134" i="3"/>
  <c r="I130" i="3"/>
  <c r="H130" i="3"/>
  <c r="G130" i="3"/>
  <c r="I126" i="3"/>
  <c r="G126" i="3"/>
  <c r="I122" i="3"/>
  <c r="H122" i="3"/>
  <c r="G122" i="3"/>
  <c r="I118" i="3"/>
  <c r="H118" i="3"/>
  <c r="G118" i="3"/>
  <c r="I114" i="3"/>
  <c r="H114" i="3"/>
  <c r="G114" i="3"/>
  <c r="I110" i="3"/>
  <c r="G110" i="3"/>
  <c r="I106" i="3"/>
  <c r="H106" i="3"/>
  <c r="G106" i="3"/>
  <c r="I102" i="3"/>
  <c r="H102" i="3"/>
  <c r="G102" i="3"/>
  <c r="I98" i="3"/>
  <c r="H98" i="3"/>
  <c r="G98" i="3"/>
  <c r="I94" i="3"/>
  <c r="G94" i="3"/>
  <c r="I90" i="3"/>
  <c r="H90" i="3"/>
  <c r="G90" i="3"/>
  <c r="I86" i="3"/>
  <c r="H86" i="3"/>
  <c r="G86" i="3"/>
  <c r="I82" i="3"/>
  <c r="H82" i="3"/>
  <c r="G82" i="3"/>
  <c r="I78" i="3"/>
  <c r="G78" i="3"/>
  <c r="I74" i="3"/>
  <c r="H74" i="3"/>
  <c r="G74" i="3"/>
  <c r="I70" i="3"/>
  <c r="H70" i="3"/>
  <c r="G70" i="3"/>
  <c r="I66" i="3"/>
  <c r="H66" i="3"/>
  <c r="G66" i="3"/>
  <c r="I62" i="3"/>
  <c r="G62" i="3"/>
  <c r="I58" i="3"/>
  <c r="H58" i="3"/>
  <c r="G58" i="3"/>
  <c r="I54" i="3"/>
  <c r="H54" i="3"/>
  <c r="G54" i="3"/>
  <c r="I50" i="3"/>
  <c r="H50" i="3"/>
  <c r="G50" i="3"/>
  <c r="I46" i="3"/>
  <c r="G46" i="3"/>
  <c r="I42" i="3"/>
  <c r="H42" i="3"/>
  <c r="G42" i="3"/>
  <c r="I38" i="3"/>
  <c r="H38" i="3"/>
  <c r="G38" i="3"/>
  <c r="I34" i="3"/>
  <c r="H34" i="3"/>
  <c r="G34" i="3"/>
  <c r="I30" i="3"/>
  <c r="G30" i="3"/>
  <c r="I26" i="3"/>
  <c r="H26" i="3"/>
  <c r="G26" i="3"/>
  <c r="I22" i="3"/>
  <c r="H22" i="3"/>
  <c r="G22" i="3"/>
  <c r="I18" i="3"/>
  <c r="H18" i="3"/>
  <c r="G18" i="3"/>
  <c r="I14" i="3"/>
  <c r="G14" i="3"/>
  <c r="I10" i="3"/>
  <c r="F10" i="3"/>
  <c r="H10" i="3"/>
  <c r="G10" i="3"/>
  <c r="I6" i="3"/>
  <c r="H6" i="3"/>
  <c r="F6" i="3"/>
  <c r="G6" i="3"/>
  <c r="F204" i="3"/>
  <c r="F196" i="3"/>
  <c r="G188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H110" i="3"/>
  <c r="H46" i="3"/>
  <c r="I165" i="3"/>
  <c r="H165" i="3"/>
  <c r="G165" i="3"/>
  <c r="I161" i="3"/>
  <c r="H161" i="3"/>
  <c r="G161" i="3"/>
  <c r="I157" i="3"/>
  <c r="H157" i="3"/>
  <c r="G157" i="3"/>
  <c r="I153" i="3"/>
  <c r="H153" i="3"/>
  <c r="G153" i="3"/>
  <c r="I149" i="3"/>
  <c r="H149" i="3"/>
  <c r="G149" i="3"/>
  <c r="I145" i="3"/>
  <c r="H145" i="3"/>
  <c r="G145" i="3"/>
  <c r="I141" i="3"/>
  <c r="H141" i="3"/>
  <c r="G141" i="3"/>
  <c r="I137" i="3"/>
  <c r="H137" i="3"/>
  <c r="G137" i="3"/>
  <c r="I133" i="3"/>
  <c r="H133" i="3"/>
  <c r="G133" i="3"/>
  <c r="I129" i="3"/>
  <c r="H129" i="3"/>
  <c r="G129" i="3"/>
  <c r="I125" i="3"/>
  <c r="H125" i="3"/>
  <c r="G125" i="3"/>
  <c r="I121" i="3"/>
  <c r="H121" i="3"/>
  <c r="G121" i="3"/>
  <c r="I117" i="3"/>
  <c r="H117" i="3"/>
  <c r="G117" i="3"/>
  <c r="I113" i="3"/>
  <c r="H113" i="3"/>
  <c r="G113" i="3"/>
  <c r="I109" i="3"/>
  <c r="H109" i="3"/>
  <c r="G109" i="3"/>
  <c r="I105" i="3"/>
  <c r="H105" i="3"/>
  <c r="G105" i="3"/>
  <c r="I101" i="3"/>
  <c r="H101" i="3"/>
  <c r="G101" i="3"/>
  <c r="I97" i="3"/>
  <c r="H97" i="3"/>
  <c r="G97" i="3"/>
  <c r="I93" i="3"/>
  <c r="H93" i="3"/>
  <c r="G93" i="3"/>
  <c r="I89" i="3"/>
  <c r="H89" i="3"/>
  <c r="G89" i="3"/>
  <c r="I85" i="3"/>
  <c r="H85" i="3"/>
  <c r="G85" i="3"/>
  <c r="I81" i="3"/>
  <c r="H81" i="3"/>
  <c r="G81" i="3"/>
  <c r="I77" i="3"/>
  <c r="H77" i="3"/>
  <c r="G77" i="3"/>
  <c r="I73" i="3"/>
  <c r="H73" i="3"/>
  <c r="G73" i="3"/>
  <c r="I69" i="3"/>
  <c r="H69" i="3"/>
  <c r="G69" i="3"/>
  <c r="I65" i="3"/>
  <c r="H65" i="3"/>
  <c r="G65" i="3"/>
  <c r="I61" i="3"/>
  <c r="H61" i="3"/>
  <c r="G61" i="3"/>
  <c r="I57" i="3"/>
  <c r="H57" i="3"/>
  <c r="G57" i="3"/>
  <c r="I53" i="3"/>
  <c r="H53" i="3"/>
  <c r="G53" i="3"/>
  <c r="I49" i="3"/>
  <c r="H49" i="3"/>
  <c r="G49" i="3"/>
  <c r="I45" i="3"/>
  <c r="H45" i="3"/>
  <c r="G45" i="3"/>
  <c r="I41" i="3"/>
  <c r="H41" i="3"/>
  <c r="G41" i="3"/>
  <c r="I37" i="3"/>
  <c r="H37" i="3"/>
  <c r="G37" i="3"/>
  <c r="I33" i="3"/>
  <c r="H33" i="3"/>
  <c r="G33" i="3"/>
  <c r="I29" i="3"/>
  <c r="H29" i="3"/>
  <c r="G29" i="3"/>
  <c r="I25" i="3"/>
  <c r="H25" i="3"/>
  <c r="G25" i="3"/>
  <c r="I21" i="3"/>
  <c r="H21" i="3"/>
  <c r="G21" i="3"/>
  <c r="I17" i="3"/>
  <c r="H17" i="3"/>
  <c r="G17" i="3"/>
  <c r="I13" i="3"/>
  <c r="H13" i="3"/>
  <c r="G13" i="3"/>
  <c r="I9" i="3"/>
  <c r="H9" i="3"/>
  <c r="G9" i="3"/>
  <c r="I5" i="3"/>
  <c r="H5" i="3"/>
  <c r="F5" i="3"/>
  <c r="G5" i="3"/>
  <c r="I207" i="3"/>
  <c r="I19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H94" i="3"/>
  <c r="H30" i="3"/>
  <c r="H92" i="3"/>
  <c r="G92" i="3"/>
  <c r="I92" i="3"/>
  <c r="H88" i="3"/>
  <c r="G88" i="3"/>
  <c r="I88" i="3"/>
  <c r="H84" i="3"/>
  <c r="I84" i="3"/>
  <c r="G84" i="3"/>
  <c r="H80" i="3"/>
  <c r="G80" i="3"/>
  <c r="H76" i="3"/>
  <c r="G76" i="3"/>
  <c r="I76" i="3"/>
  <c r="H72" i="3"/>
  <c r="G72" i="3"/>
  <c r="I72" i="3"/>
  <c r="H68" i="3"/>
  <c r="I68" i="3"/>
  <c r="G68" i="3"/>
  <c r="H64" i="3"/>
  <c r="G64" i="3"/>
  <c r="H60" i="3"/>
  <c r="G60" i="3"/>
  <c r="I60" i="3"/>
  <c r="H56" i="3"/>
  <c r="G56" i="3"/>
  <c r="I56" i="3"/>
  <c r="H52" i="3"/>
  <c r="I52" i="3"/>
  <c r="G52" i="3"/>
  <c r="H48" i="3"/>
  <c r="G48" i="3"/>
  <c r="H44" i="3"/>
  <c r="G44" i="3"/>
  <c r="I44" i="3"/>
  <c r="H40" i="3"/>
  <c r="G40" i="3"/>
  <c r="I40" i="3"/>
  <c r="H36" i="3"/>
  <c r="I36" i="3"/>
  <c r="G36" i="3"/>
  <c r="H32" i="3"/>
  <c r="G32" i="3"/>
  <c r="H28" i="3"/>
  <c r="G28" i="3"/>
  <c r="I28" i="3"/>
  <c r="H24" i="3"/>
  <c r="G24" i="3"/>
  <c r="I24" i="3"/>
  <c r="H20" i="3"/>
  <c r="I20" i="3"/>
  <c r="G20" i="3"/>
  <c r="H16" i="3"/>
  <c r="G16" i="3"/>
  <c r="H12" i="3"/>
  <c r="G12" i="3"/>
  <c r="I12" i="3"/>
  <c r="H8" i="3"/>
  <c r="G8" i="3"/>
  <c r="I8" i="3"/>
  <c r="H4" i="3"/>
  <c r="I4" i="3"/>
  <c r="G4" i="3"/>
  <c r="G206" i="3"/>
  <c r="H202" i="3"/>
  <c r="I198" i="3"/>
  <c r="I194" i="3"/>
  <c r="G190" i="3"/>
  <c r="I186" i="3"/>
  <c r="G182" i="3"/>
  <c r="H178" i="3"/>
  <c r="H174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9" i="3"/>
  <c r="H78" i="3"/>
  <c r="H14" i="3"/>
  <c r="I80" i="3"/>
  <c r="I16" i="3"/>
  <c r="I190" i="3"/>
  <c r="F190" i="3"/>
  <c r="H190" i="3"/>
  <c r="F185" i="3"/>
  <c r="G185" i="3"/>
  <c r="H185" i="3"/>
  <c r="G183" i="3"/>
  <c r="G184" i="3"/>
  <c r="F184" i="3"/>
  <c r="H184" i="3"/>
  <c r="I184" i="3"/>
  <c r="I192" i="3"/>
  <c r="F192" i="3"/>
  <c r="I187" i="3"/>
  <c r="H187" i="3"/>
  <c r="F187" i="3"/>
  <c r="G187" i="3"/>
  <c r="F189" i="3"/>
  <c r="H189" i="3"/>
  <c r="I189" i="3"/>
  <c r="F188" i="3"/>
  <c r="H188" i="3"/>
  <c r="I188" i="3"/>
  <c r="G198" i="3"/>
  <c r="H193" i="3"/>
  <c r="F195" i="3"/>
  <c r="G195" i="3"/>
  <c r="H195" i="3"/>
  <c r="H203" i="3"/>
  <c r="F203" i="3"/>
  <c r="I203" i="3"/>
  <c r="F205" i="3"/>
  <c r="I204" i="3"/>
  <c r="H205" i="3"/>
  <c r="I205" i="3"/>
  <c r="I206" i="3"/>
  <c r="G204" i="3"/>
  <c r="H204" i="3"/>
  <c r="I202" i="3"/>
  <c r="F202" i="3"/>
  <c r="G203" i="3"/>
  <c r="F183" i="3"/>
  <c r="H183" i="3"/>
  <c r="H182" i="3"/>
  <c r="G180" i="3"/>
  <c r="F180" i="3"/>
  <c r="I180" i="3"/>
  <c r="H180" i="3"/>
  <c r="H179" i="3"/>
  <c r="I179" i="3"/>
  <c r="F179" i="3"/>
  <c r="F178" i="3"/>
  <c r="I178" i="3"/>
  <c r="G178" i="3"/>
  <c r="G202" i="3"/>
  <c r="G207" i="3"/>
  <c r="I200" i="3"/>
  <c r="H200" i="3"/>
  <c r="F200" i="3"/>
  <c r="G200" i="3"/>
  <c r="H198" i="3"/>
  <c r="F198" i="3"/>
  <c r="I201" i="3"/>
  <c r="F201" i="3"/>
  <c r="H201" i="3"/>
  <c r="F197" i="3"/>
  <c r="G197" i="3"/>
  <c r="I197" i="3"/>
  <c r="G196" i="3"/>
  <c r="H196" i="3"/>
  <c r="I196" i="3"/>
  <c r="G199" i="3"/>
  <c r="H199" i="3"/>
  <c r="F199" i="3"/>
  <c r="F207" i="3"/>
  <c r="H207" i="3"/>
  <c r="F206" i="3"/>
  <c r="H206" i="3"/>
  <c r="F194" i="3"/>
  <c r="G194" i="3"/>
  <c r="H194" i="3"/>
  <c r="F193" i="3"/>
  <c r="G193" i="3"/>
  <c r="G192" i="3"/>
  <c r="H192" i="3"/>
  <c r="F191" i="3"/>
  <c r="H191" i="3"/>
  <c r="G191" i="3"/>
  <c r="G186" i="3"/>
  <c r="H186" i="3"/>
  <c r="F186" i="3"/>
  <c r="F181" i="3"/>
  <c r="F182" i="3"/>
  <c r="I182" i="3"/>
  <c r="G181" i="3"/>
  <c r="I181" i="3"/>
  <c r="F175" i="3"/>
  <c r="F173" i="3"/>
  <c r="G173" i="3"/>
  <c r="H175" i="3"/>
  <c r="G179" i="3"/>
  <c r="I175" i="3"/>
  <c r="F174" i="3"/>
  <c r="G174" i="3"/>
  <c r="I174" i="3"/>
  <c r="I173" i="3"/>
  <c r="F172" i="3"/>
  <c r="H172" i="3"/>
  <c r="I172" i="3"/>
  <c r="G177" i="3"/>
  <c r="H177" i="3"/>
  <c r="I177" i="3"/>
  <c r="H176" i="3"/>
  <c r="F176" i="3"/>
  <c r="G176" i="3"/>
  <c r="I176" i="3"/>
  <c r="F171" i="3"/>
  <c r="G171" i="3"/>
  <c r="P26" i="3"/>
  <c r="I171" i="3"/>
  <c r="P27" i="3"/>
  <c r="H171" i="3"/>
  <c r="P8" i="3"/>
  <c r="L12" i="3"/>
  <c r="L4" i="3"/>
  <c r="P17" i="3"/>
  <c r="P9" i="3"/>
  <c r="L11" i="3"/>
  <c r="P3" i="3"/>
  <c r="P16" i="3"/>
  <c r="P6" i="3"/>
  <c r="P10" i="3"/>
  <c r="P14" i="3"/>
  <c r="P18" i="3"/>
  <c r="P22" i="3"/>
  <c r="P7" i="3"/>
  <c r="P11" i="3"/>
  <c r="P15" i="3"/>
  <c r="P19" i="3"/>
  <c r="P23" i="3"/>
  <c r="P21" i="3"/>
  <c r="P13" i="3"/>
  <c r="P5" i="3"/>
  <c r="L5" i="3"/>
  <c r="L9" i="3"/>
  <c r="L13" i="3"/>
  <c r="L6" i="3"/>
  <c r="L10" i="3"/>
  <c r="L3" i="3"/>
  <c r="L7" i="3"/>
  <c r="P20" i="3"/>
  <c r="P12" i="3"/>
  <c r="P4" i="3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G233" i="1"/>
  <c r="AA235" i="1"/>
  <c r="M13" i="3" l="1"/>
  <c r="L14" i="3"/>
  <c r="M11" i="3" s="1"/>
  <c r="V234" i="1"/>
  <c r="U2" i="3"/>
  <c r="U3" i="3"/>
  <c r="U4" i="3"/>
  <c r="U5" i="3"/>
  <c r="G234" i="1"/>
  <c r="M9" i="3" l="1"/>
  <c r="M10" i="3"/>
  <c r="M8" i="3"/>
  <c r="M3" i="3"/>
  <c r="M5" i="3"/>
  <c r="M4" i="3"/>
  <c r="M12" i="3"/>
  <c r="M6" i="3"/>
  <c r="M7" i="3"/>
  <c r="H234" i="1"/>
  <c r="L234" i="1"/>
  <c r="P234" i="1"/>
  <c r="T234" i="1"/>
  <c r="X234" i="1"/>
  <c r="J234" i="1"/>
  <c r="N234" i="1"/>
  <c r="R234" i="1"/>
  <c r="I234" i="1"/>
  <c r="M234" i="1"/>
  <c r="Q234" i="1"/>
  <c r="U234" i="1"/>
  <c r="Y234" i="1"/>
  <c r="K234" i="1"/>
  <c r="O234" i="1"/>
  <c r="S234" i="1"/>
  <c r="W234" i="1"/>
  <c r="Z234" i="1"/>
</calcChain>
</file>

<file path=xl/sharedStrings.xml><?xml version="1.0" encoding="utf-8"?>
<sst xmlns="http://schemas.openxmlformats.org/spreadsheetml/2006/main" count="1215" uniqueCount="286">
  <si>
    <t>Cekovo</t>
  </si>
  <si>
    <t>Celé meno s titulmi</t>
  </si>
  <si>
    <t>ID</t>
  </si>
  <si>
    <t>Program</t>
  </si>
  <si>
    <t>Body PS</t>
  </si>
  <si>
    <t>Absolon Michael</t>
  </si>
  <si>
    <t>B-INFO</t>
  </si>
  <si>
    <t>informatika</t>
  </si>
  <si>
    <t>Adamička Matúš</t>
  </si>
  <si>
    <t>Andrášiková Barbora</t>
  </si>
  <si>
    <t>Azizi Najibullah</t>
  </si>
  <si>
    <t>Bačovský Martin</t>
  </si>
  <si>
    <t>Badová Jasmína</t>
  </si>
  <si>
    <t>Baleková Ivana</t>
  </si>
  <si>
    <t>Balucha Ján</t>
  </si>
  <si>
    <t>Baranovič Ján</t>
  </si>
  <si>
    <t>Bartoš Ján</t>
  </si>
  <si>
    <t>Bartošovič Jakub</t>
  </si>
  <si>
    <t>Bečka Patrik</t>
  </si>
  <si>
    <t>B-IB</t>
  </si>
  <si>
    <t>informačná bezpečnosť</t>
  </si>
  <si>
    <t>Belák Andrej</t>
  </si>
  <si>
    <t>B-IT</t>
  </si>
  <si>
    <t>internetové technológie</t>
  </si>
  <si>
    <t>Belanec Róbert</t>
  </si>
  <si>
    <t>Belušová Lenka</t>
  </si>
  <si>
    <t>Bereš Róbert</t>
  </si>
  <si>
    <t>Billichová Martina</t>
  </si>
  <si>
    <t>Bodický Martin</t>
  </si>
  <si>
    <t>Bokroš Juraj</t>
  </si>
  <si>
    <t>Both Tomáš</t>
  </si>
  <si>
    <t>Braniša Samuel</t>
  </si>
  <si>
    <t>Branný David</t>
  </si>
  <si>
    <t>Brodniansky Radoslav</t>
  </si>
  <si>
    <t>Bucko Dominik</t>
  </si>
  <si>
    <t>Budinský Martin</t>
  </si>
  <si>
    <t>Bugár Filip</t>
  </si>
  <si>
    <t>Bukov Radoslav</t>
  </si>
  <si>
    <t>Ceľuch Marek</t>
  </si>
  <si>
    <t>Cikrai Andrej</t>
  </si>
  <si>
    <t>Čierny Matúš</t>
  </si>
  <si>
    <t>Čvirková Alexia</t>
  </si>
  <si>
    <t>Debnár Martin</t>
  </si>
  <si>
    <t>Drienik Šimon</t>
  </si>
  <si>
    <t>Drobný Dávid</t>
  </si>
  <si>
    <t>Duda Libor</t>
  </si>
  <si>
    <t>Ďurovič Michal</t>
  </si>
  <si>
    <t>Escher Kristián</t>
  </si>
  <si>
    <t>Fagan Adam</t>
  </si>
  <si>
    <t>Fajd Róbert</t>
  </si>
  <si>
    <t>Feťko Benedikt</t>
  </si>
  <si>
    <t>Franczel Michal</t>
  </si>
  <si>
    <t>Frič Patrik</t>
  </si>
  <si>
    <t>Frniaková Alexandra</t>
  </si>
  <si>
    <t>Furda Peter</t>
  </si>
  <si>
    <t>Gabčo Stanislav</t>
  </si>
  <si>
    <t>Gáborčíková Zuzana</t>
  </si>
  <si>
    <t>Gajdoš Adam</t>
  </si>
  <si>
    <t>Gajdošík Adam</t>
  </si>
  <si>
    <t>Galeta Miloš</t>
  </si>
  <si>
    <t>Gamrát Tomáš</t>
  </si>
  <si>
    <t>Gehrer Richard</t>
  </si>
  <si>
    <t>Gers Róbert</t>
  </si>
  <si>
    <t>Gross Andrej</t>
  </si>
  <si>
    <t>Háberová Ivana</t>
  </si>
  <si>
    <t>Hajdú Štefan</t>
  </si>
  <si>
    <t>Halenár Michal</t>
  </si>
  <si>
    <t>Halička Tomáš</t>
  </si>
  <si>
    <t>Halinkovič Matej</t>
  </si>
  <si>
    <t>Hanzlíková Zuzana</t>
  </si>
  <si>
    <t>Havel Dominik</t>
  </si>
  <si>
    <t>Hlačina Vladimír</t>
  </si>
  <si>
    <t>Hlavačka Jakub</t>
  </si>
  <si>
    <t>Hložková Kristína</t>
  </si>
  <si>
    <t>Hnat Maroš</t>
  </si>
  <si>
    <t>Hodulák Michal</t>
  </si>
  <si>
    <t>Hoferík Jakub</t>
  </si>
  <si>
    <t>Hollá Anna</t>
  </si>
  <si>
    <t>Horňák Sebastian</t>
  </si>
  <si>
    <t>Horvat Jakub</t>
  </si>
  <si>
    <t>Horváth Dominik</t>
  </si>
  <si>
    <t>Huďanová Patrícia</t>
  </si>
  <si>
    <t>Chalás Filip</t>
  </si>
  <si>
    <t>Chebotarova Anastasiia</t>
  </si>
  <si>
    <t>Chovančák Kristián</t>
  </si>
  <si>
    <t>Chromeková Terézia</t>
  </si>
  <si>
    <t>Chudík Martin</t>
  </si>
  <si>
    <t>Ištok Marek</t>
  </si>
  <si>
    <t>Jačko Róbert</t>
  </si>
  <si>
    <t>Janček Michal</t>
  </si>
  <si>
    <t>Janec Marek</t>
  </si>
  <si>
    <t>Janíková Lucia</t>
  </si>
  <si>
    <t>Jankuliak Martin</t>
  </si>
  <si>
    <t>Jarník Marián</t>
  </si>
  <si>
    <t>Jastrabík Jakub</t>
  </si>
  <si>
    <t>Jatz Ivan</t>
  </si>
  <si>
    <t>Juhás Martin</t>
  </si>
  <si>
    <t>Juraško Jozef</t>
  </si>
  <si>
    <t>Jusko Viliam</t>
  </si>
  <si>
    <t>Karpiel Róbert</t>
  </si>
  <si>
    <t>Kavoň Rastislav</t>
  </si>
  <si>
    <t>Kica Róbert</t>
  </si>
  <si>
    <t>Klanica Marek</t>
  </si>
  <si>
    <t>Klenovič Denis</t>
  </si>
  <si>
    <t>Klysa Yelyzaveta</t>
  </si>
  <si>
    <t>Knánik Jakub</t>
  </si>
  <si>
    <t>Kňažeková Natália</t>
  </si>
  <si>
    <t>Korman Dávid</t>
  </si>
  <si>
    <t>Kováč Michal</t>
  </si>
  <si>
    <t>Kozma Miroslav</t>
  </si>
  <si>
    <t>Králik Timotej</t>
  </si>
  <si>
    <t>Krchňavý Marek</t>
  </si>
  <si>
    <t>Krištof Daniel</t>
  </si>
  <si>
    <t>Kubena Matej</t>
  </si>
  <si>
    <t>Kukhelna Tetiana</t>
  </si>
  <si>
    <t>Kukučka Martin</t>
  </si>
  <si>
    <t>Kurtiniak Lukáš</t>
  </si>
  <si>
    <t>Kuruc Adam</t>
  </si>
  <si>
    <t>Kušnír Maroš</t>
  </si>
  <si>
    <t>Labuda Jerguš</t>
  </si>
  <si>
    <t>Laššák Tibor</t>
  </si>
  <si>
    <t>Lauš Martin</t>
  </si>
  <si>
    <t>Líška Lukáš</t>
  </si>
  <si>
    <t>Mačuga Peter</t>
  </si>
  <si>
    <t>Mahmudov Firuzjon</t>
  </si>
  <si>
    <t>Majtner Tomáš</t>
  </si>
  <si>
    <t>Majzel Jozef</t>
  </si>
  <si>
    <t>Masaryková Nina</t>
  </si>
  <si>
    <t>Matuška Alexander</t>
  </si>
  <si>
    <t>Melnychyn Olesia</t>
  </si>
  <si>
    <t>Mihale Jozef</t>
  </si>
  <si>
    <t>Mihálik Marián</t>
  </si>
  <si>
    <t>Miklovič Matúš</t>
  </si>
  <si>
    <t>Mikula Marek</t>
  </si>
  <si>
    <t>Mikuláš Matúš</t>
  </si>
  <si>
    <t>Mikulík Nicolas</t>
  </si>
  <si>
    <t>Mikuška Dominik</t>
  </si>
  <si>
    <t>Minár Lukáš</t>
  </si>
  <si>
    <t>Minárik Kevin</t>
  </si>
  <si>
    <t>Mokoš Denis</t>
  </si>
  <si>
    <t>Molnár Roman</t>
  </si>
  <si>
    <t>Mórocz Barnabás</t>
  </si>
  <si>
    <t>Mrázová Monika Ráchel</t>
  </si>
  <si>
    <t>Müller Jakub</t>
  </si>
  <si>
    <t>Nachtmann Martin</t>
  </si>
  <si>
    <t>Nemcová Michaela</t>
  </si>
  <si>
    <t>Nemček Peter</t>
  </si>
  <si>
    <t>Nemčoková Nina</t>
  </si>
  <si>
    <t>Niský Marián</t>
  </si>
  <si>
    <t>Nogely Kristóf</t>
  </si>
  <si>
    <t>Novocký Adam</t>
  </si>
  <si>
    <t>Novota Lukáš</t>
  </si>
  <si>
    <t>Ondráš Marek</t>
  </si>
  <si>
    <t>Osypenko Pavlo</t>
  </si>
  <si>
    <t>Paulovič Michal</t>
  </si>
  <si>
    <t>Pavlačka Patrik</t>
  </si>
  <si>
    <t>Pavlis Nikolas</t>
  </si>
  <si>
    <t>Perinay Adam</t>
  </si>
  <si>
    <t>Petrík Matej</t>
  </si>
  <si>
    <t>Pisarčík Peter</t>
  </si>
  <si>
    <t>Plavy Peter</t>
  </si>
  <si>
    <t>Podolský Filip</t>
  </si>
  <si>
    <t>Poláková Táňa</t>
  </si>
  <si>
    <t>Polednák Pavol</t>
  </si>
  <si>
    <t>Povala Andrej</t>
  </si>
  <si>
    <t>Puk Dominik</t>
  </si>
  <si>
    <t>Pukanec Dávid</t>
  </si>
  <si>
    <t>Puškáč Leonard</t>
  </si>
  <si>
    <t>Rada Matej</t>
  </si>
  <si>
    <t>Rajcsányi Roland</t>
  </si>
  <si>
    <t>Rauchová Michaela</t>
  </si>
  <si>
    <t>Richnáková Ema</t>
  </si>
  <si>
    <t>Rosoľanka Samuel</t>
  </si>
  <si>
    <t>Rozgoň Martin</t>
  </si>
  <si>
    <t>Rudolf Martin</t>
  </si>
  <si>
    <t>Rus Dušan</t>
  </si>
  <si>
    <t>Rusinková Veronika</t>
  </si>
  <si>
    <t>Rusková Marianna</t>
  </si>
  <si>
    <t>Rybanský Adam</t>
  </si>
  <si>
    <t>Rypák Blažej</t>
  </si>
  <si>
    <t>Samuhel Filip</t>
  </si>
  <si>
    <t>Sandanus Michal</t>
  </si>
  <si>
    <t>Sebestyén Viktor</t>
  </si>
  <si>
    <t>Sedláček Peter</t>
  </si>
  <si>
    <t>Semelbauer Jozef</t>
  </si>
  <si>
    <t>Setnický Jakub František</t>
  </si>
  <si>
    <t>Sharpan Vadym</t>
  </si>
  <si>
    <t>Schindler Štefan</t>
  </si>
  <si>
    <t>Silady Dávid</t>
  </si>
  <si>
    <t>Slanina Daniel</t>
  </si>
  <si>
    <t>Slatárovič Richard</t>
  </si>
  <si>
    <t>Slatinský Adam</t>
  </si>
  <si>
    <t>Slimák Filip</t>
  </si>
  <si>
    <t>Sloboda Dominik</t>
  </si>
  <si>
    <t>Sloboda Tibor</t>
  </si>
  <si>
    <t>Sloviak Adam</t>
  </si>
  <si>
    <t>Somrak Kamil-Martin</t>
  </si>
  <si>
    <t>Soviš Roland</t>
  </si>
  <si>
    <t>Staš Matúš</t>
  </si>
  <si>
    <t>Straka Marek</t>
  </si>
  <si>
    <t>Stríž Peter</t>
  </si>
  <si>
    <t>Szabo Viktor</t>
  </si>
  <si>
    <t>Šeďová Natália</t>
  </si>
  <si>
    <t>Šimová Zora</t>
  </si>
  <si>
    <t>Šípka Adam</t>
  </si>
  <si>
    <t>Šiška Vlastimil</t>
  </si>
  <si>
    <t>Škultéty Samuel</t>
  </si>
  <si>
    <t>Šouc Ján</t>
  </si>
  <si>
    <t>Štepanovský Dominik</t>
  </si>
  <si>
    <t>Štrba Marek</t>
  </si>
  <si>
    <t>Šturm Tomáš</t>
  </si>
  <si>
    <t>Šustek Mário</t>
  </si>
  <si>
    <t>Tkáč Michal</t>
  </si>
  <si>
    <t>Uharček David</t>
  </si>
  <si>
    <t>Urbanová Alica</t>
  </si>
  <si>
    <t>Uriga Miloš</t>
  </si>
  <si>
    <t>Ušala Lukáš</t>
  </si>
  <si>
    <t>Vajda Marek</t>
  </si>
  <si>
    <t>Valach Adam</t>
  </si>
  <si>
    <t>Valíček Andrej</t>
  </si>
  <si>
    <t>Valkovičová Katarína</t>
  </si>
  <si>
    <t>Vančo Maroš</t>
  </si>
  <si>
    <t>Vanek Samuel</t>
  </si>
  <si>
    <t>Vaník Patrik</t>
  </si>
  <si>
    <t>Vargová Lea</t>
  </si>
  <si>
    <t>Vašek Andrej</t>
  </si>
  <si>
    <t>Veselý Marcel</t>
  </si>
  <si>
    <t>Vigaš Marek</t>
  </si>
  <si>
    <t>Vígh Flórián László</t>
  </si>
  <si>
    <t>Villant Patrik</t>
  </si>
  <si>
    <t>Víťaz Marek</t>
  </si>
  <si>
    <t>Vlkolensky Márk</t>
  </si>
  <si>
    <t>Výchlopeňová Erika</t>
  </si>
  <si>
    <t>Vykopal Ivan</t>
  </si>
  <si>
    <t>Wagner Dávid Sebastián</t>
  </si>
  <si>
    <t>Whitworth Jan</t>
  </si>
  <si>
    <t>Wlachovská Zuzana</t>
  </si>
  <si>
    <t>Záležák Samuel</t>
  </si>
  <si>
    <t>Zhan Soňa</t>
  </si>
  <si>
    <t>Zsigmond Edvin</t>
  </si>
  <si>
    <t>Žák Lukáš</t>
  </si>
  <si>
    <t>Žitňák Andrej</t>
  </si>
  <si>
    <t>Priemer</t>
  </si>
  <si>
    <t>5.742616034</t>
  </si>
  <si>
    <t>0.9424778761</t>
  </si>
  <si>
    <t>0.9601769912</t>
  </si>
  <si>
    <t>0.796460177</t>
  </si>
  <si>
    <t>0.7079646018</t>
  </si>
  <si>
    <t>0.6460176991</t>
  </si>
  <si>
    <t>0.1902654867</t>
  </si>
  <si>
    <t>0.4911504425</t>
  </si>
  <si>
    <t>0.3451327434</t>
  </si>
  <si>
    <t>0.7389380531</t>
  </si>
  <si>
    <t>0.203539823</t>
  </si>
  <si>
    <t>Spolu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</si>
  <si>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</si>
  <si>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</si>
  <si>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</si>
  <si>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</si>
  <si>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</si>
  <si>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</si>
  <si>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</si>
  <si>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</si>
  <si>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</si>
  <si>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</si>
  <si>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Haviar Martin</t>
  </si>
  <si>
    <t>Hnilica Jakub</t>
  </si>
  <si>
    <t>Paracka Michal</t>
  </si>
  <si>
    <t>Šuran Jakub</t>
  </si>
  <si>
    <t>Toshpulatov Nizomiddin</t>
  </si>
  <si>
    <t>Vasyliev Illia</t>
  </si>
  <si>
    <t>Čuprova Anastasia</t>
  </si>
  <si>
    <t>MAT</t>
  </si>
  <si>
    <t>Prog</t>
  </si>
  <si>
    <t>Histogram - prog</t>
  </si>
  <si>
    <t>Histrogram - matematika</t>
  </si>
  <si>
    <t>Median</t>
  </si>
  <si>
    <t>Silny prestup</t>
  </si>
  <si>
    <t>Veľmi odporúčaný prestup</t>
  </si>
  <si>
    <t>Diplom slabo</t>
  </si>
  <si>
    <t>Diplom a slaby vysledok</t>
  </si>
  <si>
    <t>Prekvapivo slaby</t>
  </si>
  <si>
    <t>Prekvapivo velmi slaby</t>
  </si>
  <si>
    <t>Pocet</t>
  </si>
  <si>
    <t>Percento</t>
  </si>
  <si>
    <t>Minuly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</si>
</sst>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2" fontId="0" fillId="0" borderId="0" xfId="0" applyNumberFormat="1"/>
    <xf numFmtId="0" fontId="0" fillId="0" borderId="2" xfId="0" applyBorder="1"/>
    <xf numFmtId="0" fontId="3" fillId="2" borderId="1" xfId="1" applyFont="1" applyFill="1" applyBorder="1"/>
    <xf numFmtId="0" fontId="2" fillId="0" borderId="1" xfId="1" applyBorder="1"/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3" fillId="2" borderId="6" xfId="1" applyFont="1" applyFill="1" applyBorder="1"/>
    <xf numFmtId="164" fontId="0" fillId="0" borderId="0" xfId="2" applyNumberFormat="1" applyFont="1"/>
  </cellXfs>
  <cellStyles count="3">
    <cellStyle name="Normálna" xfId="0" builtinId="0"/>
    <cellStyle name="Normálna 2" xfId="1" xr:uid="{00000000-0005-0000-0000-00002F000000}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Programovanie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vysledky!$K$3:$K$13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vysledky!$L$3:$L$13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11</c:v>
                </c:pt>
                <c:pt idx="3">
                  <c:v>16</c:v>
                </c:pt>
                <c:pt idx="4">
                  <c:v>28</c:v>
                </c:pt>
                <c:pt idx="5">
                  <c:v>37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16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525-A823-136581BA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225864"/>
        <c:axId val="397234392"/>
      </c:barChart>
      <c:catAx>
        <c:axId val="3972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7234392"/>
        <c:crosses val="autoZero"/>
        <c:auto val="1"/>
        <c:lblAlgn val="ctr"/>
        <c:lblOffset val="100"/>
        <c:noMultiLvlLbl val="0"/>
      </c:catAx>
      <c:valAx>
        <c:axId val="3972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722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Matematika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vysledky!$O$3:$O$23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vysledky!$P$3:$P$23</c:f>
              <c:numCache>
                <c:formatCode>General</c:formatCode>
                <c:ptCount val="21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19</c:v>
                </c:pt>
                <c:pt idx="8">
                  <c:v>23</c:v>
                </c:pt>
                <c:pt idx="9">
                  <c:v>20</c:v>
                </c:pt>
                <c:pt idx="10">
                  <c:v>33</c:v>
                </c:pt>
                <c:pt idx="11">
                  <c:v>27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A-4597-928B-DB372808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55200"/>
        <c:axId val="598753560"/>
      </c:barChart>
      <c:catAx>
        <c:axId val="5987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8753560"/>
        <c:crosses val="autoZero"/>
        <c:auto val="1"/>
        <c:lblAlgn val="ctr"/>
        <c:lblOffset val="100"/>
        <c:noMultiLvlLbl val="0"/>
      </c:catAx>
      <c:valAx>
        <c:axId val="5987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87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31</xdr:row>
      <xdr:rowOff>49530</xdr:rowOff>
    </xdr:from>
    <xdr:to>
      <xdr:col>16</xdr:col>
      <xdr:colOff>411480</xdr:colOff>
      <xdr:row>46</xdr:row>
      <xdr:rowOff>49530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3C6C221-65F9-4B34-B86C-E07DFA3EC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213360</xdr:colOff>
      <xdr:row>31</xdr:row>
      <xdr:rowOff>49530</xdr:rowOff>
    </xdr:from>
    <xdr:to>
      <xdr:col>24</xdr:col>
      <xdr:colOff>182880</xdr:colOff>
      <xdr:row>46</xdr:row>
      <xdr:rowOff>49530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64CDD42-15FA-4AA1-9A09-AA0072D0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9"/>
  <sheetViews>
    <sheetView workbookViewId="0"/>
  </sheetViews>
  <sheetFormatPr defaultRowHeight="14.4" x14ac:dyDescent="0.3"/>
  <cols>
    <col min="1" max="1" width="4" bestFit="1" customWidth="1"/>
    <col min="2" max="2" width="18.33203125" customWidth="1"/>
    <col min="3" max="3" width="6" bestFit="1" customWidth="1"/>
    <col min="4" max="4" width="8.21875" bestFit="1" customWidth="1"/>
    <col min="5" max="5" width="20.6640625" bestFit="1" customWidth="1"/>
    <col min="6" max="6" width="7.88671875" bestFit="1" customWidth="1"/>
    <col min="7" max="26" width="4.88671875" customWidth="1"/>
  </cols>
  <sheetData>
    <row r="1" spans="1:27" x14ac:dyDescent="0.3">
      <c r="A1" s="6"/>
      <c r="B1" s="6" t="s">
        <v>1</v>
      </c>
      <c r="C1" s="6" t="s">
        <v>2</v>
      </c>
      <c r="D1" s="6" t="s">
        <v>3</v>
      </c>
      <c r="E1" s="6" t="s">
        <v>3</v>
      </c>
      <c r="F1" s="6" t="s">
        <v>4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1" t="s">
        <v>0</v>
      </c>
    </row>
    <row r="2" spans="1:27" x14ac:dyDescent="0.3">
      <c r="A2" s="7">
        <v>1</v>
      </c>
      <c r="B2" s="7" t="s">
        <v>5</v>
      </c>
      <c r="C2" s="7">
        <v>96650</v>
      </c>
      <c r="D2" s="7" t="s">
        <v>6</v>
      </c>
      <c r="E2" s="7" t="s">
        <v>7</v>
      </c>
      <c r="F2" s="7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f>SUM(G2:Z2)</f>
        <v>0</v>
      </c>
    </row>
    <row r="3" spans="1:27" x14ac:dyDescent="0.3">
      <c r="A3" s="7">
        <v>2</v>
      </c>
      <c r="B3" s="7" t="s">
        <v>8</v>
      </c>
      <c r="C3" s="7">
        <v>96651</v>
      </c>
      <c r="D3" s="7" t="s">
        <v>6</v>
      </c>
      <c r="E3" s="7" t="s">
        <v>7</v>
      </c>
      <c r="F3" s="7">
        <v>78.7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f t="shared" ref="AA3:AA66" si="0">SUM(G3:Z3)</f>
        <v>13</v>
      </c>
    </row>
    <row r="4" spans="1:27" x14ac:dyDescent="0.3">
      <c r="A4" s="7">
        <v>3</v>
      </c>
      <c r="B4" s="7" t="s">
        <v>9</v>
      </c>
      <c r="C4" s="7">
        <v>96653</v>
      </c>
      <c r="D4" s="7" t="s">
        <v>6</v>
      </c>
      <c r="E4" s="7" t="s">
        <v>7</v>
      </c>
      <c r="F4" s="7">
        <v>94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f t="shared" si="0"/>
        <v>16</v>
      </c>
    </row>
    <row r="5" spans="1:27" x14ac:dyDescent="0.3">
      <c r="A5" s="7">
        <v>4</v>
      </c>
      <c r="B5" s="7" t="s">
        <v>10</v>
      </c>
      <c r="C5" s="7">
        <v>96654</v>
      </c>
      <c r="D5" s="7" t="s">
        <v>6</v>
      </c>
      <c r="E5" s="7" t="s">
        <v>7</v>
      </c>
      <c r="F5" s="7">
        <v>80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f t="shared" si="0"/>
        <v>4</v>
      </c>
    </row>
    <row r="6" spans="1:27" x14ac:dyDescent="0.3">
      <c r="A6" s="7">
        <v>5</v>
      </c>
      <c r="B6" s="7" t="s">
        <v>11</v>
      </c>
      <c r="C6" s="7">
        <v>96656</v>
      </c>
      <c r="D6" s="7" t="s">
        <v>6</v>
      </c>
      <c r="E6" s="7" t="s">
        <v>7</v>
      </c>
      <c r="F6" s="7">
        <v>91.9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1</v>
      </c>
      <c r="W6" s="1">
        <v>1</v>
      </c>
      <c r="X6" s="1">
        <v>0</v>
      </c>
      <c r="Y6" s="1">
        <v>1</v>
      </c>
      <c r="Z6" s="1">
        <v>1</v>
      </c>
      <c r="AA6" s="1">
        <f t="shared" si="0"/>
        <v>13</v>
      </c>
    </row>
    <row r="7" spans="1:27" x14ac:dyDescent="0.3">
      <c r="A7" s="7">
        <v>6</v>
      </c>
      <c r="B7" s="7" t="s">
        <v>12</v>
      </c>
      <c r="C7" s="7">
        <v>96657</v>
      </c>
      <c r="D7" s="7" t="s">
        <v>6</v>
      </c>
      <c r="E7" s="7" t="s">
        <v>7</v>
      </c>
      <c r="F7" s="7">
        <v>60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1</v>
      </c>
      <c r="Z7" s="1">
        <v>0</v>
      </c>
      <c r="AA7" s="1">
        <f t="shared" si="0"/>
        <v>10</v>
      </c>
    </row>
    <row r="8" spans="1:27" x14ac:dyDescent="0.3">
      <c r="A8" s="7">
        <v>7</v>
      </c>
      <c r="B8" s="7" t="s">
        <v>13</v>
      </c>
      <c r="C8" s="7">
        <v>96660</v>
      </c>
      <c r="D8" s="7" t="s">
        <v>6</v>
      </c>
      <c r="E8" s="7" t="s">
        <v>7</v>
      </c>
      <c r="F8" s="7">
        <v>91.9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1</v>
      </c>
      <c r="W8" s="1">
        <v>0</v>
      </c>
      <c r="X8" s="1">
        <v>1</v>
      </c>
      <c r="Y8" s="1">
        <v>1</v>
      </c>
      <c r="Z8" s="1">
        <v>1</v>
      </c>
      <c r="AA8" s="1">
        <f t="shared" si="0"/>
        <v>14</v>
      </c>
    </row>
    <row r="9" spans="1:27" x14ac:dyDescent="0.3">
      <c r="A9" s="7">
        <v>8</v>
      </c>
      <c r="B9" s="7" t="s">
        <v>14</v>
      </c>
      <c r="C9" s="7">
        <v>96661</v>
      </c>
      <c r="D9" s="7" t="s">
        <v>6</v>
      </c>
      <c r="E9" s="7" t="s">
        <v>7</v>
      </c>
      <c r="F9" s="7">
        <v>55.5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f t="shared" si="0"/>
        <v>7</v>
      </c>
    </row>
    <row r="10" spans="1:27" x14ac:dyDescent="0.3">
      <c r="A10" s="7">
        <v>9</v>
      </c>
      <c r="B10" s="7" t="s">
        <v>15</v>
      </c>
      <c r="C10" s="7">
        <v>96662</v>
      </c>
      <c r="D10" s="7" t="s">
        <v>6</v>
      </c>
      <c r="E10" s="7" t="s">
        <v>7</v>
      </c>
      <c r="F10" s="7">
        <v>58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1</v>
      </c>
      <c r="Z10" s="1">
        <v>0</v>
      </c>
      <c r="AA10" s="1">
        <f t="shared" si="0"/>
        <v>10</v>
      </c>
    </row>
    <row r="11" spans="1:27" x14ac:dyDescent="0.3">
      <c r="A11" s="7">
        <v>10</v>
      </c>
      <c r="B11" s="7" t="s">
        <v>16</v>
      </c>
      <c r="C11" s="7">
        <v>96823</v>
      </c>
      <c r="D11" s="7" t="s">
        <v>6</v>
      </c>
      <c r="E11" s="7" t="s">
        <v>7</v>
      </c>
      <c r="F11" s="7">
        <v>91.9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1</v>
      </c>
      <c r="W11" s="1">
        <v>0</v>
      </c>
      <c r="X11" s="1">
        <v>1</v>
      </c>
      <c r="Y11" s="1">
        <v>1</v>
      </c>
      <c r="Z11" s="1">
        <v>0</v>
      </c>
      <c r="AA11" s="1">
        <f t="shared" si="0"/>
        <v>11</v>
      </c>
    </row>
    <row r="12" spans="1:27" x14ac:dyDescent="0.3">
      <c r="A12" s="7">
        <v>11</v>
      </c>
      <c r="B12" s="7" t="s">
        <v>17</v>
      </c>
      <c r="C12" s="7">
        <v>96665</v>
      </c>
      <c r="D12" s="7" t="s">
        <v>6</v>
      </c>
      <c r="E12" s="7" t="s">
        <v>7</v>
      </c>
      <c r="F12" s="7">
        <v>90</v>
      </c>
      <c r="G12" s="1">
        <v>1</v>
      </c>
      <c r="H12" s="1">
        <v>1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0</v>
      </c>
      <c r="AA12" s="1">
        <f t="shared" si="0"/>
        <v>17</v>
      </c>
    </row>
    <row r="13" spans="1:27" x14ac:dyDescent="0.3">
      <c r="A13" s="7">
        <v>12</v>
      </c>
      <c r="B13" s="7" t="s">
        <v>18</v>
      </c>
      <c r="C13" s="7">
        <v>96667</v>
      </c>
      <c r="D13" s="7" t="s">
        <v>19</v>
      </c>
      <c r="E13" s="7" t="s">
        <v>20</v>
      </c>
      <c r="F13" s="7">
        <v>61.8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f t="shared" si="0"/>
        <v>8</v>
      </c>
    </row>
    <row r="14" spans="1:27" x14ac:dyDescent="0.3">
      <c r="A14" s="7">
        <v>13</v>
      </c>
      <c r="B14" s="7" t="s">
        <v>21</v>
      </c>
      <c r="C14" s="7">
        <v>96668</v>
      </c>
      <c r="D14" s="7" t="s">
        <v>22</v>
      </c>
      <c r="E14" s="7" t="s">
        <v>23</v>
      </c>
      <c r="F14" s="7">
        <v>78.7</v>
      </c>
      <c r="G14" s="1">
        <v>1</v>
      </c>
      <c r="H14" s="1">
        <v>1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1</v>
      </c>
      <c r="Y14" s="1">
        <v>0</v>
      </c>
      <c r="Z14" s="1">
        <v>1</v>
      </c>
      <c r="AA14" s="1">
        <f t="shared" si="0"/>
        <v>8</v>
      </c>
    </row>
    <row r="15" spans="1:27" x14ac:dyDescent="0.3">
      <c r="A15" s="7">
        <v>14</v>
      </c>
      <c r="B15" s="7" t="s">
        <v>24</v>
      </c>
      <c r="C15" s="7">
        <v>96669</v>
      </c>
      <c r="D15" s="7" t="s">
        <v>6</v>
      </c>
      <c r="E15" s="7" t="s">
        <v>7</v>
      </c>
      <c r="F15" s="7">
        <v>19.3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f t="shared" si="0"/>
        <v>8</v>
      </c>
    </row>
    <row r="16" spans="1:27" x14ac:dyDescent="0.3">
      <c r="A16" s="7">
        <v>15</v>
      </c>
      <c r="B16" s="7" t="s">
        <v>25</v>
      </c>
      <c r="C16" s="7">
        <v>96670</v>
      </c>
      <c r="D16" s="7" t="s">
        <v>6</v>
      </c>
      <c r="E16" s="7" t="s">
        <v>7</v>
      </c>
      <c r="F16" s="7">
        <v>98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f t="shared" si="0"/>
        <v>7</v>
      </c>
    </row>
    <row r="17" spans="1:27" x14ac:dyDescent="0.3">
      <c r="A17" s="7">
        <v>16</v>
      </c>
      <c r="B17" s="7" t="s">
        <v>26</v>
      </c>
      <c r="C17" s="7">
        <v>96671</v>
      </c>
      <c r="D17" s="7" t="s">
        <v>19</v>
      </c>
      <c r="E17" s="7" t="s">
        <v>20</v>
      </c>
      <c r="F17" s="7">
        <v>84</v>
      </c>
      <c r="G17" s="1">
        <v>1</v>
      </c>
      <c r="H17" s="1">
        <v>0</v>
      </c>
      <c r="I17" s="1">
        <v>1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f t="shared" si="0"/>
        <v>9</v>
      </c>
    </row>
    <row r="18" spans="1:27" x14ac:dyDescent="0.3">
      <c r="A18" s="7">
        <v>17</v>
      </c>
      <c r="B18" s="7" t="s">
        <v>27</v>
      </c>
      <c r="C18" s="7">
        <v>99019</v>
      </c>
      <c r="D18" s="7" t="s">
        <v>6</v>
      </c>
      <c r="E18" s="7" t="s">
        <v>7</v>
      </c>
      <c r="F18" s="7">
        <v>84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1</v>
      </c>
      <c r="Z18" s="1">
        <v>0</v>
      </c>
      <c r="AA18" s="1">
        <f t="shared" si="0"/>
        <v>9</v>
      </c>
    </row>
    <row r="19" spans="1:27" x14ac:dyDescent="0.3">
      <c r="A19" s="7">
        <v>18</v>
      </c>
      <c r="B19" s="7" t="s">
        <v>28</v>
      </c>
      <c r="C19" s="7">
        <v>85780</v>
      </c>
      <c r="D19" s="7" t="s">
        <v>6</v>
      </c>
      <c r="E19" s="7" t="s">
        <v>7</v>
      </c>
      <c r="F19" s="7">
        <v>85.2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>
        <f t="shared" si="0"/>
        <v>12</v>
      </c>
    </row>
    <row r="20" spans="1:27" x14ac:dyDescent="0.3">
      <c r="A20" s="7">
        <v>19</v>
      </c>
      <c r="B20" s="7" t="s">
        <v>29</v>
      </c>
      <c r="C20" s="7">
        <v>96674</v>
      </c>
      <c r="D20" s="7" t="s">
        <v>6</v>
      </c>
      <c r="E20" s="7" t="s">
        <v>7</v>
      </c>
      <c r="F20" s="7">
        <v>74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f t="shared" si="0"/>
        <v>6</v>
      </c>
    </row>
    <row r="21" spans="1:27" x14ac:dyDescent="0.3">
      <c r="A21" s="7">
        <v>20</v>
      </c>
      <c r="B21" s="7" t="s">
        <v>30</v>
      </c>
      <c r="C21" s="7">
        <v>96678</v>
      </c>
      <c r="D21" s="7" t="s">
        <v>6</v>
      </c>
      <c r="E21" s="7" t="s">
        <v>7</v>
      </c>
      <c r="F21" s="7">
        <v>84</v>
      </c>
      <c r="G21" s="1">
        <v>1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1</v>
      </c>
      <c r="AA21" s="1">
        <f t="shared" si="0"/>
        <v>8</v>
      </c>
    </row>
    <row r="22" spans="1:27" x14ac:dyDescent="0.3">
      <c r="A22" s="7">
        <v>21</v>
      </c>
      <c r="B22" s="7" t="s">
        <v>31</v>
      </c>
      <c r="C22" s="7">
        <v>96680</v>
      </c>
      <c r="D22" s="7" t="s">
        <v>6</v>
      </c>
      <c r="E22" s="7" t="s">
        <v>7</v>
      </c>
      <c r="F22" s="7">
        <v>78.7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f t="shared" si="0"/>
        <v>11</v>
      </c>
    </row>
    <row r="23" spans="1:27" x14ac:dyDescent="0.3">
      <c r="A23" s="7">
        <v>22</v>
      </c>
      <c r="B23" s="7" t="s">
        <v>32</v>
      </c>
      <c r="C23" s="7">
        <v>96681</v>
      </c>
      <c r="D23" s="7" t="s">
        <v>6</v>
      </c>
      <c r="E23" s="7" t="s">
        <v>7</v>
      </c>
      <c r="F23" s="7">
        <v>84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f t="shared" si="0"/>
        <v>8</v>
      </c>
    </row>
    <row r="24" spans="1:27" x14ac:dyDescent="0.3">
      <c r="A24" s="7">
        <v>23</v>
      </c>
      <c r="B24" s="7" t="s">
        <v>33</v>
      </c>
      <c r="C24" s="7">
        <v>98522</v>
      </c>
      <c r="D24" s="7" t="s">
        <v>19</v>
      </c>
      <c r="E24" s="7" t="s">
        <v>20</v>
      </c>
      <c r="F24" s="7">
        <v>55.5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f t="shared" si="0"/>
        <v>0</v>
      </c>
    </row>
    <row r="25" spans="1:27" x14ac:dyDescent="0.3">
      <c r="A25" s="7">
        <v>24</v>
      </c>
      <c r="B25" s="7" t="s">
        <v>34</v>
      </c>
      <c r="C25" s="7">
        <v>96684</v>
      </c>
      <c r="D25" s="7" t="s">
        <v>6</v>
      </c>
      <c r="E25" s="7" t="s">
        <v>7</v>
      </c>
      <c r="F25" s="7">
        <v>84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f t="shared" si="0"/>
        <v>7</v>
      </c>
    </row>
    <row r="26" spans="1:27" x14ac:dyDescent="0.3">
      <c r="A26" s="7">
        <v>25</v>
      </c>
      <c r="B26" s="7" t="s">
        <v>35</v>
      </c>
      <c r="C26" s="7">
        <v>96685</v>
      </c>
      <c r="D26" s="7" t="s">
        <v>6</v>
      </c>
      <c r="E26" s="7" t="s">
        <v>7</v>
      </c>
      <c r="F26" s="7">
        <v>94.4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0</v>
      </c>
      <c r="Y26" s="1">
        <v>1</v>
      </c>
      <c r="Z26" s="1">
        <v>0</v>
      </c>
      <c r="AA26" s="1">
        <f t="shared" si="0"/>
        <v>11</v>
      </c>
    </row>
    <row r="27" spans="1:27" x14ac:dyDescent="0.3">
      <c r="A27" s="7">
        <v>26</v>
      </c>
      <c r="B27" s="7" t="s">
        <v>36</v>
      </c>
      <c r="C27" s="7">
        <v>96686</v>
      </c>
      <c r="D27" s="7" t="s">
        <v>22</v>
      </c>
      <c r="E27" s="7" t="s">
        <v>23</v>
      </c>
      <c r="F27" s="7">
        <v>84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0</v>
      </c>
      <c r="AA27" s="1">
        <f t="shared" si="0"/>
        <v>9</v>
      </c>
    </row>
    <row r="28" spans="1:27" x14ac:dyDescent="0.3">
      <c r="A28" s="7">
        <v>27</v>
      </c>
      <c r="B28" s="7" t="s">
        <v>37</v>
      </c>
      <c r="C28" s="7">
        <v>96687</v>
      </c>
      <c r="D28" s="7" t="s">
        <v>6</v>
      </c>
      <c r="E28" s="7" t="s">
        <v>7</v>
      </c>
      <c r="F28" s="7">
        <v>85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f t="shared" si="0"/>
        <v>12</v>
      </c>
    </row>
    <row r="29" spans="1:27" x14ac:dyDescent="0.3">
      <c r="A29" s="7">
        <v>28</v>
      </c>
      <c r="B29" s="7" t="s">
        <v>38</v>
      </c>
      <c r="C29" s="7">
        <v>97258</v>
      </c>
      <c r="D29" s="7" t="s">
        <v>6</v>
      </c>
      <c r="E29" s="7" t="s">
        <v>7</v>
      </c>
      <c r="F29" s="7">
        <v>73.2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  <c r="O29" s="1">
        <v>1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  <c r="Z29" s="1">
        <v>1</v>
      </c>
      <c r="AA29" s="1">
        <f t="shared" si="0"/>
        <v>14</v>
      </c>
    </row>
    <row r="30" spans="1:27" x14ac:dyDescent="0.3">
      <c r="A30" s="7">
        <v>29</v>
      </c>
      <c r="B30" s="7" t="s">
        <v>39</v>
      </c>
      <c r="C30" s="7">
        <v>96692</v>
      </c>
      <c r="D30" s="7" t="s">
        <v>6</v>
      </c>
      <c r="E30" s="7" t="s">
        <v>7</v>
      </c>
      <c r="F30" s="7">
        <v>77</v>
      </c>
      <c r="G30" s="1">
        <v>1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f t="shared" si="0"/>
        <v>9</v>
      </c>
    </row>
    <row r="31" spans="1:27" x14ac:dyDescent="0.3">
      <c r="A31" s="7">
        <v>30</v>
      </c>
      <c r="B31" s="7" t="s">
        <v>40</v>
      </c>
      <c r="C31" s="7">
        <v>96828</v>
      </c>
      <c r="D31" s="7" t="s">
        <v>6</v>
      </c>
      <c r="E31" s="7" t="s">
        <v>7</v>
      </c>
      <c r="F31" s="7">
        <v>61.8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1">
        <v>0</v>
      </c>
      <c r="N31" s="1">
        <v>1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f t="shared" si="0"/>
        <v>9</v>
      </c>
    </row>
    <row r="32" spans="1:27" x14ac:dyDescent="0.3">
      <c r="A32" s="7">
        <v>31</v>
      </c>
      <c r="B32" s="7" t="s">
        <v>41</v>
      </c>
      <c r="C32" s="7">
        <v>96829</v>
      </c>
      <c r="D32" s="7" t="s">
        <v>6</v>
      </c>
      <c r="E32" s="7" t="s">
        <v>7</v>
      </c>
      <c r="F32" s="7">
        <v>55.5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f t="shared" si="0"/>
        <v>8</v>
      </c>
    </row>
    <row r="33" spans="1:27" x14ac:dyDescent="0.3">
      <c r="A33" s="7">
        <v>32</v>
      </c>
      <c r="B33" s="7" t="s">
        <v>42</v>
      </c>
      <c r="C33" s="7">
        <v>96830</v>
      </c>
      <c r="D33" s="7" t="s">
        <v>22</v>
      </c>
      <c r="E33" s="7" t="s">
        <v>23</v>
      </c>
      <c r="F33" s="7">
        <v>73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f t="shared" si="0"/>
        <v>6</v>
      </c>
    </row>
    <row r="34" spans="1:27" x14ac:dyDescent="0.3">
      <c r="A34" s="7">
        <v>33</v>
      </c>
      <c r="B34" s="7" t="s">
        <v>43</v>
      </c>
      <c r="C34" s="7">
        <v>96833</v>
      </c>
      <c r="D34" s="7" t="s">
        <v>6</v>
      </c>
      <c r="E34" s="7" t="s">
        <v>7</v>
      </c>
      <c r="F34" s="7">
        <v>43.9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0"/>
        <v>5</v>
      </c>
    </row>
    <row r="35" spans="1:27" x14ac:dyDescent="0.3">
      <c r="A35" s="7">
        <v>34</v>
      </c>
      <c r="B35" s="7" t="s">
        <v>44</v>
      </c>
      <c r="C35" s="7">
        <v>97259</v>
      </c>
      <c r="D35" s="7" t="s">
        <v>19</v>
      </c>
      <c r="E35" s="7" t="s">
        <v>20</v>
      </c>
      <c r="F35" s="7">
        <v>57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f t="shared" si="0"/>
        <v>7</v>
      </c>
    </row>
    <row r="36" spans="1:27" x14ac:dyDescent="0.3">
      <c r="A36" s="7">
        <v>35</v>
      </c>
      <c r="B36" s="7" t="s">
        <v>45</v>
      </c>
      <c r="C36" s="7">
        <v>96834</v>
      </c>
      <c r="D36" s="7" t="s">
        <v>6</v>
      </c>
      <c r="E36" s="7" t="s">
        <v>7</v>
      </c>
      <c r="F36" s="7">
        <v>99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0</v>
      </c>
      <c r="AA36" s="1">
        <f t="shared" si="0"/>
        <v>15</v>
      </c>
    </row>
    <row r="37" spans="1:27" x14ac:dyDescent="0.3">
      <c r="A37" s="7">
        <v>36</v>
      </c>
      <c r="B37" s="7" t="s">
        <v>46</v>
      </c>
      <c r="C37" s="7">
        <v>96837</v>
      </c>
      <c r="D37" s="7" t="s">
        <v>6</v>
      </c>
      <c r="E37" s="7" t="s">
        <v>7</v>
      </c>
      <c r="F37" s="7">
        <v>78.7</v>
      </c>
      <c r="G37" s="1">
        <v>1</v>
      </c>
      <c r="H37" s="1">
        <v>1</v>
      </c>
      <c r="I37" s="1">
        <v>0</v>
      </c>
      <c r="J37" s="1">
        <v>1</v>
      </c>
      <c r="K37" s="1">
        <v>1</v>
      </c>
      <c r="L37" s="1">
        <v>1</v>
      </c>
      <c r="M37" s="1">
        <v>0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1</v>
      </c>
      <c r="Z37" s="1">
        <v>0</v>
      </c>
      <c r="AA37" s="1">
        <f t="shared" si="0"/>
        <v>15</v>
      </c>
    </row>
    <row r="38" spans="1:27" x14ac:dyDescent="0.3">
      <c r="A38" s="7">
        <v>37</v>
      </c>
      <c r="B38" s="7" t="s">
        <v>47</v>
      </c>
      <c r="C38" s="7">
        <v>96839</v>
      </c>
      <c r="D38" s="7" t="s">
        <v>19</v>
      </c>
      <c r="E38" s="7" t="s">
        <v>20</v>
      </c>
      <c r="F38" s="7">
        <v>88</v>
      </c>
      <c r="G38" s="1">
        <v>0</v>
      </c>
      <c r="H38" s="1">
        <v>1</v>
      </c>
      <c r="I38" s="1">
        <v>0</v>
      </c>
      <c r="J38" s="1">
        <v>1</v>
      </c>
      <c r="K38" s="1">
        <v>1</v>
      </c>
      <c r="L38" s="1">
        <v>1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0"/>
        <v>7</v>
      </c>
    </row>
    <row r="39" spans="1:27" x14ac:dyDescent="0.3">
      <c r="A39" s="7">
        <v>38</v>
      </c>
      <c r="B39" s="7" t="s">
        <v>48</v>
      </c>
      <c r="C39" s="7">
        <v>96840</v>
      </c>
      <c r="D39" s="7" t="s">
        <v>22</v>
      </c>
      <c r="E39" s="7" t="s">
        <v>23</v>
      </c>
      <c r="F39" s="7">
        <v>21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1</v>
      </c>
      <c r="Z39" s="1">
        <v>1</v>
      </c>
      <c r="AA39" s="1">
        <f t="shared" si="0"/>
        <v>6</v>
      </c>
    </row>
    <row r="40" spans="1:27" x14ac:dyDescent="0.3">
      <c r="A40" s="7">
        <v>39</v>
      </c>
      <c r="B40" s="7" t="s">
        <v>49</v>
      </c>
      <c r="C40" s="7">
        <v>96841</v>
      </c>
      <c r="D40" s="7" t="s">
        <v>6</v>
      </c>
      <c r="E40" s="7" t="s">
        <v>7</v>
      </c>
      <c r="F40" s="7">
        <v>78.7</v>
      </c>
      <c r="G40" s="1">
        <v>1</v>
      </c>
      <c r="H40" s="1">
        <v>1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 s="1">
        <v>0</v>
      </c>
      <c r="X40" s="1">
        <v>1</v>
      </c>
      <c r="Y40" s="1">
        <v>1</v>
      </c>
      <c r="Z40" s="1">
        <v>1</v>
      </c>
      <c r="AA40" s="1">
        <f t="shared" si="0"/>
        <v>12</v>
      </c>
    </row>
    <row r="41" spans="1:27" x14ac:dyDescent="0.3">
      <c r="A41" s="7">
        <v>40</v>
      </c>
      <c r="B41" s="7" t="s">
        <v>50</v>
      </c>
      <c r="C41" s="7">
        <v>96843</v>
      </c>
      <c r="D41" s="7" t="s">
        <v>6</v>
      </c>
      <c r="E41" s="7" t="s">
        <v>7</v>
      </c>
      <c r="F41" s="7">
        <v>67.5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f t="shared" si="0"/>
        <v>15</v>
      </c>
    </row>
    <row r="42" spans="1:27" x14ac:dyDescent="0.3">
      <c r="A42" s="7">
        <v>41</v>
      </c>
      <c r="B42" s="7" t="s">
        <v>51</v>
      </c>
      <c r="C42" s="7">
        <v>96846</v>
      </c>
      <c r="D42" s="7" t="s">
        <v>19</v>
      </c>
      <c r="E42" s="7" t="s">
        <v>20</v>
      </c>
      <c r="F42" s="7">
        <v>70</v>
      </c>
      <c r="G42" s="1">
        <v>1</v>
      </c>
      <c r="H42" s="1">
        <v>1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">
        <f t="shared" si="0"/>
        <v>10</v>
      </c>
    </row>
    <row r="43" spans="1:27" x14ac:dyDescent="0.3">
      <c r="A43" s="7">
        <v>42</v>
      </c>
      <c r="B43" s="7" t="s">
        <v>52</v>
      </c>
      <c r="C43" s="7">
        <v>96847</v>
      </c>
      <c r="D43" s="7" t="s">
        <v>22</v>
      </c>
      <c r="E43" s="7" t="s">
        <v>23</v>
      </c>
      <c r="F43" s="7">
        <v>14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0</v>
      </c>
      <c r="Y43" s="1">
        <v>1</v>
      </c>
      <c r="Z43" s="1">
        <v>1</v>
      </c>
      <c r="AA43" s="1">
        <f t="shared" si="0"/>
        <v>11</v>
      </c>
    </row>
    <row r="44" spans="1:27" x14ac:dyDescent="0.3">
      <c r="A44" s="7">
        <v>43</v>
      </c>
      <c r="B44" s="7" t="s">
        <v>53</v>
      </c>
      <c r="C44" s="7">
        <v>96848</v>
      </c>
      <c r="D44" s="7" t="s">
        <v>6</v>
      </c>
      <c r="E44" s="7" t="s">
        <v>7</v>
      </c>
      <c r="F44" s="7">
        <v>89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f t="shared" si="0"/>
        <v>3</v>
      </c>
    </row>
    <row r="45" spans="1:27" x14ac:dyDescent="0.3">
      <c r="A45" s="7">
        <v>44</v>
      </c>
      <c r="B45" s="7" t="s">
        <v>54</v>
      </c>
      <c r="C45" s="7">
        <v>96849</v>
      </c>
      <c r="D45" s="7" t="s">
        <v>6</v>
      </c>
      <c r="E45" s="7" t="s">
        <v>7</v>
      </c>
      <c r="F45" s="7">
        <v>85</v>
      </c>
      <c r="G45" s="1">
        <v>1</v>
      </c>
      <c r="H45" s="1">
        <v>1</v>
      </c>
      <c r="I45" s="1">
        <v>0</v>
      </c>
      <c r="J45" s="1">
        <v>1</v>
      </c>
      <c r="K45" s="1">
        <v>0</v>
      </c>
      <c r="L45" s="1">
        <v>1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  <c r="R45" s="1">
        <v>0</v>
      </c>
      <c r="S45" s="1">
        <v>0</v>
      </c>
      <c r="T45" s="1">
        <v>1</v>
      </c>
      <c r="U45" s="1">
        <v>1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f t="shared" si="0"/>
        <v>12</v>
      </c>
    </row>
    <row r="46" spans="1:27" x14ac:dyDescent="0.3">
      <c r="A46" s="7">
        <v>45</v>
      </c>
      <c r="B46" s="7" t="s">
        <v>55</v>
      </c>
      <c r="C46" s="7">
        <v>96850</v>
      </c>
      <c r="D46" s="7" t="s">
        <v>6</v>
      </c>
      <c r="E46" s="7" t="s">
        <v>7</v>
      </c>
      <c r="F46" s="7">
        <v>72</v>
      </c>
      <c r="G46" s="1">
        <v>1</v>
      </c>
      <c r="H46" s="1">
        <v>1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f t="shared" si="0"/>
        <v>9</v>
      </c>
    </row>
    <row r="47" spans="1:27" x14ac:dyDescent="0.3">
      <c r="A47" s="7">
        <v>46</v>
      </c>
      <c r="B47" s="7" t="s">
        <v>56</v>
      </c>
      <c r="C47" s="7">
        <v>96851</v>
      </c>
      <c r="D47" s="7" t="s">
        <v>6</v>
      </c>
      <c r="E47" s="7" t="s">
        <v>7</v>
      </c>
      <c r="F47" s="7">
        <v>67.5</v>
      </c>
      <c r="G47" s="1">
        <v>1</v>
      </c>
      <c r="H47" s="1">
        <v>1</v>
      </c>
      <c r="I47" s="1">
        <v>0</v>
      </c>
      <c r="J47" s="1">
        <v>1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1</v>
      </c>
      <c r="AA47" s="1">
        <f t="shared" si="0"/>
        <v>10</v>
      </c>
    </row>
    <row r="48" spans="1:27" x14ac:dyDescent="0.3">
      <c r="A48" s="7">
        <v>47</v>
      </c>
      <c r="B48" s="7" t="s">
        <v>57</v>
      </c>
      <c r="C48" s="7">
        <v>96852</v>
      </c>
      <c r="D48" s="7" t="s">
        <v>6</v>
      </c>
      <c r="E48" s="7" t="s">
        <v>7</v>
      </c>
      <c r="F48" s="7">
        <v>57.5</v>
      </c>
      <c r="G48" s="1">
        <v>1</v>
      </c>
      <c r="H48" s="1">
        <v>1</v>
      </c>
      <c r="I48" s="1">
        <v>0</v>
      </c>
      <c r="J48" s="1">
        <v>1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0</v>
      </c>
      <c r="X48" s="1">
        <v>0</v>
      </c>
      <c r="Y48" s="1">
        <v>1</v>
      </c>
      <c r="Z48" s="1">
        <v>1</v>
      </c>
      <c r="AA48" s="1">
        <f t="shared" si="0"/>
        <v>8</v>
      </c>
    </row>
    <row r="49" spans="1:27" x14ac:dyDescent="0.3">
      <c r="A49" s="7">
        <v>48</v>
      </c>
      <c r="B49" s="7" t="s">
        <v>58</v>
      </c>
      <c r="C49" s="7">
        <v>96853</v>
      </c>
      <c r="D49" s="7" t="s">
        <v>6</v>
      </c>
      <c r="E49" s="7" t="s">
        <v>7</v>
      </c>
      <c r="F49" s="7">
        <v>91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1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f t="shared" si="0"/>
        <v>17</v>
      </c>
    </row>
    <row r="50" spans="1:27" x14ac:dyDescent="0.3">
      <c r="A50" s="7">
        <v>49</v>
      </c>
      <c r="B50" s="7" t="s">
        <v>59</v>
      </c>
      <c r="C50" s="7">
        <v>96856</v>
      </c>
      <c r="D50" s="7" t="s">
        <v>6</v>
      </c>
      <c r="E50" s="7" t="s">
        <v>7</v>
      </c>
      <c r="F50" s="7">
        <v>84</v>
      </c>
      <c r="G50" s="1">
        <v>1</v>
      </c>
      <c r="H50" s="1">
        <v>1</v>
      </c>
      <c r="I50" s="1">
        <v>0</v>
      </c>
      <c r="J50" s="1">
        <v>1</v>
      </c>
      <c r="K50" s="1">
        <v>0</v>
      </c>
      <c r="L50" s="1">
        <v>1</v>
      </c>
      <c r="M50" s="1">
        <v>0</v>
      </c>
      <c r="N50" s="1">
        <v>1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f t="shared" si="0"/>
        <v>8</v>
      </c>
    </row>
    <row r="51" spans="1:27" x14ac:dyDescent="0.3">
      <c r="A51" s="7">
        <v>50</v>
      </c>
      <c r="B51" s="7" t="s">
        <v>60</v>
      </c>
      <c r="C51" s="7">
        <v>96857</v>
      </c>
      <c r="D51" s="7" t="s">
        <v>22</v>
      </c>
      <c r="E51" s="7" t="s">
        <v>23</v>
      </c>
      <c r="F51" s="7">
        <v>55.5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f t="shared" si="0"/>
        <v>0</v>
      </c>
    </row>
    <row r="52" spans="1:27" x14ac:dyDescent="0.3">
      <c r="A52" s="7">
        <v>51</v>
      </c>
      <c r="B52" s="7" t="s">
        <v>61</v>
      </c>
      <c r="C52" s="7">
        <v>96860</v>
      </c>
      <c r="D52" s="7" t="s">
        <v>6</v>
      </c>
      <c r="E52" s="7" t="s">
        <v>7</v>
      </c>
      <c r="F52" s="7">
        <v>64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v>1</v>
      </c>
      <c r="W52" s="1">
        <v>0</v>
      </c>
      <c r="X52" s="1">
        <v>0</v>
      </c>
      <c r="Y52" s="1">
        <v>1</v>
      </c>
      <c r="Z52" s="1">
        <v>1</v>
      </c>
      <c r="AA52" s="1">
        <f t="shared" si="0"/>
        <v>9</v>
      </c>
    </row>
    <row r="53" spans="1:27" x14ac:dyDescent="0.3">
      <c r="A53" s="7">
        <v>52</v>
      </c>
      <c r="B53" s="7" t="s">
        <v>62</v>
      </c>
      <c r="C53" s="7">
        <v>96861</v>
      </c>
      <c r="D53" s="7" t="s">
        <v>6</v>
      </c>
      <c r="E53" s="7" t="s">
        <v>7</v>
      </c>
      <c r="F53" s="7">
        <v>94.4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1</v>
      </c>
      <c r="M53" s="1">
        <v>0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1</v>
      </c>
      <c r="W53" s="1">
        <v>1</v>
      </c>
      <c r="X53" s="1">
        <v>1</v>
      </c>
      <c r="Y53" s="1">
        <v>0</v>
      </c>
      <c r="Z53" s="1">
        <v>1</v>
      </c>
      <c r="AA53" s="1">
        <f t="shared" si="0"/>
        <v>13</v>
      </c>
    </row>
    <row r="54" spans="1:27" x14ac:dyDescent="0.3">
      <c r="A54" s="7">
        <v>53</v>
      </c>
      <c r="B54" s="7" t="s">
        <v>63</v>
      </c>
      <c r="C54" s="7">
        <v>96865</v>
      </c>
      <c r="D54" s="7" t="s">
        <v>22</v>
      </c>
      <c r="E54" s="7" t="s">
        <v>23</v>
      </c>
      <c r="F54" s="7">
        <v>33.799999999999997</v>
      </c>
      <c r="G54" s="1">
        <v>1</v>
      </c>
      <c r="H54" s="1">
        <v>1</v>
      </c>
      <c r="I54" s="1">
        <v>0</v>
      </c>
      <c r="J54" s="1">
        <v>1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f t="shared" si="0"/>
        <v>7</v>
      </c>
    </row>
    <row r="55" spans="1:27" x14ac:dyDescent="0.3">
      <c r="A55" s="7">
        <v>54</v>
      </c>
      <c r="B55" s="7" t="s">
        <v>64</v>
      </c>
      <c r="C55" s="7">
        <v>96866</v>
      </c>
      <c r="D55" s="7" t="s">
        <v>6</v>
      </c>
      <c r="E55" s="7" t="s">
        <v>7</v>
      </c>
      <c r="F55" s="7">
        <v>82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f t="shared" si="0"/>
        <v>0</v>
      </c>
    </row>
    <row r="56" spans="1:27" x14ac:dyDescent="0.3">
      <c r="A56" s="7">
        <v>55</v>
      </c>
      <c r="B56" s="7" t="s">
        <v>65</v>
      </c>
      <c r="C56" s="7">
        <v>96867</v>
      </c>
      <c r="D56" s="7" t="s">
        <v>6</v>
      </c>
      <c r="E56" s="7" t="s">
        <v>7</v>
      </c>
      <c r="F56" s="7">
        <v>96.4</v>
      </c>
      <c r="G56" s="1">
        <v>1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1</v>
      </c>
      <c r="AA56" s="1">
        <f t="shared" si="0"/>
        <v>8</v>
      </c>
    </row>
    <row r="57" spans="1:27" x14ac:dyDescent="0.3">
      <c r="A57" s="7">
        <v>56</v>
      </c>
      <c r="B57" s="7" t="s">
        <v>66</v>
      </c>
      <c r="C57" s="7">
        <v>96868</v>
      </c>
      <c r="D57" s="7" t="s">
        <v>6</v>
      </c>
      <c r="E57" s="7" t="s">
        <v>7</v>
      </c>
      <c r="F57" s="7">
        <v>67.5</v>
      </c>
      <c r="G57" s="1">
        <v>1</v>
      </c>
      <c r="H57" s="1">
        <v>1</v>
      </c>
      <c r="I57" s="1">
        <v>0</v>
      </c>
      <c r="J57" s="1">
        <v>1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1</v>
      </c>
      <c r="W57" s="1">
        <v>1</v>
      </c>
      <c r="X57" s="1">
        <v>0</v>
      </c>
      <c r="Y57" s="1">
        <v>1</v>
      </c>
      <c r="Z57" s="1">
        <v>0</v>
      </c>
      <c r="AA57" s="1">
        <f t="shared" si="0"/>
        <v>10</v>
      </c>
    </row>
    <row r="58" spans="1:27" x14ac:dyDescent="0.3">
      <c r="A58" s="7">
        <v>57</v>
      </c>
      <c r="B58" s="7" t="s">
        <v>67</v>
      </c>
      <c r="C58" s="7">
        <v>96869</v>
      </c>
      <c r="D58" s="7" t="s">
        <v>22</v>
      </c>
      <c r="E58" s="7" t="s">
        <v>23</v>
      </c>
      <c r="F58" s="7">
        <v>52</v>
      </c>
      <c r="G58" s="1">
        <v>1</v>
      </c>
      <c r="H58" s="1">
        <v>1</v>
      </c>
      <c r="I58" s="1">
        <v>0</v>
      </c>
      <c r="J58" s="1">
        <v>1</v>
      </c>
      <c r="K58" s="1">
        <v>0</v>
      </c>
      <c r="L58" s="1">
        <v>1</v>
      </c>
      <c r="M58" s="1">
        <v>0</v>
      </c>
      <c r="N58" s="1">
        <v>0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1">
        <f t="shared" si="0"/>
        <v>9</v>
      </c>
    </row>
    <row r="59" spans="1:27" x14ac:dyDescent="0.3">
      <c r="A59" s="7">
        <v>58</v>
      </c>
      <c r="B59" s="7" t="s">
        <v>68</v>
      </c>
      <c r="C59" s="7">
        <v>96870</v>
      </c>
      <c r="D59" s="7" t="s">
        <v>19</v>
      </c>
      <c r="E59" s="7" t="s">
        <v>20</v>
      </c>
      <c r="F59" s="7">
        <v>88.5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1</v>
      </c>
      <c r="Y59" s="1">
        <v>1</v>
      </c>
      <c r="Z59" s="1">
        <v>0</v>
      </c>
      <c r="AA59" s="1">
        <f t="shared" si="0"/>
        <v>14</v>
      </c>
    </row>
    <row r="60" spans="1:27" x14ac:dyDescent="0.3">
      <c r="A60" s="7">
        <v>59</v>
      </c>
      <c r="B60" s="7" t="s">
        <v>69</v>
      </c>
      <c r="C60" s="7">
        <v>96873</v>
      </c>
      <c r="D60" s="7" t="s">
        <v>6</v>
      </c>
      <c r="E60" s="7" t="s">
        <v>7</v>
      </c>
      <c r="F60" s="7">
        <v>91.9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1</v>
      </c>
      <c r="S60" s="1">
        <v>0</v>
      </c>
      <c r="T60" s="1">
        <v>0</v>
      </c>
      <c r="U60" s="1">
        <v>1</v>
      </c>
      <c r="V60" s="1">
        <v>1</v>
      </c>
      <c r="W60" s="1">
        <v>0</v>
      </c>
      <c r="X60" s="1">
        <v>0</v>
      </c>
      <c r="Y60" s="1">
        <v>1</v>
      </c>
      <c r="Z60" s="1">
        <v>1</v>
      </c>
      <c r="AA60" s="1">
        <f t="shared" si="0"/>
        <v>15</v>
      </c>
    </row>
    <row r="61" spans="1:27" x14ac:dyDescent="0.3">
      <c r="A61" s="7">
        <v>60</v>
      </c>
      <c r="B61" s="7" t="s">
        <v>70</v>
      </c>
      <c r="C61" s="7">
        <v>98789</v>
      </c>
      <c r="D61" s="7" t="s">
        <v>22</v>
      </c>
      <c r="E61" s="7" t="s">
        <v>23</v>
      </c>
      <c r="F61" s="7">
        <v>73.2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f t="shared" si="0"/>
        <v>0</v>
      </c>
    </row>
    <row r="62" spans="1:27" x14ac:dyDescent="0.3">
      <c r="A62" s="7">
        <v>61</v>
      </c>
      <c r="B62" s="7" t="s">
        <v>71</v>
      </c>
      <c r="C62" s="7">
        <v>96875</v>
      </c>
      <c r="D62" s="7" t="s">
        <v>6</v>
      </c>
      <c r="E62" s="7" t="s">
        <v>7</v>
      </c>
      <c r="F62" s="7">
        <v>88.5</v>
      </c>
      <c r="G62" s="1">
        <v>1</v>
      </c>
      <c r="H62" s="1">
        <v>1</v>
      </c>
      <c r="I62" s="1">
        <v>1</v>
      </c>
      <c r="J62" s="1">
        <v>1</v>
      </c>
      <c r="K62" s="1">
        <v>0</v>
      </c>
      <c r="L62" s="1">
        <v>1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f t="shared" si="0"/>
        <v>7</v>
      </c>
    </row>
    <row r="63" spans="1:27" x14ac:dyDescent="0.3">
      <c r="A63" s="7">
        <v>62</v>
      </c>
      <c r="B63" s="7" t="s">
        <v>72</v>
      </c>
      <c r="C63" s="7">
        <v>96876</v>
      </c>
      <c r="D63" s="7" t="s">
        <v>6</v>
      </c>
      <c r="E63" s="7" t="s">
        <v>7</v>
      </c>
      <c r="F63" s="7">
        <v>68</v>
      </c>
      <c r="G63" s="1">
        <v>1</v>
      </c>
      <c r="H63" s="1">
        <v>1</v>
      </c>
      <c r="I63" s="1">
        <v>0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0</v>
      </c>
      <c r="AA63" s="1">
        <f t="shared" si="0"/>
        <v>13</v>
      </c>
    </row>
    <row r="64" spans="1:27" x14ac:dyDescent="0.3">
      <c r="A64" s="7">
        <v>63</v>
      </c>
      <c r="B64" s="7" t="s">
        <v>73</v>
      </c>
      <c r="C64" s="7">
        <v>96877</v>
      </c>
      <c r="D64" s="7" t="s">
        <v>6</v>
      </c>
      <c r="E64" s="7" t="s">
        <v>7</v>
      </c>
      <c r="F64" s="7">
        <v>91.2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0</v>
      </c>
      <c r="O64" s="1">
        <v>1</v>
      </c>
      <c r="P64" s="1">
        <v>1</v>
      </c>
      <c r="Q64" s="1">
        <v>0</v>
      </c>
      <c r="R64" s="1">
        <v>1</v>
      </c>
      <c r="S64" s="1">
        <v>0</v>
      </c>
      <c r="T64" s="1">
        <v>1</v>
      </c>
      <c r="U64" s="1">
        <v>1</v>
      </c>
      <c r="V64" s="1">
        <v>1</v>
      </c>
      <c r="W64" s="1">
        <v>0</v>
      </c>
      <c r="X64" s="1">
        <v>0</v>
      </c>
      <c r="Y64" s="1">
        <v>1</v>
      </c>
      <c r="Z64" s="1">
        <v>1</v>
      </c>
      <c r="AA64" s="1">
        <f t="shared" si="0"/>
        <v>14</v>
      </c>
    </row>
    <row r="65" spans="1:27" x14ac:dyDescent="0.3">
      <c r="A65" s="7">
        <v>64</v>
      </c>
      <c r="B65" s="7" t="s">
        <v>74</v>
      </c>
      <c r="C65" s="7">
        <v>96878</v>
      </c>
      <c r="D65" s="7" t="s">
        <v>6</v>
      </c>
      <c r="E65" s="7" t="s">
        <v>7</v>
      </c>
      <c r="F65" s="7">
        <v>96.4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f t="shared" si="0"/>
        <v>0</v>
      </c>
    </row>
    <row r="66" spans="1:27" x14ac:dyDescent="0.3">
      <c r="A66" s="7">
        <v>65</v>
      </c>
      <c r="B66" s="7" t="s">
        <v>75</v>
      </c>
      <c r="C66" s="7">
        <v>96879</v>
      </c>
      <c r="D66" s="7" t="s">
        <v>6</v>
      </c>
      <c r="E66" s="7" t="s">
        <v>7</v>
      </c>
      <c r="F66" s="7">
        <v>12.6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>
        <f t="shared" si="0"/>
        <v>0</v>
      </c>
    </row>
    <row r="67" spans="1:27" x14ac:dyDescent="0.3">
      <c r="A67" s="7">
        <v>66</v>
      </c>
      <c r="B67" s="7" t="s">
        <v>76</v>
      </c>
      <c r="C67" s="7">
        <v>96880</v>
      </c>
      <c r="D67" s="7" t="s">
        <v>6</v>
      </c>
      <c r="E67" s="7" t="s">
        <v>7</v>
      </c>
      <c r="F67" s="7">
        <v>80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1</v>
      </c>
      <c r="M67" s="1">
        <v>1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0</v>
      </c>
      <c r="AA67" s="1">
        <f t="shared" ref="AA67:AA124" si="1">SUM(G67:Z67)</f>
        <v>10</v>
      </c>
    </row>
    <row r="68" spans="1:27" x14ac:dyDescent="0.3">
      <c r="A68" s="7">
        <v>67</v>
      </c>
      <c r="B68" s="7" t="s">
        <v>77</v>
      </c>
      <c r="C68" s="7">
        <v>96881</v>
      </c>
      <c r="D68" s="7" t="s">
        <v>6</v>
      </c>
      <c r="E68" s="7" t="s">
        <v>7</v>
      </c>
      <c r="F68" s="7">
        <v>91.9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f t="shared" si="1"/>
        <v>0</v>
      </c>
    </row>
    <row r="69" spans="1:27" x14ac:dyDescent="0.3">
      <c r="A69" s="7">
        <v>68</v>
      </c>
      <c r="B69" s="7" t="s">
        <v>78</v>
      </c>
      <c r="C69" s="7">
        <v>96883</v>
      </c>
      <c r="D69" s="7" t="s">
        <v>6</v>
      </c>
      <c r="E69" s="7" t="s">
        <v>7</v>
      </c>
      <c r="F69" s="7">
        <v>87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0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1</v>
      </c>
      <c r="T69" s="1">
        <v>0</v>
      </c>
      <c r="U69" s="1">
        <v>1</v>
      </c>
      <c r="V69" s="1">
        <v>0</v>
      </c>
      <c r="W69" s="1">
        <v>1</v>
      </c>
      <c r="X69" s="1">
        <v>1</v>
      </c>
      <c r="Y69" s="1">
        <v>1</v>
      </c>
      <c r="Z69" s="1">
        <v>1</v>
      </c>
      <c r="AA69" s="1">
        <f t="shared" si="1"/>
        <v>16</v>
      </c>
    </row>
    <row r="70" spans="1:27" x14ac:dyDescent="0.3">
      <c r="A70" s="7">
        <v>69</v>
      </c>
      <c r="B70" s="7" t="s">
        <v>79</v>
      </c>
      <c r="C70" s="7">
        <v>96884</v>
      </c>
      <c r="D70" s="7" t="s">
        <v>6</v>
      </c>
      <c r="E70" s="7" t="s">
        <v>7</v>
      </c>
      <c r="F70" s="7">
        <v>78.7</v>
      </c>
      <c r="G70" s="1">
        <v>0</v>
      </c>
      <c r="H70" s="1">
        <v>1</v>
      </c>
      <c r="I70" s="1">
        <v>0</v>
      </c>
      <c r="J70" s="1">
        <v>1</v>
      </c>
      <c r="K70" s="1">
        <v>0</v>
      </c>
      <c r="L70" s="1">
        <v>1</v>
      </c>
      <c r="M70" s="1">
        <v>0</v>
      </c>
      <c r="N70" s="1">
        <v>1</v>
      </c>
      <c r="O70" s="1">
        <v>1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</v>
      </c>
      <c r="W70" s="1">
        <v>0</v>
      </c>
      <c r="X70" s="1">
        <v>0</v>
      </c>
      <c r="Y70" s="1">
        <v>1</v>
      </c>
      <c r="Z70" s="1">
        <v>0</v>
      </c>
      <c r="AA70" s="1">
        <f t="shared" si="1"/>
        <v>9</v>
      </c>
    </row>
    <row r="71" spans="1:27" x14ac:dyDescent="0.3">
      <c r="A71" s="7">
        <v>70</v>
      </c>
      <c r="B71" s="7" t="s">
        <v>80</v>
      </c>
      <c r="C71" s="7">
        <v>96885</v>
      </c>
      <c r="D71" s="7" t="s">
        <v>6</v>
      </c>
      <c r="E71" s="7" t="s">
        <v>7</v>
      </c>
      <c r="F71" s="7">
        <v>73</v>
      </c>
      <c r="G71" s="1">
        <v>1</v>
      </c>
      <c r="H71" s="1">
        <v>1</v>
      </c>
      <c r="I71" s="1">
        <v>0</v>
      </c>
      <c r="J71" s="1">
        <v>1</v>
      </c>
      <c r="K71" s="1">
        <v>0</v>
      </c>
      <c r="L71" s="1">
        <v>1</v>
      </c>
      <c r="M71" s="1">
        <v>0</v>
      </c>
      <c r="N71" s="1">
        <v>1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1</v>
      </c>
      <c r="X71" s="1">
        <v>0</v>
      </c>
      <c r="Y71" s="1">
        <v>1</v>
      </c>
      <c r="Z71" s="1">
        <v>0</v>
      </c>
      <c r="AA71" s="1">
        <f t="shared" si="1"/>
        <v>10</v>
      </c>
    </row>
    <row r="72" spans="1:27" x14ac:dyDescent="0.3">
      <c r="A72" s="7">
        <v>71</v>
      </c>
      <c r="B72" s="7" t="s">
        <v>81</v>
      </c>
      <c r="C72" s="7">
        <v>96888</v>
      </c>
      <c r="D72" s="7" t="s">
        <v>6</v>
      </c>
      <c r="E72" s="7" t="s">
        <v>7</v>
      </c>
      <c r="F72" s="7">
        <v>84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0</v>
      </c>
      <c r="W72" s="1">
        <v>1</v>
      </c>
      <c r="X72" s="1">
        <v>1</v>
      </c>
      <c r="Y72" s="1">
        <v>1</v>
      </c>
      <c r="Z72" s="1">
        <v>1</v>
      </c>
      <c r="AA72" s="1">
        <f t="shared" si="1"/>
        <v>13</v>
      </c>
    </row>
    <row r="73" spans="1:27" x14ac:dyDescent="0.3">
      <c r="A73" s="7">
        <v>72</v>
      </c>
      <c r="B73" s="7" t="s">
        <v>82</v>
      </c>
      <c r="C73" s="7">
        <v>96890</v>
      </c>
      <c r="D73" s="7" t="s">
        <v>6</v>
      </c>
      <c r="E73" s="7" t="s">
        <v>7</v>
      </c>
      <c r="F73" s="7">
        <v>79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0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  <c r="AA73" s="1">
        <f t="shared" si="1"/>
        <v>10</v>
      </c>
    </row>
    <row r="74" spans="1:27" x14ac:dyDescent="0.3">
      <c r="A74" s="7">
        <v>73</v>
      </c>
      <c r="B74" s="7" t="s">
        <v>83</v>
      </c>
      <c r="C74" s="7">
        <v>96891</v>
      </c>
      <c r="D74" s="7" t="s">
        <v>22</v>
      </c>
      <c r="E74" s="7" t="s">
        <v>23</v>
      </c>
      <c r="F74" s="7">
        <v>60</v>
      </c>
      <c r="G74" s="1">
        <v>1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>
        <v>1</v>
      </c>
      <c r="N74" s="1">
        <v>0</v>
      </c>
      <c r="O74" s="1">
        <v>1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1</v>
      </c>
      <c r="V74" s="1">
        <v>1</v>
      </c>
      <c r="W74" s="1">
        <v>0</v>
      </c>
      <c r="X74" s="1">
        <v>0</v>
      </c>
      <c r="Y74" s="1">
        <v>1</v>
      </c>
      <c r="Z74" s="1">
        <v>1</v>
      </c>
      <c r="AA74" s="1">
        <f t="shared" si="1"/>
        <v>10</v>
      </c>
    </row>
    <row r="75" spans="1:27" x14ac:dyDescent="0.3">
      <c r="A75" s="7">
        <v>74</v>
      </c>
      <c r="B75" s="7" t="s">
        <v>84</v>
      </c>
      <c r="C75" s="7">
        <v>96893</v>
      </c>
      <c r="D75" s="7" t="s">
        <v>6</v>
      </c>
      <c r="E75" s="7" t="s">
        <v>7</v>
      </c>
      <c r="F75" s="7">
        <v>87</v>
      </c>
      <c r="G75" s="1">
        <v>0</v>
      </c>
      <c r="H75" s="1">
        <v>1</v>
      </c>
      <c r="I75" s="1">
        <v>0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f t="shared" si="1"/>
        <v>8</v>
      </c>
    </row>
    <row r="76" spans="1:27" x14ac:dyDescent="0.3">
      <c r="A76" s="7">
        <v>75</v>
      </c>
      <c r="B76" s="7" t="s">
        <v>85</v>
      </c>
      <c r="C76" s="7">
        <v>96894</v>
      </c>
      <c r="D76" s="7" t="s">
        <v>6</v>
      </c>
      <c r="E76" s="7" t="s">
        <v>7</v>
      </c>
      <c r="F76" s="7">
        <v>95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0</v>
      </c>
      <c r="N76" s="1">
        <v>1</v>
      </c>
      <c r="O76" s="1">
        <v>1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1</v>
      </c>
      <c r="V76" s="1">
        <v>1</v>
      </c>
      <c r="W76" s="1">
        <v>0</v>
      </c>
      <c r="X76" s="1">
        <v>1</v>
      </c>
      <c r="Y76" s="1">
        <v>1</v>
      </c>
      <c r="Z76" s="1">
        <v>0</v>
      </c>
      <c r="AA76" s="1">
        <f t="shared" si="1"/>
        <v>14</v>
      </c>
    </row>
    <row r="77" spans="1:27" x14ac:dyDescent="0.3">
      <c r="A77" s="7">
        <v>76</v>
      </c>
      <c r="B77" s="7" t="s">
        <v>86</v>
      </c>
      <c r="C77" s="7">
        <v>96895</v>
      </c>
      <c r="D77" s="7" t="s">
        <v>6</v>
      </c>
      <c r="E77" s="7" t="s">
        <v>7</v>
      </c>
      <c r="F77" s="7">
        <v>43.9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f t="shared" si="1"/>
        <v>5</v>
      </c>
    </row>
    <row r="78" spans="1:27" x14ac:dyDescent="0.3">
      <c r="A78" s="7">
        <v>77</v>
      </c>
      <c r="B78" s="7" t="s">
        <v>87</v>
      </c>
      <c r="C78" s="7">
        <v>96896</v>
      </c>
      <c r="D78" s="7" t="s">
        <v>6</v>
      </c>
      <c r="E78" s="7" t="s">
        <v>7</v>
      </c>
      <c r="F78" s="7">
        <v>28.4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 s="1">
        <f t="shared" si="1"/>
        <v>13</v>
      </c>
    </row>
    <row r="79" spans="1:27" x14ac:dyDescent="0.3">
      <c r="A79" s="7">
        <v>78</v>
      </c>
      <c r="B79" s="7" t="s">
        <v>88</v>
      </c>
      <c r="C79" s="7">
        <v>96898</v>
      </c>
      <c r="D79" s="7" t="s">
        <v>6</v>
      </c>
      <c r="E79" s="7" t="s">
        <v>7</v>
      </c>
      <c r="F79" s="7">
        <v>78.7</v>
      </c>
      <c r="G79" s="1">
        <v>1</v>
      </c>
      <c r="H79" s="1">
        <v>1</v>
      </c>
      <c r="I79" s="1">
        <v>0</v>
      </c>
      <c r="J79" s="1">
        <v>1</v>
      </c>
      <c r="K79" s="1">
        <v>1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1</v>
      </c>
      <c r="Z79" s="1">
        <v>1</v>
      </c>
      <c r="AA79" s="1">
        <f t="shared" si="1"/>
        <v>13</v>
      </c>
    </row>
    <row r="80" spans="1:27" x14ac:dyDescent="0.3">
      <c r="A80" s="7">
        <v>79</v>
      </c>
      <c r="B80" s="7" t="s">
        <v>89</v>
      </c>
      <c r="C80" s="7">
        <v>96900</v>
      </c>
      <c r="D80" s="7" t="s">
        <v>6</v>
      </c>
      <c r="E80" s="7" t="s">
        <v>7</v>
      </c>
      <c r="F80" s="7">
        <v>38.6</v>
      </c>
      <c r="G80" s="1">
        <v>1</v>
      </c>
      <c r="H80" s="1">
        <v>1</v>
      </c>
      <c r="I80" s="1">
        <v>0</v>
      </c>
      <c r="J80" s="1">
        <v>1</v>
      </c>
      <c r="K80" s="1">
        <v>0</v>
      </c>
      <c r="L80" s="1">
        <v>1</v>
      </c>
      <c r="M80" s="1">
        <v>0</v>
      </c>
      <c r="N80" s="1">
        <v>0</v>
      </c>
      <c r="O80" s="1">
        <v>1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f t="shared" si="1"/>
        <v>8</v>
      </c>
    </row>
    <row r="81" spans="1:27" x14ac:dyDescent="0.3">
      <c r="A81" s="7">
        <v>80</v>
      </c>
      <c r="B81" s="7" t="s">
        <v>90</v>
      </c>
      <c r="C81" s="7">
        <v>96901</v>
      </c>
      <c r="D81" s="7" t="s">
        <v>6</v>
      </c>
      <c r="E81" s="7" t="s">
        <v>7</v>
      </c>
      <c r="F81" s="7">
        <v>67.5</v>
      </c>
      <c r="G81" s="1">
        <v>0</v>
      </c>
      <c r="H81" s="1">
        <v>1</v>
      </c>
      <c r="I81" s="1">
        <v>0</v>
      </c>
      <c r="J81" s="1">
        <v>1</v>
      </c>
      <c r="K81" s="1">
        <v>1</v>
      </c>
      <c r="L81" s="1">
        <v>1</v>
      </c>
      <c r="M81" s="1">
        <v>0</v>
      </c>
      <c r="N81" s="1">
        <v>1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0</v>
      </c>
      <c r="AA81" s="1">
        <f t="shared" si="1"/>
        <v>9</v>
      </c>
    </row>
    <row r="82" spans="1:27" x14ac:dyDescent="0.3">
      <c r="A82" s="7">
        <v>81</v>
      </c>
      <c r="B82" s="7" t="s">
        <v>91</v>
      </c>
      <c r="C82" s="7">
        <v>96902</v>
      </c>
      <c r="D82" s="7" t="s">
        <v>6</v>
      </c>
      <c r="E82" s="7" t="s">
        <v>7</v>
      </c>
      <c r="F82" s="7">
        <v>73.2</v>
      </c>
      <c r="G82" s="1">
        <v>1</v>
      </c>
      <c r="H82" s="1">
        <v>1</v>
      </c>
      <c r="I82" s="1">
        <v>0</v>
      </c>
      <c r="J82" s="1">
        <v>1</v>
      </c>
      <c r="K82" s="1">
        <v>1</v>
      </c>
      <c r="L82" s="1">
        <v>1</v>
      </c>
      <c r="M82" s="1">
        <v>0</v>
      </c>
      <c r="N82" s="1">
        <v>0</v>
      </c>
      <c r="O82" s="1">
        <v>1</v>
      </c>
      <c r="P82" s="1">
        <v>1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1</v>
      </c>
      <c r="W82" s="1">
        <v>1</v>
      </c>
      <c r="X82" s="1">
        <v>0</v>
      </c>
      <c r="Y82" s="1">
        <v>1</v>
      </c>
      <c r="Z82" s="1">
        <v>1</v>
      </c>
      <c r="AA82" s="1">
        <f t="shared" si="1"/>
        <v>13</v>
      </c>
    </row>
    <row r="83" spans="1:27" x14ac:dyDescent="0.3">
      <c r="A83" s="7">
        <v>82</v>
      </c>
      <c r="B83" s="7" t="s">
        <v>92</v>
      </c>
      <c r="C83" s="7">
        <v>96904</v>
      </c>
      <c r="D83" s="7" t="s">
        <v>6</v>
      </c>
      <c r="E83" s="7" t="s">
        <v>7</v>
      </c>
      <c r="F83" s="7">
        <v>97</v>
      </c>
      <c r="G83" s="1">
        <v>1</v>
      </c>
      <c r="H83" s="1">
        <v>1</v>
      </c>
      <c r="I83" s="1">
        <v>0</v>
      </c>
      <c r="J83" s="1">
        <v>1</v>
      </c>
      <c r="K83" s="1">
        <v>0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0</v>
      </c>
      <c r="Y83" s="1">
        <v>1</v>
      </c>
      <c r="Z83" s="1">
        <v>1</v>
      </c>
      <c r="AA83" s="1">
        <f t="shared" si="1"/>
        <v>13</v>
      </c>
    </row>
    <row r="84" spans="1:27" x14ac:dyDescent="0.3">
      <c r="A84" s="7">
        <v>83</v>
      </c>
      <c r="B84" s="7" t="s">
        <v>93</v>
      </c>
      <c r="C84" s="7">
        <v>96905</v>
      </c>
      <c r="D84" s="7" t="s">
        <v>6</v>
      </c>
      <c r="E84" s="7" t="s">
        <v>7</v>
      </c>
      <c r="F84" s="7">
        <v>98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1</v>
      </c>
      <c r="P84" s="1">
        <v>1</v>
      </c>
      <c r="Q84" s="1">
        <v>0</v>
      </c>
      <c r="R84" s="1">
        <v>1</v>
      </c>
      <c r="S84" s="1">
        <v>0</v>
      </c>
      <c r="T84" s="1">
        <v>0</v>
      </c>
      <c r="U84" s="1">
        <v>1</v>
      </c>
      <c r="V84" s="1">
        <v>1</v>
      </c>
      <c r="W84" s="1">
        <v>0</v>
      </c>
      <c r="X84" s="1">
        <v>0</v>
      </c>
      <c r="Y84" s="1">
        <v>1</v>
      </c>
      <c r="Z84" s="1">
        <v>1</v>
      </c>
      <c r="AA84" s="1">
        <f t="shared" si="1"/>
        <v>14</v>
      </c>
    </row>
    <row r="85" spans="1:27" x14ac:dyDescent="0.3">
      <c r="A85" s="7">
        <v>84</v>
      </c>
      <c r="B85" s="7" t="s">
        <v>94</v>
      </c>
      <c r="C85" s="7">
        <v>92036</v>
      </c>
      <c r="D85" s="7" t="s">
        <v>19</v>
      </c>
      <c r="E85" s="7" t="s">
        <v>20</v>
      </c>
      <c r="F85" s="7">
        <v>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>
        <f t="shared" si="1"/>
        <v>0</v>
      </c>
    </row>
    <row r="86" spans="1:27" x14ac:dyDescent="0.3">
      <c r="A86" s="7">
        <v>85</v>
      </c>
      <c r="B86" s="7" t="s">
        <v>95</v>
      </c>
      <c r="C86" s="7">
        <v>96906</v>
      </c>
      <c r="D86" s="7" t="s">
        <v>6</v>
      </c>
      <c r="E86" s="7" t="s">
        <v>7</v>
      </c>
      <c r="F86" s="7">
        <v>72</v>
      </c>
      <c r="G86" s="1">
        <v>1</v>
      </c>
      <c r="H86" s="1">
        <v>1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0</v>
      </c>
      <c r="R86" s="1">
        <v>1</v>
      </c>
      <c r="S86" s="1">
        <v>0</v>
      </c>
      <c r="T86" s="1">
        <v>0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f t="shared" si="1"/>
        <v>14</v>
      </c>
    </row>
    <row r="87" spans="1:27" x14ac:dyDescent="0.3">
      <c r="A87" s="7">
        <v>86</v>
      </c>
      <c r="B87" s="7" t="s">
        <v>96</v>
      </c>
      <c r="C87" s="7">
        <v>92038</v>
      </c>
      <c r="D87" s="7" t="s">
        <v>19</v>
      </c>
      <c r="E87" s="7" t="s">
        <v>20</v>
      </c>
      <c r="F87" s="7">
        <v>50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f t="shared" si="1"/>
        <v>6</v>
      </c>
    </row>
    <row r="88" spans="1:27" x14ac:dyDescent="0.3">
      <c r="A88" s="7">
        <v>87</v>
      </c>
      <c r="B88" s="7" t="s">
        <v>97</v>
      </c>
      <c r="C88" s="7">
        <v>96907</v>
      </c>
      <c r="D88" s="7" t="s">
        <v>6</v>
      </c>
      <c r="E88" s="7" t="s">
        <v>7</v>
      </c>
      <c r="F88" s="7">
        <v>96</v>
      </c>
      <c r="G88" s="1">
        <v>1</v>
      </c>
      <c r="H88" s="1">
        <v>1</v>
      </c>
      <c r="I88" s="1">
        <v>0</v>
      </c>
      <c r="J88" s="1">
        <v>1</v>
      </c>
      <c r="K88" s="1">
        <v>1</v>
      </c>
      <c r="L88" s="1">
        <v>1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1</v>
      </c>
      <c r="W88" s="1">
        <v>0</v>
      </c>
      <c r="X88" s="1">
        <v>1</v>
      </c>
      <c r="Y88" s="1">
        <v>1</v>
      </c>
      <c r="Z88" s="1">
        <v>0</v>
      </c>
      <c r="AA88" s="1">
        <f t="shared" si="1"/>
        <v>10</v>
      </c>
    </row>
    <row r="89" spans="1:27" x14ac:dyDescent="0.3">
      <c r="A89" s="7">
        <v>88</v>
      </c>
      <c r="B89" s="7" t="s">
        <v>98</v>
      </c>
      <c r="C89" s="7">
        <v>96908</v>
      </c>
      <c r="D89" s="7" t="s">
        <v>6</v>
      </c>
      <c r="E89" s="7" t="s">
        <v>7</v>
      </c>
      <c r="F89" s="7">
        <v>73.2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0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1</v>
      </c>
      <c r="V89" s="1">
        <v>1</v>
      </c>
      <c r="W89" s="1">
        <v>0</v>
      </c>
      <c r="X89" s="1">
        <v>0</v>
      </c>
      <c r="Y89" s="1">
        <v>1</v>
      </c>
      <c r="Z89" s="1">
        <v>1</v>
      </c>
      <c r="AA89" s="1">
        <f t="shared" si="1"/>
        <v>14</v>
      </c>
    </row>
    <row r="90" spans="1:27" x14ac:dyDescent="0.3">
      <c r="A90" s="7">
        <v>89</v>
      </c>
      <c r="B90" s="7" t="s">
        <v>99</v>
      </c>
      <c r="C90" s="7">
        <v>96909</v>
      </c>
      <c r="D90" s="7" t="s">
        <v>6</v>
      </c>
      <c r="E90" s="7" t="s">
        <v>7</v>
      </c>
      <c r="F90" s="7">
        <v>94.4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1</v>
      </c>
      <c r="P90" s="1">
        <v>1</v>
      </c>
      <c r="Q90" s="1">
        <v>0</v>
      </c>
      <c r="R90" s="1">
        <v>0</v>
      </c>
      <c r="S90" s="1">
        <v>0</v>
      </c>
      <c r="T90" s="1">
        <v>0</v>
      </c>
      <c r="U90" s="1">
        <v>1</v>
      </c>
      <c r="V90" s="1">
        <v>1</v>
      </c>
      <c r="W90" s="1">
        <v>1</v>
      </c>
      <c r="X90" s="1">
        <v>0</v>
      </c>
      <c r="Y90" s="1">
        <v>1</v>
      </c>
      <c r="Z90" s="1">
        <v>1</v>
      </c>
      <c r="AA90" s="1">
        <f t="shared" si="1"/>
        <v>14</v>
      </c>
    </row>
    <row r="91" spans="1:27" x14ac:dyDescent="0.3">
      <c r="A91" s="7">
        <v>90</v>
      </c>
      <c r="B91" s="7" t="s">
        <v>100</v>
      </c>
      <c r="C91" s="7">
        <v>96910</v>
      </c>
      <c r="D91" s="7" t="s">
        <v>6</v>
      </c>
      <c r="E91" s="7" t="s">
        <v>7</v>
      </c>
      <c r="F91" s="7">
        <v>96.4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0</v>
      </c>
      <c r="T91" s="1">
        <v>1</v>
      </c>
      <c r="U91" s="1">
        <v>1</v>
      </c>
      <c r="V91" s="1">
        <v>1</v>
      </c>
      <c r="W91" s="1">
        <v>0</v>
      </c>
      <c r="X91" s="1">
        <v>0</v>
      </c>
      <c r="Y91" s="1">
        <v>1</v>
      </c>
      <c r="Z91" s="1">
        <v>0</v>
      </c>
    </row>
    <row r="92" spans="1:27" x14ac:dyDescent="0.3">
      <c r="A92" s="7">
        <v>91</v>
      </c>
      <c r="B92" s="7" t="s">
        <v>101</v>
      </c>
      <c r="C92" s="7">
        <v>96911</v>
      </c>
      <c r="D92" s="7" t="s">
        <v>6</v>
      </c>
      <c r="E92" s="7" t="s">
        <v>7</v>
      </c>
      <c r="F92" s="7">
        <v>55.5</v>
      </c>
      <c r="G92" s="1">
        <v>0</v>
      </c>
      <c r="H92" s="1">
        <v>1</v>
      </c>
      <c r="I92" s="1">
        <v>0</v>
      </c>
      <c r="J92" s="1">
        <v>1</v>
      </c>
      <c r="K92" s="1">
        <v>0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0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1</v>
      </c>
      <c r="AA92" s="1">
        <f t="shared" ref="AA92:AA99" si="2">SUM(G92:Z92)</f>
        <v>8</v>
      </c>
    </row>
    <row r="93" spans="1:27" x14ac:dyDescent="0.3">
      <c r="A93" s="7">
        <v>92</v>
      </c>
      <c r="B93" s="7" t="s">
        <v>102</v>
      </c>
      <c r="C93" s="7">
        <v>96914</v>
      </c>
      <c r="D93" s="7" t="s">
        <v>6</v>
      </c>
      <c r="E93" s="7" t="s">
        <v>7</v>
      </c>
      <c r="F93" s="7">
        <v>62</v>
      </c>
      <c r="G93" s="1">
        <v>1</v>
      </c>
      <c r="H93" s="1">
        <v>0</v>
      </c>
      <c r="I93" s="1">
        <v>0</v>
      </c>
      <c r="J93" s="1">
        <v>1</v>
      </c>
      <c r="K93" s="1">
        <v>0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f t="shared" si="2"/>
        <v>9</v>
      </c>
    </row>
    <row r="94" spans="1:27" x14ac:dyDescent="0.3">
      <c r="A94" s="7">
        <v>93</v>
      </c>
      <c r="B94" s="7" t="s">
        <v>103</v>
      </c>
      <c r="C94" s="7">
        <v>96915</v>
      </c>
      <c r="D94" s="7" t="s">
        <v>6</v>
      </c>
      <c r="E94" s="7" t="s">
        <v>7</v>
      </c>
      <c r="F94" s="7">
        <v>98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0</v>
      </c>
      <c r="R94" s="1">
        <v>1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0</v>
      </c>
      <c r="AA94" s="1">
        <f t="shared" si="2"/>
        <v>16</v>
      </c>
    </row>
    <row r="95" spans="1:27" x14ac:dyDescent="0.3">
      <c r="A95" s="7">
        <v>94</v>
      </c>
      <c r="B95" s="7" t="s">
        <v>104</v>
      </c>
      <c r="C95" s="7">
        <v>99411</v>
      </c>
      <c r="D95" s="7" t="s">
        <v>6</v>
      </c>
      <c r="E95" s="7" t="s">
        <v>7</v>
      </c>
      <c r="F95" s="7">
        <v>80</v>
      </c>
      <c r="G95" s="1">
        <v>1</v>
      </c>
      <c r="H95" s="1">
        <v>1</v>
      </c>
      <c r="I95" s="1">
        <v>0</v>
      </c>
      <c r="J95" s="1">
        <v>1</v>
      </c>
      <c r="K95" s="1">
        <v>0</v>
      </c>
      <c r="L95" s="1">
        <v>0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0</v>
      </c>
      <c r="T95" s="1">
        <v>0</v>
      </c>
      <c r="U95" s="1">
        <v>1</v>
      </c>
      <c r="V95" s="1">
        <v>1</v>
      </c>
      <c r="W95" s="1">
        <v>0</v>
      </c>
      <c r="X95" s="1">
        <v>0</v>
      </c>
      <c r="Y95" s="1">
        <v>1</v>
      </c>
      <c r="Z95" s="1">
        <v>1</v>
      </c>
      <c r="AA95" s="1">
        <f t="shared" si="2"/>
        <v>11</v>
      </c>
    </row>
    <row r="96" spans="1:27" x14ac:dyDescent="0.3">
      <c r="A96" s="7">
        <v>95</v>
      </c>
      <c r="B96" s="7" t="s">
        <v>105</v>
      </c>
      <c r="C96" s="7">
        <v>96916</v>
      </c>
      <c r="D96" s="7" t="s">
        <v>6</v>
      </c>
      <c r="E96" s="7" t="s">
        <v>7</v>
      </c>
      <c r="F96" s="7">
        <v>88.5</v>
      </c>
      <c r="G96" s="1">
        <v>0</v>
      </c>
      <c r="H96" s="1">
        <v>1</v>
      </c>
      <c r="I96" s="1">
        <v>0</v>
      </c>
      <c r="J96" s="1">
        <v>1</v>
      </c>
      <c r="K96" s="1">
        <v>0</v>
      </c>
      <c r="L96" s="1">
        <v>1</v>
      </c>
      <c r="M96" s="1">
        <v>0</v>
      </c>
      <c r="N96" s="1">
        <v>0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v>1</v>
      </c>
      <c r="W96" s="1">
        <v>0</v>
      </c>
      <c r="X96" s="1">
        <v>1</v>
      </c>
      <c r="Y96" s="1">
        <v>1</v>
      </c>
      <c r="Z96" s="1">
        <v>1</v>
      </c>
      <c r="AA96" s="1">
        <f t="shared" si="2"/>
        <v>10</v>
      </c>
    </row>
    <row r="97" spans="1:27" x14ac:dyDescent="0.3">
      <c r="A97" s="7">
        <v>96</v>
      </c>
      <c r="B97" s="7" t="s">
        <v>106</v>
      </c>
      <c r="C97" s="7">
        <v>96917</v>
      </c>
      <c r="D97" s="7" t="s">
        <v>6</v>
      </c>
      <c r="E97" s="7" t="s">
        <v>7</v>
      </c>
      <c r="F97" s="7">
        <v>62</v>
      </c>
      <c r="G97" s="1">
        <v>1</v>
      </c>
      <c r="H97" s="1">
        <v>1</v>
      </c>
      <c r="I97" s="1">
        <v>0</v>
      </c>
      <c r="J97" s="1">
        <v>1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1</v>
      </c>
      <c r="W97" s="1">
        <v>1</v>
      </c>
      <c r="X97" s="1">
        <v>0</v>
      </c>
      <c r="Y97" s="1">
        <v>1</v>
      </c>
      <c r="Z97" s="1">
        <v>1</v>
      </c>
      <c r="AA97" s="1">
        <f t="shared" si="2"/>
        <v>10</v>
      </c>
    </row>
    <row r="98" spans="1:27" x14ac:dyDescent="0.3">
      <c r="A98" s="7">
        <v>97</v>
      </c>
      <c r="B98" s="7" t="s">
        <v>107</v>
      </c>
      <c r="C98" s="7">
        <v>98148</v>
      </c>
      <c r="D98" s="7" t="s">
        <v>6</v>
      </c>
      <c r="E98" s="7" t="s">
        <v>7</v>
      </c>
      <c r="F98" s="7">
        <v>78.7</v>
      </c>
      <c r="G98" s="1">
        <v>1</v>
      </c>
      <c r="H98" s="1">
        <v>1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  <c r="N98" s="1">
        <v>1</v>
      </c>
      <c r="O98" s="1">
        <v>1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1</v>
      </c>
      <c r="Z98" s="1">
        <v>1</v>
      </c>
      <c r="AA98" s="1">
        <f t="shared" si="2"/>
        <v>12</v>
      </c>
    </row>
    <row r="99" spans="1:27" x14ac:dyDescent="0.3">
      <c r="A99" s="7">
        <v>98</v>
      </c>
      <c r="B99" s="7" t="s">
        <v>108</v>
      </c>
      <c r="C99" s="7">
        <v>96922</v>
      </c>
      <c r="D99" s="7" t="s">
        <v>6</v>
      </c>
      <c r="E99" s="7" t="s">
        <v>7</v>
      </c>
      <c r="F99" s="7">
        <v>91.9</v>
      </c>
      <c r="G99" s="1">
        <v>1</v>
      </c>
      <c r="H99" s="1">
        <v>0</v>
      </c>
      <c r="I99" s="1">
        <v>0</v>
      </c>
      <c r="J99" s="1">
        <v>1</v>
      </c>
      <c r="K99" s="1">
        <v>0</v>
      </c>
      <c r="L99" s="1">
        <v>1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1</v>
      </c>
      <c r="V99" s="1">
        <v>0</v>
      </c>
      <c r="W99" s="1">
        <v>0</v>
      </c>
      <c r="X99" s="1">
        <v>0</v>
      </c>
      <c r="Y99" s="1">
        <v>1</v>
      </c>
      <c r="Z99" s="1">
        <v>0</v>
      </c>
      <c r="AA99" s="1">
        <f t="shared" si="2"/>
        <v>7</v>
      </c>
    </row>
    <row r="100" spans="1:27" x14ac:dyDescent="0.3">
      <c r="A100" s="7">
        <v>99</v>
      </c>
      <c r="B100" s="7" t="s">
        <v>109</v>
      </c>
      <c r="C100" s="7">
        <v>96923</v>
      </c>
      <c r="D100" s="7" t="s">
        <v>6</v>
      </c>
      <c r="E100" s="7" t="s">
        <v>7</v>
      </c>
      <c r="F100" s="7">
        <v>68</v>
      </c>
      <c r="G100" s="1">
        <v>1</v>
      </c>
      <c r="H100" s="1">
        <v>1</v>
      </c>
      <c r="I100" s="1">
        <v>0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1</v>
      </c>
      <c r="V100" s="1">
        <v>1</v>
      </c>
      <c r="W100" s="1">
        <v>1</v>
      </c>
      <c r="X100" s="1">
        <v>0</v>
      </c>
      <c r="Y100" s="1">
        <v>1</v>
      </c>
      <c r="Z100" s="1">
        <v>1</v>
      </c>
      <c r="AA100" s="1">
        <f t="shared" si="1"/>
        <v>13</v>
      </c>
    </row>
    <row r="101" spans="1:27" x14ac:dyDescent="0.3">
      <c r="A101" s="7">
        <v>100</v>
      </c>
      <c r="B101" s="7" t="s">
        <v>110</v>
      </c>
      <c r="C101" s="7">
        <v>96924</v>
      </c>
      <c r="D101" s="7" t="s">
        <v>6</v>
      </c>
      <c r="E101" s="7" t="s">
        <v>7</v>
      </c>
      <c r="F101" s="7">
        <v>94.4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0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f t="shared" si="1"/>
        <v>17</v>
      </c>
    </row>
    <row r="102" spans="1:27" x14ac:dyDescent="0.3">
      <c r="A102" s="7">
        <v>101</v>
      </c>
      <c r="B102" s="7" t="s">
        <v>111</v>
      </c>
      <c r="C102" s="7">
        <v>96926</v>
      </c>
      <c r="D102" s="7" t="s">
        <v>6</v>
      </c>
      <c r="E102" s="7" t="s">
        <v>7</v>
      </c>
      <c r="F102" s="7">
        <v>78.7</v>
      </c>
      <c r="G102" s="1">
        <v>1</v>
      </c>
      <c r="H102" s="1">
        <v>1</v>
      </c>
      <c r="I102" s="1">
        <v>0</v>
      </c>
      <c r="J102" s="1">
        <v>1</v>
      </c>
      <c r="K102" s="1">
        <v>1</v>
      </c>
      <c r="L102" s="1">
        <v>1</v>
      </c>
      <c r="M102" s="1">
        <v>1</v>
      </c>
      <c r="N102" s="1">
        <v>0</v>
      </c>
      <c r="O102" s="1">
        <v>1</v>
      </c>
      <c r="P102" s="1">
        <v>1</v>
      </c>
      <c r="Q102" s="1">
        <v>0</v>
      </c>
      <c r="R102" s="1">
        <v>1</v>
      </c>
      <c r="S102" s="1">
        <v>0</v>
      </c>
      <c r="T102" s="1">
        <v>1</v>
      </c>
      <c r="U102" s="1">
        <v>1</v>
      </c>
      <c r="V102" s="1">
        <v>1</v>
      </c>
      <c r="W102" s="1">
        <v>1</v>
      </c>
      <c r="X102" s="1">
        <v>0</v>
      </c>
      <c r="Y102" s="1">
        <v>1</v>
      </c>
      <c r="Z102" s="1">
        <v>1</v>
      </c>
      <c r="AA102" s="1">
        <f t="shared" si="1"/>
        <v>15</v>
      </c>
    </row>
    <row r="103" spans="1:27" x14ac:dyDescent="0.3">
      <c r="A103" s="7">
        <v>102</v>
      </c>
      <c r="B103" s="7" t="s">
        <v>112</v>
      </c>
      <c r="C103" s="7">
        <v>96927</v>
      </c>
      <c r="D103" s="7" t="s">
        <v>6</v>
      </c>
      <c r="E103" s="7" t="s">
        <v>7</v>
      </c>
      <c r="F103" s="7">
        <v>67.5</v>
      </c>
      <c r="G103" s="1">
        <v>1</v>
      </c>
      <c r="H103" s="1">
        <v>1</v>
      </c>
      <c r="I103" s="1">
        <v>0</v>
      </c>
      <c r="J103" s="1">
        <v>1</v>
      </c>
      <c r="K103" s="1">
        <v>1</v>
      </c>
      <c r="L103" s="1">
        <v>1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1">
        <v>1</v>
      </c>
      <c r="W103" s="1">
        <v>1</v>
      </c>
      <c r="X103" s="1">
        <v>0</v>
      </c>
      <c r="Y103" s="1">
        <v>0</v>
      </c>
      <c r="Z103" s="1">
        <v>1</v>
      </c>
      <c r="AA103" s="1">
        <f t="shared" si="1"/>
        <v>11</v>
      </c>
    </row>
    <row r="104" spans="1:27" x14ac:dyDescent="0.3">
      <c r="A104" s="7">
        <v>103</v>
      </c>
      <c r="B104" s="7" t="s">
        <v>113</v>
      </c>
      <c r="C104" s="7">
        <v>96931</v>
      </c>
      <c r="D104" s="7" t="s">
        <v>22</v>
      </c>
      <c r="E104" s="7" t="s">
        <v>23</v>
      </c>
      <c r="F104" s="7">
        <v>67.5</v>
      </c>
      <c r="G104" s="1">
        <v>1</v>
      </c>
      <c r="H104" s="1">
        <v>1</v>
      </c>
      <c r="I104" s="1">
        <v>0</v>
      </c>
      <c r="J104" s="1">
        <v>1</v>
      </c>
      <c r="K104" s="1">
        <v>1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0</v>
      </c>
      <c r="Y104" s="1">
        <v>1</v>
      </c>
      <c r="Z104" s="1">
        <v>0</v>
      </c>
      <c r="AA104" s="1">
        <f t="shared" si="1"/>
        <v>11</v>
      </c>
    </row>
    <row r="105" spans="1:27" x14ac:dyDescent="0.3">
      <c r="A105" s="7">
        <v>104</v>
      </c>
      <c r="B105" s="7" t="s">
        <v>114</v>
      </c>
      <c r="C105" s="7">
        <v>93799</v>
      </c>
      <c r="D105" s="7" t="s">
        <v>6</v>
      </c>
      <c r="E105" s="7" t="s">
        <v>7</v>
      </c>
      <c r="F105" s="7">
        <v>60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f t="shared" si="1"/>
        <v>0</v>
      </c>
    </row>
    <row r="106" spans="1:27" x14ac:dyDescent="0.3">
      <c r="A106" s="7">
        <v>105</v>
      </c>
      <c r="B106" s="7" t="s">
        <v>115</v>
      </c>
      <c r="C106" s="7">
        <v>96934</v>
      </c>
      <c r="D106" s="7" t="s">
        <v>6</v>
      </c>
      <c r="E106" s="7" t="s">
        <v>7</v>
      </c>
      <c r="F106" s="7">
        <v>87</v>
      </c>
      <c r="G106" s="1">
        <v>1</v>
      </c>
      <c r="H106" s="1">
        <v>1</v>
      </c>
      <c r="I106" s="1">
        <v>0</v>
      </c>
      <c r="J106" s="1">
        <v>1</v>
      </c>
      <c r="K106" s="1">
        <v>0</v>
      </c>
      <c r="L106" s="1">
        <v>1</v>
      </c>
      <c r="M106" s="1">
        <v>0</v>
      </c>
      <c r="N106" s="1">
        <v>0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f t="shared" si="1"/>
        <v>7</v>
      </c>
    </row>
    <row r="107" spans="1:27" x14ac:dyDescent="0.3">
      <c r="A107" s="7">
        <v>106</v>
      </c>
      <c r="B107" s="7" t="s">
        <v>116</v>
      </c>
      <c r="C107" s="7">
        <v>96935</v>
      </c>
      <c r="D107" s="7" t="s">
        <v>19</v>
      </c>
      <c r="E107" s="7" t="s">
        <v>20</v>
      </c>
      <c r="F107" s="7">
        <v>61.8</v>
      </c>
      <c r="G107" s="1">
        <v>0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0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1</v>
      </c>
      <c r="AA107" s="1">
        <f t="shared" si="1"/>
        <v>6</v>
      </c>
    </row>
    <row r="108" spans="1:27" x14ac:dyDescent="0.3">
      <c r="A108" s="7">
        <v>107</v>
      </c>
      <c r="B108" s="7" t="s">
        <v>117</v>
      </c>
      <c r="C108" s="7">
        <v>96936</v>
      </c>
      <c r="D108" s="7" t="s">
        <v>19</v>
      </c>
      <c r="E108" s="7" t="s">
        <v>20</v>
      </c>
      <c r="F108" s="7">
        <v>73.2</v>
      </c>
      <c r="G108" s="1">
        <v>1</v>
      </c>
      <c r="H108" s="1">
        <v>1</v>
      </c>
      <c r="I108" s="1">
        <v>0</v>
      </c>
      <c r="J108" s="1">
        <v>1</v>
      </c>
      <c r="K108" s="1">
        <v>1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0</v>
      </c>
      <c r="Z108" s="1">
        <v>1</v>
      </c>
      <c r="AA108" s="1">
        <f t="shared" si="1"/>
        <v>8</v>
      </c>
    </row>
    <row r="109" spans="1:27" x14ac:dyDescent="0.3">
      <c r="A109" s="7">
        <v>108</v>
      </c>
      <c r="B109" s="7" t="s">
        <v>118</v>
      </c>
      <c r="C109" s="7">
        <v>96937</v>
      </c>
      <c r="D109" s="7" t="s">
        <v>19</v>
      </c>
      <c r="E109" s="7" t="s">
        <v>20</v>
      </c>
      <c r="F109" s="7">
        <v>83</v>
      </c>
      <c r="G109" s="1">
        <v>0</v>
      </c>
      <c r="H109" s="1">
        <v>1</v>
      </c>
      <c r="I109" s="1">
        <v>0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f t="shared" si="1"/>
        <v>8</v>
      </c>
    </row>
    <row r="110" spans="1:27" x14ac:dyDescent="0.3">
      <c r="A110" s="7">
        <v>109</v>
      </c>
      <c r="B110" s="7" t="s">
        <v>119</v>
      </c>
      <c r="C110" s="7">
        <v>96938</v>
      </c>
      <c r="D110" s="7" t="s">
        <v>6</v>
      </c>
      <c r="E110" s="7" t="s">
        <v>7</v>
      </c>
      <c r="F110" s="7">
        <v>60</v>
      </c>
      <c r="G110" s="1">
        <v>1</v>
      </c>
      <c r="H110" s="1">
        <v>1</v>
      </c>
      <c r="I110" s="1">
        <v>0</v>
      </c>
      <c r="J110" s="1">
        <v>1</v>
      </c>
      <c r="K110" s="1">
        <v>0</v>
      </c>
      <c r="L110" s="1">
        <v>1</v>
      </c>
      <c r="M110" s="1">
        <v>0</v>
      </c>
      <c r="N110" s="1">
        <v>0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1">
        <v>1</v>
      </c>
      <c r="W110" s="1">
        <v>0</v>
      </c>
      <c r="X110" s="1">
        <v>0</v>
      </c>
      <c r="Y110" s="1">
        <v>1</v>
      </c>
      <c r="Z110" s="1">
        <v>0</v>
      </c>
      <c r="AA110" s="1">
        <f t="shared" si="1"/>
        <v>10</v>
      </c>
    </row>
    <row r="111" spans="1:27" x14ac:dyDescent="0.3">
      <c r="A111" s="7">
        <v>110</v>
      </c>
      <c r="B111" s="7" t="s">
        <v>120</v>
      </c>
      <c r="C111" s="7">
        <v>96941</v>
      </c>
      <c r="D111" s="7" t="s">
        <v>6</v>
      </c>
      <c r="E111" s="7" t="s">
        <v>7</v>
      </c>
      <c r="F111" s="7">
        <v>94.4</v>
      </c>
      <c r="G111" s="1">
        <v>1</v>
      </c>
      <c r="H111" s="1">
        <v>1</v>
      </c>
      <c r="I111" s="1">
        <v>0</v>
      </c>
      <c r="J111" s="1">
        <v>1</v>
      </c>
      <c r="K111" s="1">
        <v>1</v>
      </c>
      <c r="L111" s="1">
        <v>1</v>
      </c>
      <c r="M111" s="1">
        <v>0</v>
      </c>
      <c r="N111" s="1">
        <v>1</v>
      </c>
      <c r="O111" s="1">
        <v>1</v>
      </c>
      <c r="P111" s="1">
        <v>1</v>
      </c>
      <c r="Q111" s="1">
        <v>0</v>
      </c>
      <c r="R111" s="1">
        <v>1</v>
      </c>
      <c r="S111" s="1">
        <v>0</v>
      </c>
      <c r="T111" s="1">
        <v>0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f t="shared" si="1"/>
        <v>15</v>
      </c>
    </row>
    <row r="112" spans="1:27" x14ac:dyDescent="0.3">
      <c r="A112" s="7">
        <v>111</v>
      </c>
      <c r="B112" s="7" t="s">
        <v>121</v>
      </c>
      <c r="C112" s="7">
        <v>96942</v>
      </c>
      <c r="D112" s="7" t="s">
        <v>6</v>
      </c>
      <c r="E112" s="7" t="s">
        <v>7</v>
      </c>
      <c r="F112" s="7">
        <v>67.5</v>
      </c>
      <c r="G112" s="1">
        <v>0</v>
      </c>
      <c r="H112" s="1">
        <v>0</v>
      </c>
      <c r="I112" s="1">
        <v>1</v>
      </c>
      <c r="J112" s="1">
        <v>1</v>
      </c>
      <c r="K112" s="1">
        <v>0</v>
      </c>
      <c r="L112" s="1">
        <v>1</v>
      </c>
      <c r="M112" s="1">
        <v>0</v>
      </c>
      <c r="N112" s="1">
        <v>1</v>
      </c>
      <c r="O112" s="1">
        <v>1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f t="shared" si="1"/>
        <v>7</v>
      </c>
    </row>
    <row r="113" spans="1:27" x14ac:dyDescent="0.3">
      <c r="A113" s="7">
        <v>112</v>
      </c>
      <c r="B113" s="7" t="s">
        <v>122</v>
      </c>
      <c r="C113" s="7">
        <v>96947</v>
      </c>
      <c r="D113" s="7" t="s">
        <v>6</v>
      </c>
      <c r="E113" s="7" t="s">
        <v>7</v>
      </c>
      <c r="F113" s="7">
        <v>88.5</v>
      </c>
      <c r="G113" s="1">
        <v>1</v>
      </c>
      <c r="H113" s="1">
        <v>1</v>
      </c>
      <c r="I113" s="1">
        <v>0</v>
      </c>
      <c r="J113" s="1">
        <v>1</v>
      </c>
      <c r="K113" s="1">
        <v>0</v>
      </c>
      <c r="L113" s="1">
        <v>1</v>
      </c>
      <c r="M113" s="1">
        <v>1</v>
      </c>
      <c r="N113" s="1">
        <v>0</v>
      </c>
      <c r="O113" s="1">
        <v>1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1">
        <v>1</v>
      </c>
      <c r="V113" s="1">
        <v>1</v>
      </c>
      <c r="W113" s="1">
        <v>1</v>
      </c>
      <c r="X113" s="1">
        <v>0</v>
      </c>
      <c r="Y113" s="1">
        <v>1</v>
      </c>
      <c r="Z113" s="1">
        <v>0</v>
      </c>
      <c r="AA113" s="1">
        <f t="shared" si="1"/>
        <v>12</v>
      </c>
    </row>
    <row r="114" spans="1:27" x14ac:dyDescent="0.3">
      <c r="A114" s="7">
        <v>113</v>
      </c>
      <c r="B114" s="7" t="s">
        <v>123</v>
      </c>
      <c r="C114" s="7">
        <v>96952</v>
      </c>
      <c r="D114" s="7" t="s">
        <v>6</v>
      </c>
      <c r="E114" s="7" t="s">
        <v>7</v>
      </c>
      <c r="F114" s="7">
        <v>88.5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0</v>
      </c>
      <c r="T114" s="1">
        <v>1</v>
      </c>
      <c r="U114" s="1">
        <v>1</v>
      </c>
      <c r="V114" s="1">
        <v>1</v>
      </c>
      <c r="W114" s="1">
        <v>0</v>
      </c>
      <c r="X114" s="1">
        <v>1</v>
      </c>
      <c r="Y114" s="1">
        <v>1</v>
      </c>
      <c r="Z114" s="1">
        <v>1</v>
      </c>
      <c r="AA114" s="1">
        <f t="shared" si="1"/>
        <v>18</v>
      </c>
    </row>
    <row r="115" spans="1:27" x14ac:dyDescent="0.3">
      <c r="A115" s="7">
        <v>114</v>
      </c>
      <c r="B115" s="7" t="s">
        <v>124</v>
      </c>
      <c r="C115" s="7">
        <v>96953</v>
      </c>
      <c r="D115" s="7" t="s">
        <v>6</v>
      </c>
      <c r="E115" s="7" t="s">
        <v>7</v>
      </c>
      <c r="F115" s="7">
        <v>60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f t="shared" si="1"/>
        <v>1</v>
      </c>
    </row>
    <row r="116" spans="1:27" x14ac:dyDescent="0.3">
      <c r="A116" s="7">
        <v>115</v>
      </c>
      <c r="B116" s="7" t="s">
        <v>125</v>
      </c>
      <c r="C116" s="7">
        <v>96955</v>
      </c>
      <c r="D116" s="7" t="s">
        <v>6</v>
      </c>
      <c r="E116" s="7" t="s">
        <v>7</v>
      </c>
      <c r="F116" s="7">
        <v>84</v>
      </c>
      <c r="G116" s="1">
        <v>0</v>
      </c>
      <c r="H116" s="1">
        <v>1</v>
      </c>
      <c r="I116" s="1">
        <v>0</v>
      </c>
      <c r="J116" s="1">
        <v>1</v>
      </c>
      <c r="K116" s="1">
        <v>0</v>
      </c>
      <c r="L116" s="1">
        <v>1</v>
      </c>
      <c r="M116" s="1">
        <v>0</v>
      </c>
      <c r="N116" s="1">
        <v>0</v>
      </c>
      <c r="O116" s="1">
        <v>1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0</v>
      </c>
      <c r="W116" s="1">
        <v>0</v>
      </c>
      <c r="X116" s="1">
        <v>0</v>
      </c>
      <c r="Y116" s="1">
        <v>1</v>
      </c>
      <c r="Z116" s="1">
        <v>0</v>
      </c>
      <c r="AA116" s="1">
        <f t="shared" si="1"/>
        <v>7</v>
      </c>
    </row>
    <row r="117" spans="1:27" x14ac:dyDescent="0.3">
      <c r="A117" s="7">
        <v>116</v>
      </c>
      <c r="B117" s="7" t="s">
        <v>126</v>
      </c>
      <c r="C117" s="7">
        <v>96956</v>
      </c>
      <c r="D117" s="7" t="s">
        <v>6</v>
      </c>
      <c r="E117" s="7" t="s">
        <v>7</v>
      </c>
      <c r="F117" s="7">
        <v>94.4</v>
      </c>
      <c r="G117" s="1">
        <v>1</v>
      </c>
      <c r="H117" s="1">
        <v>1</v>
      </c>
      <c r="I117" s="1">
        <v>1</v>
      </c>
      <c r="J117" s="1">
        <v>1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1</v>
      </c>
      <c r="Z117" s="1">
        <v>1</v>
      </c>
      <c r="AA117" s="1">
        <f t="shared" si="1"/>
        <v>10</v>
      </c>
    </row>
    <row r="118" spans="1:27" x14ac:dyDescent="0.3">
      <c r="A118" s="7">
        <v>117</v>
      </c>
      <c r="B118" s="7" t="s">
        <v>127</v>
      </c>
      <c r="C118" s="7">
        <v>96959</v>
      </c>
      <c r="D118" s="7" t="s">
        <v>6</v>
      </c>
      <c r="E118" s="7" t="s">
        <v>7</v>
      </c>
      <c r="F118" s="7">
        <v>88.5</v>
      </c>
      <c r="G118" s="1">
        <v>1</v>
      </c>
      <c r="H118" s="1">
        <v>1</v>
      </c>
      <c r="I118" s="1">
        <v>1</v>
      </c>
      <c r="J118" s="1">
        <v>1</v>
      </c>
      <c r="K118" s="1">
        <v>0</v>
      </c>
      <c r="L118" s="1">
        <v>1</v>
      </c>
      <c r="M118" s="1">
        <v>1</v>
      </c>
      <c r="N118" s="1">
        <v>0</v>
      </c>
      <c r="O118" s="1">
        <v>1</v>
      </c>
      <c r="P118" s="1">
        <v>1</v>
      </c>
      <c r="Q118" s="1">
        <v>0</v>
      </c>
      <c r="R118" s="1">
        <v>1</v>
      </c>
      <c r="S118" s="1">
        <v>0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1</v>
      </c>
      <c r="Z118" s="1">
        <v>1</v>
      </c>
      <c r="AA118" s="1">
        <f t="shared" si="1"/>
        <v>14</v>
      </c>
    </row>
    <row r="119" spans="1:27" x14ac:dyDescent="0.3">
      <c r="A119" s="7">
        <v>118</v>
      </c>
      <c r="B119" s="7" t="s">
        <v>128</v>
      </c>
      <c r="C119" s="7">
        <v>96960</v>
      </c>
      <c r="D119" s="7" t="s">
        <v>6</v>
      </c>
      <c r="E119" s="7" t="s">
        <v>7</v>
      </c>
      <c r="F119" s="7">
        <v>49.7</v>
      </c>
      <c r="G119" s="1">
        <v>1</v>
      </c>
      <c r="H119" s="1">
        <v>1</v>
      </c>
      <c r="I119" s="1">
        <v>1</v>
      </c>
      <c r="J119" s="1">
        <v>1</v>
      </c>
      <c r="K119" s="1">
        <v>0</v>
      </c>
      <c r="L119" s="1">
        <v>1</v>
      </c>
      <c r="M119" s="1">
        <v>1</v>
      </c>
      <c r="N119" s="1">
        <v>0</v>
      </c>
      <c r="O119" s="1">
        <v>1</v>
      </c>
      <c r="P119" s="1">
        <v>0</v>
      </c>
      <c r="Q119" s="1">
        <v>1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1</v>
      </c>
      <c r="X119" s="1">
        <v>0</v>
      </c>
      <c r="Y119" s="1">
        <v>1</v>
      </c>
      <c r="Z119" s="1">
        <v>1</v>
      </c>
      <c r="AA119" s="1">
        <f t="shared" si="1"/>
        <v>12</v>
      </c>
    </row>
    <row r="120" spans="1:27" x14ac:dyDescent="0.3">
      <c r="A120" s="7">
        <v>119</v>
      </c>
      <c r="B120" s="7" t="s">
        <v>129</v>
      </c>
      <c r="C120" s="7">
        <v>98938</v>
      </c>
      <c r="D120" s="7" t="s">
        <v>6</v>
      </c>
      <c r="E120" s="7" t="s">
        <v>7</v>
      </c>
      <c r="F120" s="7">
        <v>80</v>
      </c>
      <c r="G120" s="1">
        <v>1</v>
      </c>
      <c r="H120" s="1">
        <v>1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0</v>
      </c>
      <c r="U120" s="1">
        <v>1</v>
      </c>
      <c r="V120" s="1">
        <v>1</v>
      </c>
      <c r="W120" s="1">
        <v>0</v>
      </c>
      <c r="X120" s="1">
        <v>1</v>
      </c>
      <c r="Y120" s="1">
        <v>1</v>
      </c>
      <c r="Z120" s="1">
        <v>1</v>
      </c>
      <c r="AA120" s="1">
        <f t="shared" si="1"/>
        <v>14</v>
      </c>
    </row>
    <row r="121" spans="1:27" x14ac:dyDescent="0.3">
      <c r="A121" s="7">
        <v>120</v>
      </c>
      <c r="B121" s="7" t="s">
        <v>130</v>
      </c>
      <c r="C121" s="7">
        <v>96965</v>
      </c>
      <c r="D121" s="7" t="s">
        <v>19</v>
      </c>
      <c r="E121" s="7" t="s">
        <v>20</v>
      </c>
      <c r="F121" s="7">
        <v>94.4</v>
      </c>
      <c r="G121" s="1">
        <v>1</v>
      </c>
      <c r="H121" s="1">
        <v>1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1</v>
      </c>
      <c r="W121" s="1">
        <v>0</v>
      </c>
      <c r="X121" s="1">
        <v>0</v>
      </c>
      <c r="Y121" s="1">
        <v>1</v>
      </c>
      <c r="Z121" s="1">
        <v>0</v>
      </c>
      <c r="AA121" s="1">
        <f t="shared" si="1"/>
        <v>8</v>
      </c>
    </row>
    <row r="122" spans="1:27" x14ac:dyDescent="0.3">
      <c r="A122" s="7">
        <v>121</v>
      </c>
      <c r="B122" s="7" t="s">
        <v>131</v>
      </c>
      <c r="C122" s="7">
        <v>79662</v>
      </c>
      <c r="D122" s="7" t="s">
        <v>6</v>
      </c>
      <c r="E122" s="7" t="s">
        <v>7</v>
      </c>
      <c r="F122" s="7">
        <v>71.7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f t="shared" si="1"/>
        <v>4</v>
      </c>
    </row>
    <row r="123" spans="1:27" x14ac:dyDescent="0.3">
      <c r="A123" s="7">
        <v>122</v>
      </c>
      <c r="B123" s="7" t="s">
        <v>132</v>
      </c>
      <c r="C123" s="7">
        <v>96970</v>
      </c>
      <c r="D123" s="7" t="s">
        <v>6</v>
      </c>
      <c r="E123" s="7" t="s">
        <v>7</v>
      </c>
      <c r="F123" s="7">
        <v>70</v>
      </c>
      <c r="G123" s="1">
        <v>0</v>
      </c>
      <c r="H123" s="1">
        <v>1</v>
      </c>
      <c r="I123" s="1">
        <v>0</v>
      </c>
      <c r="J123" s="1">
        <v>1</v>
      </c>
      <c r="K123" s="1">
        <v>1</v>
      </c>
      <c r="L123" s="1">
        <v>1</v>
      </c>
      <c r="M123" s="1">
        <v>0</v>
      </c>
      <c r="N123" s="1">
        <v>1</v>
      </c>
      <c r="O123" s="1">
        <v>1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1</v>
      </c>
      <c r="W123" s="1">
        <v>0</v>
      </c>
      <c r="X123" s="1">
        <v>0</v>
      </c>
      <c r="Y123" s="1">
        <v>0</v>
      </c>
      <c r="Z123" s="1">
        <v>1</v>
      </c>
      <c r="AA123" s="1">
        <f t="shared" si="1"/>
        <v>10</v>
      </c>
    </row>
    <row r="124" spans="1:27" x14ac:dyDescent="0.3">
      <c r="A124" s="7">
        <v>123</v>
      </c>
      <c r="B124" s="7" t="s">
        <v>133</v>
      </c>
      <c r="C124" s="7">
        <v>96971</v>
      </c>
      <c r="D124" s="7" t="s">
        <v>6</v>
      </c>
      <c r="E124" s="7" t="s">
        <v>7</v>
      </c>
      <c r="F124" s="7">
        <v>38.6</v>
      </c>
      <c r="G124" s="1">
        <v>1</v>
      </c>
      <c r="H124" s="1">
        <v>1</v>
      </c>
      <c r="I124" s="1">
        <v>0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1">
        <v>0</v>
      </c>
      <c r="X124" s="1">
        <v>0</v>
      </c>
      <c r="Y124" s="1">
        <v>1</v>
      </c>
      <c r="Z124" s="1">
        <v>0</v>
      </c>
      <c r="AA124" s="1">
        <f t="shared" si="1"/>
        <v>11</v>
      </c>
    </row>
    <row r="125" spans="1:27" x14ac:dyDescent="0.3">
      <c r="A125" s="7">
        <v>124</v>
      </c>
      <c r="B125" s="7" t="s">
        <v>134</v>
      </c>
      <c r="C125" s="7">
        <v>96972</v>
      </c>
      <c r="D125" s="7" t="s">
        <v>22</v>
      </c>
      <c r="E125" s="7" t="s">
        <v>23</v>
      </c>
      <c r="F125" s="7">
        <v>88.5</v>
      </c>
      <c r="G125" s="1">
        <v>1</v>
      </c>
      <c r="H125" s="1">
        <v>1</v>
      </c>
      <c r="I125" s="1">
        <v>0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f t="shared" ref="AA125:AA156" si="3">SUM(G125:Z125)</f>
        <v>13</v>
      </c>
    </row>
    <row r="126" spans="1:27" x14ac:dyDescent="0.3">
      <c r="A126" s="7">
        <v>125</v>
      </c>
      <c r="B126" s="7" t="s">
        <v>135</v>
      </c>
      <c r="C126" s="7">
        <v>96973</v>
      </c>
      <c r="D126" s="7" t="s">
        <v>6</v>
      </c>
      <c r="E126" s="7" t="s">
        <v>7</v>
      </c>
      <c r="F126" s="7">
        <v>94.4</v>
      </c>
      <c r="G126" s="1">
        <v>1</v>
      </c>
      <c r="H126" s="1">
        <v>1</v>
      </c>
      <c r="I126" s="1">
        <v>0</v>
      </c>
      <c r="J126" s="1">
        <v>1</v>
      </c>
      <c r="K126" s="1">
        <v>1</v>
      </c>
      <c r="L126" s="1">
        <v>1</v>
      </c>
      <c r="M126" s="1">
        <v>0</v>
      </c>
      <c r="N126" s="1">
        <v>0</v>
      </c>
      <c r="O126" s="1">
        <v>1</v>
      </c>
      <c r="P126" s="1">
        <v>1</v>
      </c>
      <c r="Q126" s="1">
        <v>0</v>
      </c>
      <c r="R126" s="1">
        <v>0</v>
      </c>
      <c r="S126" s="1">
        <v>0</v>
      </c>
      <c r="T126" s="1">
        <v>1</v>
      </c>
      <c r="U126" s="1">
        <v>1</v>
      </c>
      <c r="V126" s="1">
        <v>1</v>
      </c>
      <c r="W126" s="1">
        <v>0</v>
      </c>
      <c r="X126" s="1">
        <v>1</v>
      </c>
      <c r="Y126" s="1">
        <v>0</v>
      </c>
      <c r="Z126" s="1">
        <v>1</v>
      </c>
      <c r="AA126" s="1">
        <f t="shared" si="3"/>
        <v>12</v>
      </c>
    </row>
    <row r="127" spans="1:27" x14ac:dyDescent="0.3">
      <c r="A127" s="7">
        <v>126</v>
      </c>
      <c r="B127" s="7" t="s">
        <v>136</v>
      </c>
      <c r="C127" s="7">
        <v>96974</v>
      </c>
      <c r="D127" s="7" t="s">
        <v>6</v>
      </c>
      <c r="E127" s="7" t="s">
        <v>7</v>
      </c>
      <c r="F127" s="7">
        <v>88.5</v>
      </c>
      <c r="G127" s="1">
        <v>1</v>
      </c>
      <c r="H127" s="1">
        <v>1</v>
      </c>
      <c r="I127" s="1">
        <v>0</v>
      </c>
      <c r="J127" s="1">
        <v>1</v>
      </c>
      <c r="K127" s="1">
        <v>1</v>
      </c>
      <c r="L127" s="1">
        <v>1</v>
      </c>
      <c r="M127" s="1">
        <v>0</v>
      </c>
      <c r="N127" s="1">
        <v>0</v>
      </c>
      <c r="O127" s="1">
        <v>1</v>
      </c>
      <c r="P127" s="1">
        <v>1</v>
      </c>
      <c r="Q127" s="1">
        <v>1</v>
      </c>
      <c r="R127" s="1">
        <v>0</v>
      </c>
      <c r="S127" s="1">
        <v>0</v>
      </c>
      <c r="T127" s="1">
        <v>1</v>
      </c>
      <c r="U127" s="1">
        <v>1</v>
      </c>
      <c r="V127" s="1">
        <v>1</v>
      </c>
      <c r="W127" s="1">
        <v>1</v>
      </c>
      <c r="X127" s="1">
        <v>0</v>
      </c>
      <c r="Y127" s="1">
        <v>1</v>
      </c>
      <c r="Z127" s="1">
        <v>0</v>
      </c>
      <c r="AA127" s="1">
        <f t="shared" si="3"/>
        <v>13</v>
      </c>
    </row>
    <row r="128" spans="1:27" x14ac:dyDescent="0.3">
      <c r="A128" s="7">
        <v>127</v>
      </c>
      <c r="B128" s="7" t="s">
        <v>137</v>
      </c>
      <c r="C128" s="7">
        <v>96976</v>
      </c>
      <c r="D128" s="7" t="s">
        <v>6</v>
      </c>
      <c r="E128" s="7" t="s">
        <v>7</v>
      </c>
      <c r="F128" s="7">
        <v>73.2</v>
      </c>
      <c r="G128" s="1">
        <v>0</v>
      </c>
      <c r="H128" s="1">
        <v>1</v>
      </c>
      <c r="I128" s="1">
        <v>0</v>
      </c>
      <c r="J128" s="1">
        <v>1</v>
      </c>
      <c r="K128" s="1">
        <v>0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1</v>
      </c>
      <c r="S128" s="1">
        <v>0</v>
      </c>
      <c r="T128" s="1">
        <v>0</v>
      </c>
      <c r="U128" s="1">
        <v>1</v>
      </c>
      <c r="V128" s="1">
        <v>1</v>
      </c>
      <c r="W128" s="1">
        <v>1</v>
      </c>
      <c r="X128" s="1">
        <v>1</v>
      </c>
      <c r="Y128" s="1">
        <v>0</v>
      </c>
      <c r="Z128" s="1">
        <v>1</v>
      </c>
      <c r="AA128" s="1">
        <f t="shared" si="3"/>
        <v>13</v>
      </c>
    </row>
    <row r="129" spans="1:27" x14ac:dyDescent="0.3">
      <c r="A129" s="7">
        <v>128</v>
      </c>
      <c r="B129" s="7" t="s">
        <v>138</v>
      </c>
      <c r="C129" s="7">
        <v>96977</v>
      </c>
      <c r="D129" s="7" t="s">
        <v>6</v>
      </c>
      <c r="E129" s="7" t="s">
        <v>7</v>
      </c>
      <c r="F129" s="7">
        <v>79</v>
      </c>
      <c r="G129" s="1">
        <v>1</v>
      </c>
      <c r="H129" s="1">
        <v>1</v>
      </c>
      <c r="I129" s="1">
        <v>0</v>
      </c>
      <c r="J129" s="1">
        <v>1</v>
      </c>
      <c r="K129" s="1">
        <v>0</v>
      </c>
      <c r="L129" s="1">
        <v>1</v>
      </c>
      <c r="M129" s="1">
        <v>1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f t="shared" si="3"/>
        <v>9</v>
      </c>
    </row>
    <row r="130" spans="1:27" x14ac:dyDescent="0.3">
      <c r="A130" s="7">
        <v>129</v>
      </c>
      <c r="B130" s="7" t="s">
        <v>139</v>
      </c>
      <c r="C130" s="7">
        <v>96978</v>
      </c>
      <c r="D130" s="7" t="s">
        <v>6</v>
      </c>
      <c r="E130" s="7" t="s">
        <v>7</v>
      </c>
      <c r="F130" s="7">
        <v>88.5</v>
      </c>
      <c r="G130" s="1">
        <v>1</v>
      </c>
      <c r="H130" s="1">
        <v>1</v>
      </c>
      <c r="I130" s="1">
        <v>0</v>
      </c>
      <c r="J130" s="1">
        <v>1</v>
      </c>
      <c r="K130" s="1">
        <v>0</v>
      </c>
      <c r="L130" s="1">
        <v>1</v>
      </c>
      <c r="M130" s="1">
        <v>1</v>
      </c>
      <c r="N130" s="1">
        <v>0</v>
      </c>
      <c r="O130" s="1">
        <v>1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Y130" s="1">
        <v>1</v>
      </c>
      <c r="Z130" s="1">
        <v>0</v>
      </c>
      <c r="AA130" s="1">
        <f t="shared" si="3"/>
        <v>10</v>
      </c>
    </row>
    <row r="131" spans="1:27" x14ac:dyDescent="0.3">
      <c r="A131" s="7">
        <v>130</v>
      </c>
      <c r="B131" s="7" t="s">
        <v>140</v>
      </c>
      <c r="C131" s="7">
        <v>85966</v>
      </c>
      <c r="D131" s="7" t="s">
        <v>6</v>
      </c>
      <c r="E131" s="7" t="s">
        <v>7</v>
      </c>
      <c r="F131" s="7">
        <v>94.5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</v>
      </c>
      <c r="P131" s="1">
        <v>1</v>
      </c>
      <c r="Q131" s="1">
        <v>1</v>
      </c>
      <c r="R131" s="1">
        <v>0</v>
      </c>
      <c r="S131" s="1">
        <v>0</v>
      </c>
      <c r="T131" s="1">
        <v>0</v>
      </c>
      <c r="U131" s="1">
        <v>1</v>
      </c>
      <c r="V131" s="1">
        <v>0</v>
      </c>
      <c r="W131" s="1">
        <v>1</v>
      </c>
      <c r="X131" s="1">
        <v>1</v>
      </c>
      <c r="Y131" s="1">
        <v>0</v>
      </c>
      <c r="Z131" s="1">
        <v>1</v>
      </c>
      <c r="AA131" s="1">
        <f t="shared" si="3"/>
        <v>11</v>
      </c>
    </row>
    <row r="132" spans="1:27" x14ac:dyDescent="0.3">
      <c r="A132" s="7">
        <v>131</v>
      </c>
      <c r="B132" s="7" t="s">
        <v>141</v>
      </c>
      <c r="C132" s="7">
        <v>96981</v>
      </c>
      <c r="D132" s="7" t="s">
        <v>6</v>
      </c>
      <c r="E132" s="7" t="s">
        <v>7</v>
      </c>
      <c r="F132" s="7">
        <v>88.5</v>
      </c>
      <c r="G132" s="1">
        <v>1</v>
      </c>
      <c r="H132" s="1">
        <v>1</v>
      </c>
      <c r="I132" s="1">
        <v>0</v>
      </c>
      <c r="J132" s="1">
        <v>1</v>
      </c>
      <c r="K132" s="1">
        <v>1</v>
      </c>
      <c r="L132" s="1">
        <v>1</v>
      </c>
      <c r="M132" s="1">
        <v>0</v>
      </c>
      <c r="N132" s="1">
        <v>0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1</v>
      </c>
      <c r="W132" s="1">
        <v>0</v>
      </c>
      <c r="X132" s="1">
        <v>0</v>
      </c>
      <c r="Y132" s="1">
        <v>1</v>
      </c>
      <c r="Z132" s="1">
        <v>1</v>
      </c>
      <c r="AA132" s="1">
        <f t="shared" si="3"/>
        <v>11</v>
      </c>
    </row>
    <row r="133" spans="1:27" x14ac:dyDescent="0.3">
      <c r="A133" s="7">
        <v>132</v>
      </c>
      <c r="B133" s="7" t="s">
        <v>142</v>
      </c>
      <c r="C133" s="7">
        <v>81417</v>
      </c>
      <c r="D133" s="7" t="s">
        <v>6</v>
      </c>
      <c r="E133" s="7" t="s">
        <v>7</v>
      </c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f t="shared" si="3"/>
        <v>0</v>
      </c>
    </row>
    <row r="134" spans="1:27" x14ac:dyDescent="0.3">
      <c r="A134" s="7">
        <v>133</v>
      </c>
      <c r="B134" s="7" t="s">
        <v>143</v>
      </c>
      <c r="C134" s="7">
        <v>96983</v>
      </c>
      <c r="D134" s="7" t="s">
        <v>6</v>
      </c>
      <c r="E134" s="7" t="s">
        <v>7</v>
      </c>
      <c r="F134" s="7">
        <v>79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1</v>
      </c>
      <c r="M134" s="1">
        <v>0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0</v>
      </c>
      <c r="Y134" s="1">
        <v>0</v>
      </c>
      <c r="Z134" s="1">
        <v>0</v>
      </c>
      <c r="AA134" s="1">
        <f t="shared" si="3"/>
        <v>10</v>
      </c>
    </row>
    <row r="135" spans="1:27" x14ac:dyDescent="0.3">
      <c r="A135" s="7">
        <v>134</v>
      </c>
      <c r="B135" s="7" t="s">
        <v>144</v>
      </c>
      <c r="C135" s="7">
        <v>96986</v>
      </c>
      <c r="D135" s="7" t="s">
        <v>6</v>
      </c>
      <c r="E135" s="7" t="s">
        <v>7</v>
      </c>
      <c r="F135" s="7">
        <v>94.4</v>
      </c>
      <c r="G135" s="1">
        <v>1</v>
      </c>
      <c r="H135" s="1">
        <v>1</v>
      </c>
      <c r="I135" s="1">
        <v>0</v>
      </c>
      <c r="J135" s="1">
        <v>1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1</v>
      </c>
      <c r="W135" s="1">
        <v>1</v>
      </c>
      <c r="X135" s="1">
        <v>0</v>
      </c>
      <c r="Y135" s="1">
        <v>0</v>
      </c>
      <c r="Z135" s="1">
        <v>1</v>
      </c>
      <c r="AA135" s="1">
        <f t="shared" si="3"/>
        <v>11</v>
      </c>
    </row>
    <row r="136" spans="1:27" x14ac:dyDescent="0.3">
      <c r="A136" s="7">
        <v>135</v>
      </c>
      <c r="B136" s="7" t="s">
        <v>145</v>
      </c>
      <c r="C136" s="7">
        <v>96987</v>
      </c>
      <c r="D136" s="7" t="s">
        <v>6</v>
      </c>
      <c r="E136" s="7" t="s">
        <v>7</v>
      </c>
      <c r="F136" s="7">
        <v>95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0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0</v>
      </c>
      <c r="T136" s="1">
        <v>0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f t="shared" si="3"/>
        <v>16</v>
      </c>
    </row>
    <row r="137" spans="1:27" x14ac:dyDescent="0.3">
      <c r="A137" s="7">
        <v>136</v>
      </c>
      <c r="B137" s="7" t="s">
        <v>146</v>
      </c>
      <c r="C137" s="7">
        <v>96988</v>
      </c>
      <c r="D137" s="7" t="s">
        <v>6</v>
      </c>
      <c r="E137" s="7" t="s">
        <v>7</v>
      </c>
      <c r="F137" s="7">
        <v>94.4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1</v>
      </c>
      <c r="W137" s="1">
        <v>0</v>
      </c>
      <c r="X137" s="1">
        <v>1</v>
      </c>
      <c r="Y137" s="1">
        <v>1</v>
      </c>
      <c r="Z137" s="1">
        <v>1</v>
      </c>
      <c r="AA137" s="1">
        <f t="shared" si="3"/>
        <v>11</v>
      </c>
    </row>
    <row r="138" spans="1:27" x14ac:dyDescent="0.3">
      <c r="A138" s="7">
        <v>137</v>
      </c>
      <c r="B138" s="7" t="s">
        <v>147</v>
      </c>
      <c r="C138" s="7">
        <v>96989</v>
      </c>
      <c r="D138" s="7" t="s">
        <v>22</v>
      </c>
      <c r="E138" s="7" t="s">
        <v>23</v>
      </c>
      <c r="F138" s="7">
        <v>64</v>
      </c>
      <c r="G138" s="1">
        <v>1</v>
      </c>
      <c r="H138" s="1">
        <v>0</v>
      </c>
      <c r="I138" s="1">
        <v>0</v>
      </c>
      <c r="J138" s="1">
        <v>1</v>
      </c>
      <c r="K138" s="1">
        <v>0</v>
      </c>
      <c r="L138" s="1">
        <v>1</v>
      </c>
      <c r="M138" s="1">
        <v>0</v>
      </c>
      <c r="N138" s="1">
        <v>1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1</v>
      </c>
      <c r="W138" s="1">
        <v>0</v>
      </c>
      <c r="X138" s="1">
        <v>1</v>
      </c>
      <c r="Y138" s="1">
        <v>1</v>
      </c>
      <c r="Z138" s="1">
        <v>1</v>
      </c>
      <c r="AA138" s="1">
        <f t="shared" si="3"/>
        <v>10</v>
      </c>
    </row>
    <row r="139" spans="1:27" x14ac:dyDescent="0.3">
      <c r="A139" s="7">
        <v>138</v>
      </c>
      <c r="B139" s="7" t="s">
        <v>148</v>
      </c>
      <c r="C139" s="7">
        <v>96990</v>
      </c>
      <c r="D139" s="7" t="s">
        <v>6</v>
      </c>
      <c r="E139" s="7" t="s">
        <v>7</v>
      </c>
      <c r="F139" s="7">
        <v>57</v>
      </c>
      <c r="G139" s="1">
        <v>1</v>
      </c>
      <c r="H139" s="1">
        <v>1</v>
      </c>
      <c r="I139" s="1">
        <v>0</v>
      </c>
      <c r="J139" s="1">
        <v>1</v>
      </c>
      <c r="K139" s="1">
        <v>1</v>
      </c>
      <c r="L139" s="1">
        <v>1</v>
      </c>
      <c r="M139" s="1">
        <v>0</v>
      </c>
      <c r="N139" s="1">
        <v>0</v>
      </c>
      <c r="O139" s="1">
        <v>1</v>
      </c>
      <c r="P139" s="1">
        <v>1</v>
      </c>
      <c r="Q139" s="1">
        <v>0</v>
      </c>
      <c r="R139" s="1">
        <v>1</v>
      </c>
      <c r="S139" s="1">
        <v>0</v>
      </c>
      <c r="T139" s="1">
        <v>1</v>
      </c>
      <c r="U139" s="1">
        <v>1</v>
      </c>
      <c r="V139" s="1">
        <v>1</v>
      </c>
      <c r="W139" s="1">
        <v>0</v>
      </c>
      <c r="X139" s="1">
        <v>0</v>
      </c>
      <c r="Y139" s="1">
        <v>1</v>
      </c>
      <c r="Z139" s="1">
        <v>0</v>
      </c>
      <c r="AA139" s="1">
        <f t="shared" si="3"/>
        <v>12</v>
      </c>
    </row>
    <row r="140" spans="1:27" x14ac:dyDescent="0.3">
      <c r="A140" s="7">
        <v>139</v>
      </c>
      <c r="B140" s="7" t="s">
        <v>149</v>
      </c>
      <c r="C140" s="7">
        <v>96991</v>
      </c>
      <c r="D140" s="7" t="s">
        <v>6</v>
      </c>
      <c r="E140" s="7" t="s">
        <v>7</v>
      </c>
      <c r="F140" s="7">
        <v>84</v>
      </c>
      <c r="G140" s="1">
        <v>1</v>
      </c>
      <c r="H140" s="1">
        <v>1</v>
      </c>
      <c r="I140" s="1">
        <v>1</v>
      </c>
      <c r="J140" s="1">
        <v>1</v>
      </c>
      <c r="K140" s="1">
        <v>0</v>
      </c>
      <c r="L140" s="1">
        <v>1</v>
      </c>
      <c r="M140" s="1">
        <v>0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1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1</v>
      </c>
      <c r="AA140" s="1">
        <f t="shared" si="3"/>
        <v>9</v>
      </c>
    </row>
    <row r="141" spans="1:27" x14ac:dyDescent="0.3">
      <c r="A141" s="7">
        <v>140</v>
      </c>
      <c r="B141" s="7" t="s">
        <v>150</v>
      </c>
      <c r="C141" s="7">
        <v>96993</v>
      </c>
      <c r="D141" s="7" t="s">
        <v>6</v>
      </c>
      <c r="E141" s="7" t="s">
        <v>7</v>
      </c>
      <c r="F141" s="7">
        <v>67.5</v>
      </c>
      <c r="G141" s="1">
        <v>1</v>
      </c>
      <c r="H141" s="1">
        <v>0</v>
      </c>
      <c r="I141" s="1">
        <v>0</v>
      </c>
      <c r="J141" s="1">
        <v>1</v>
      </c>
      <c r="K141" s="1">
        <v>0</v>
      </c>
      <c r="L141" s="1">
        <v>1</v>
      </c>
      <c r="M141" s="1">
        <v>0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f t="shared" si="3"/>
        <v>7</v>
      </c>
    </row>
    <row r="142" spans="1:27" x14ac:dyDescent="0.3">
      <c r="A142" s="7">
        <v>141</v>
      </c>
      <c r="B142" s="7" t="s">
        <v>151</v>
      </c>
      <c r="C142" s="7">
        <v>96994</v>
      </c>
      <c r="D142" s="7" t="s">
        <v>6</v>
      </c>
      <c r="E142" s="7" t="s">
        <v>7</v>
      </c>
      <c r="F142" s="7">
        <v>85</v>
      </c>
      <c r="G142" s="1">
        <v>1</v>
      </c>
      <c r="H142" s="1">
        <v>1</v>
      </c>
      <c r="I142" s="1">
        <v>0</v>
      </c>
      <c r="J142" s="1">
        <v>1</v>
      </c>
      <c r="K142" s="1">
        <v>1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1</v>
      </c>
      <c r="W142" s="1">
        <v>0</v>
      </c>
      <c r="X142" s="1">
        <v>1</v>
      </c>
      <c r="Y142" s="1">
        <v>0</v>
      </c>
      <c r="Z142" s="1">
        <v>1</v>
      </c>
      <c r="AA142" s="1">
        <f t="shared" si="3"/>
        <v>9</v>
      </c>
    </row>
    <row r="143" spans="1:27" x14ac:dyDescent="0.3">
      <c r="A143" s="7">
        <v>142</v>
      </c>
      <c r="B143" s="7" t="s">
        <v>152</v>
      </c>
      <c r="C143" s="7">
        <v>92109</v>
      </c>
      <c r="D143" s="7" t="s">
        <v>6</v>
      </c>
      <c r="E143" s="7" t="s">
        <v>7</v>
      </c>
      <c r="F143" s="7">
        <v>96.7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1</v>
      </c>
      <c r="M143" s="1">
        <v>0</v>
      </c>
      <c r="N143" s="1">
        <v>0</v>
      </c>
      <c r="O143" s="1">
        <v>1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f t="shared" si="3"/>
        <v>5</v>
      </c>
    </row>
    <row r="144" spans="1:27" x14ac:dyDescent="0.3">
      <c r="A144" s="7">
        <v>143</v>
      </c>
      <c r="B144" s="7" t="s">
        <v>153</v>
      </c>
      <c r="C144" s="7">
        <v>96998</v>
      </c>
      <c r="D144" s="7" t="s">
        <v>6</v>
      </c>
      <c r="E144" s="7" t="s">
        <v>7</v>
      </c>
      <c r="F144" s="7">
        <v>72</v>
      </c>
      <c r="G144" s="1">
        <v>1</v>
      </c>
      <c r="H144" s="1">
        <v>0</v>
      </c>
      <c r="I144" s="1">
        <v>0</v>
      </c>
      <c r="J144" s="1">
        <v>1</v>
      </c>
      <c r="K144" s="1">
        <v>1</v>
      </c>
      <c r="L144" s="1">
        <v>1</v>
      </c>
      <c r="M144" s="1">
        <v>1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f t="shared" si="3"/>
        <v>8</v>
      </c>
    </row>
    <row r="145" spans="1:27" x14ac:dyDescent="0.3">
      <c r="A145" s="7">
        <v>144</v>
      </c>
      <c r="B145" s="7" t="s">
        <v>154</v>
      </c>
      <c r="C145" s="7">
        <v>97001</v>
      </c>
      <c r="D145" s="7" t="s">
        <v>6</v>
      </c>
      <c r="E145" s="7" t="s">
        <v>7</v>
      </c>
      <c r="F145" s="7">
        <v>56.3</v>
      </c>
      <c r="G145" s="1">
        <v>1</v>
      </c>
      <c r="H145" s="1">
        <v>0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f t="shared" si="3"/>
        <v>5</v>
      </c>
    </row>
    <row r="146" spans="1:27" x14ac:dyDescent="0.3">
      <c r="A146" s="7">
        <v>145</v>
      </c>
      <c r="B146" s="7" t="s">
        <v>155</v>
      </c>
      <c r="C146" s="7">
        <v>97002</v>
      </c>
      <c r="D146" s="7" t="s">
        <v>6</v>
      </c>
      <c r="E146" s="7" t="s">
        <v>7</v>
      </c>
      <c r="F146" s="7">
        <v>80</v>
      </c>
      <c r="G146" s="1">
        <v>1</v>
      </c>
      <c r="H146" s="1">
        <v>1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  <c r="N146" s="1">
        <v>0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f t="shared" si="3"/>
        <v>13</v>
      </c>
    </row>
    <row r="147" spans="1:27" x14ac:dyDescent="0.3">
      <c r="A147" s="7">
        <v>146</v>
      </c>
      <c r="B147" s="7" t="s">
        <v>156</v>
      </c>
      <c r="C147" s="7">
        <v>97003</v>
      </c>
      <c r="D147" s="7" t="s">
        <v>6</v>
      </c>
      <c r="E147" s="7" t="s">
        <v>7</v>
      </c>
      <c r="F147" s="7">
        <v>67.8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f t="shared" si="3"/>
        <v>3</v>
      </c>
    </row>
    <row r="148" spans="1:27" x14ac:dyDescent="0.3">
      <c r="A148" s="7">
        <v>147</v>
      </c>
      <c r="B148" s="7" t="s">
        <v>157</v>
      </c>
      <c r="C148" s="7">
        <v>98149</v>
      </c>
      <c r="D148" s="7" t="s">
        <v>22</v>
      </c>
      <c r="E148" s="7" t="s">
        <v>23</v>
      </c>
      <c r="F148" s="7">
        <v>91.9</v>
      </c>
      <c r="G148" s="1">
        <v>1</v>
      </c>
      <c r="H148" s="1">
        <v>0</v>
      </c>
      <c r="I148" s="1">
        <v>0</v>
      </c>
      <c r="J148" s="1">
        <v>1</v>
      </c>
      <c r="K148" s="1">
        <v>1</v>
      </c>
      <c r="L148" s="1">
        <v>1</v>
      </c>
      <c r="M148" s="1">
        <v>0</v>
      </c>
      <c r="N148" s="1">
        <v>1</v>
      </c>
      <c r="O148" s="1">
        <v>1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  <c r="V148" s="1">
        <v>0</v>
      </c>
      <c r="W148" s="1">
        <v>0</v>
      </c>
      <c r="X148" s="1">
        <v>1</v>
      </c>
      <c r="Y148" s="1">
        <v>1</v>
      </c>
      <c r="Z148" s="1">
        <v>1</v>
      </c>
      <c r="AA148" s="1">
        <f t="shared" si="3"/>
        <v>11</v>
      </c>
    </row>
    <row r="149" spans="1:27" x14ac:dyDescent="0.3">
      <c r="A149" s="7">
        <v>148</v>
      </c>
      <c r="B149" s="7" t="s">
        <v>158</v>
      </c>
      <c r="C149" s="7">
        <v>97006</v>
      </c>
      <c r="D149" s="7" t="s">
        <v>6</v>
      </c>
      <c r="E149" s="7" t="s">
        <v>7</v>
      </c>
      <c r="F149" s="7">
        <v>84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>
        <v>1</v>
      </c>
      <c r="M149" s="1">
        <v>0</v>
      </c>
      <c r="N149" s="1">
        <v>1</v>
      </c>
      <c r="O149" s="1">
        <v>1</v>
      </c>
      <c r="P149" s="1">
        <v>1</v>
      </c>
      <c r="Q149" s="1">
        <v>0</v>
      </c>
      <c r="R149" s="1">
        <v>1</v>
      </c>
      <c r="S149" s="1">
        <v>0</v>
      </c>
      <c r="T149" s="1">
        <v>1</v>
      </c>
      <c r="U149" s="1">
        <v>1</v>
      </c>
      <c r="V149" s="1">
        <v>1</v>
      </c>
      <c r="W149" s="1">
        <v>1</v>
      </c>
      <c r="X149" s="1">
        <v>0</v>
      </c>
      <c r="Y149" s="1">
        <v>1</v>
      </c>
      <c r="Z149" s="1">
        <v>0</v>
      </c>
      <c r="AA149" s="1">
        <f t="shared" si="3"/>
        <v>13</v>
      </c>
    </row>
    <row r="150" spans="1:27" x14ac:dyDescent="0.3">
      <c r="A150" s="7">
        <v>149</v>
      </c>
      <c r="B150" s="7" t="s">
        <v>159</v>
      </c>
      <c r="C150" s="7">
        <v>98902</v>
      </c>
      <c r="D150" s="7" t="s">
        <v>6</v>
      </c>
      <c r="E150" s="7" t="s">
        <v>7</v>
      </c>
      <c r="F150" s="7">
        <v>33.799999999999997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f t="shared" si="3"/>
        <v>4</v>
      </c>
    </row>
    <row r="151" spans="1:27" x14ac:dyDescent="0.3">
      <c r="A151" s="7">
        <v>150</v>
      </c>
      <c r="B151" s="7" t="s">
        <v>160</v>
      </c>
      <c r="C151" s="7">
        <v>97009</v>
      </c>
      <c r="D151" s="7" t="s">
        <v>6</v>
      </c>
      <c r="E151" s="7" t="s">
        <v>7</v>
      </c>
      <c r="F151" s="7">
        <v>78.7</v>
      </c>
      <c r="G151" s="1">
        <v>1</v>
      </c>
      <c r="H151" s="1">
        <v>1</v>
      </c>
      <c r="I151" s="1">
        <v>1</v>
      </c>
      <c r="J151" s="1">
        <v>1</v>
      </c>
      <c r="K151" s="1">
        <v>0</v>
      </c>
      <c r="L151" s="1">
        <v>1</v>
      </c>
      <c r="M151" s="1">
        <v>1</v>
      </c>
      <c r="N151" s="1">
        <v>1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f t="shared" si="3"/>
        <v>10</v>
      </c>
    </row>
    <row r="152" spans="1:27" x14ac:dyDescent="0.3">
      <c r="A152" s="7">
        <v>151</v>
      </c>
      <c r="B152" s="7" t="s">
        <v>161</v>
      </c>
      <c r="C152" s="7">
        <v>97010</v>
      </c>
      <c r="D152" s="7" t="s">
        <v>6</v>
      </c>
      <c r="E152" s="7" t="s">
        <v>7</v>
      </c>
      <c r="F152" s="7">
        <v>78</v>
      </c>
      <c r="G152" s="1">
        <v>1</v>
      </c>
      <c r="H152" s="1">
        <v>1</v>
      </c>
      <c r="I152" s="1">
        <v>1</v>
      </c>
      <c r="J152" s="1">
        <v>1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1</v>
      </c>
      <c r="V152" s="1">
        <v>1</v>
      </c>
      <c r="W152" s="1">
        <v>0</v>
      </c>
      <c r="X152" s="1">
        <v>0</v>
      </c>
      <c r="Y152" s="1">
        <v>1</v>
      </c>
      <c r="Z152" s="1">
        <v>0</v>
      </c>
      <c r="AA152" s="1">
        <f t="shared" si="3"/>
        <v>8</v>
      </c>
    </row>
    <row r="153" spans="1:27" x14ac:dyDescent="0.3">
      <c r="A153" s="7">
        <v>152</v>
      </c>
      <c r="B153" s="7" t="s">
        <v>162</v>
      </c>
      <c r="C153" s="7">
        <v>97011</v>
      </c>
      <c r="D153" s="7" t="s">
        <v>6</v>
      </c>
      <c r="E153" s="7" t="s">
        <v>7</v>
      </c>
      <c r="F153" s="7">
        <v>73.2</v>
      </c>
      <c r="G153" s="1">
        <v>1</v>
      </c>
      <c r="H153" s="1">
        <v>1</v>
      </c>
      <c r="I153" s="1">
        <v>0</v>
      </c>
      <c r="J153" s="1">
        <v>1</v>
      </c>
      <c r="K153" s="1">
        <v>0</v>
      </c>
      <c r="L153" s="1">
        <v>1</v>
      </c>
      <c r="M153" s="1">
        <v>0</v>
      </c>
      <c r="N153" s="1">
        <v>0</v>
      </c>
      <c r="O153" s="1">
        <v>1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1</v>
      </c>
      <c r="W153" s="1">
        <v>1</v>
      </c>
      <c r="X153" s="1">
        <v>0</v>
      </c>
      <c r="Y153" s="1">
        <v>1</v>
      </c>
      <c r="Z153" s="1">
        <v>0</v>
      </c>
      <c r="AA153" s="1">
        <f t="shared" si="3"/>
        <v>10</v>
      </c>
    </row>
    <row r="154" spans="1:27" x14ac:dyDescent="0.3">
      <c r="A154" s="7">
        <v>153</v>
      </c>
      <c r="B154" s="7" t="s">
        <v>163</v>
      </c>
      <c r="C154" s="7">
        <v>97012</v>
      </c>
      <c r="D154" s="7" t="s">
        <v>6</v>
      </c>
      <c r="E154" s="7" t="s">
        <v>7</v>
      </c>
      <c r="F154" s="7">
        <v>91.9</v>
      </c>
      <c r="G154" s="1">
        <v>0</v>
      </c>
      <c r="H154" s="1">
        <v>1</v>
      </c>
      <c r="I154" s="1">
        <v>0</v>
      </c>
      <c r="J154" s="1">
        <v>1</v>
      </c>
      <c r="K154" s="1">
        <v>1</v>
      </c>
      <c r="L154" s="1">
        <v>1</v>
      </c>
      <c r="M154" s="1">
        <v>0</v>
      </c>
      <c r="N154" s="1">
        <v>1</v>
      </c>
      <c r="O154" s="1">
        <v>1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1</v>
      </c>
      <c r="V154" s="1">
        <v>1</v>
      </c>
      <c r="W154" s="1">
        <v>0</v>
      </c>
      <c r="X154" s="1">
        <v>0</v>
      </c>
      <c r="Y154" s="1">
        <v>1</v>
      </c>
      <c r="Z154" s="1">
        <v>0</v>
      </c>
      <c r="AA154" s="1">
        <f t="shared" si="3"/>
        <v>10</v>
      </c>
    </row>
    <row r="155" spans="1:27" x14ac:dyDescent="0.3">
      <c r="A155" s="7">
        <v>154</v>
      </c>
      <c r="B155" s="7" t="s">
        <v>164</v>
      </c>
      <c r="C155" s="7">
        <v>97013</v>
      </c>
      <c r="D155" s="7" t="s">
        <v>6</v>
      </c>
      <c r="E155" s="7" t="s">
        <v>7</v>
      </c>
      <c r="F155" s="7">
        <v>67.5</v>
      </c>
      <c r="G155" s="1">
        <v>0</v>
      </c>
      <c r="H155" s="1">
        <v>1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1</v>
      </c>
      <c r="V155" s="1">
        <v>1</v>
      </c>
      <c r="W155" s="1">
        <v>0</v>
      </c>
      <c r="X155" s="1">
        <v>0</v>
      </c>
      <c r="Y155" s="1">
        <v>0</v>
      </c>
      <c r="Z155" s="1">
        <v>1</v>
      </c>
      <c r="AA155" s="1">
        <f t="shared" si="3"/>
        <v>7</v>
      </c>
    </row>
    <row r="156" spans="1:27" x14ac:dyDescent="0.3">
      <c r="A156" s="7">
        <v>155</v>
      </c>
      <c r="B156" s="7" t="s">
        <v>165</v>
      </c>
      <c r="C156" s="7">
        <v>97015</v>
      </c>
      <c r="D156" s="7" t="s">
        <v>22</v>
      </c>
      <c r="E156" s="7" t="s">
        <v>23</v>
      </c>
      <c r="F156" s="7">
        <v>78.7</v>
      </c>
      <c r="G156" s="1">
        <v>1</v>
      </c>
      <c r="H156" s="1">
        <v>1</v>
      </c>
      <c r="I156" s="1">
        <v>0</v>
      </c>
      <c r="J156" s="1">
        <v>1</v>
      </c>
      <c r="K156" s="1">
        <v>1</v>
      </c>
      <c r="L156" s="1">
        <v>0</v>
      </c>
      <c r="M156" s="1">
        <v>0</v>
      </c>
      <c r="N156" s="1">
        <v>0</v>
      </c>
      <c r="O156" s="1">
        <v>1</v>
      </c>
      <c r="P156" s="1">
        <v>1</v>
      </c>
      <c r="Q156" s="1">
        <v>0</v>
      </c>
      <c r="R156" s="1">
        <v>1</v>
      </c>
      <c r="S156" s="1">
        <v>0</v>
      </c>
      <c r="T156" s="1">
        <v>0</v>
      </c>
      <c r="U156" s="1">
        <v>1</v>
      </c>
      <c r="V156" s="1">
        <v>0</v>
      </c>
      <c r="W156" s="1">
        <v>1</v>
      </c>
      <c r="X156" s="1">
        <v>0</v>
      </c>
      <c r="Y156" s="1">
        <v>1</v>
      </c>
      <c r="Z156" s="1">
        <v>1</v>
      </c>
      <c r="AA156" s="1">
        <f t="shared" si="3"/>
        <v>11</v>
      </c>
    </row>
    <row r="157" spans="1:27" x14ac:dyDescent="0.3">
      <c r="A157" s="7">
        <v>156</v>
      </c>
      <c r="B157" s="7" t="s">
        <v>166</v>
      </c>
      <c r="C157" s="7">
        <v>97016</v>
      </c>
      <c r="D157" s="7" t="s">
        <v>6</v>
      </c>
      <c r="E157" s="7" t="s">
        <v>7</v>
      </c>
      <c r="F157" s="7">
        <v>73.2</v>
      </c>
      <c r="G157" s="1">
        <v>1</v>
      </c>
      <c r="H157" s="1">
        <v>1</v>
      </c>
      <c r="I157" s="1">
        <v>0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0</v>
      </c>
      <c r="R157" s="1">
        <v>0</v>
      </c>
      <c r="S157" s="1">
        <v>0</v>
      </c>
      <c r="T157" s="1">
        <v>1</v>
      </c>
      <c r="U157" s="1">
        <v>1</v>
      </c>
      <c r="V157" s="1">
        <v>1</v>
      </c>
      <c r="W157" s="1">
        <v>1</v>
      </c>
      <c r="X157" s="1">
        <v>0</v>
      </c>
      <c r="Y157" s="1">
        <v>1</v>
      </c>
      <c r="Z157" s="1">
        <v>0</v>
      </c>
      <c r="AA157" s="1">
        <f t="shared" ref="AA157:AA188" si="4">SUM(G157:Z157)</f>
        <v>14</v>
      </c>
    </row>
    <row r="158" spans="1:27" x14ac:dyDescent="0.3">
      <c r="A158" s="7">
        <v>157</v>
      </c>
      <c r="B158" s="7" t="s">
        <v>167</v>
      </c>
      <c r="C158" s="7">
        <v>97017</v>
      </c>
      <c r="D158" s="7" t="s">
        <v>6</v>
      </c>
      <c r="E158" s="7" t="s">
        <v>7</v>
      </c>
      <c r="F158" s="7">
        <v>88.5</v>
      </c>
      <c r="G158" s="1">
        <v>1</v>
      </c>
      <c r="H158" s="1">
        <v>1</v>
      </c>
      <c r="I158" s="1">
        <v>0</v>
      </c>
      <c r="J158" s="1">
        <v>1</v>
      </c>
      <c r="K158" s="1">
        <v>1</v>
      </c>
      <c r="L158" s="1">
        <v>1</v>
      </c>
      <c r="M158" s="1">
        <v>0</v>
      </c>
      <c r="N158" s="1">
        <v>1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1</v>
      </c>
      <c r="U158" s="1">
        <v>1</v>
      </c>
      <c r="V158" s="1">
        <v>1</v>
      </c>
      <c r="W158" s="1">
        <v>1</v>
      </c>
      <c r="X158" s="1">
        <v>0</v>
      </c>
      <c r="Y158" s="1">
        <v>0</v>
      </c>
      <c r="Z158" s="1">
        <v>0</v>
      </c>
      <c r="AA158" s="1">
        <f t="shared" si="4"/>
        <v>11</v>
      </c>
    </row>
    <row r="159" spans="1:27" x14ac:dyDescent="0.3">
      <c r="A159" s="7">
        <v>158</v>
      </c>
      <c r="B159" s="7" t="s">
        <v>168</v>
      </c>
      <c r="C159" s="7">
        <v>97018</v>
      </c>
      <c r="D159" s="7" t="s">
        <v>19</v>
      </c>
      <c r="E159" s="7" t="s">
        <v>20</v>
      </c>
      <c r="F159" s="7">
        <v>84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0</v>
      </c>
      <c r="T159" s="1">
        <v>1</v>
      </c>
      <c r="U159" s="1">
        <v>1</v>
      </c>
      <c r="V159" s="1">
        <v>1</v>
      </c>
      <c r="W159" s="1">
        <v>1</v>
      </c>
      <c r="X159" s="1">
        <v>0</v>
      </c>
      <c r="Y159" s="1">
        <v>1</v>
      </c>
      <c r="Z159" s="1">
        <v>0</v>
      </c>
      <c r="AA159" s="1">
        <f t="shared" si="4"/>
        <v>10</v>
      </c>
    </row>
    <row r="160" spans="1:27" x14ac:dyDescent="0.3">
      <c r="A160" s="7">
        <v>159</v>
      </c>
      <c r="B160" s="7" t="s">
        <v>169</v>
      </c>
      <c r="C160" s="7">
        <v>97020</v>
      </c>
      <c r="D160" s="7" t="s">
        <v>6</v>
      </c>
      <c r="E160" s="7" t="s">
        <v>7</v>
      </c>
      <c r="F160" s="7">
        <v>61.8</v>
      </c>
      <c r="G160" s="1">
        <v>0</v>
      </c>
      <c r="H160" s="1">
        <v>1</v>
      </c>
      <c r="I160" s="1">
        <v>0</v>
      </c>
      <c r="J160" s="1">
        <v>1</v>
      </c>
      <c r="K160" s="1">
        <v>0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1</v>
      </c>
      <c r="AA160" s="1">
        <f t="shared" si="4"/>
        <v>10</v>
      </c>
    </row>
    <row r="161" spans="1:27" x14ac:dyDescent="0.3">
      <c r="A161" s="7">
        <v>160</v>
      </c>
      <c r="B161" s="7" t="s">
        <v>170</v>
      </c>
      <c r="C161" s="7">
        <v>97023</v>
      </c>
      <c r="D161" s="7" t="s">
        <v>6</v>
      </c>
      <c r="E161" s="7" t="s">
        <v>7</v>
      </c>
      <c r="F161" s="7">
        <v>78.7</v>
      </c>
      <c r="G161" s="1">
        <v>1</v>
      </c>
      <c r="H161" s="1">
        <v>1</v>
      </c>
      <c r="I161" s="1">
        <v>0</v>
      </c>
      <c r="J161" s="1">
        <v>1</v>
      </c>
      <c r="K161" s="1">
        <v>1</v>
      </c>
      <c r="L161" s="1">
        <v>1</v>
      </c>
      <c r="M161" s="1">
        <v>0</v>
      </c>
      <c r="N161" s="1">
        <v>0</v>
      </c>
      <c r="O161" s="1">
        <v>1</v>
      </c>
      <c r="P161" s="1">
        <v>1</v>
      </c>
      <c r="Q161" s="1">
        <v>0</v>
      </c>
      <c r="R161" s="1">
        <v>1</v>
      </c>
      <c r="S161" s="1">
        <v>0</v>
      </c>
      <c r="T161" s="1">
        <v>1</v>
      </c>
      <c r="U161" s="1">
        <v>1</v>
      </c>
      <c r="V161" s="1">
        <v>1</v>
      </c>
      <c r="W161" s="1">
        <v>0</v>
      </c>
      <c r="X161" s="1">
        <v>1</v>
      </c>
      <c r="Y161" s="1">
        <v>1</v>
      </c>
      <c r="Z161" s="1">
        <v>1</v>
      </c>
      <c r="AA161" s="1">
        <f t="shared" si="4"/>
        <v>14</v>
      </c>
    </row>
    <row r="162" spans="1:27" x14ac:dyDescent="0.3">
      <c r="A162" s="7">
        <v>161</v>
      </c>
      <c r="B162" s="7" t="s">
        <v>171</v>
      </c>
      <c r="C162" s="7">
        <v>97025</v>
      </c>
      <c r="D162" s="7" t="s">
        <v>6</v>
      </c>
      <c r="E162" s="7" t="s">
        <v>7</v>
      </c>
      <c r="F162" s="7">
        <v>73.2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</v>
      </c>
      <c r="P162" s="1">
        <v>1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f t="shared" si="4"/>
        <v>11</v>
      </c>
    </row>
    <row r="163" spans="1:27" x14ac:dyDescent="0.3">
      <c r="A163" s="7">
        <v>162</v>
      </c>
      <c r="B163" s="7" t="s">
        <v>172</v>
      </c>
      <c r="C163" s="7">
        <v>97027</v>
      </c>
      <c r="D163" s="7" t="s">
        <v>6</v>
      </c>
      <c r="E163" s="7" t="s">
        <v>7</v>
      </c>
      <c r="F163" s="7">
        <v>88.5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</v>
      </c>
      <c r="P163" s="1">
        <v>1</v>
      </c>
      <c r="Q163" s="1">
        <v>0</v>
      </c>
      <c r="R163" s="1">
        <v>1</v>
      </c>
      <c r="S163" s="1">
        <v>0</v>
      </c>
      <c r="T163" s="1">
        <v>0</v>
      </c>
      <c r="U163" s="1">
        <v>1</v>
      </c>
      <c r="V163" s="1">
        <v>1</v>
      </c>
      <c r="W163" s="1">
        <v>1</v>
      </c>
      <c r="X163" s="1">
        <v>0</v>
      </c>
      <c r="Y163" s="1">
        <v>0</v>
      </c>
      <c r="Z163" s="1">
        <v>0</v>
      </c>
      <c r="AA163" s="1">
        <f t="shared" si="4"/>
        <v>10</v>
      </c>
    </row>
    <row r="164" spans="1:27" x14ac:dyDescent="0.3">
      <c r="A164" s="7">
        <v>163</v>
      </c>
      <c r="B164" s="7" t="s">
        <v>173</v>
      </c>
      <c r="C164" s="7">
        <v>97028</v>
      </c>
      <c r="D164" s="7" t="s">
        <v>6</v>
      </c>
      <c r="E164" s="7" t="s">
        <v>7</v>
      </c>
      <c r="F164" s="7">
        <v>66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0</v>
      </c>
      <c r="O164" s="1">
        <v>1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f t="shared" si="4"/>
        <v>12</v>
      </c>
    </row>
    <row r="165" spans="1:27" x14ac:dyDescent="0.3">
      <c r="A165" s="7">
        <v>164</v>
      </c>
      <c r="B165" s="7" t="s">
        <v>174</v>
      </c>
      <c r="C165" s="7">
        <v>97029</v>
      </c>
      <c r="D165" s="7" t="s">
        <v>6</v>
      </c>
      <c r="E165" s="7" t="s">
        <v>7</v>
      </c>
      <c r="F165" s="7">
        <v>61.8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>
        <v>1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f t="shared" si="4"/>
        <v>4</v>
      </c>
    </row>
    <row r="166" spans="1:27" x14ac:dyDescent="0.3">
      <c r="A166" s="7">
        <v>165</v>
      </c>
      <c r="B166" s="7" t="s">
        <v>175</v>
      </c>
      <c r="C166" s="7">
        <v>97030</v>
      </c>
      <c r="D166" s="7" t="s">
        <v>19</v>
      </c>
      <c r="E166" s="7" t="s">
        <v>20</v>
      </c>
      <c r="F166" s="7">
        <v>12.6</v>
      </c>
      <c r="G166" s="1">
        <v>1</v>
      </c>
      <c r="H166" s="1">
        <v>1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1</v>
      </c>
      <c r="V166" s="1">
        <v>1</v>
      </c>
      <c r="W166" s="1">
        <v>0</v>
      </c>
      <c r="X166" s="1">
        <v>0</v>
      </c>
      <c r="Y166" s="1">
        <v>0</v>
      </c>
      <c r="Z166" s="1">
        <v>1</v>
      </c>
      <c r="AA166" s="1">
        <f t="shared" si="4"/>
        <v>6</v>
      </c>
    </row>
    <row r="167" spans="1:27" x14ac:dyDescent="0.3">
      <c r="A167" s="7">
        <v>166</v>
      </c>
      <c r="B167" s="7" t="s">
        <v>176</v>
      </c>
      <c r="C167" s="7">
        <v>97257</v>
      </c>
      <c r="D167" s="7" t="s">
        <v>6</v>
      </c>
      <c r="E167" s="7" t="s">
        <v>7</v>
      </c>
      <c r="F167" s="7"/>
      <c r="G167" s="1">
        <v>1</v>
      </c>
      <c r="H167" s="1">
        <v>0</v>
      </c>
      <c r="I167" s="1">
        <v>0</v>
      </c>
      <c r="J167" s="1">
        <v>0</v>
      </c>
      <c r="K167" s="1">
        <v>1</v>
      </c>
      <c r="L167" s="1">
        <v>1</v>
      </c>
      <c r="M167" s="1">
        <v>0</v>
      </c>
      <c r="N167" s="1">
        <v>0</v>
      </c>
      <c r="O167" s="1">
        <v>1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1">
        <v>0</v>
      </c>
      <c r="W167" s="1">
        <v>1</v>
      </c>
      <c r="X167" s="1">
        <v>0</v>
      </c>
      <c r="Y167" s="1">
        <v>1</v>
      </c>
      <c r="Z167" s="1">
        <v>1</v>
      </c>
      <c r="AA167" s="1">
        <f t="shared" si="4"/>
        <v>9</v>
      </c>
    </row>
    <row r="168" spans="1:27" x14ac:dyDescent="0.3">
      <c r="A168" s="7">
        <v>167</v>
      </c>
      <c r="B168" s="7" t="s">
        <v>177</v>
      </c>
      <c r="C168" s="7">
        <v>97031</v>
      </c>
      <c r="D168" s="7" t="s">
        <v>6</v>
      </c>
      <c r="E168" s="7" t="s">
        <v>7</v>
      </c>
      <c r="F168" s="7">
        <v>67.5</v>
      </c>
      <c r="G168" s="1">
        <v>1</v>
      </c>
      <c r="H168" s="1">
        <v>1</v>
      </c>
      <c r="I168" s="1">
        <v>0</v>
      </c>
      <c r="J168" s="1">
        <v>1</v>
      </c>
      <c r="K168" s="1">
        <v>1</v>
      </c>
      <c r="L168" s="1">
        <v>1</v>
      </c>
      <c r="M168" s="1">
        <v>0</v>
      </c>
      <c r="N168" s="1">
        <v>0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1</v>
      </c>
      <c r="V168" s="1">
        <v>1</v>
      </c>
      <c r="W168" s="1">
        <v>0</v>
      </c>
      <c r="X168" s="1">
        <v>1</v>
      </c>
      <c r="Y168" s="1">
        <v>0</v>
      </c>
      <c r="Z168" s="1">
        <v>1</v>
      </c>
      <c r="AA168" s="1">
        <f t="shared" si="4"/>
        <v>11</v>
      </c>
    </row>
    <row r="169" spans="1:27" x14ac:dyDescent="0.3">
      <c r="A169" s="7">
        <v>168</v>
      </c>
      <c r="B169" s="7" t="s">
        <v>178</v>
      </c>
      <c r="C169" s="7">
        <v>97032</v>
      </c>
      <c r="D169" s="7" t="s">
        <v>6</v>
      </c>
      <c r="E169" s="7" t="s">
        <v>7</v>
      </c>
      <c r="F169" s="7">
        <v>95</v>
      </c>
      <c r="G169" s="1">
        <v>1</v>
      </c>
      <c r="H169" s="1">
        <v>1</v>
      </c>
      <c r="I169" s="1">
        <v>0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0</v>
      </c>
      <c r="R169" s="1">
        <v>0</v>
      </c>
      <c r="S169" s="1">
        <v>0</v>
      </c>
      <c r="T169" s="1">
        <v>1</v>
      </c>
      <c r="U169" s="1">
        <v>1</v>
      </c>
      <c r="V169" s="1">
        <v>1</v>
      </c>
      <c r="W169" s="1">
        <v>0</v>
      </c>
      <c r="X169" s="1">
        <v>0</v>
      </c>
      <c r="Y169" s="1">
        <v>1</v>
      </c>
      <c r="Z169" s="1">
        <v>0</v>
      </c>
      <c r="AA169" s="1">
        <f t="shared" si="4"/>
        <v>13</v>
      </c>
    </row>
    <row r="170" spans="1:27" x14ac:dyDescent="0.3">
      <c r="A170" s="7">
        <v>169</v>
      </c>
      <c r="B170" s="7" t="s">
        <v>179</v>
      </c>
      <c r="C170" s="7">
        <v>97033</v>
      </c>
      <c r="D170" s="7" t="s">
        <v>6</v>
      </c>
      <c r="E170" s="7" t="s">
        <v>7</v>
      </c>
      <c r="F170" s="7">
        <v>91.9</v>
      </c>
      <c r="G170" s="1">
        <v>1</v>
      </c>
      <c r="H170" s="1">
        <v>1</v>
      </c>
      <c r="I170" s="1">
        <v>0</v>
      </c>
      <c r="J170" s="1">
        <v>1</v>
      </c>
      <c r="K170" s="1">
        <v>1</v>
      </c>
      <c r="L170" s="1">
        <v>1</v>
      </c>
      <c r="M170" s="1">
        <v>0</v>
      </c>
      <c r="N170" s="1">
        <v>0</v>
      </c>
      <c r="O170" s="1">
        <v>1</v>
      </c>
      <c r="P170" s="1">
        <v>1</v>
      </c>
      <c r="Q170" s="1">
        <v>0</v>
      </c>
      <c r="R170" s="1">
        <v>1</v>
      </c>
      <c r="S170" s="1">
        <v>0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f t="shared" si="4"/>
        <v>14</v>
      </c>
    </row>
    <row r="171" spans="1:27" x14ac:dyDescent="0.3">
      <c r="A171" s="7">
        <v>170</v>
      </c>
      <c r="B171" s="7" t="s">
        <v>180</v>
      </c>
      <c r="C171" s="7">
        <v>97035</v>
      </c>
      <c r="D171" s="7" t="s">
        <v>6</v>
      </c>
      <c r="E171" s="7" t="s">
        <v>7</v>
      </c>
      <c r="F171" s="7">
        <v>67.5</v>
      </c>
      <c r="G171" s="1">
        <v>0</v>
      </c>
      <c r="H171" s="1">
        <v>1</v>
      </c>
      <c r="I171" s="1">
        <v>0</v>
      </c>
      <c r="J171" s="1">
        <v>1</v>
      </c>
      <c r="K171" s="1">
        <v>0</v>
      </c>
      <c r="L171" s="1">
        <v>1</v>
      </c>
      <c r="M171" s="1">
        <v>1</v>
      </c>
      <c r="N171" s="1">
        <v>0</v>
      </c>
      <c r="O171" s="1">
        <v>0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1</v>
      </c>
      <c r="V171" s="1">
        <v>0</v>
      </c>
      <c r="W171" s="1">
        <v>1</v>
      </c>
      <c r="X171" s="1">
        <v>0</v>
      </c>
      <c r="Y171" s="1">
        <v>1</v>
      </c>
      <c r="Z171" s="1">
        <v>0</v>
      </c>
      <c r="AA171" s="1">
        <f t="shared" si="4"/>
        <v>8</v>
      </c>
    </row>
    <row r="172" spans="1:27" x14ac:dyDescent="0.3">
      <c r="A172" s="7">
        <v>171</v>
      </c>
      <c r="B172" s="7" t="s">
        <v>181</v>
      </c>
      <c r="C172" s="7">
        <v>98891</v>
      </c>
      <c r="D172" s="7" t="s">
        <v>6</v>
      </c>
      <c r="E172" s="7" t="s">
        <v>7</v>
      </c>
      <c r="F172" s="7">
        <v>96.4</v>
      </c>
      <c r="G172" s="1">
        <v>1</v>
      </c>
      <c r="H172" s="1">
        <v>1</v>
      </c>
      <c r="I172" s="1">
        <v>0</v>
      </c>
      <c r="J172" s="1">
        <v>1</v>
      </c>
      <c r="K172" s="1">
        <v>0</v>
      </c>
      <c r="L172" s="1">
        <v>1</v>
      </c>
      <c r="M172" s="1">
        <v>0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0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0</v>
      </c>
      <c r="AA172" s="1">
        <f t="shared" si="4"/>
        <v>15</v>
      </c>
    </row>
    <row r="173" spans="1:27" x14ac:dyDescent="0.3">
      <c r="A173" s="7">
        <v>172</v>
      </c>
      <c r="B173" s="7" t="s">
        <v>182</v>
      </c>
      <c r="C173" s="7">
        <v>97036</v>
      </c>
      <c r="D173" s="7" t="s">
        <v>6</v>
      </c>
      <c r="E173" s="7" t="s">
        <v>7</v>
      </c>
      <c r="F173" s="7">
        <v>67.5</v>
      </c>
      <c r="G173" s="1">
        <v>1</v>
      </c>
      <c r="H173" s="1">
        <v>1</v>
      </c>
      <c r="I173" s="1">
        <v>0</v>
      </c>
      <c r="J173" s="1">
        <v>1</v>
      </c>
      <c r="K173" s="1">
        <v>0</v>
      </c>
      <c r="L173" s="1">
        <v>1</v>
      </c>
      <c r="M173" s="1">
        <v>0</v>
      </c>
      <c r="N173" s="1">
        <v>0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1</v>
      </c>
      <c r="U173" s="1">
        <v>1</v>
      </c>
      <c r="V173" s="1">
        <v>1</v>
      </c>
      <c r="W173" s="1">
        <v>0</v>
      </c>
      <c r="X173" s="1">
        <v>0</v>
      </c>
      <c r="Y173" s="1">
        <v>1</v>
      </c>
      <c r="Z173" s="1">
        <v>1</v>
      </c>
      <c r="AA173" s="1">
        <f t="shared" si="4"/>
        <v>11</v>
      </c>
    </row>
    <row r="174" spans="1:27" x14ac:dyDescent="0.3">
      <c r="A174" s="7">
        <v>173</v>
      </c>
      <c r="B174" s="7" t="s">
        <v>183</v>
      </c>
      <c r="C174" s="7">
        <v>97037</v>
      </c>
      <c r="D174" s="7" t="s">
        <v>6</v>
      </c>
      <c r="E174" s="7" t="s">
        <v>7</v>
      </c>
      <c r="F174" s="7">
        <v>70</v>
      </c>
      <c r="G174" s="1">
        <v>1</v>
      </c>
      <c r="H174" s="1">
        <v>1</v>
      </c>
      <c r="I174" s="1">
        <v>0</v>
      </c>
      <c r="J174" s="1">
        <v>1</v>
      </c>
      <c r="K174" s="1">
        <v>0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1</v>
      </c>
      <c r="V174" s="1">
        <v>0</v>
      </c>
      <c r="W174" s="1">
        <v>0</v>
      </c>
      <c r="X174" s="1">
        <v>0</v>
      </c>
      <c r="Y174" s="1">
        <v>1</v>
      </c>
      <c r="Z174" s="1">
        <v>0</v>
      </c>
      <c r="AA174" s="1">
        <f t="shared" si="4"/>
        <v>10</v>
      </c>
    </row>
    <row r="175" spans="1:27" x14ac:dyDescent="0.3">
      <c r="A175" s="7">
        <v>174</v>
      </c>
      <c r="B175" s="7" t="s">
        <v>184</v>
      </c>
      <c r="C175" s="7">
        <v>98523</v>
      </c>
      <c r="D175" s="7" t="s">
        <v>19</v>
      </c>
      <c r="E175" s="7" t="s">
        <v>20</v>
      </c>
      <c r="F175" s="7">
        <v>55.5</v>
      </c>
      <c r="G175" s="1">
        <v>1</v>
      </c>
      <c r="H175" s="1">
        <v>0</v>
      </c>
      <c r="I175" s="1">
        <v>0</v>
      </c>
      <c r="J175" s="1">
        <v>1</v>
      </c>
      <c r="K175" s="1">
        <v>0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0</v>
      </c>
      <c r="R175" s="1">
        <v>0</v>
      </c>
      <c r="S175" s="1">
        <v>0</v>
      </c>
      <c r="T175" s="1">
        <v>0</v>
      </c>
      <c r="U175" s="1">
        <v>1</v>
      </c>
      <c r="V175" s="1">
        <v>0</v>
      </c>
      <c r="W175" s="1">
        <v>0</v>
      </c>
      <c r="X175" s="1">
        <v>0</v>
      </c>
      <c r="Y175" s="1">
        <v>1</v>
      </c>
      <c r="Z175" s="1">
        <v>0</v>
      </c>
      <c r="AA175" s="1">
        <f t="shared" si="4"/>
        <v>7</v>
      </c>
    </row>
    <row r="176" spans="1:27" x14ac:dyDescent="0.3">
      <c r="A176" s="7">
        <v>175</v>
      </c>
      <c r="B176" s="7" t="s">
        <v>185</v>
      </c>
      <c r="C176" s="7">
        <v>99400</v>
      </c>
      <c r="D176" s="7" t="s">
        <v>6</v>
      </c>
      <c r="E176" s="7" t="s">
        <v>7</v>
      </c>
      <c r="F176" s="7">
        <v>70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0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1">
        <v>1</v>
      </c>
      <c r="AA176" s="1">
        <f t="shared" si="4"/>
        <v>5</v>
      </c>
    </row>
    <row r="177" spans="1:27" x14ac:dyDescent="0.3">
      <c r="A177" s="7">
        <v>176</v>
      </c>
      <c r="B177" s="7" t="s">
        <v>186</v>
      </c>
      <c r="C177" s="7">
        <v>97038</v>
      </c>
      <c r="D177" s="7" t="s">
        <v>22</v>
      </c>
      <c r="E177" s="7" t="s">
        <v>23</v>
      </c>
      <c r="F177" s="7">
        <v>70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f t="shared" si="4"/>
        <v>0</v>
      </c>
    </row>
    <row r="178" spans="1:27" x14ac:dyDescent="0.3">
      <c r="A178" s="7">
        <v>177</v>
      </c>
      <c r="B178" s="7" t="s">
        <v>187</v>
      </c>
      <c r="C178" s="7">
        <v>97039</v>
      </c>
      <c r="D178" s="7" t="s">
        <v>6</v>
      </c>
      <c r="E178" s="7" t="s">
        <v>7</v>
      </c>
      <c r="F178" s="7">
        <v>98</v>
      </c>
      <c r="G178" s="1">
        <v>1</v>
      </c>
      <c r="H178" s="1">
        <v>1</v>
      </c>
      <c r="I178" s="1">
        <v>0</v>
      </c>
      <c r="J178" s="1">
        <v>1</v>
      </c>
      <c r="K178" s="1">
        <v>1</v>
      </c>
      <c r="L178" s="1">
        <v>1</v>
      </c>
      <c r="M178" s="1">
        <v>0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0</v>
      </c>
      <c r="U178" s="1">
        <v>1</v>
      </c>
      <c r="V178" s="1">
        <v>1</v>
      </c>
      <c r="W178" s="1">
        <v>1</v>
      </c>
      <c r="X178" s="1">
        <v>0</v>
      </c>
      <c r="Y178" s="1">
        <v>1</v>
      </c>
      <c r="Z178" s="1">
        <v>1</v>
      </c>
      <c r="AA178" s="1">
        <f t="shared" si="4"/>
        <v>16</v>
      </c>
    </row>
    <row r="179" spans="1:27" x14ac:dyDescent="0.3">
      <c r="A179" s="7">
        <v>178</v>
      </c>
      <c r="B179" s="7" t="s">
        <v>188</v>
      </c>
      <c r="C179" s="7">
        <v>97040</v>
      </c>
      <c r="D179" s="7" t="s">
        <v>6</v>
      </c>
      <c r="E179" s="7" t="s">
        <v>7</v>
      </c>
      <c r="F179" s="7">
        <v>88.5</v>
      </c>
      <c r="G179" s="1">
        <v>1</v>
      </c>
      <c r="H179" s="1">
        <v>1</v>
      </c>
      <c r="I179" s="1">
        <v>0</v>
      </c>
      <c r="J179" s="1">
        <v>1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1</v>
      </c>
      <c r="V179" s="1">
        <v>1</v>
      </c>
      <c r="W179" s="1">
        <v>1</v>
      </c>
      <c r="X179" s="1">
        <v>0</v>
      </c>
      <c r="Y179" s="1">
        <v>0</v>
      </c>
      <c r="Z179" s="1">
        <v>1</v>
      </c>
      <c r="AA179" s="1">
        <f t="shared" si="4"/>
        <v>9</v>
      </c>
    </row>
    <row r="180" spans="1:27" x14ac:dyDescent="0.3">
      <c r="A180" s="7">
        <v>179</v>
      </c>
      <c r="B180" s="7" t="s">
        <v>189</v>
      </c>
      <c r="C180" s="7">
        <v>98878</v>
      </c>
      <c r="D180" s="7" t="s">
        <v>19</v>
      </c>
      <c r="E180" s="7" t="s">
        <v>20</v>
      </c>
      <c r="F180" s="7">
        <v>61.8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1">
        <v>1</v>
      </c>
      <c r="M180" s="1">
        <v>1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1</v>
      </c>
      <c r="V180" s="1">
        <v>1</v>
      </c>
      <c r="W180" s="1">
        <v>0</v>
      </c>
      <c r="X180" s="1">
        <v>0</v>
      </c>
      <c r="Y180" s="1">
        <v>0</v>
      </c>
      <c r="Z180" s="1">
        <v>1</v>
      </c>
      <c r="AA180" s="1">
        <f t="shared" si="4"/>
        <v>10</v>
      </c>
    </row>
    <row r="181" spans="1:27" x14ac:dyDescent="0.3">
      <c r="A181" s="7">
        <v>180</v>
      </c>
      <c r="B181" s="7" t="s">
        <v>190</v>
      </c>
      <c r="C181" s="7">
        <v>97042</v>
      </c>
      <c r="D181" s="7" t="s">
        <v>6</v>
      </c>
      <c r="E181" s="7" t="s">
        <v>7</v>
      </c>
      <c r="F181" s="7">
        <v>73.2</v>
      </c>
      <c r="G181" s="1">
        <v>1</v>
      </c>
      <c r="H181" s="1">
        <v>1</v>
      </c>
      <c r="I181" s="1">
        <v>0</v>
      </c>
      <c r="J181" s="1">
        <v>1</v>
      </c>
      <c r="K181" s="1">
        <v>0</v>
      </c>
      <c r="L181" s="1">
        <v>1</v>
      </c>
      <c r="M181" s="1">
        <v>1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">
        <v>0</v>
      </c>
      <c r="T181" s="1">
        <v>0</v>
      </c>
      <c r="U181" s="1">
        <v>1</v>
      </c>
      <c r="V181" s="1">
        <v>0</v>
      </c>
      <c r="W181" s="1">
        <v>1</v>
      </c>
      <c r="X181" s="1">
        <v>0</v>
      </c>
      <c r="Y181" s="1">
        <v>1</v>
      </c>
      <c r="Z181" s="1">
        <v>1</v>
      </c>
      <c r="AA181" s="1">
        <f t="shared" si="4"/>
        <v>11</v>
      </c>
    </row>
    <row r="182" spans="1:27" x14ac:dyDescent="0.3">
      <c r="A182" s="7">
        <v>181</v>
      </c>
      <c r="B182" s="7" t="s">
        <v>191</v>
      </c>
      <c r="C182" s="7">
        <v>97043</v>
      </c>
      <c r="D182" s="7" t="s">
        <v>6</v>
      </c>
      <c r="E182" s="7" t="s">
        <v>7</v>
      </c>
      <c r="F182" s="7">
        <v>89</v>
      </c>
      <c r="G182" s="1">
        <v>1</v>
      </c>
      <c r="H182" s="1">
        <v>1</v>
      </c>
      <c r="I182" s="1">
        <v>1</v>
      </c>
      <c r="J182" s="1">
        <v>0</v>
      </c>
      <c r="K182" s="1">
        <v>1</v>
      </c>
      <c r="L182" s="1">
        <v>1</v>
      </c>
      <c r="M182" s="1">
        <v>0</v>
      </c>
      <c r="N182" s="1">
        <v>1</v>
      </c>
      <c r="O182" s="1">
        <v>1</v>
      </c>
      <c r="P182" s="1">
        <v>1</v>
      </c>
      <c r="Q182" s="1">
        <v>1</v>
      </c>
      <c r="R182" s="1">
        <v>0</v>
      </c>
      <c r="S182" s="1">
        <v>0</v>
      </c>
      <c r="T182" s="1">
        <v>1</v>
      </c>
      <c r="U182" s="1">
        <v>1</v>
      </c>
      <c r="V182" s="1">
        <v>1</v>
      </c>
      <c r="W182" s="1">
        <v>1</v>
      </c>
      <c r="X182" s="1">
        <v>0</v>
      </c>
      <c r="Y182" s="1">
        <v>1</v>
      </c>
      <c r="Z182" s="1">
        <v>0</v>
      </c>
      <c r="AA182" s="1">
        <f t="shared" si="4"/>
        <v>14</v>
      </c>
    </row>
    <row r="183" spans="1:27" x14ac:dyDescent="0.3">
      <c r="A183" s="7">
        <v>182</v>
      </c>
      <c r="B183" s="7" t="s">
        <v>192</v>
      </c>
      <c r="C183" s="7">
        <v>97047</v>
      </c>
      <c r="D183" s="7" t="s">
        <v>22</v>
      </c>
      <c r="E183" s="7" t="s">
        <v>23</v>
      </c>
      <c r="F183" s="7">
        <v>15.6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f t="shared" si="4"/>
        <v>5</v>
      </c>
    </row>
    <row r="184" spans="1:27" x14ac:dyDescent="0.3">
      <c r="A184" s="7">
        <v>183</v>
      </c>
      <c r="B184" s="7" t="s">
        <v>193</v>
      </c>
      <c r="C184" s="7">
        <v>97048</v>
      </c>
      <c r="D184" s="7" t="s">
        <v>6</v>
      </c>
      <c r="E184" s="7" t="s">
        <v>7</v>
      </c>
      <c r="F184" s="7">
        <v>84</v>
      </c>
      <c r="G184" s="1">
        <v>1</v>
      </c>
      <c r="H184" s="1">
        <v>1</v>
      </c>
      <c r="I184" s="1">
        <v>1</v>
      </c>
      <c r="J184" s="1">
        <v>1</v>
      </c>
      <c r="K184" s="1">
        <v>0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1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f t="shared" si="4"/>
        <v>11</v>
      </c>
    </row>
    <row r="185" spans="1:27" x14ac:dyDescent="0.3">
      <c r="A185" s="7">
        <v>184</v>
      </c>
      <c r="B185" s="7" t="s">
        <v>194</v>
      </c>
      <c r="C185" s="7">
        <v>97049</v>
      </c>
      <c r="D185" s="7" t="s">
        <v>19</v>
      </c>
      <c r="E185" s="7" t="s">
        <v>20</v>
      </c>
      <c r="F185" s="7">
        <v>88.5</v>
      </c>
      <c r="G185" s="1">
        <v>1</v>
      </c>
      <c r="H185" s="1">
        <v>1</v>
      </c>
      <c r="I185" s="1">
        <v>1</v>
      </c>
      <c r="J185" s="1">
        <v>1</v>
      </c>
      <c r="K185" s="1">
        <v>0</v>
      </c>
      <c r="L185" s="1">
        <v>1</v>
      </c>
      <c r="M185" s="1">
        <v>0</v>
      </c>
      <c r="N185" s="1">
        <v>0</v>
      </c>
      <c r="O185" s="1">
        <v>1</v>
      </c>
      <c r="P185" s="1">
        <v>1</v>
      </c>
      <c r="Q185" s="1">
        <v>1</v>
      </c>
      <c r="R185" s="1">
        <v>0</v>
      </c>
      <c r="S185" s="1">
        <v>0</v>
      </c>
      <c r="T185" s="1">
        <v>0</v>
      </c>
      <c r="U185" s="1">
        <v>1</v>
      </c>
      <c r="V185" s="1">
        <v>1</v>
      </c>
      <c r="W185" s="1">
        <v>1</v>
      </c>
      <c r="X185" s="1">
        <v>0</v>
      </c>
      <c r="Y185" s="1">
        <v>0</v>
      </c>
      <c r="Z185" s="1">
        <v>1</v>
      </c>
      <c r="AA185" s="1">
        <f t="shared" si="4"/>
        <v>12</v>
      </c>
    </row>
    <row r="186" spans="1:27" x14ac:dyDescent="0.3">
      <c r="A186" s="7">
        <v>185</v>
      </c>
      <c r="B186" s="7" t="s">
        <v>195</v>
      </c>
      <c r="C186" s="7">
        <v>97050</v>
      </c>
      <c r="D186" s="7" t="s">
        <v>6</v>
      </c>
      <c r="E186" s="7" t="s">
        <v>7</v>
      </c>
      <c r="F186" s="7">
        <v>43.9</v>
      </c>
      <c r="G186" s="1">
        <v>0</v>
      </c>
      <c r="H186" s="1">
        <v>1</v>
      </c>
      <c r="I186" s="1">
        <v>0</v>
      </c>
      <c r="J186" s="1">
        <v>1</v>
      </c>
      <c r="K186" s="1">
        <v>0</v>
      </c>
      <c r="L186" s="1">
        <v>1</v>
      </c>
      <c r="M186" s="1">
        <v>1</v>
      </c>
      <c r="N186" s="1">
        <v>0</v>
      </c>
      <c r="O186" s="1">
        <v>1</v>
      </c>
      <c r="P186" s="1">
        <v>0</v>
      </c>
      <c r="Q186" s="1">
        <v>0</v>
      </c>
      <c r="R186" s="1">
        <v>0</v>
      </c>
      <c r="S186" s="1">
        <v>1</v>
      </c>
      <c r="T186" s="1">
        <v>0</v>
      </c>
      <c r="U186" s="1">
        <v>1</v>
      </c>
      <c r="V186" s="1">
        <v>0</v>
      </c>
      <c r="W186" s="1">
        <v>0</v>
      </c>
      <c r="X186" s="1">
        <v>0</v>
      </c>
      <c r="Y186" s="1">
        <v>1</v>
      </c>
      <c r="Z186" s="1">
        <v>0</v>
      </c>
      <c r="AA186" s="1">
        <f t="shared" si="4"/>
        <v>8</v>
      </c>
    </row>
    <row r="187" spans="1:27" x14ac:dyDescent="0.3">
      <c r="A187" s="7">
        <v>186</v>
      </c>
      <c r="B187" s="7" t="s">
        <v>196</v>
      </c>
      <c r="C187" s="7">
        <v>98887</v>
      </c>
      <c r="D187" s="7" t="s">
        <v>6</v>
      </c>
      <c r="E187" s="7" t="s">
        <v>7</v>
      </c>
      <c r="F187" s="7">
        <v>80</v>
      </c>
      <c r="G187" s="1">
        <v>1</v>
      </c>
      <c r="H187" s="1">
        <v>1</v>
      </c>
      <c r="I187" s="1">
        <v>0</v>
      </c>
      <c r="J187" s="1">
        <v>1</v>
      </c>
      <c r="K187" s="1">
        <v>0</v>
      </c>
      <c r="L187" s="1">
        <v>1</v>
      </c>
      <c r="M187" s="1">
        <v>0</v>
      </c>
      <c r="N187" s="1">
        <v>1</v>
      </c>
      <c r="O187" s="1">
        <v>1</v>
      </c>
      <c r="P187" s="1">
        <v>1</v>
      </c>
      <c r="Q187" s="1">
        <v>0</v>
      </c>
      <c r="R187" s="1">
        <v>0</v>
      </c>
      <c r="S187" s="1">
        <v>0</v>
      </c>
      <c r="T187" s="1">
        <v>1</v>
      </c>
      <c r="U187" s="1">
        <v>1</v>
      </c>
      <c r="V187" s="1">
        <v>1</v>
      </c>
      <c r="W187" s="1">
        <v>0</v>
      </c>
      <c r="X187" s="1">
        <v>0</v>
      </c>
      <c r="Y187" s="1">
        <v>1</v>
      </c>
      <c r="Z187" s="1">
        <v>1</v>
      </c>
      <c r="AA187" s="1">
        <f t="shared" si="4"/>
        <v>12</v>
      </c>
    </row>
    <row r="188" spans="1:27" x14ac:dyDescent="0.3">
      <c r="A188" s="7">
        <v>187</v>
      </c>
      <c r="B188" s="7" t="s">
        <v>197</v>
      </c>
      <c r="C188" s="7">
        <v>97052</v>
      </c>
      <c r="D188" s="7" t="s">
        <v>6</v>
      </c>
      <c r="E188" s="7" t="s">
        <v>7</v>
      </c>
      <c r="F188" s="7">
        <v>64</v>
      </c>
      <c r="G188" s="1">
        <v>1</v>
      </c>
      <c r="H188" s="1">
        <v>1</v>
      </c>
      <c r="I188" s="1">
        <v>0</v>
      </c>
      <c r="J188" s="1">
        <v>1</v>
      </c>
      <c r="K188" s="1">
        <v>0</v>
      </c>
      <c r="L188" s="1">
        <v>1</v>
      </c>
      <c r="M188" s="1">
        <v>0</v>
      </c>
      <c r="N188" s="1">
        <v>1</v>
      </c>
      <c r="O188" s="1">
        <v>0</v>
      </c>
      <c r="P188" s="1">
        <v>1</v>
      </c>
      <c r="Q188" s="1">
        <v>0</v>
      </c>
      <c r="R188" s="1">
        <v>0</v>
      </c>
      <c r="S188" s="1">
        <v>0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f t="shared" si="4"/>
        <v>7</v>
      </c>
    </row>
    <row r="189" spans="1:27" x14ac:dyDescent="0.3">
      <c r="A189" s="7">
        <v>188</v>
      </c>
      <c r="B189" s="7" t="s">
        <v>198</v>
      </c>
      <c r="C189" s="7">
        <v>97053</v>
      </c>
      <c r="D189" s="7" t="s">
        <v>6</v>
      </c>
      <c r="E189" s="7" t="s">
        <v>7</v>
      </c>
      <c r="F189" s="7">
        <v>91.9</v>
      </c>
      <c r="G189" s="1">
        <v>1</v>
      </c>
      <c r="H189" s="1">
        <v>1</v>
      </c>
      <c r="I189" s="1">
        <v>0</v>
      </c>
      <c r="J189" s="1">
        <v>1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1</v>
      </c>
      <c r="V189" s="1">
        <v>1</v>
      </c>
      <c r="W189" s="1">
        <v>0</v>
      </c>
      <c r="X189" s="1">
        <v>0</v>
      </c>
      <c r="Y189" s="1">
        <v>1</v>
      </c>
      <c r="Z189" s="1">
        <v>1</v>
      </c>
      <c r="AA189" s="1">
        <f t="shared" ref="AA189:AA232" si="5">SUM(G189:Z189)</f>
        <v>9</v>
      </c>
    </row>
    <row r="190" spans="1:27" x14ac:dyDescent="0.3">
      <c r="A190" s="7">
        <v>189</v>
      </c>
      <c r="B190" s="7" t="s">
        <v>199</v>
      </c>
      <c r="C190" s="7">
        <v>97054</v>
      </c>
      <c r="D190" s="7" t="s">
        <v>6</v>
      </c>
      <c r="E190" s="7" t="s">
        <v>7</v>
      </c>
      <c r="F190" s="7">
        <v>66</v>
      </c>
      <c r="G190" s="1">
        <v>1</v>
      </c>
      <c r="H190" s="1">
        <v>1</v>
      </c>
      <c r="I190" s="1">
        <v>0</v>
      </c>
      <c r="J190" s="1">
        <v>1</v>
      </c>
      <c r="K190" s="1">
        <v>0</v>
      </c>
      <c r="L190" s="1">
        <v>1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1</v>
      </c>
      <c r="V190" s="1">
        <v>1</v>
      </c>
      <c r="W190" s="1">
        <v>0</v>
      </c>
      <c r="X190" s="1">
        <v>0</v>
      </c>
      <c r="Y190" s="1">
        <v>1</v>
      </c>
      <c r="Z190" s="1">
        <v>1</v>
      </c>
      <c r="AA190" s="1">
        <f t="shared" si="5"/>
        <v>9</v>
      </c>
    </row>
    <row r="191" spans="1:27" x14ac:dyDescent="0.3">
      <c r="A191" s="7">
        <v>190</v>
      </c>
      <c r="B191" s="7" t="s">
        <v>200</v>
      </c>
      <c r="C191" s="7">
        <v>97055</v>
      </c>
      <c r="D191" s="7" t="s">
        <v>22</v>
      </c>
      <c r="E191" s="7" t="s">
        <v>23</v>
      </c>
      <c r="F191" s="7">
        <v>94.4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0</v>
      </c>
      <c r="N191" s="1">
        <v>1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1</v>
      </c>
      <c r="V191" s="1">
        <v>1</v>
      </c>
      <c r="W191" s="1">
        <v>0</v>
      </c>
      <c r="X191" s="1">
        <v>1</v>
      </c>
      <c r="Y191" s="1">
        <v>1</v>
      </c>
      <c r="Z191" s="1">
        <v>0</v>
      </c>
      <c r="AA191" s="1">
        <f t="shared" si="5"/>
        <v>13</v>
      </c>
    </row>
    <row r="192" spans="1:27" x14ac:dyDescent="0.3">
      <c r="A192" s="7">
        <v>191</v>
      </c>
      <c r="B192" s="7" t="s">
        <v>201</v>
      </c>
      <c r="C192" s="7">
        <v>98901</v>
      </c>
      <c r="D192" s="7" t="s">
        <v>19</v>
      </c>
      <c r="E192" s="7" t="s">
        <v>20</v>
      </c>
      <c r="F192" s="7">
        <v>90</v>
      </c>
      <c r="G192" s="1">
        <v>1</v>
      </c>
      <c r="H192" s="1">
        <v>1</v>
      </c>
      <c r="I192" s="1">
        <v>0</v>
      </c>
      <c r="J192" s="1">
        <v>1</v>
      </c>
      <c r="K192" s="1">
        <v>0</v>
      </c>
      <c r="L192" s="1">
        <v>1</v>
      </c>
      <c r="M192" s="1">
        <v>0</v>
      </c>
      <c r="N192" s="1">
        <v>1</v>
      </c>
      <c r="O192" s="1">
        <v>1</v>
      </c>
      <c r="P192" s="1">
        <v>1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1</v>
      </c>
      <c r="W192" s="1">
        <v>0</v>
      </c>
      <c r="X192" s="1">
        <v>0</v>
      </c>
      <c r="Y192" s="1">
        <v>1</v>
      </c>
      <c r="Z192" s="1">
        <v>1</v>
      </c>
      <c r="AA192" s="1">
        <f t="shared" si="5"/>
        <v>11</v>
      </c>
    </row>
    <row r="193" spans="1:27" x14ac:dyDescent="0.3">
      <c r="A193" s="7">
        <v>192</v>
      </c>
      <c r="B193" s="7" t="s">
        <v>202</v>
      </c>
      <c r="C193" s="7">
        <v>97062</v>
      </c>
      <c r="D193" s="7" t="s">
        <v>22</v>
      </c>
      <c r="E193" s="7" t="s">
        <v>23</v>
      </c>
      <c r="F193" s="7">
        <v>58</v>
      </c>
      <c r="G193" s="1">
        <v>1</v>
      </c>
      <c r="H193" s="1">
        <v>1</v>
      </c>
      <c r="I193" s="1">
        <v>0</v>
      </c>
      <c r="J193" s="1">
        <v>1</v>
      </c>
      <c r="K193" s="1">
        <v>0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0</v>
      </c>
      <c r="S193" s="1">
        <v>0</v>
      </c>
      <c r="T193" s="1">
        <v>0</v>
      </c>
      <c r="U193" s="1">
        <v>1</v>
      </c>
      <c r="V193" s="1">
        <v>1</v>
      </c>
      <c r="W193" s="1">
        <v>0</v>
      </c>
      <c r="X193" s="1">
        <v>0</v>
      </c>
      <c r="Y193" s="1">
        <v>1</v>
      </c>
      <c r="Z193" s="1">
        <v>0</v>
      </c>
      <c r="AA193" s="1">
        <f t="shared" si="5"/>
        <v>12</v>
      </c>
    </row>
    <row r="194" spans="1:27" x14ac:dyDescent="0.3">
      <c r="A194" s="7">
        <v>193</v>
      </c>
      <c r="B194" s="7" t="s">
        <v>203</v>
      </c>
      <c r="C194" s="7">
        <v>97064</v>
      </c>
      <c r="D194" s="7" t="s">
        <v>19</v>
      </c>
      <c r="E194" s="7" t="s">
        <v>20</v>
      </c>
      <c r="F194" s="7">
        <v>23.6</v>
      </c>
      <c r="G194" s="1">
        <v>0</v>
      </c>
      <c r="H194" s="1">
        <v>1</v>
      </c>
      <c r="I194" s="1">
        <v>0</v>
      </c>
      <c r="J194" s="1">
        <v>0</v>
      </c>
      <c r="K194" s="1">
        <v>1</v>
      </c>
      <c r="L194" s="1">
        <v>1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f t="shared" si="5"/>
        <v>5</v>
      </c>
    </row>
    <row r="195" spans="1:27" x14ac:dyDescent="0.3">
      <c r="A195" s="7">
        <v>194</v>
      </c>
      <c r="B195" s="7" t="s">
        <v>204</v>
      </c>
      <c r="C195" s="7">
        <v>97065</v>
      </c>
      <c r="D195" s="7" t="s">
        <v>6</v>
      </c>
      <c r="E195" s="7" t="s">
        <v>7</v>
      </c>
      <c r="F195" s="7">
        <v>84</v>
      </c>
      <c r="G195" s="1">
        <v>1</v>
      </c>
      <c r="H195" s="1">
        <v>1</v>
      </c>
      <c r="I195" s="1">
        <v>0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0</v>
      </c>
      <c r="Z195" s="1">
        <v>0</v>
      </c>
      <c r="AA195" s="1">
        <f t="shared" si="5"/>
        <v>11</v>
      </c>
    </row>
    <row r="196" spans="1:27" x14ac:dyDescent="0.3">
      <c r="A196" s="7">
        <v>195</v>
      </c>
      <c r="B196" s="7" t="s">
        <v>205</v>
      </c>
      <c r="C196" s="7">
        <v>97066</v>
      </c>
      <c r="D196" s="7" t="s">
        <v>6</v>
      </c>
      <c r="E196" s="7" t="s">
        <v>7</v>
      </c>
      <c r="F196" s="7">
        <v>78.7</v>
      </c>
      <c r="G196" s="1">
        <v>1</v>
      </c>
      <c r="H196" s="1">
        <v>1</v>
      </c>
      <c r="I196" s="1">
        <v>0</v>
      </c>
      <c r="J196" s="1">
        <v>1</v>
      </c>
      <c r="K196" s="1">
        <v>0</v>
      </c>
      <c r="L196" s="1">
        <v>1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</v>
      </c>
      <c r="V196" s="1">
        <v>1</v>
      </c>
      <c r="W196" s="1">
        <v>1</v>
      </c>
      <c r="X196" s="1">
        <v>0</v>
      </c>
      <c r="Y196" s="1">
        <v>0</v>
      </c>
      <c r="Z196" s="1">
        <v>0</v>
      </c>
      <c r="AA196" s="1">
        <f t="shared" si="5"/>
        <v>8</v>
      </c>
    </row>
    <row r="197" spans="1:27" x14ac:dyDescent="0.3">
      <c r="A197" s="7">
        <v>196</v>
      </c>
      <c r="B197" s="7" t="s">
        <v>206</v>
      </c>
      <c r="C197" s="7">
        <v>97068</v>
      </c>
      <c r="D197" s="7" t="s">
        <v>6</v>
      </c>
      <c r="E197" s="7" t="s">
        <v>7</v>
      </c>
      <c r="F197" s="7">
        <v>88.5</v>
      </c>
      <c r="G197" s="1">
        <v>1</v>
      </c>
      <c r="H197" s="1">
        <v>1</v>
      </c>
      <c r="I197" s="1">
        <v>1</v>
      </c>
      <c r="J197" s="1">
        <v>1</v>
      </c>
      <c r="K197" s="1">
        <v>0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1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f t="shared" si="5"/>
        <v>12</v>
      </c>
    </row>
    <row r="198" spans="1:27" x14ac:dyDescent="0.3">
      <c r="A198" s="7">
        <v>197</v>
      </c>
      <c r="B198" s="7" t="s">
        <v>207</v>
      </c>
      <c r="C198" s="7">
        <v>97069</v>
      </c>
      <c r="D198" s="7" t="s">
        <v>6</v>
      </c>
      <c r="E198" s="7" t="s">
        <v>7</v>
      </c>
      <c r="F198" s="7">
        <v>89</v>
      </c>
      <c r="G198" s="1">
        <v>1</v>
      </c>
      <c r="H198" s="1">
        <v>1</v>
      </c>
      <c r="I198" s="1">
        <v>0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0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1</v>
      </c>
      <c r="V198" s="1">
        <v>0</v>
      </c>
      <c r="W198" s="1">
        <v>0</v>
      </c>
      <c r="X198" s="1">
        <v>1</v>
      </c>
      <c r="Y198" s="1">
        <v>1</v>
      </c>
      <c r="Z198" s="1">
        <v>0</v>
      </c>
      <c r="AA198" s="1">
        <f t="shared" si="5"/>
        <v>11</v>
      </c>
    </row>
    <row r="199" spans="1:27" x14ac:dyDescent="0.3">
      <c r="A199" s="7">
        <v>198</v>
      </c>
      <c r="B199" s="7" t="s">
        <v>208</v>
      </c>
      <c r="C199" s="7">
        <v>97070</v>
      </c>
      <c r="D199" s="7" t="s">
        <v>6</v>
      </c>
      <c r="E199" s="7" t="s">
        <v>7</v>
      </c>
      <c r="F199" s="7">
        <v>7.9</v>
      </c>
      <c r="G199" s="1">
        <v>0</v>
      </c>
      <c r="H199" s="1">
        <v>1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f t="shared" si="5"/>
        <v>4</v>
      </c>
    </row>
    <row r="200" spans="1:27" x14ac:dyDescent="0.3">
      <c r="A200" s="7">
        <v>199</v>
      </c>
      <c r="B200" s="7" t="s">
        <v>209</v>
      </c>
      <c r="C200" s="7">
        <v>97071</v>
      </c>
      <c r="D200" s="7" t="s">
        <v>6</v>
      </c>
      <c r="E200" s="7" t="s">
        <v>7</v>
      </c>
      <c r="F200" s="7">
        <v>96.4</v>
      </c>
      <c r="G200" s="1">
        <v>1</v>
      </c>
      <c r="H200" s="1">
        <v>1</v>
      </c>
      <c r="I200" s="1">
        <v>0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1</v>
      </c>
      <c r="W200" s="1">
        <v>1</v>
      </c>
      <c r="X200" s="1">
        <v>0</v>
      </c>
      <c r="Y200" s="1">
        <v>1</v>
      </c>
      <c r="Z200" s="1">
        <v>0</v>
      </c>
      <c r="AA200" s="1">
        <f t="shared" si="5"/>
        <v>13</v>
      </c>
    </row>
    <row r="201" spans="1:27" x14ac:dyDescent="0.3">
      <c r="A201" s="7">
        <v>200</v>
      </c>
      <c r="B201" s="7" t="s">
        <v>210</v>
      </c>
      <c r="C201" s="7">
        <v>97072</v>
      </c>
      <c r="D201" s="7" t="s">
        <v>6</v>
      </c>
      <c r="E201" s="7" t="s">
        <v>7</v>
      </c>
      <c r="F201" s="7">
        <v>68</v>
      </c>
      <c r="G201" s="1">
        <v>1</v>
      </c>
      <c r="H201" s="1">
        <v>1</v>
      </c>
      <c r="I201" s="1">
        <v>0</v>
      </c>
      <c r="J201" s="1">
        <v>1</v>
      </c>
      <c r="K201" s="1">
        <v>1</v>
      </c>
      <c r="L201" s="1">
        <v>1</v>
      </c>
      <c r="M201" s="1">
        <v>0</v>
      </c>
      <c r="N201" s="1">
        <v>0</v>
      </c>
      <c r="O201" s="1">
        <v>1</v>
      </c>
      <c r="P201" s="1">
        <v>1</v>
      </c>
      <c r="Q201" s="1">
        <v>1</v>
      </c>
      <c r="R201" s="1">
        <v>0</v>
      </c>
      <c r="S201" s="1">
        <v>0</v>
      </c>
      <c r="T201" s="1">
        <v>1</v>
      </c>
      <c r="U201" s="1">
        <v>1</v>
      </c>
      <c r="V201" s="1">
        <v>1</v>
      </c>
      <c r="W201" s="1">
        <v>0</v>
      </c>
      <c r="X201" s="1">
        <v>1</v>
      </c>
      <c r="Y201" s="1">
        <v>1</v>
      </c>
      <c r="Z201" s="1">
        <v>1</v>
      </c>
      <c r="AA201" s="1">
        <f t="shared" si="5"/>
        <v>14</v>
      </c>
    </row>
    <row r="202" spans="1:27" x14ac:dyDescent="0.3">
      <c r="A202" s="7">
        <v>201</v>
      </c>
      <c r="B202" s="7" t="s">
        <v>211</v>
      </c>
      <c r="C202" s="7">
        <v>97074</v>
      </c>
      <c r="D202" s="7" t="s">
        <v>6</v>
      </c>
      <c r="E202" s="7" t="s">
        <v>7</v>
      </c>
      <c r="F202" s="7">
        <v>33.799999999999997</v>
      </c>
      <c r="G202" s="1">
        <v>0</v>
      </c>
      <c r="H202" s="1">
        <v>1</v>
      </c>
      <c r="I202" s="1">
        <v>0</v>
      </c>
      <c r="J202" s="1">
        <v>1</v>
      </c>
      <c r="K202" s="1">
        <v>0</v>
      </c>
      <c r="L202" s="1">
        <v>1</v>
      </c>
      <c r="M202" s="1">
        <v>1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1</v>
      </c>
      <c r="Z202" s="1">
        <v>0</v>
      </c>
      <c r="AA202" s="1">
        <f t="shared" si="5"/>
        <v>8</v>
      </c>
    </row>
    <row r="203" spans="1:27" x14ac:dyDescent="0.3">
      <c r="A203" s="7">
        <v>202</v>
      </c>
      <c r="B203" s="7" t="s">
        <v>212</v>
      </c>
      <c r="C203" s="7">
        <v>97075</v>
      </c>
      <c r="D203" s="7" t="s">
        <v>6</v>
      </c>
      <c r="E203" s="7" t="s">
        <v>7</v>
      </c>
      <c r="F203" s="7">
        <v>62</v>
      </c>
      <c r="G203" s="1">
        <v>0</v>
      </c>
      <c r="H203" s="1">
        <v>1</v>
      </c>
      <c r="I203" s="1">
        <v>1</v>
      </c>
      <c r="J203" s="1">
        <v>1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1</v>
      </c>
      <c r="V203" s="1">
        <v>0</v>
      </c>
      <c r="W203" s="1">
        <v>0</v>
      </c>
      <c r="X203" s="1">
        <v>0</v>
      </c>
      <c r="Y203" s="1">
        <v>1</v>
      </c>
      <c r="Z203" s="1">
        <v>0</v>
      </c>
      <c r="AA203" s="1">
        <f t="shared" si="5"/>
        <v>7</v>
      </c>
    </row>
    <row r="204" spans="1:27" x14ac:dyDescent="0.3">
      <c r="A204" s="7">
        <v>203</v>
      </c>
      <c r="B204" s="7" t="s">
        <v>213</v>
      </c>
      <c r="C204" s="7">
        <v>97082</v>
      </c>
      <c r="D204" s="7" t="s">
        <v>6</v>
      </c>
      <c r="E204" s="7" t="s">
        <v>7</v>
      </c>
      <c r="F204" s="7">
        <v>43.9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L204" s="1">
        <v>1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f t="shared" si="5"/>
        <v>5</v>
      </c>
    </row>
    <row r="205" spans="1:27" x14ac:dyDescent="0.3">
      <c r="A205" s="7">
        <v>204</v>
      </c>
      <c r="B205" s="7" t="s">
        <v>214</v>
      </c>
      <c r="C205" s="7">
        <v>97083</v>
      </c>
      <c r="D205" s="7" t="s">
        <v>6</v>
      </c>
      <c r="E205" s="7" t="s">
        <v>7</v>
      </c>
      <c r="F205" s="7">
        <v>73.2</v>
      </c>
      <c r="G205" s="1">
        <v>1</v>
      </c>
      <c r="H205" s="1">
        <v>1</v>
      </c>
      <c r="I205" s="1">
        <v>0</v>
      </c>
      <c r="J205" s="1">
        <v>1</v>
      </c>
      <c r="K205" s="1">
        <v>0</v>
      </c>
      <c r="L205" s="1">
        <v>1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1</v>
      </c>
      <c r="S205" s="1">
        <v>0</v>
      </c>
      <c r="T205" s="1">
        <v>0</v>
      </c>
      <c r="U205" s="1">
        <v>1</v>
      </c>
      <c r="V205" s="1">
        <v>1</v>
      </c>
      <c r="W205" s="1">
        <v>0</v>
      </c>
      <c r="X205" s="1">
        <v>0</v>
      </c>
      <c r="Y205" s="1">
        <v>1</v>
      </c>
      <c r="Z205" s="1">
        <v>1</v>
      </c>
      <c r="AA205" s="1">
        <f t="shared" si="5"/>
        <v>10</v>
      </c>
    </row>
    <row r="206" spans="1:27" x14ac:dyDescent="0.3">
      <c r="A206" s="7">
        <v>205</v>
      </c>
      <c r="B206" s="7" t="s">
        <v>215</v>
      </c>
      <c r="C206" s="7">
        <v>98197</v>
      </c>
      <c r="D206" s="7" t="s">
        <v>6</v>
      </c>
      <c r="E206" s="7" t="s">
        <v>7</v>
      </c>
      <c r="F206" s="7">
        <v>68</v>
      </c>
      <c r="G206" s="1">
        <v>1</v>
      </c>
      <c r="H206" s="1">
        <v>0</v>
      </c>
      <c r="I206" s="1">
        <v>0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0</v>
      </c>
      <c r="P206" s="1">
        <v>1</v>
      </c>
      <c r="Q206" s="1">
        <v>0</v>
      </c>
      <c r="R206" s="1">
        <v>1</v>
      </c>
      <c r="S206" s="1">
        <v>0</v>
      </c>
      <c r="T206" s="1">
        <v>0</v>
      </c>
      <c r="U206" s="1">
        <v>1</v>
      </c>
      <c r="V206" s="1">
        <v>1</v>
      </c>
      <c r="W206" s="1">
        <v>0</v>
      </c>
      <c r="X206" s="1">
        <v>1</v>
      </c>
      <c r="Y206" s="1">
        <v>1</v>
      </c>
      <c r="Z206" s="1">
        <v>0</v>
      </c>
      <c r="AA206" s="2">
        <f t="shared" si="5"/>
        <v>10</v>
      </c>
    </row>
    <row r="207" spans="1:27" x14ac:dyDescent="0.3">
      <c r="A207" s="7">
        <v>206</v>
      </c>
      <c r="B207" s="7" t="s">
        <v>216</v>
      </c>
      <c r="C207" s="7">
        <v>97084</v>
      </c>
      <c r="D207" s="7" t="s">
        <v>22</v>
      </c>
      <c r="E207" s="7" t="s">
        <v>23</v>
      </c>
      <c r="F207" s="7">
        <v>84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1</v>
      </c>
      <c r="Z207" s="1">
        <v>0</v>
      </c>
      <c r="AA207" s="2">
        <f t="shared" si="5"/>
        <v>7</v>
      </c>
    </row>
    <row r="208" spans="1:27" x14ac:dyDescent="0.3">
      <c r="A208" s="7">
        <v>207</v>
      </c>
      <c r="B208" s="7" t="s">
        <v>217</v>
      </c>
      <c r="C208" s="7">
        <v>97087</v>
      </c>
      <c r="D208" s="7" t="s">
        <v>22</v>
      </c>
      <c r="E208" s="7" t="s">
        <v>23</v>
      </c>
      <c r="F208" s="7">
        <v>78.7</v>
      </c>
      <c r="G208" s="1">
        <v>1</v>
      </c>
      <c r="H208" s="1">
        <v>1</v>
      </c>
      <c r="I208" s="1">
        <v>0</v>
      </c>
      <c r="J208" s="1">
        <v>1</v>
      </c>
      <c r="K208" s="1">
        <v>0</v>
      </c>
      <c r="L208" s="1">
        <v>1</v>
      </c>
      <c r="M208" s="1">
        <v>0</v>
      </c>
      <c r="N208" s="1">
        <v>0</v>
      </c>
      <c r="O208" s="1">
        <v>1</v>
      </c>
      <c r="P208" s="1">
        <v>1</v>
      </c>
      <c r="Q208" s="1">
        <v>0</v>
      </c>
      <c r="R208" s="1">
        <v>0</v>
      </c>
      <c r="S208" s="1">
        <v>0</v>
      </c>
      <c r="T208" s="1">
        <v>0</v>
      </c>
      <c r="U208" s="1">
        <v>1</v>
      </c>
      <c r="V208" s="1">
        <v>1</v>
      </c>
      <c r="W208" s="1">
        <v>1</v>
      </c>
      <c r="X208" s="1">
        <v>0</v>
      </c>
      <c r="Y208" s="1">
        <v>0</v>
      </c>
      <c r="Z208" s="1">
        <v>1</v>
      </c>
      <c r="AA208" s="2">
        <f t="shared" si="5"/>
        <v>10</v>
      </c>
    </row>
    <row r="209" spans="1:27" x14ac:dyDescent="0.3">
      <c r="A209" s="7">
        <v>208</v>
      </c>
      <c r="B209" s="7" t="s">
        <v>218</v>
      </c>
      <c r="C209" s="7">
        <v>97088</v>
      </c>
      <c r="D209" s="7" t="s">
        <v>6</v>
      </c>
      <c r="E209" s="7" t="s">
        <v>7</v>
      </c>
      <c r="F209" s="7">
        <v>95</v>
      </c>
      <c r="G209" s="1">
        <v>1</v>
      </c>
      <c r="H209" s="1">
        <v>1</v>
      </c>
      <c r="I209" s="1">
        <v>0</v>
      </c>
      <c r="J209" s="1">
        <v>1</v>
      </c>
      <c r="K209" s="1">
        <v>1</v>
      </c>
      <c r="L209" s="1">
        <v>1</v>
      </c>
      <c r="M209" s="1">
        <v>0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  <c r="U209" s="1">
        <v>1</v>
      </c>
      <c r="V209" s="1">
        <v>1</v>
      </c>
      <c r="W209" s="1">
        <v>0</v>
      </c>
      <c r="X209" s="1">
        <v>1</v>
      </c>
      <c r="Y209" s="1">
        <v>1</v>
      </c>
      <c r="Z209" s="1">
        <v>1</v>
      </c>
      <c r="AA209" s="2">
        <f t="shared" si="5"/>
        <v>15</v>
      </c>
    </row>
    <row r="210" spans="1:27" x14ac:dyDescent="0.3">
      <c r="A210" s="7">
        <v>209</v>
      </c>
      <c r="B210" s="7" t="s">
        <v>219</v>
      </c>
      <c r="C210" s="7">
        <v>97090</v>
      </c>
      <c r="D210" s="7" t="s">
        <v>6</v>
      </c>
      <c r="E210" s="7" t="s">
        <v>7</v>
      </c>
      <c r="F210" s="7">
        <v>73.2</v>
      </c>
      <c r="G210" s="1">
        <v>1</v>
      </c>
      <c r="H210" s="1">
        <v>1</v>
      </c>
      <c r="I210" s="1">
        <v>0</v>
      </c>
      <c r="J210" s="1">
        <v>1</v>
      </c>
      <c r="K210" s="1">
        <v>0</v>
      </c>
      <c r="L210" s="1">
        <v>1</v>
      </c>
      <c r="M210" s="1">
        <v>0</v>
      </c>
      <c r="N210" s="1">
        <v>0</v>
      </c>
      <c r="O210" s="1">
        <v>1</v>
      </c>
      <c r="P210" s="1">
        <v>1</v>
      </c>
      <c r="Q210" s="1">
        <v>0</v>
      </c>
      <c r="R210" s="1">
        <v>0</v>
      </c>
      <c r="S210" s="1">
        <v>0</v>
      </c>
      <c r="T210" s="1">
        <v>1</v>
      </c>
      <c r="U210" s="1">
        <v>1</v>
      </c>
      <c r="V210" s="1">
        <v>1</v>
      </c>
      <c r="W210" s="1">
        <v>1</v>
      </c>
      <c r="X210" s="1">
        <v>0</v>
      </c>
      <c r="Y210" s="1">
        <v>1</v>
      </c>
      <c r="Z210" s="1">
        <v>0</v>
      </c>
      <c r="AA210" s="2">
        <f t="shared" si="5"/>
        <v>11</v>
      </c>
    </row>
    <row r="211" spans="1:27" x14ac:dyDescent="0.3">
      <c r="A211" s="7">
        <v>210</v>
      </c>
      <c r="B211" s="7" t="s">
        <v>220</v>
      </c>
      <c r="C211" s="7">
        <v>97091</v>
      </c>
      <c r="D211" s="7" t="s">
        <v>6</v>
      </c>
      <c r="E211" s="7" t="s">
        <v>7</v>
      </c>
      <c r="F211" s="7">
        <v>78.7</v>
      </c>
      <c r="G211" s="1">
        <v>1</v>
      </c>
      <c r="H211" s="1">
        <v>1</v>
      </c>
      <c r="I211" s="1">
        <v>1</v>
      </c>
      <c r="J211" s="1">
        <v>1</v>
      </c>
      <c r="K211" s="1">
        <v>0</v>
      </c>
      <c r="L211" s="1">
        <v>1</v>
      </c>
      <c r="M211" s="1">
        <v>1</v>
      </c>
      <c r="N211" s="1">
        <v>0</v>
      </c>
      <c r="O211" s="1">
        <v>1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1</v>
      </c>
      <c r="W211" s="1">
        <v>0</v>
      </c>
      <c r="X211" s="1">
        <v>0</v>
      </c>
      <c r="Y211" s="1">
        <v>1</v>
      </c>
      <c r="Z211" s="1">
        <v>1</v>
      </c>
      <c r="AA211" s="2">
        <f t="shared" si="5"/>
        <v>12</v>
      </c>
    </row>
    <row r="212" spans="1:27" x14ac:dyDescent="0.3">
      <c r="A212" s="7">
        <v>211</v>
      </c>
      <c r="B212" s="7" t="s">
        <v>221</v>
      </c>
      <c r="C212" s="7">
        <v>97092</v>
      </c>
      <c r="D212" s="7" t="s">
        <v>6</v>
      </c>
      <c r="E212" s="7" t="s">
        <v>7</v>
      </c>
      <c r="F212" s="7">
        <v>90</v>
      </c>
      <c r="G212" s="1">
        <v>1</v>
      </c>
      <c r="H212" s="1">
        <v>1</v>
      </c>
      <c r="I212" s="1">
        <v>1</v>
      </c>
      <c r="J212" s="1">
        <v>1</v>
      </c>
      <c r="K212" s="1">
        <v>0</v>
      </c>
      <c r="L212" s="1">
        <v>1</v>
      </c>
      <c r="M212" s="1">
        <v>1</v>
      </c>
      <c r="N212" s="1">
        <v>0</v>
      </c>
      <c r="O212" s="1">
        <v>1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0</v>
      </c>
      <c r="W212" s="1">
        <v>0</v>
      </c>
      <c r="X212" s="1">
        <v>0</v>
      </c>
      <c r="Y212" s="1">
        <v>1</v>
      </c>
      <c r="Z212" s="1">
        <v>0</v>
      </c>
      <c r="AA212" s="2">
        <f t="shared" si="5"/>
        <v>10</v>
      </c>
    </row>
    <row r="213" spans="1:27" x14ac:dyDescent="0.3">
      <c r="A213" s="7">
        <v>212</v>
      </c>
      <c r="B213" s="7" t="s">
        <v>222</v>
      </c>
      <c r="C213" s="7">
        <v>97093</v>
      </c>
      <c r="D213" s="7" t="s">
        <v>22</v>
      </c>
      <c r="E213" s="7" t="s">
        <v>23</v>
      </c>
      <c r="F213" s="7">
        <v>78.7</v>
      </c>
      <c r="G213" s="1">
        <v>1</v>
      </c>
      <c r="H213" s="1">
        <v>1</v>
      </c>
      <c r="I213" s="1">
        <v>0</v>
      </c>
      <c r="J213" s="1">
        <v>1</v>
      </c>
      <c r="K213" s="1">
        <v>0</v>
      </c>
      <c r="L213" s="1">
        <v>1</v>
      </c>
      <c r="M213" s="1">
        <v>0</v>
      </c>
      <c r="N213" s="1">
        <v>1</v>
      </c>
      <c r="O213" s="1">
        <v>1</v>
      </c>
      <c r="P213" s="1">
        <v>1</v>
      </c>
      <c r="Q213" s="1">
        <v>0</v>
      </c>
      <c r="R213" s="1">
        <v>1</v>
      </c>
      <c r="S213" s="1">
        <v>0</v>
      </c>
      <c r="T213" s="1">
        <v>0</v>
      </c>
      <c r="U213" s="1">
        <v>1</v>
      </c>
      <c r="V213" s="1">
        <v>1</v>
      </c>
      <c r="W213" s="1">
        <v>0</v>
      </c>
      <c r="X213" s="1">
        <v>1</v>
      </c>
      <c r="Y213" s="1">
        <v>1</v>
      </c>
      <c r="Z213" s="1">
        <v>1</v>
      </c>
      <c r="AA213" s="2">
        <f t="shared" si="5"/>
        <v>13</v>
      </c>
    </row>
    <row r="214" spans="1:27" x14ac:dyDescent="0.3">
      <c r="A214" s="7">
        <v>213</v>
      </c>
      <c r="B214" s="7" t="s">
        <v>223</v>
      </c>
      <c r="C214" s="7">
        <v>97094</v>
      </c>
      <c r="D214" s="7" t="s">
        <v>6</v>
      </c>
      <c r="E214" s="7" t="s">
        <v>7</v>
      </c>
      <c r="F214" s="7">
        <v>68</v>
      </c>
      <c r="G214" s="1">
        <v>1</v>
      </c>
      <c r="H214" s="1">
        <v>1</v>
      </c>
      <c r="I214" s="1">
        <v>0</v>
      </c>
      <c r="J214" s="1">
        <v>1</v>
      </c>
      <c r="K214" s="1">
        <v>1</v>
      </c>
      <c r="L214" s="1">
        <v>1</v>
      </c>
      <c r="M214" s="1">
        <v>0</v>
      </c>
      <c r="N214" s="1">
        <v>1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2">
        <f t="shared" si="5"/>
        <v>9</v>
      </c>
    </row>
    <row r="215" spans="1:27" x14ac:dyDescent="0.3">
      <c r="A215" s="7">
        <v>214</v>
      </c>
      <c r="B215" s="7" t="s">
        <v>224</v>
      </c>
      <c r="C215" s="7">
        <v>97095</v>
      </c>
      <c r="D215" s="7" t="s">
        <v>6</v>
      </c>
      <c r="E215" s="7" t="s">
        <v>7</v>
      </c>
      <c r="F215" s="7">
        <v>84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  <c r="L215" s="1">
        <v>1</v>
      </c>
      <c r="M215" s="1">
        <v>0</v>
      </c>
      <c r="N215" s="1">
        <v>1</v>
      </c>
      <c r="O215" s="1">
        <v>1</v>
      </c>
      <c r="P215" s="1">
        <v>1</v>
      </c>
      <c r="Q215" s="1">
        <v>0</v>
      </c>
      <c r="R215" s="1">
        <v>1</v>
      </c>
      <c r="S215" s="1">
        <v>0</v>
      </c>
      <c r="T215" s="1">
        <v>0</v>
      </c>
      <c r="U215" s="1">
        <v>1</v>
      </c>
      <c r="V215" s="1">
        <v>1</v>
      </c>
      <c r="W215" s="1">
        <v>1</v>
      </c>
      <c r="X215" s="1">
        <v>0</v>
      </c>
      <c r="Y215" s="1">
        <v>1</v>
      </c>
      <c r="Z215" s="1">
        <v>0</v>
      </c>
      <c r="AA215" s="2">
        <f t="shared" si="5"/>
        <v>11</v>
      </c>
    </row>
    <row r="216" spans="1:27" x14ac:dyDescent="0.3">
      <c r="A216" s="7">
        <v>215</v>
      </c>
      <c r="B216" s="7" t="s">
        <v>225</v>
      </c>
      <c r="C216" s="7">
        <v>97096</v>
      </c>
      <c r="D216" s="7" t="s">
        <v>6</v>
      </c>
      <c r="E216" s="7" t="s">
        <v>7</v>
      </c>
      <c r="F216" s="7">
        <v>96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0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0</v>
      </c>
      <c r="U216" s="1">
        <v>1</v>
      </c>
      <c r="V216" s="1">
        <v>1</v>
      </c>
      <c r="W216" s="1">
        <v>0</v>
      </c>
      <c r="X216" s="1">
        <v>1</v>
      </c>
      <c r="Y216" s="1">
        <v>1</v>
      </c>
      <c r="Z216" s="1">
        <v>1</v>
      </c>
      <c r="AA216" s="2">
        <f t="shared" si="5"/>
        <v>17</v>
      </c>
    </row>
    <row r="217" spans="1:27" x14ac:dyDescent="0.3">
      <c r="A217" s="7">
        <v>216</v>
      </c>
      <c r="B217" s="7" t="s">
        <v>226</v>
      </c>
      <c r="C217" s="7">
        <v>97097</v>
      </c>
      <c r="D217" s="7" t="s">
        <v>6</v>
      </c>
      <c r="E217" s="7" t="s">
        <v>7</v>
      </c>
      <c r="F217" s="7">
        <v>99</v>
      </c>
      <c r="G217" s="1">
        <v>1</v>
      </c>
      <c r="H217" s="1">
        <v>1</v>
      </c>
      <c r="I217" s="1">
        <v>1</v>
      </c>
      <c r="J217" s="1">
        <v>1</v>
      </c>
      <c r="K217" s="1">
        <v>0</v>
      </c>
      <c r="L217" s="1">
        <v>1</v>
      </c>
      <c r="M217" s="1">
        <v>1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2">
        <f t="shared" si="5"/>
        <v>18</v>
      </c>
    </row>
    <row r="218" spans="1:27" x14ac:dyDescent="0.3">
      <c r="A218" s="7">
        <v>217</v>
      </c>
      <c r="B218" s="7" t="s">
        <v>227</v>
      </c>
      <c r="C218" s="7">
        <v>97100</v>
      </c>
      <c r="D218" s="7" t="s">
        <v>6</v>
      </c>
      <c r="E218" s="7" t="s">
        <v>7</v>
      </c>
      <c r="F218" s="7">
        <v>38.6</v>
      </c>
      <c r="G218" s="1">
        <v>1</v>
      </c>
      <c r="H218" s="1">
        <v>1</v>
      </c>
      <c r="I218" s="1">
        <v>0</v>
      </c>
      <c r="J218" s="1">
        <v>1</v>
      </c>
      <c r="K218" s="1">
        <v>0</v>
      </c>
      <c r="L218" s="1">
        <v>1</v>
      </c>
      <c r="M218" s="1">
        <v>0</v>
      </c>
      <c r="N218" s="1">
        <v>1</v>
      </c>
      <c r="O218" s="1">
        <v>1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1</v>
      </c>
      <c r="W218" s="1">
        <v>0</v>
      </c>
      <c r="X218" s="1">
        <v>0</v>
      </c>
      <c r="Y218" s="1">
        <v>1</v>
      </c>
      <c r="Z218" s="1">
        <v>1</v>
      </c>
      <c r="AA218" s="2">
        <f t="shared" si="5"/>
        <v>11</v>
      </c>
    </row>
    <row r="219" spans="1:27" x14ac:dyDescent="0.3">
      <c r="A219" s="7">
        <v>218</v>
      </c>
      <c r="B219" s="7" t="s">
        <v>228</v>
      </c>
      <c r="C219" s="7">
        <v>97101</v>
      </c>
      <c r="D219" s="7" t="s">
        <v>6</v>
      </c>
      <c r="E219" s="7" t="s">
        <v>7</v>
      </c>
      <c r="F219" s="7">
        <v>0</v>
      </c>
      <c r="G219" s="1">
        <v>1</v>
      </c>
      <c r="H219" s="1">
        <v>0</v>
      </c>
      <c r="I219" s="1">
        <v>0</v>
      </c>
      <c r="J219" s="1">
        <v>1</v>
      </c>
      <c r="K219" s="1">
        <v>0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>
        <v>1</v>
      </c>
      <c r="AA219" s="2">
        <f t="shared" si="5"/>
        <v>5</v>
      </c>
    </row>
    <row r="220" spans="1:27" x14ac:dyDescent="0.3">
      <c r="A220" s="7">
        <v>219</v>
      </c>
      <c r="B220" s="7" t="s">
        <v>229</v>
      </c>
      <c r="C220" s="7">
        <v>97102</v>
      </c>
      <c r="D220" s="7" t="s">
        <v>6</v>
      </c>
      <c r="E220" s="7" t="s">
        <v>7</v>
      </c>
      <c r="F220" s="7">
        <v>73</v>
      </c>
      <c r="G220" s="1">
        <v>1</v>
      </c>
      <c r="H220" s="1">
        <v>1</v>
      </c>
      <c r="I220" s="1">
        <v>0</v>
      </c>
      <c r="J220" s="1">
        <v>1</v>
      </c>
      <c r="K220" s="1">
        <v>0</v>
      </c>
      <c r="L220" s="1">
        <v>1</v>
      </c>
      <c r="M220" s="1">
        <v>1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v>1</v>
      </c>
      <c r="W220" s="1">
        <v>0</v>
      </c>
      <c r="X220" s="1">
        <v>0</v>
      </c>
      <c r="Y220" s="1">
        <v>1</v>
      </c>
      <c r="Z220" s="1">
        <v>1</v>
      </c>
      <c r="AA220" s="2">
        <f t="shared" si="5"/>
        <v>10</v>
      </c>
    </row>
    <row r="221" spans="1:27" x14ac:dyDescent="0.3">
      <c r="A221" s="7">
        <v>220</v>
      </c>
      <c r="B221" s="7" t="s">
        <v>230</v>
      </c>
      <c r="C221" s="7">
        <v>97103</v>
      </c>
      <c r="D221" s="7" t="s">
        <v>6</v>
      </c>
      <c r="E221" s="7" t="s">
        <v>7</v>
      </c>
      <c r="F221" s="7">
        <v>76</v>
      </c>
      <c r="G221" s="1">
        <v>1</v>
      </c>
      <c r="H221" s="1">
        <v>0</v>
      </c>
      <c r="I221" s="1">
        <v>1</v>
      </c>
      <c r="J221" s="1">
        <v>1</v>
      </c>
      <c r="K221" s="1">
        <v>0</v>
      </c>
      <c r="L221" s="1">
        <v>1</v>
      </c>
      <c r="M221" s="1">
        <v>0</v>
      </c>
      <c r="N221" s="1">
        <v>0</v>
      </c>
      <c r="O221" s="1">
        <v>1</v>
      </c>
      <c r="P221" s="1">
        <v>0</v>
      </c>
      <c r="Q221" s="1">
        <v>0</v>
      </c>
      <c r="R221" s="1">
        <v>1</v>
      </c>
      <c r="S221" s="1">
        <v>0</v>
      </c>
      <c r="T221" s="1">
        <v>0</v>
      </c>
      <c r="U221" s="1">
        <v>1</v>
      </c>
      <c r="V221" s="1">
        <v>1</v>
      </c>
      <c r="W221" s="1">
        <v>0</v>
      </c>
      <c r="X221" s="1">
        <v>1</v>
      </c>
      <c r="Y221" s="1">
        <v>1</v>
      </c>
      <c r="Z221" s="1">
        <v>0</v>
      </c>
      <c r="AA221" s="2">
        <f t="shared" si="5"/>
        <v>10</v>
      </c>
    </row>
    <row r="222" spans="1:27" x14ac:dyDescent="0.3">
      <c r="A222" s="7">
        <v>221</v>
      </c>
      <c r="B222" s="7" t="s">
        <v>231</v>
      </c>
      <c r="C222" s="7">
        <v>97104</v>
      </c>
      <c r="D222" s="7" t="s">
        <v>6</v>
      </c>
      <c r="E222" s="7" t="s">
        <v>7</v>
      </c>
      <c r="F222" s="7">
        <v>91.9</v>
      </c>
      <c r="G222" s="1">
        <v>1</v>
      </c>
      <c r="H222" s="1">
        <v>1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1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1</v>
      </c>
      <c r="V222" s="1">
        <v>0</v>
      </c>
      <c r="W222" s="1">
        <v>0</v>
      </c>
      <c r="X222" s="1">
        <v>1</v>
      </c>
      <c r="Y222" s="1">
        <v>1</v>
      </c>
      <c r="Z222" s="1">
        <v>1</v>
      </c>
      <c r="AA222" s="2">
        <f t="shared" si="5"/>
        <v>10</v>
      </c>
    </row>
    <row r="223" spans="1:27" x14ac:dyDescent="0.3">
      <c r="A223" s="7">
        <v>222</v>
      </c>
      <c r="B223" s="7" t="s">
        <v>232</v>
      </c>
      <c r="C223" s="7">
        <v>97106</v>
      </c>
      <c r="D223" s="7" t="s">
        <v>22</v>
      </c>
      <c r="E223" s="7" t="s">
        <v>23</v>
      </c>
      <c r="F223" s="7">
        <v>88.5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0</v>
      </c>
      <c r="N223" s="1">
        <v>0</v>
      </c>
      <c r="O223" s="1">
        <v>0</v>
      </c>
      <c r="P223" s="1">
        <v>1</v>
      </c>
      <c r="Q223" s="1">
        <v>0</v>
      </c>
      <c r="R223" s="1">
        <v>0</v>
      </c>
      <c r="S223" s="1">
        <v>0</v>
      </c>
      <c r="T223" s="1">
        <v>0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2">
        <f t="shared" si="5"/>
        <v>8</v>
      </c>
    </row>
    <row r="224" spans="1:27" x14ac:dyDescent="0.3">
      <c r="A224" s="7">
        <v>223</v>
      </c>
      <c r="B224" s="7" t="s">
        <v>233</v>
      </c>
      <c r="C224" s="7">
        <v>97107</v>
      </c>
      <c r="D224" s="7" t="s">
        <v>6</v>
      </c>
      <c r="E224" s="7" t="s">
        <v>7</v>
      </c>
      <c r="F224" s="7">
        <v>78.7</v>
      </c>
      <c r="G224" s="1">
        <v>1</v>
      </c>
      <c r="H224" s="1">
        <v>1</v>
      </c>
      <c r="I224" s="1">
        <v>0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0</v>
      </c>
      <c r="X224" s="1">
        <v>1</v>
      </c>
      <c r="Y224" s="1">
        <v>1</v>
      </c>
      <c r="Z224" s="1">
        <v>0</v>
      </c>
      <c r="AA224" s="2">
        <f t="shared" si="5"/>
        <v>17</v>
      </c>
    </row>
    <row r="225" spans="1:27" x14ac:dyDescent="0.3">
      <c r="A225" s="7">
        <v>224</v>
      </c>
      <c r="B225" s="7" t="s">
        <v>234</v>
      </c>
      <c r="C225" s="7">
        <v>97108</v>
      </c>
      <c r="D225" s="7" t="s">
        <v>6</v>
      </c>
      <c r="E225" s="7" t="s">
        <v>7</v>
      </c>
      <c r="F225" s="7">
        <v>73.2</v>
      </c>
      <c r="G225" s="1">
        <v>1</v>
      </c>
      <c r="H225" s="1">
        <v>1</v>
      </c>
      <c r="I225" s="1">
        <v>0</v>
      </c>
      <c r="J225" s="1">
        <v>1</v>
      </c>
      <c r="K225" s="1">
        <v>0</v>
      </c>
      <c r="L225" s="1">
        <v>1</v>
      </c>
      <c r="M225" s="1">
        <v>0</v>
      </c>
      <c r="N225" s="1">
        <v>0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0</v>
      </c>
      <c r="U225" s="1">
        <v>1</v>
      </c>
      <c r="V225" s="1">
        <v>1</v>
      </c>
      <c r="W225" s="1">
        <v>1</v>
      </c>
      <c r="X225" s="1">
        <v>0</v>
      </c>
      <c r="Y225" s="1">
        <v>0</v>
      </c>
      <c r="Z225" s="1">
        <v>0</v>
      </c>
      <c r="AA225" s="2">
        <f t="shared" si="5"/>
        <v>8</v>
      </c>
    </row>
    <row r="226" spans="1:27" x14ac:dyDescent="0.3">
      <c r="A226" s="7">
        <v>225</v>
      </c>
      <c r="B226" s="7" t="s">
        <v>235</v>
      </c>
      <c r="C226" s="7">
        <v>97109</v>
      </c>
      <c r="D226" s="7" t="s">
        <v>6</v>
      </c>
      <c r="E226" s="7" t="s">
        <v>7</v>
      </c>
      <c r="F226" s="7">
        <v>98</v>
      </c>
      <c r="G226" s="1">
        <v>1</v>
      </c>
      <c r="H226" s="1">
        <v>1</v>
      </c>
      <c r="I226" s="1">
        <v>0</v>
      </c>
      <c r="J226" s="1">
        <v>1</v>
      </c>
      <c r="K226" s="1">
        <v>1</v>
      </c>
      <c r="L226" s="1">
        <v>1</v>
      </c>
      <c r="M226" s="1">
        <v>0</v>
      </c>
      <c r="N226" s="1">
        <v>1</v>
      </c>
      <c r="O226" s="1">
        <v>1</v>
      </c>
      <c r="P226" s="1">
        <v>1</v>
      </c>
      <c r="Q226" s="1">
        <v>1</v>
      </c>
      <c r="R226" s="1">
        <v>0</v>
      </c>
      <c r="S226" s="1">
        <v>0</v>
      </c>
      <c r="T226" s="1">
        <v>1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2">
        <f t="shared" si="5"/>
        <v>12</v>
      </c>
    </row>
    <row r="227" spans="1:27" x14ac:dyDescent="0.3">
      <c r="A227" s="7">
        <v>226</v>
      </c>
      <c r="B227" s="7" t="s">
        <v>236</v>
      </c>
      <c r="C227" s="7">
        <v>97110</v>
      </c>
      <c r="D227" s="7" t="s">
        <v>6</v>
      </c>
      <c r="E227" s="7" t="s">
        <v>7</v>
      </c>
      <c r="F227" s="7">
        <v>72</v>
      </c>
      <c r="G227" s="1">
        <v>1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1</v>
      </c>
      <c r="V227" s="1">
        <v>1</v>
      </c>
      <c r="W227" s="1">
        <v>0</v>
      </c>
      <c r="X227" s="1">
        <v>1</v>
      </c>
      <c r="Y227" s="1">
        <v>1</v>
      </c>
      <c r="Z227" s="1">
        <v>1</v>
      </c>
      <c r="AA227" s="2">
        <f t="shared" si="5"/>
        <v>11</v>
      </c>
    </row>
    <row r="228" spans="1:27" x14ac:dyDescent="0.3">
      <c r="A228" s="7">
        <v>227</v>
      </c>
      <c r="B228" s="7" t="s">
        <v>237</v>
      </c>
      <c r="C228" s="7">
        <v>97113</v>
      </c>
      <c r="D228" s="7" t="s">
        <v>6</v>
      </c>
      <c r="E228" s="7" t="s">
        <v>7</v>
      </c>
      <c r="F228" s="7">
        <v>23.6</v>
      </c>
      <c r="G228" s="1">
        <v>1</v>
      </c>
      <c r="H228" s="1">
        <v>1</v>
      </c>
      <c r="I228" s="1">
        <v>0</v>
      </c>
      <c r="J228" s="1">
        <v>1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1</v>
      </c>
      <c r="U228" s="1">
        <v>1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2">
        <f t="shared" si="5"/>
        <v>7</v>
      </c>
    </row>
    <row r="229" spans="1:27" x14ac:dyDescent="0.3">
      <c r="A229" s="7">
        <v>228</v>
      </c>
      <c r="B229" s="7" t="s">
        <v>238</v>
      </c>
      <c r="C229" s="7">
        <v>98150</v>
      </c>
      <c r="D229" s="7" t="s">
        <v>6</v>
      </c>
      <c r="E229" s="7" t="s">
        <v>7</v>
      </c>
      <c r="F229" s="7">
        <v>82</v>
      </c>
      <c r="G229" s="1">
        <v>1</v>
      </c>
      <c r="H229" s="1">
        <v>1</v>
      </c>
      <c r="I229" s="1">
        <v>0</v>
      </c>
      <c r="J229" s="1">
        <v>1</v>
      </c>
      <c r="K229" s="1">
        <v>0</v>
      </c>
      <c r="L229" s="1">
        <v>1</v>
      </c>
      <c r="M229" s="1">
        <v>0</v>
      </c>
      <c r="N229" s="1">
        <v>0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1</v>
      </c>
      <c r="W229" s="1">
        <v>1</v>
      </c>
      <c r="X229" s="1">
        <v>0</v>
      </c>
      <c r="Y229" s="1">
        <v>0</v>
      </c>
      <c r="Z229" s="1">
        <v>0</v>
      </c>
      <c r="AA229" s="2">
        <f t="shared" si="5"/>
        <v>7</v>
      </c>
    </row>
    <row r="230" spans="1:27" x14ac:dyDescent="0.3">
      <c r="A230" s="7">
        <v>229</v>
      </c>
      <c r="B230" s="7" t="s">
        <v>239</v>
      </c>
      <c r="C230" s="7">
        <v>97114</v>
      </c>
      <c r="D230" s="7" t="s">
        <v>6</v>
      </c>
      <c r="E230" s="7" t="s">
        <v>7</v>
      </c>
      <c r="F230" s="7">
        <v>78.7</v>
      </c>
      <c r="G230" s="1">
        <v>1</v>
      </c>
      <c r="H230" s="1">
        <v>1</v>
      </c>
      <c r="I230" s="1">
        <v>0</v>
      </c>
      <c r="J230" s="1">
        <v>1</v>
      </c>
      <c r="K230" s="1">
        <v>0</v>
      </c>
      <c r="L230" s="1">
        <v>1</v>
      </c>
      <c r="M230" s="1">
        <v>0</v>
      </c>
      <c r="N230" s="1">
        <v>0</v>
      </c>
      <c r="O230" s="1">
        <v>1</v>
      </c>
      <c r="P230" s="1">
        <v>1</v>
      </c>
      <c r="Q230" s="1">
        <v>1</v>
      </c>
      <c r="R230" s="1">
        <v>0</v>
      </c>
      <c r="S230" s="1">
        <v>0</v>
      </c>
      <c r="T230" s="1">
        <v>0</v>
      </c>
      <c r="U230" s="1">
        <v>1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2">
        <f t="shared" si="5"/>
        <v>9</v>
      </c>
    </row>
    <row r="231" spans="1:27" x14ac:dyDescent="0.3">
      <c r="A231" s="7">
        <v>230</v>
      </c>
      <c r="B231" s="7" t="s">
        <v>240</v>
      </c>
      <c r="C231" s="7">
        <v>97115</v>
      </c>
      <c r="D231" s="7" t="s">
        <v>6</v>
      </c>
      <c r="E231" s="7" t="s">
        <v>7</v>
      </c>
      <c r="F231" s="7">
        <v>15.6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1</v>
      </c>
      <c r="M231" s="1">
        <v>0</v>
      </c>
      <c r="N231" s="1">
        <v>0</v>
      </c>
      <c r="O231" s="1">
        <v>1</v>
      </c>
      <c r="P231" s="1">
        <v>0</v>
      </c>
      <c r="Q231" s="1">
        <v>0</v>
      </c>
      <c r="R231" s="1">
        <v>1</v>
      </c>
      <c r="S231" s="1">
        <v>0</v>
      </c>
      <c r="T231" s="1">
        <v>0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2">
        <f t="shared" si="5"/>
        <v>5</v>
      </c>
    </row>
    <row r="232" spans="1:27" x14ac:dyDescent="0.3">
      <c r="A232" s="7">
        <v>231</v>
      </c>
      <c r="B232" s="7" t="s">
        <v>241</v>
      </c>
      <c r="C232" s="7">
        <v>97117</v>
      </c>
      <c r="D232" s="7" t="s">
        <v>6</v>
      </c>
      <c r="E232" s="7" t="s">
        <v>7</v>
      </c>
      <c r="F232" s="7">
        <v>99.2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0</v>
      </c>
      <c r="O232" s="1">
        <v>1</v>
      </c>
      <c r="P232" s="1">
        <v>1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2">
        <f t="shared" si="5"/>
        <v>17</v>
      </c>
    </row>
    <row r="233" spans="1:27" x14ac:dyDescent="0.3">
      <c r="G233" s="1">
        <f>SUM(G2:G232)</f>
        <v>176</v>
      </c>
      <c r="H233" s="1">
        <f t="shared" ref="H233:Z233" si="6">SUM(H2:H232)</f>
        <v>186</v>
      </c>
      <c r="I233" s="1">
        <f t="shared" si="6"/>
        <v>50</v>
      </c>
      <c r="J233" s="1">
        <f t="shared" si="6"/>
        <v>195</v>
      </c>
      <c r="K233" s="1">
        <f t="shared" si="6"/>
        <v>84</v>
      </c>
      <c r="L233" s="1">
        <f t="shared" si="6"/>
        <v>207</v>
      </c>
      <c r="M233" s="1">
        <f t="shared" si="6"/>
        <v>64</v>
      </c>
      <c r="N233" s="1">
        <f t="shared" si="6"/>
        <v>84</v>
      </c>
      <c r="O233" s="1">
        <f t="shared" si="6"/>
        <v>174</v>
      </c>
      <c r="P233" s="1">
        <f t="shared" si="6"/>
        <v>158</v>
      </c>
      <c r="Q233" s="1">
        <f t="shared" si="6"/>
        <v>26</v>
      </c>
      <c r="R233" s="1">
        <f t="shared" si="6"/>
        <v>48</v>
      </c>
      <c r="S233" s="1">
        <f t="shared" si="6"/>
        <v>15</v>
      </c>
      <c r="T233" s="1">
        <f t="shared" si="6"/>
        <v>47</v>
      </c>
      <c r="U233" s="1">
        <f t="shared" si="6"/>
        <v>202</v>
      </c>
      <c r="V233" s="1">
        <f t="shared" si="6"/>
        <v>138</v>
      </c>
      <c r="W233" s="1">
        <f t="shared" si="6"/>
        <v>75</v>
      </c>
      <c r="X233" s="1">
        <f t="shared" si="6"/>
        <v>63</v>
      </c>
      <c r="Y233" s="1">
        <f t="shared" si="6"/>
        <v>147</v>
      </c>
      <c r="Z233" s="1">
        <f t="shared" si="6"/>
        <v>114</v>
      </c>
      <c r="AA233" s="2"/>
    </row>
    <row r="234" spans="1:27" x14ac:dyDescent="0.3">
      <c r="G234" s="4">
        <f t="shared" ref="G234:Z234" si="7">G233/$AA$235</f>
        <v>0.80733944954128445</v>
      </c>
      <c r="H234" s="4">
        <f t="shared" si="7"/>
        <v>0.85321100917431192</v>
      </c>
      <c r="I234" s="4">
        <f t="shared" si="7"/>
        <v>0.22935779816513763</v>
      </c>
      <c r="J234" s="4">
        <f t="shared" si="7"/>
        <v>0.89449541284403666</v>
      </c>
      <c r="K234" s="4">
        <f t="shared" si="7"/>
        <v>0.38532110091743121</v>
      </c>
      <c r="L234" s="4">
        <f t="shared" si="7"/>
        <v>0.94954128440366969</v>
      </c>
      <c r="M234" s="4">
        <f t="shared" si="7"/>
        <v>0.29357798165137616</v>
      </c>
      <c r="N234" s="4">
        <f t="shared" si="7"/>
        <v>0.38532110091743121</v>
      </c>
      <c r="O234" s="4">
        <f t="shared" si="7"/>
        <v>0.79816513761467889</v>
      </c>
      <c r="P234" s="4">
        <f t="shared" si="7"/>
        <v>0.72477064220183485</v>
      </c>
      <c r="Q234" s="4">
        <f t="shared" si="7"/>
        <v>0.11926605504587157</v>
      </c>
      <c r="R234" s="4">
        <f t="shared" si="7"/>
        <v>0.22018348623853212</v>
      </c>
      <c r="S234" s="4">
        <f t="shared" si="7"/>
        <v>6.8807339449541288E-2</v>
      </c>
      <c r="T234" s="4">
        <f t="shared" si="7"/>
        <v>0.21559633027522937</v>
      </c>
      <c r="U234" s="4">
        <f t="shared" si="7"/>
        <v>0.92660550458715596</v>
      </c>
      <c r="V234" s="4">
        <f t="shared" si="7"/>
        <v>0.6330275229357798</v>
      </c>
      <c r="W234" s="4">
        <f t="shared" si="7"/>
        <v>0.34403669724770641</v>
      </c>
      <c r="X234" s="4">
        <f t="shared" si="7"/>
        <v>0.28899082568807338</v>
      </c>
      <c r="Y234" s="4">
        <f t="shared" si="7"/>
        <v>0.67431192660550454</v>
      </c>
      <c r="Z234" s="4">
        <f t="shared" si="7"/>
        <v>0.52293577981651373</v>
      </c>
      <c r="AA234" s="2"/>
    </row>
    <row r="235" spans="1:27" x14ac:dyDescent="0.3">
      <c r="G235" s="5">
        <v>1</v>
      </c>
      <c r="H235" s="5">
        <v>2</v>
      </c>
      <c r="I235" s="5">
        <v>3</v>
      </c>
      <c r="J235" s="5">
        <v>4</v>
      </c>
      <c r="K235" s="5">
        <v>5</v>
      </c>
      <c r="L235" s="5">
        <v>6</v>
      </c>
      <c r="M235" s="5">
        <v>7</v>
      </c>
      <c r="N235" s="5">
        <v>8</v>
      </c>
      <c r="O235" s="5">
        <v>9</v>
      </c>
      <c r="P235" s="5">
        <v>10</v>
      </c>
      <c r="Q235" s="5">
        <v>11</v>
      </c>
      <c r="R235" s="5">
        <v>12</v>
      </c>
      <c r="S235" s="5">
        <v>13</v>
      </c>
      <c r="T235" s="5">
        <v>14</v>
      </c>
      <c r="U235" s="5">
        <v>15</v>
      </c>
      <c r="V235" s="5">
        <v>16</v>
      </c>
      <c r="W235" s="5">
        <v>17</v>
      </c>
      <c r="X235" s="5">
        <v>18</v>
      </c>
      <c r="Y235" s="5">
        <v>19</v>
      </c>
      <c r="Z235" s="5">
        <v>20</v>
      </c>
      <c r="AA235">
        <f>COUNTIF(AA2:AA232,"&gt;0")</f>
        <v>218</v>
      </c>
    </row>
    <row r="236" spans="1:27" x14ac:dyDescent="0.3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3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3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3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3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7:27" x14ac:dyDescent="0.3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7:27" x14ac:dyDescent="0.3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7:27" x14ac:dyDescent="0.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7:27" x14ac:dyDescent="0.3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7:27" x14ac:dyDescent="0.3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7:27" x14ac:dyDescent="0.3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7:27" x14ac:dyDescent="0.3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7:27" x14ac:dyDescent="0.3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7:27" x14ac:dyDescent="0.3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7:27" x14ac:dyDescent="0.3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7:27" x14ac:dyDescent="0.3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7:27" x14ac:dyDescent="0.3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7:27" x14ac:dyDescent="0.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7:27" x14ac:dyDescent="0.3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7:27" x14ac:dyDescent="0.3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7:27" x14ac:dyDescent="0.3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7:27" x14ac:dyDescent="0.3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7:27" x14ac:dyDescent="0.3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7:27" x14ac:dyDescent="0.3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7:27" x14ac:dyDescent="0.3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7:27" x14ac:dyDescent="0.3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7:27" x14ac:dyDescent="0.3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7:27" x14ac:dyDescent="0.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7:27" x14ac:dyDescent="0.3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7:27" x14ac:dyDescent="0.3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7:27" x14ac:dyDescent="0.3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7:27" x14ac:dyDescent="0.3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7:27" x14ac:dyDescent="0.3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7:27" x14ac:dyDescent="0.3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7:27" x14ac:dyDescent="0.3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7:27" x14ac:dyDescent="0.3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7:27" x14ac:dyDescent="0.3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7:27" x14ac:dyDescent="0.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7:27" x14ac:dyDescent="0.3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7:27" x14ac:dyDescent="0.3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7:27" x14ac:dyDescent="0.3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7:27" x14ac:dyDescent="0.3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7:27" x14ac:dyDescent="0.3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7:27" x14ac:dyDescent="0.3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7:27" x14ac:dyDescent="0.3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7:27" x14ac:dyDescent="0.3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7:27" x14ac:dyDescent="0.3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7:27" x14ac:dyDescent="0.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7:27" x14ac:dyDescent="0.3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7:27" x14ac:dyDescent="0.3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7:27" x14ac:dyDescent="0.3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7:27" x14ac:dyDescent="0.3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7:27" x14ac:dyDescent="0.3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7:27" x14ac:dyDescent="0.3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7:27" x14ac:dyDescent="0.3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7:27" x14ac:dyDescent="0.3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7:27" x14ac:dyDescent="0.3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7:27" x14ac:dyDescent="0.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7:27" x14ac:dyDescent="0.3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7:27" x14ac:dyDescent="0.3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7:27" x14ac:dyDescent="0.3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7:27" x14ac:dyDescent="0.3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7:27" x14ac:dyDescent="0.3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7:27" x14ac:dyDescent="0.3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7:27" x14ac:dyDescent="0.3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7:27" x14ac:dyDescent="0.3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7:27" x14ac:dyDescent="0.3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7:27" x14ac:dyDescent="0.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7:27" x14ac:dyDescent="0.3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7:27" x14ac:dyDescent="0.3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7:27" x14ac:dyDescent="0.3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7:27" x14ac:dyDescent="0.3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7:27" x14ac:dyDescent="0.3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7:27" x14ac:dyDescent="0.3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7:27" x14ac:dyDescent="0.3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7:27" x14ac:dyDescent="0.3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7:27" x14ac:dyDescent="0.3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7:27" x14ac:dyDescent="0.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7:27" x14ac:dyDescent="0.3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7:27" x14ac:dyDescent="0.3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7:27" x14ac:dyDescent="0.3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7:27" x14ac:dyDescent="0.3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7:27" x14ac:dyDescent="0.3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7:27" x14ac:dyDescent="0.3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7:27" x14ac:dyDescent="0.3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7:27" x14ac:dyDescent="0.3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7:27" x14ac:dyDescent="0.3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7:27" x14ac:dyDescent="0.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7:27" x14ac:dyDescent="0.3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7:27" x14ac:dyDescent="0.3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7:27" x14ac:dyDescent="0.3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7:27" x14ac:dyDescent="0.3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7:27" x14ac:dyDescent="0.3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7:27" x14ac:dyDescent="0.3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</sheetData>
  <conditionalFormatting sqref="G2:AA2 AA3:AA90 AA92:AA232 G3:Z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A2 AA3:AA90 AA92:AA232 G3:Z2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Z2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Z2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B6A6-F7FB-4B4E-AF20-1EFAF9285A5D}">
  <dimension ref="A1:AA1002"/>
  <sheetViews>
    <sheetView workbookViewId="0"/>
  </sheetViews>
  <sheetFormatPr defaultRowHeight="14.4" customHeight="1" x14ac:dyDescent="0.3"/>
  <cols>
    <col min="1" max="2" width="16.109375" customWidth="1"/>
  </cols>
  <sheetData>
    <row r="1" spans="1:27" ht="14.4" customHeight="1" thickBot="1" x14ac:dyDescent="0.35">
      <c r="A1" s="8" t="s">
        <v>242</v>
      </c>
      <c r="B1" s="8"/>
      <c r="C1" s="9" t="s">
        <v>243</v>
      </c>
      <c r="D1" s="9" t="s">
        <v>244</v>
      </c>
      <c r="E1" s="9" t="s">
        <v>245</v>
      </c>
      <c r="F1" s="9" t="s">
        <v>246</v>
      </c>
      <c r="G1" s="9" t="s">
        <v>247</v>
      </c>
      <c r="H1" s="9" t="s">
        <v>248</v>
      </c>
      <c r="I1" s="9" t="s">
        <v>249</v>
      </c>
      <c r="J1" s="9" t="s">
        <v>250</v>
      </c>
      <c r="K1" s="9" t="s">
        <v>251</v>
      </c>
      <c r="L1" s="9" t="s">
        <v>252</v>
      </c>
      <c r="M1" s="9" t="s">
        <v>253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4.4" customHeight="1" thickBot="1" x14ac:dyDescent="0.35">
      <c r="A2" s="8"/>
      <c r="B2" s="8"/>
      <c r="C2" s="10" t="s">
        <v>254</v>
      </c>
      <c r="D2" s="11" t="s">
        <v>255</v>
      </c>
      <c r="E2" s="11" t="s">
        <v>256</v>
      </c>
      <c r="F2" s="11" t="s">
        <v>257</v>
      </c>
      <c r="G2" s="11" t="s">
        <v>258</v>
      </c>
      <c r="H2" s="11" t="s">
        <v>259</v>
      </c>
      <c r="I2" s="11" t="s">
        <v>260</v>
      </c>
      <c r="J2" s="11" t="s">
        <v>261</v>
      </c>
      <c r="K2" s="11" t="s">
        <v>262</v>
      </c>
      <c r="L2" s="11" t="s">
        <v>263</v>
      </c>
      <c r="M2" s="11" t="s">
        <v>264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4.4" customHeight="1" thickBot="1" x14ac:dyDescent="0.35">
      <c r="A3" s="12" t="s">
        <v>5</v>
      </c>
      <c r="B3" s="15">
        <f>SUMIF(matematika!B:B,"="&amp;A3,matematika!C:C)</f>
        <v>96650</v>
      </c>
      <c r="C3" s="9">
        <v>4</v>
      </c>
      <c r="D3" s="9">
        <v>1</v>
      </c>
      <c r="E3" s="9">
        <v>0</v>
      </c>
      <c r="F3" s="9">
        <v>0</v>
      </c>
      <c r="G3" s="9">
        <v>1</v>
      </c>
      <c r="H3" s="9">
        <v>1</v>
      </c>
      <c r="I3" s="9">
        <v>0</v>
      </c>
      <c r="J3" s="9">
        <v>0</v>
      </c>
      <c r="K3" s="9">
        <v>0</v>
      </c>
      <c r="L3" s="9">
        <v>1</v>
      </c>
      <c r="M3" s="9"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4.4" customHeight="1" thickBot="1" x14ac:dyDescent="0.35">
      <c r="A4" s="12" t="s">
        <v>8</v>
      </c>
      <c r="B4" s="15">
        <f>SUMIF(matematika!B:B,"="&amp;A4,matematika!C:C)</f>
        <v>96651</v>
      </c>
      <c r="C4" s="9">
        <v>8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4.4" customHeight="1" thickBot="1" x14ac:dyDescent="0.35">
      <c r="A5" s="12" t="s">
        <v>9</v>
      </c>
      <c r="B5" s="15">
        <f>SUMIF(matematika!B:B,"="&amp;A5,matematika!C:C)</f>
        <v>96653</v>
      </c>
      <c r="C5" s="9">
        <v>5</v>
      </c>
      <c r="D5" s="9">
        <v>1</v>
      </c>
      <c r="E5" s="9">
        <v>1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</v>
      </c>
      <c r="M5" s="9">
        <v>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4.4" customHeight="1" thickBot="1" x14ac:dyDescent="0.35">
      <c r="A6" s="12" t="s">
        <v>10</v>
      </c>
      <c r="B6" s="15">
        <f>SUMIF(matematika!B:B,"="&amp;A6,matematika!C:C)</f>
        <v>96654</v>
      </c>
      <c r="C6" s="9"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4.4" customHeight="1" thickBot="1" x14ac:dyDescent="0.35">
      <c r="A7" s="12" t="s">
        <v>11</v>
      </c>
      <c r="B7" s="15">
        <f>SUMIF(matematika!B:B,"="&amp;A7,matematika!C:C)</f>
        <v>96656</v>
      </c>
      <c r="C7" s="9">
        <v>6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0</v>
      </c>
      <c r="M7" s="9"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4.4" customHeight="1" thickBot="1" x14ac:dyDescent="0.35">
      <c r="A8" s="12" t="s">
        <v>12</v>
      </c>
      <c r="B8" s="15">
        <f>SUMIF(matematika!B:B,"="&amp;A8,matematika!C:C)</f>
        <v>96657</v>
      </c>
      <c r="C8" s="9">
        <v>4</v>
      </c>
      <c r="D8" s="9">
        <v>1</v>
      </c>
      <c r="E8" s="9">
        <v>1</v>
      </c>
      <c r="F8" s="9">
        <v>1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4.4" customHeight="1" thickBot="1" x14ac:dyDescent="0.35">
      <c r="A9" s="12" t="s">
        <v>13</v>
      </c>
      <c r="B9" s="15">
        <f>SUMIF(matematika!B:B,"="&amp;A9,matematika!C:C)</f>
        <v>96660</v>
      </c>
      <c r="C9" s="9">
        <v>3</v>
      </c>
      <c r="D9" s="9">
        <v>1</v>
      </c>
      <c r="E9" s="9">
        <v>1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4.4" customHeight="1" thickBot="1" x14ac:dyDescent="0.35">
      <c r="A10" s="12" t="s">
        <v>14</v>
      </c>
      <c r="B10" s="15">
        <f>SUMIF(matematika!B:B,"="&amp;A10,matematika!C:C)</f>
        <v>96661</v>
      </c>
      <c r="C10" s="9">
        <v>7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0</v>
      </c>
      <c r="J10" s="9">
        <v>1</v>
      </c>
      <c r="K10" s="9">
        <v>0</v>
      </c>
      <c r="L10" s="9">
        <v>1</v>
      </c>
      <c r="M10" s="9">
        <v>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4.4" customHeight="1" thickBot="1" x14ac:dyDescent="0.35">
      <c r="A11" s="12" t="s">
        <v>15</v>
      </c>
      <c r="B11" s="15">
        <f>SUMIF(matematika!B:B,"="&amp;A11,matematika!C:C)</f>
        <v>96662</v>
      </c>
      <c r="C11" s="9">
        <v>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0</v>
      </c>
      <c r="J11" s="9">
        <v>1</v>
      </c>
      <c r="K11" s="9">
        <v>0</v>
      </c>
      <c r="L11" s="9">
        <v>1</v>
      </c>
      <c r="M11" s="9">
        <v>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4.4" customHeight="1" thickBot="1" x14ac:dyDescent="0.35">
      <c r="A12" s="12" t="s">
        <v>16</v>
      </c>
      <c r="B12" s="15">
        <f>SUMIF(matematika!B:B,"="&amp;A12,matematika!C:C)</f>
        <v>96823</v>
      </c>
      <c r="C12" s="9">
        <v>7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0</v>
      </c>
      <c r="J12" s="9">
        <v>1</v>
      </c>
      <c r="K12" s="9">
        <v>0</v>
      </c>
      <c r="L12" s="9">
        <v>1</v>
      </c>
      <c r="M12" s="9">
        <v>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4.4" customHeight="1" thickBot="1" x14ac:dyDescent="0.35">
      <c r="A13" s="12" t="s">
        <v>17</v>
      </c>
      <c r="B13" s="15">
        <f>SUMIF(matematika!B:B,"="&amp;A13,matematika!C:C)</f>
        <v>96665</v>
      </c>
      <c r="C13" s="9">
        <v>8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0</v>
      </c>
      <c r="J13" s="9">
        <v>1</v>
      </c>
      <c r="K13" s="9">
        <v>1</v>
      </c>
      <c r="L13" s="9">
        <v>1</v>
      </c>
      <c r="M13" s="9"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4.4" customHeight="1" thickBot="1" x14ac:dyDescent="0.35">
      <c r="A14" s="12" t="s">
        <v>18</v>
      </c>
      <c r="B14" s="15">
        <f>SUMIF(matematika!B:B,"="&amp;A14,matematika!C:C)</f>
        <v>96667</v>
      </c>
      <c r="C14" s="9">
        <v>5</v>
      </c>
      <c r="D14" s="9">
        <v>1</v>
      </c>
      <c r="E14" s="9">
        <v>1</v>
      </c>
      <c r="F14" s="9">
        <v>1</v>
      </c>
      <c r="G14" s="9">
        <v>1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4.4" customHeight="1" thickBot="1" x14ac:dyDescent="0.35">
      <c r="A15" s="12" t="s">
        <v>21</v>
      </c>
      <c r="B15" s="15">
        <f>SUMIF(matematika!B:B,"="&amp;A15,matematika!C:C)</f>
        <v>96668</v>
      </c>
      <c r="C15" s="9">
        <v>4</v>
      </c>
      <c r="D15" s="9">
        <v>1</v>
      </c>
      <c r="E15" s="9">
        <v>1</v>
      </c>
      <c r="F15" s="9">
        <v>1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4.4" customHeight="1" thickBot="1" x14ac:dyDescent="0.35">
      <c r="A16" s="12" t="s">
        <v>24</v>
      </c>
      <c r="B16" s="15">
        <f>SUMIF(matematika!B:B,"="&amp;A16,matematika!C:C)</f>
        <v>96669</v>
      </c>
      <c r="C16" s="9">
        <v>8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0</v>
      </c>
      <c r="K16" s="9">
        <v>1</v>
      </c>
      <c r="L16" s="9">
        <v>1</v>
      </c>
      <c r="M16" s="9">
        <v>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4.4" customHeight="1" thickBot="1" x14ac:dyDescent="0.35">
      <c r="A17" s="12" t="s">
        <v>25</v>
      </c>
      <c r="B17" s="15">
        <f>SUMIF(matematika!B:B,"="&amp;A17,matematika!C:C)</f>
        <v>96670</v>
      </c>
      <c r="C17" s="9">
        <v>6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4.4" customHeight="1" thickBot="1" x14ac:dyDescent="0.35">
      <c r="A18" s="12" t="s">
        <v>26</v>
      </c>
      <c r="B18" s="15">
        <f>SUMIF(matematika!B:B,"="&amp;A18,matematika!C:C)</f>
        <v>96671</v>
      </c>
      <c r="C18" s="9">
        <v>8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0</v>
      </c>
      <c r="J18" s="9">
        <v>1</v>
      </c>
      <c r="K18" s="9">
        <v>1</v>
      </c>
      <c r="L18" s="9">
        <v>1</v>
      </c>
      <c r="M18" s="9">
        <v>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4.4" customHeight="1" thickBot="1" x14ac:dyDescent="0.35">
      <c r="A19" s="12" t="s">
        <v>27</v>
      </c>
      <c r="B19" s="15">
        <f>SUMIF(matematika!B:B,"="&amp;A19,matematika!C:C)</f>
        <v>99019</v>
      </c>
      <c r="C19" s="9">
        <v>4</v>
      </c>
      <c r="D19" s="9">
        <v>1</v>
      </c>
      <c r="E19" s="9">
        <v>1</v>
      </c>
      <c r="F19" s="9">
        <v>1</v>
      </c>
      <c r="G19" s="9">
        <v>0</v>
      </c>
      <c r="H19" s="9">
        <v>0</v>
      </c>
      <c r="I19" s="9">
        <v>0</v>
      </c>
      <c r="J19" s="9">
        <v>1</v>
      </c>
      <c r="K19" s="9">
        <v>0</v>
      </c>
      <c r="L19" s="9">
        <v>0</v>
      </c>
      <c r="M19" s="9"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4.4" customHeight="1" thickBot="1" x14ac:dyDescent="0.35">
      <c r="A20" s="12" t="s">
        <v>28</v>
      </c>
      <c r="B20" s="15">
        <f>SUMIF(matematika!B:B,"="&amp;A20,matematika!C:C)</f>
        <v>85780</v>
      </c>
      <c r="C20" s="9">
        <v>10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4.4" customHeight="1" thickBot="1" x14ac:dyDescent="0.35">
      <c r="A21" s="12" t="s">
        <v>29</v>
      </c>
      <c r="B21" s="15">
        <f>SUMIF(matematika!B:B,"="&amp;A21,matematika!C:C)</f>
        <v>96674</v>
      </c>
      <c r="C21" s="9">
        <v>3</v>
      </c>
      <c r="D21" s="9">
        <v>1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4.4" customHeight="1" thickBot="1" x14ac:dyDescent="0.35">
      <c r="A22" s="12" t="s">
        <v>30</v>
      </c>
      <c r="B22" s="15">
        <f>SUMIF(matematika!B:B,"="&amp;A22,matematika!C:C)</f>
        <v>96678</v>
      </c>
      <c r="C22" s="9">
        <v>7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0</v>
      </c>
      <c r="K22" s="9">
        <v>0</v>
      </c>
      <c r="L22" s="9">
        <v>1</v>
      </c>
      <c r="M22" s="9">
        <v>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4.4" customHeight="1" thickBot="1" x14ac:dyDescent="0.35">
      <c r="A23" s="12" t="s">
        <v>31</v>
      </c>
      <c r="B23" s="15">
        <f>SUMIF(matematika!B:B,"="&amp;A23,matematika!C:C)</f>
        <v>96680</v>
      </c>
      <c r="C23" s="9">
        <v>10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4.4" customHeight="1" thickBot="1" x14ac:dyDescent="0.35">
      <c r="A24" s="12" t="s">
        <v>32</v>
      </c>
      <c r="B24" s="15">
        <f>SUMIF(matematika!B:B,"="&amp;A24,matematika!C:C)</f>
        <v>96681</v>
      </c>
      <c r="C24" s="9">
        <v>5</v>
      </c>
      <c r="D24" s="9">
        <v>1</v>
      </c>
      <c r="E24" s="9">
        <v>1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1</v>
      </c>
      <c r="L24" s="9">
        <v>1</v>
      </c>
      <c r="M24" s="9">
        <v>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4.4" customHeight="1" thickBot="1" x14ac:dyDescent="0.35">
      <c r="A25" s="12" t="s">
        <v>33</v>
      </c>
      <c r="B25" s="15">
        <f>SUMIF(matematika!B:B,"="&amp;A25,matematika!C:C)</f>
        <v>98522</v>
      </c>
      <c r="C25" s="9"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4.4" customHeight="1" thickBot="1" x14ac:dyDescent="0.35">
      <c r="A26" s="12" t="s">
        <v>34</v>
      </c>
      <c r="B26" s="15">
        <f>SUMIF(matematika!B:B,"="&amp;A26,matematika!C:C)</f>
        <v>96684</v>
      </c>
      <c r="C26" s="9">
        <v>5</v>
      </c>
      <c r="D26" s="9">
        <v>1</v>
      </c>
      <c r="E26" s="9">
        <v>1</v>
      </c>
      <c r="F26" s="9">
        <v>1</v>
      </c>
      <c r="G26" s="9">
        <v>1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4.4" customHeight="1" thickBot="1" x14ac:dyDescent="0.35">
      <c r="A27" s="12" t="s">
        <v>35</v>
      </c>
      <c r="B27" s="15">
        <f>SUMIF(matematika!B:B,"="&amp;A27,matematika!C:C)</f>
        <v>96685</v>
      </c>
      <c r="C27" s="9">
        <v>8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0</v>
      </c>
      <c r="J27" s="9">
        <v>1</v>
      </c>
      <c r="K27" s="9">
        <v>1</v>
      </c>
      <c r="L27" s="9">
        <v>1</v>
      </c>
      <c r="M27" s="9">
        <v>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4.4" customHeight="1" thickBot="1" x14ac:dyDescent="0.35">
      <c r="A28" s="12" t="s">
        <v>36</v>
      </c>
      <c r="B28" s="15">
        <f>SUMIF(matematika!B:B,"="&amp;A28,matematika!C:C)</f>
        <v>96686</v>
      </c>
      <c r="C28" s="9">
        <v>4</v>
      </c>
      <c r="D28" s="9">
        <v>1</v>
      </c>
      <c r="E28" s="9">
        <v>1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4.4" customHeight="1" thickBot="1" x14ac:dyDescent="0.35">
      <c r="A29" s="12" t="s">
        <v>37</v>
      </c>
      <c r="B29" s="15">
        <f>SUMIF(matematika!B:B,"="&amp;A29,matematika!C:C)</f>
        <v>96687</v>
      </c>
      <c r="C29" s="9">
        <v>8</v>
      </c>
      <c r="D29" s="9">
        <v>1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0</v>
      </c>
      <c r="L29" s="9">
        <v>1</v>
      </c>
      <c r="M29" s="9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4.4" customHeight="1" thickBot="1" x14ac:dyDescent="0.35">
      <c r="A30" s="12" t="s">
        <v>38</v>
      </c>
      <c r="B30" s="15">
        <f>SUMIF(matematika!B:B,"="&amp;A30,matematika!C:C)</f>
        <v>97258</v>
      </c>
      <c r="C30" s="9">
        <v>10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4.4" customHeight="1" thickBot="1" x14ac:dyDescent="0.35">
      <c r="A31" s="12" t="s">
        <v>39</v>
      </c>
      <c r="B31" s="15">
        <f>SUMIF(matematika!B:B,"="&amp;A31,matematika!C:C)</f>
        <v>96692</v>
      </c>
      <c r="C31" s="9">
        <v>6</v>
      </c>
      <c r="D31" s="9">
        <v>1</v>
      </c>
      <c r="E31" s="9">
        <v>1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4.4" customHeight="1" thickBot="1" x14ac:dyDescent="0.35">
      <c r="A32" s="12" t="s">
        <v>40</v>
      </c>
      <c r="B32" s="15">
        <f>SUMIF(matematika!B:B,"="&amp;A32,matematika!C:C)</f>
        <v>96828</v>
      </c>
      <c r="C32" s="9">
        <v>5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0</v>
      </c>
      <c r="K32" s="9">
        <v>0</v>
      </c>
      <c r="L32" s="9">
        <v>1</v>
      </c>
      <c r="M32" s="9"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4.4" customHeight="1" thickBot="1" x14ac:dyDescent="0.35">
      <c r="A33" s="12" t="s">
        <v>41</v>
      </c>
      <c r="B33" s="15">
        <f>SUMIF(matematika!B:B,"="&amp;A33,matematika!C:C)</f>
        <v>96829</v>
      </c>
      <c r="C33" s="9">
        <v>3</v>
      </c>
      <c r="D33" s="9">
        <v>1</v>
      </c>
      <c r="E33" s="9">
        <v>1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4.4" customHeight="1" thickBot="1" x14ac:dyDescent="0.35">
      <c r="A34" s="12" t="s">
        <v>42</v>
      </c>
      <c r="B34" s="15">
        <f>SUMIF(matematika!B:B,"="&amp;A34,matematika!C:C)</f>
        <v>96830</v>
      </c>
      <c r="C34" s="9">
        <v>2</v>
      </c>
      <c r="D34" s="9">
        <v>1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4.4" customHeight="1" thickBot="1" x14ac:dyDescent="0.35">
      <c r="A35" s="12" t="s">
        <v>43</v>
      </c>
      <c r="B35" s="15">
        <f>SUMIF(matematika!B:B,"="&amp;A35,matematika!C:C)</f>
        <v>96833</v>
      </c>
      <c r="C35" s="9">
        <v>5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4.4" customHeight="1" thickBot="1" x14ac:dyDescent="0.35">
      <c r="A36" s="12" t="s">
        <v>44</v>
      </c>
      <c r="B36" s="15">
        <f>SUMIF(matematika!B:B,"="&amp;A36,matematika!C:C)</f>
        <v>97259</v>
      </c>
      <c r="C36" s="9">
        <v>5</v>
      </c>
      <c r="D36" s="9">
        <v>1</v>
      </c>
      <c r="E36" s="9">
        <v>1</v>
      </c>
      <c r="F36" s="9">
        <v>1</v>
      </c>
      <c r="G36" s="9">
        <v>0</v>
      </c>
      <c r="H36" s="9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4.4" customHeight="1" thickBot="1" x14ac:dyDescent="0.35">
      <c r="A37" s="12" t="s">
        <v>45</v>
      </c>
      <c r="B37" s="15">
        <f>SUMIF(matematika!B:B,"="&amp;A37,matematika!C:C)</f>
        <v>96834</v>
      </c>
      <c r="C37" s="9">
        <v>10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4.4" customHeight="1" thickBot="1" x14ac:dyDescent="0.35">
      <c r="A38" s="12" t="s">
        <v>46</v>
      </c>
      <c r="B38" s="15">
        <f>SUMIF(matematika!B:B,"="&amp;A38,matematika!C:C)</f>
        <v>96837</v>
      </c>
      <c r="C38" s="9">
        <v>8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0</v>
      </c>
      <c r="J38" s="9">
        <v>1</v>
      </c>
      <c r="K38" s="9">
        <v>1</v>
      </c>
      <c r="L38" s="9">
        <v>1</v>
      </c>
      <c r="M38" s="9">
        <v>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4.4" customHeight="1" thickBot="1" x14ac:dyDescent="0.35">
      <c r="A39" s="12" t="s">
        <v>47</v>
      </c>
      <c r="B39" s="15">
        <f>SUMIF(matematika!B:B,"="&amp;A39,matematika!C:C)</f>
        <v>96839</v>
      </c>
      <c r="C39" s="9">
        <v>6</v>
      </c>
      <c r="D39" s="9">
        <v>1</v>
      </c>
      <c r="E39" s="9">
        <v>1</v>
      </c>
      <c r="F39" s="9">
        <v>0</v>
      </c>
      <c r="G39" s="9">
        <v>1</v>
      </c>
      <c r="H39" s="9">
        <v>0</v>
      </c>
      <c r="I39" s="9">
        <v>1</v>
      </c>
      <c r="J39" s="9">
        <v>1</v>
      </c>
      <c r="K39" s="9">
        <v>0</v>
      </c>
      <c r="L39" s="9">
        <v>1</v>
      </c>
      <c r="M39" s="9">
        <v>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4.4" customHeight="1" thickBot="1" x14ac:dyDescent="0.35">
      <c r="A40" s="12" t="s">
        <v>48</v>
      </c>
      <c r="B40" s="15">
        <f>SUMIF(matematika!B:B,"="&amp;A40,matematika!C:C)</f>
        <v>96840</v>
      </c>
      <c r="C40" s="9">
        <v>2</v>
      </c>
      <c r="D40" s="9">
        <v>1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4.4" customHeight="1" thickBot="1" x14ac:dyDescent="0.35">
      <c r="A41" s="12" t="s">
        <v>49</v>
      </c>
      <c r="B41" s="15">
        <f>SUMIF(matematika!B:B,"="&amp;A41,matematika!C:C)</f>
        <v>96841</v>
      </c>
      <c r="C41" s="9">
        <v>8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0</v>
      </c>
      <c r="J41" s="9">
        <v>1</v>
      </c>
      <c r="K41" s="9">
        <v>1</v>
      </c>
      <c r="L41" s="9">
        <v>1</v>
      </c>
      <c r="M41" s="9">
        <v>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4.4" customHeight="1" thickBot="1" x14ac:dyDescent="0.35">
      <c r="A42" s="12" t="s">
        <v>50</v>
      </c>
      <c r="B42" s="15">
        <f>SUMIF(matematika!B:B,"="&amp;A42,matematika!C:C)</f>
        <v>96843</v>
      </c>
      <c r="C42" s="9">
        <v>10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4.4" customHeight="1" thickBot="1" x14ac:dyDescent="0.35">
      <c r="A43" s="12" t="s">
        <v>51</v>
      </c>
      <c r="B43" s="15">
        <f>SUMIF(matematika!B:B,"="&amp;A43,matematika!C:C)</f>
        <v>96846</v>
      </c>
      <c r="C43" s="9">
        <v>8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0</v>
      </c>
      <c r="J43" s="9">
        <v>0</v>
      </c>
      <c r="K43" s="9">
        <v>1</v>
      </c>
      <c r="L43" s="9">
        <v>1</v>
      </c>
      <c r="M43" s="9">
        <v>1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4.4" customHeight="1" thickBot="1" x14ac:dyDescent="0.35">
      <c r="A44" s="12" t="s">
        <v>52</v>
      </c>
      <c r="B44" s="15">
        <f>SUMIF(matematika!B:B,"="&amp;A44,matematika!C:C)</f>
        <v>96847</v>
      </c>
      <c r="C44" s="9">
        <v>4</v>
      </c>
      <c r="D44" s="9">
        <v>1</v>
      </c>
      <c r="E44" s="9">
        <v>1</v>
      </c>
      <c r="F44" s="9">
        <v>0</v>
      </c>
      <c r="G44" s="9">
        <v>0</v>
      </c>
      <c r="H44" s="9">
        <v>1</v>
      </c>
      <c r="I44" s="9">
        <v>0</v>
      </c>
      <c r="J44" s="9">
        <v>0</v>
      </c>
      <c r="K44" s="9">
        <v>0</v>
      </c>
      <c r="L44" s="9">
        <v>1</v>
      </c>
      <c r="M44" s="9">
        <v>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4.4" customHeight="1" thickBot="1" x14ac:dyDescent="0.35">
      <c r="A45" s="12" t="s">
        <v>53</v>
      </c>
      <c r="B45" s="15">
        <f>SUMIF(matematika!B:B,"="&amp;A45,matematika!C:C)</f>
        <v>96848</v>
      </c>
      <c r="C45" s="9">
        <v>7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1</v>
      </c>
      <c r="K45" s="9">
        <v>1</v>
      </c>
      <c r="L45" s="9">
        <v>1</v>
      </c>
      <c r="M45" s="9"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4.4" customHeight="1" thickBot="1" x14ac:dyDescent="0.35">
      <c r="A46" s="12" t="s">
        <v>54</v>
      </c>
      <c r="B46" s="15">
        <f>SUMIF(matematika!B:B,"="&amp;A46,matematika!C:C)</f>
        <v>96849</v>
      </c>
      <c r="C46" s="9">
        <v>5</v>
      </c>
      <c r="D46" s="9">
        <v>0</v>
      </c>
      <c r="E46" s="9">
        <v>1</v>
      </c>
      <c r="F46" s="9">
        <v>1</v>
      </c>
      <c r="G46" s="9">
        <v>1</v>
      </c>
      <c r="H46" s="9">
        <v>1</v>
      </c>
      <c r="I46" s="9">
        <v>0</v>
      </c>
      <c r="J46" s="9">
        <v>0</v>
      </c>
      <c r="K46" s="9">
        <v>0</v>
      </c>
      <c r="L46" s="9">
        <v>1</v>
      </c>
      <c r="M46" s="9">
        <v>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4.4" customHeight="1" thickBot="1" x14ac:dyDescent="0.35">
      <c r="A47" s="12" t="s">
        <v>55</v>
      </c>
      <c r="B47" s="15">
        <f>SUMIF(matematika!B:B,"="&amp;A47,matematika!C:C)</f>
        <v>96850</v>
      </c>
      <c r="C47" s="9">
        <v>7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0</v>
      </c>
      <c r="J47" s="9">
        <v>1</v>
      </c>
      <c r="K47" s="9">
        <v>0</v>
      </c>
      <c r="L47" s="9">
        <v>1</v>
      </c>
      <c r="M47" s="9">
        <v>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4.4" customHeight="1" thickBot="1" x14ac:dyDescent="0.35">
      <c r="A48" s="12" t="s">
        <v>56</v>
      </c>
      <c r="B48" s="15">
        <f>SUMIF(matematika!B:B,"="&amp;A48,matematika!C:C)</f>
        <v>96851</v>
      </c>
      <c r="C48" s="9">
        <v>4</v>
      </c>
      <c r="D48" s="9">
        <v>1</v>
      </c>
      <c r="E48" s="9">
        <v>1</v>
      </c>
      <c r="F48" s="9">
        <v>0</v>
      </c>
      <c r="G48" s="9">
        <v>1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4.4" customHeight="1" thickBot="1" x14ac:dyDescent="0.35">
      <c r="A49" s="12" t="s">
        <v>57</v>
      </c>
      <c r="B49" s="15">
        <f>SUMIF(matematika!B:B,"="&amp;A49,matematika!C:C)</f>
        <v>96852</v>
      </c>
      <c r="C49" s="9">
        <v>7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0</v>
      </c>
      <c r="J49" s="9">
        <v>0</v>
      </c>
      <c r="K49" s="9">
        <v>1</v>
      </c>
      <c r="L49" s="9">
        <v>1</v>
      </c>
      <c r="M49" s="9">
        <v>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4.4" customHeight="1" thickBot="1" x14ac:dyDescent="0.35">
      <c r="A50" s="12" t="s">
        <v>58</v>
      </c>
      <c r="B50" s="15">
        <f>SUMIF(matematika!B:B,"="&amp;A50,matematika!C:C)</f>
        <v>96853</v>
      </c>
      <c r="C50" s="9">
        <v>8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0</v>
      </c>
      <c r="K50" s="9">
        <v>1</v>
      </c>
      <c r="L50" s="9">
        <v>1</v>
      </c>
      <c r="M50" s="9">
        <v>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4.4" customHeight="1" thickBot="1" x14ac:dyDescent="0.35">
      <c r="A51" s="12" t="s">
        <v>59</v>
      </c>
      <c r="B51" s="15">
        <f>SUMIF(matematika!B:B,"="&amp;A51,matematika!C:C)</f>
        <v>96856</v>
      </c>
      <c r="C51" s="9">
        <v>8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0</v>
      </c>
      <c r="J51" s="9">
        <v>1</v>
      </c>
      <c r="K51" s="9">
        <v>0</v>
      </c>
      <c r="L51" s="9">
        <v>1</v>
      </c>
      <c r="M51" s="9">
        <v>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4.4" customHeight="1" thickBot="1" x14ac:dyDescent="0.35">
      <c r="A52" s="12" t="s">
        <v>60</v>
      </c>
      <c r="B52" s="15">
        <f>SUMIF(matematika!B:B,"="&amp;A52,matematika!C:C)</f>
        <v>96857</v>
      </c>
      <c r="C52" s="9"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4.4" customHeight="1" thickBot="1" x14ac:dyDescent="0.35">
      <c r="A53" s="12" t="s">
        <v>61</v>
      </c>
      <c r="B53" s="15">
        <f>SUMIF(matematika!B:B,"="&amp;A53,matematika!C:C)</f>
        <v>96860</v>
      </c>
      <c r="C53" s="9">
        <v>6</v>
      </c>
      <c r="D53" s="9">
        <v>1</v>
      </c>
      <c r="E53" s="9">
        <v>1</v>
      </c>
      <c r="F53" s="9">
        <v>1</v>
      </c>
      <c r="G53" s="9">
        <v>1</v>
      </c>
      <c r="H53" s="9">
        <v>1</v>
      </c>
      <c r="I53" s="9">
        <v>0</v>
      </c>
      <c r="J53" s="9">
        <v>0</v>
      </c>
      <c r="K53" s="9">
        <v>0</v>
      </c>
      <c r="L53" s="9">
        <v>1</v>
      </c>
      <c r="M53" s="9">
        <v>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4.4" customHeight="1" thickBot="1" x14ac:dyDescent="0.35">
      <c r="A54" s="12" t="s">
        <v>62</v>
      </c>
      <c r="B54" s="15">
        <f>SUMIF(matematika!B:B,"="&amp;A54,matematika!C:C)</f>
        <v>96861</v>
      </c>
      <c r="C54" s="9">
        <v>10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4.4" customHeight="1" thickBot="1" x14ac:dyDescent="0.35">
      <c r="A55" s="12" t="s">
        <v>63</v>
      </c>
      <c r="B55" s="15">
        <f>SUMIF(matematika!B:B,"="&amp;A55,matematika!C:C)</f>
        <v>96865</v>
      </c>
      <c r="C55" s="9">
        <v>5</v>
      </c>
      <c r="D55" s="9">
        <v>1</v>
      </c>
      <c r="E55" s="9">
        <v>1</v>
      </c>
      <c r="F55" s="9">
        <v>0</v>
      </c>
      <c r="G55" s="9">
        <v>0</v>
      </c>
      <c r="H55" s="9">
        <v>1</v>
      </c>
      <c r="I55" s="9">
        <v>0</v>
      </c>
      <c r="J55" s="9">
        <v>1</v>
      </c>
      <c r="K55" s="9">
        <v>0</v>
      </c>
      <c r="L55" s="9">
        <v>1</v>
      </c>
      <c r="M55" s="9">
        <v>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4.4" customHeight="1" thickBot="1" x14ac:dyDescent="0.35">
      <c r="A56" s="12" t="s">
        <v>64</v>
      </c>
      <c r="B56" s="15">
        <f>SUMIF(matematika!B:B,"="&amp;A56,matematika!C:C)</f>
        <v>96866</v>
      </c>
      <c r="C56" s="9">
        <v>0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4.4" customHeight="1" thickBot="1" x14ac:dyDescent="0.35">
      <c r="A57" s="12" t="s">
        <v>65</v>
      </c>
      <c r="B57" s="15">
        <f>SUMIF(matematika!B:B,"="&amp;A57,matematika!C:C)</f>
        <v>96867</v>
      </c>
      <c r="C57" s="9">
        <v>4</v>
      </c>
      <c r="D57" s="9">
        <v>1</v>
      </c>
      <c r="E57" s="9">
        <v>1</v>
      </c>
      <c r="F57" s="9">
        <v>0</v>
      </c>
      <c r="G57" s="9">
        <v>1</v>
      </c>
      <c r="H57" s="9">
        <v>0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4.4" customHeight="1" thickBot="1" x14ac:dyDescent="0.35">
      <c r="A58" s="12" t="s">
        <v>66</v>
      </c>
      <c r="B58" s="15">
        <f>SUMIF(matematika!B:B,"="&amp;A58,matematika!C:C)</f>
        <v>96868</v>
      </c>
      <c r="C58" s="9">
        <v>5</v>
      </c>
      <c r="D58" s="9">
        <v>1</v>
      </c>
      <c r="E58" s="9">
        <v>1</v>
      </c>
      <c r="F58" s="9">
        <v>0</v>
      </c>
      <c r="G58" s="9">
        <v>0</v>
      </c>
      <c r="H58" s="9">
        <v>1</v>
      </c>
      <c r="I58" s="9">
        <v>0</v>
      </c>
      <c r="J58" s="9">
        <v>0</v>
      </c>
      <c r="K58" s="9">
        <v>1</v>
      </c>
      <c r="L58" s="9">
        <v>1</v>
      </c>
      <c r="M58" s="9">
        <v>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4.4" customHeight="1" thickBot="1" x14ac:dyDescent="0.35">
      <c r="A59" s="12" t="s">
        <v>67</v>
      </c>
      <c r="B59" s="15">
        <f>SUMIF(matematika!B:B,"="&amp;A59,matematika!C:C)</f>
        <v>96869</v>
      </c>
      <c r="C59" s="9">
        <v>9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9">
        <v>0</v>
      </c>
      <c r="J59" s="9">
        <v>1</v>
      </c>
      <c r="K59" s="9">
        <v>1</v>
      </c>
      <c r="L59" s="9">
        <v>1</v>
      </c>
      <c r="M59" s="9">
        <v>1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4.4" customHeight="1" thickBot="1" x14ac:dyDescent="0.35">
      <c r="A60" s="12" t="s">
        <v>68</v>
      </c>
      <c r="B60" s="15">
        <f>SUMIF(matematika!B:B,"="&amp;A60,matematika!C:C)</f>
        <v>96870</v>
      </c>
      <c r="C60" s="9">
        <v>9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0</v>
      </c>
      <c r="K60" s="9">
        <v>1</v>
      </c>
      <c r="L60" s="9">
        <v>1</v>
      </c>
      <c r="M60" s="9">
        <v>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4.4" customHeight="1" thickBot="1" x14ac:dyDescent="0.35">
      <c r="A61" s="12" t="s">
        <v>69</v>
      </c>
      <c r="B61" s="15">
        <f>SUMIF(matematika!B:B,"="&amp;A61,matematika!C:C)</f>
        <v>96873</v>
      </c>
      <c r="C61" s="9">
        <v>7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0</v>
      </c>
      <c r="J61" s="9">
        <v>1</v>
      </c>
      <c r="K61" s="9">
        <v>0</v>
      </c>
      <c r="L61" s="9">
        <v>1</v>
      </c>
      <c r="M61" s="9">
        <v>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4.4" customHeight="1" thickBot="1" x14ac:dyDescent="0.35">
      <c r="A62" s="12" t="s">
        <v>70</v>
      </c>
      <c r="B62" s="15">
        <f>SUMIF(matematika!B:B,"="&amp;A62,matematika!C:C)</f>
        <v>98789</v>
      </c>
      <c r="C62" s="9">
        <v>0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4.4" customHeight="1" thickBot="1" x14ac:dyDescent="0.35">
      <c r="A63" s="12" t="s">
        <v>71</v>
      </c>
      <c r="B63" s="15">
        <f>SUMIF(matematika!B:B,"="&amp;A63,matematika!C:C)</f>
        <v>96875</v>
      </c>
      <c r="C63" s="9">
        <v>2</v>
      </c>
      <c r="D63" s="9">
        <v>1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4.4" customHeight="1" thickBot="1" x14ac:dyDescent="0.35">
      <c r="A64" s="12" t="s">
        <v>72</v>
      </c>
      <c r="B64" s="15">
        <f>SUMIF(matematika!B:B,"="&amp;A64,matematika!C:C)</f>
        <v>96876</v>
      </c>
      <c r="C64" s="9">
        <v>7</v>
      </c>
      <c r="D64" s="9">
        <v>1</v>
      </c>
      <c r="E64" s="9">
        <v>1</v>
      </c>
      <c r="F64" s="9">
        <v>1</v>
      </c>
      <c r="G64" s="9">
        <v>1</v>
      </c>
      <c r="H64" s="9">
        <v>1</v>
      </c>
      <c r="I64" s="9">
        <v>0</v>
      </c>
      <c r="J64" s="9">
        <v>1</v>
      </c>
      <c r="K64" s="9">
        <v>0</v>
      </c>
      <c r="L64" s="9">
        <v>1</v>
      </c>
      <c r="M64" s="9">
        <v>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4.4" customHeight="1" thickBot="1" x14ac:dyDescent="0.35">
      <c r="A65" s="12" t="s">
        <v>73</v>
      </c>
      <c r="B65" s="15">
        <f>SUMIF(matematika!B:B,"="&amp;A65,matematika!C:C)</f>
        <v>96877</v>
      </c>
      <c r="C65" s="9">
        <v>6</v>
      </c>
      <c r="D65" s="9">
        <v>1</v>
      </c>
      <c r="E65" s="9">
        <v>1</v>
      </c>
      <c r="F65" s="9">
        <v>0</v>
      </c>
      <c r="G65" s="9">
        <v>1</v>
      </c>
      <c r="H65" s="9">
        <v>1</v>
      </c>
      <c r="I65" s="9">
        <v>0</v>
      </c>
      <c r="J65" s="9">
        <v>0</v>
      </c>
      <c r="K65" s="9">
        <v>1</v>
      </c>
      <c r="L65" s="9">
        <v>1</v>
      </c>
      <c r="M65" s="9">
        <v>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4.4" customHeight="1" thickBot="1" x14ac:dyDescent="0.35">
      <c r="A66" s="12" t="s">
        <v>74</v>
      </c>
      <c r="B66" s="15">
        <f>SUMIF(matematika!B:B,"="&amp;A66,matematika!C:C)</f>
        <v>96878</v>
      </c>
      <c r="C66" s="9">
        <v>7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0</v>
      </c>
      <c r="J66" s="9">
        <v>0</v>
      </c>
      <c r="K66" s="9">
        <v>1</v>
      </c>
      <c r="L66" s="9">
        <v>1</v>
      </c>
      <c r="M66" s="9">
        <v>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4.4" customHeight="1" thickBot="1" x14ac:dyDescent="0.35">
      <c r="A67" s="12" t="s">
        <v>75</v>
      </c>
      <c r="B67" s="15">
        <f>SUMIF(matematika!B:B,"="&amp;A67,matematika!C:C)</f>
        <v>96879</v>
      </c>
      <c r="C67" s="9">
        <v>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4.4" customHeight="1" thickBot="1" x14ac:dyDescent="0.35">
      <c r="A68" s="12" t="s">
        <v>76</v>
      </c>
      <c r="B68" s="15">
        <f>SUMIF(matematika!B:B,"="&amp;A68,matematika!C:C)</f>
        <v>96880</v>
      </c>
      <c r="C68" s="9">
        <v>8</v>
      </c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0</v>
      </c>
      <c r="J68" s="9">
        <v>1</v>
      </c>
      <c r="K68" s="9">
        <v>1</v>
      </c>
      <c r="L68" s="9">
        <v>1</v>
      </c>
      <c r="M68" s="9">
        <v>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4.4" customHeight="1" thickBot="1" x14ac:dyDescent="0.35">
      <c r="A69" s="12" t="s">
        <v>77</v>
      </c>
      <c r="B69" s="15">
        <f>SUMIF(matematika!B:B,"="&amp;A69,matematika!C:C)</f>
        <v>96881</v>
      </c>
      <c r="C69" s="9">
        <v>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4.4" customHeight="1" thickBot="1" x14ac:dyDescent="0.35">
      <c r="A70" s="12" t="s">
        <v>78</v>
      </c>
      <c r="B70" s="15">
        <f>SUMIF(matematika!B:B,"="&amp;A70,matematika!C:C)</f>
        <v>96883</v>
      </c>
      <c r="C70" s="9">
        <v>10</v>
      </c>
      <c r="D70" s="9">
        <v>1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4.4" customHeight="1" thickBot="1" x14ac:dyDescent="0.35">
      <c r="A71" s="12" t="s">
        <v>79</v>
      </c>
      <c r="B71" s="15">
        <f>SUMIF(matematika!B:B,"="&amp;A71,matematika!C:C)</f>
        <v>96884</v>
      </c>
      <c r="C71" s="9">
        <v>5</v>
      </c>
      <c r="D71" s="9">
        <v>1</v>
      </c>
      <c r="E71" s="9">
        <v>1</v>
      </c>
      <c r="F71" s="9">
        <v>1</v>
      </c>
      <c r="G71" s="9">
        <v>1</v>
      </c>
      <c r="H71" s="9">
        <v>0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4.4" customHeight="1" thickBot="1" x14ac:dyDescent="0.35">
      <c r="A72" s="12" t="s">
        <v>80</v>
      </c>
      <c r="B72" s="15">
        <f>SUMIF(matematika!B:B,"="&amp;A72,matematika!C:C)</f>
        <v>96885</v>
      </c>
      <c r="C72" s="9">
        <v>6</v>
      </c>
      <c r="D72" s="9">
        <v>1</v>
      </c>
      <c r="E72" s="9">
        <v>1</v>
      </c>
      <c r="F72" s="9">
        <v>1</v>
      </c>
      <c r="G72" s="9">
        <v>1</v>
      </c>
      <c r="H72" s="9">
        <v>1</v>
      </c>
      <c r="I72" s="9">
        <v>0</v>
      </c>
      <c r="J72" s="9">
        <v>0</v>
      </c>
      <c r="K72" s="9">
        <v>0</v>
      </c>
      <c r="L72" s="9">
        <v>1</v>
      </c>
      <c r="M72" s="9">
        <v>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4.4" customHeight="1" thickBot="1" x14ac:dyDescent="0.35">
      <c r="A73" s="12" t="s">
        <v>81</v>
      </c>
      <c r="B73" s="15">
        <f>SUMIF(matematika!B:B,"="&amp;A73,matematika!C:C)</f>
        <v>96888</v>
      </c>
      <c r="C73" s="9">
        <v>8</v>
      </c>
      <c r="D73" s="9">
        <v>1</v>
      </c>
      <c r="E73" s="9">
        <v>1</v>
      </c>
      <c r="F73" s="9">
        <v>1</v>
      </c>
      <c r="G73" s="9">
        <v>1</v>
      </c>
      <c r="H73" s="9">
        <v>1</v>
      </c>
      <c r="I73" s="9">
        <v>0</v>
      </c>
      <c r="J73" s="9">
        <v>1</v>
      </c>
      <c r="K73" s="9">
        <v>1</v>
      </c>
      <c r="L73" s="9">
        <v>1</v>
      </c>
      <c r="M73" s="9">
        <v>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4.4" customHeight="1" thickBot="1" x14ac:dyDescent="0.35">
      <c r="A74" s="14" t="s">
        <v>82</v>
      </c>
      <c r="B74" s="15">
        <f>SUMIF(matematika!B:B,"="&amp;A74,matematika!C:C)</f>
        <v>96890</v>
      </c>
      <c r="C74" s="9">
        <v>4</v>
      </c>
      <c r="D74" s="9">
        <v>1</v>
      </c>
      <c r="E74" s="9">
        <v>1</v>
      </c>
      <c r="F74" s="9">
        <v>1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1</v>
      </c>
      <c r="M74" s="9">
        <v>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4.4" customHeight="1" thickBot="1" x14ac:dyDescent="0.35">
      <c r="A75" s="12" t="s">
        <v>83</v>
      </c>
      <c r="B75" s="15">
        <f>SUMIF(matematika!B:B,"="&amp;A75,matematika!C:C)</f>
        <v>96891</v>
      </c>
      <c r="C75" s="9">
        <v>7</v>
      </c>
      <c r="D75" s="9">
        <v>1</v>
      </c>
      <c r="E75" s="9">
        <v>1</v>
      </c>
      <c r="F75" s="9">
        <v>1</v>
      </c>
      <c r="G75" s="9">
        <v>1</v>
      </c>
      <c r="H75" s="9">
        <v>1</v>
      </c>
      <c r="I75" s="9">
        <v>0</v>
      </c>
      <c r="J75" s="9">
        <v>1</v>
      </c>
      <c r="K75" s="9">
        <v>0</v>
      </c>
      <c r="L75" s="9">
        <v>1</v>
      </c>
      <c r="M75" s="9">
        <v>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4.4" customHeight="1" thickBot="1" x14ac:dyDescent="0.35">
      <c r="A76" s="12" t="s">
        <v>84</v>
      </c>
      <c r="B76" s="15">
        <f>SUMIF(matematika!B:B,"="&amp;A76,matematika!C:C)</f>
        <v>96893</v>
      </c>
      <c r="C76" s="9">
        <v>8</v>
      </c>
      <c r="D76" s="9">
        <v>1</v>
      </c>
      <c r="E76" s="9">
        <v>1</v>
      </c>
      <c r="F76" s="9">
        <v>0</v>
      </c>
      <c r="G76" s="9">
        <v>1</v>
      </c>
      <c r="H76" s="9">
        <v>1</v>
      </c>
      <c r="I76" s="9">
        <v>1</v>
      </c>
      <c r="J76" s="9">
        <v>0</v>
      </c>
      <c r="K76" s="9">
        <v>1</v>
      </c>
      <c r="L76" s="9">
        <v>1</v>
      </c>
      <c r="M76" s="9">
        <v>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4.4" customHeight="1" thickBot="1" x14ac:dyDescent="0.35">
      <c r="A77" s="12" t="s">
        <v>85</v>
      </c>
      <c r="B77" s="15">
        <f>SUMIF(matematika!B:B,"="&amp;A77,matematika!C:C)</f>
        <v>96894</v>
      </c>
      <c r="C77" s="9">
        <v>7</v>
      </c>
      <c r="D77" s="9">
        <v>1</v>
      </c>
      <c r="E77" s="9">
        <v>1</v>
      </c>
      <c r="F77" s="9">
        <v>1</v>
      </c>
      <c r="G77" s="9">
        <v>1</v>
      </c>
      <c r="H77" s="9">
        <v>1</v>
      </c>
      <c r="I77" s="9">
        <v>0</v>
      </c>
      <c r="J77" s="9">
        <v>0</v>
      </c>
      <c r="K77" s="9">
        <v>1</v>
      </c>
      <c r="L77" s="9">
        <v>1</v>
      </c>
      <c r="M77" s="9">
        <v>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4.4" customHeight="1" thickBot="1" x14ac:dyDescent="0.35">
      <c r="A78" s="12" t="s">
        <v>86</v>
      </c>
      <c r="B78" s="15">
        <f>SUMIF(matematika!B:B,"="&amp;A78,matematika!C:C)</f>
        <v>96895</v>
      </c>
      <c r="C78" s="9">
        <v>5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4.4" customHeight="1" thickBot="1" x14ac:dyDescent="0.35">
      <c r="A79" s="12" t="s">
        <v>87</v>
      </c>
      <c r="B79" s="15">
        <f>SUMIF(matematika!B:B,"="&amp;A79,matematika!C:C)</f>
        <v>96896</v>
      </c>
      <c r="C79" s="9">
        <v>5</v>
      </c>
      <c r="D79" s="9">
        <v>0</v>
      </c>
      <c r="E79" s="9">
        <v>1</v>
      </c>
      <c r="F79" s="9">
        <v>1</v>
      </c>
      <c r="G79" s="9">
        <v>0</v>
      </c>
      <c r="H79" s="9">
        <v>1</v>
      </c>
      <c r="I79" s="9">
        <v>1</v>
      </c>
      <c r="J79" s="9">
        <v>0</v>
      </c>
      <c r="K79" s="9">
        <v>0</v>
      </c>
      <c r="L79" s="9">
        <v>1</v>
      </c>
      <c r="M79" s="9">
        <v>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4.4" customHeight="1" thickBot="1" x14ac:dyDescent="0.35">
      <c r="A80" s="12" t="s">
        <v>88</v>
      </c>
      <c r="B80" s="15">
        <f>SUMIF(matematika!B:B,"="&amp;A80,matematika!C:C)</f>
        <v>96898</v>
      </c>
      <c r="C80" s="9">
        <v>9</v>
      </c>
      <c r="D80" s="9">
        <v>1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9">
        <v>0</v>
      </c>
      <c r="K80" s="9">
        <v>1</v>
      </c>
      <c r="L80" s="9">
        <v>1</v>
      </c>
      <c r="M80" s="9">
        <v>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4.4" customHeight="1" thickBot="1" x14ac:dyDescent="0.35">
      <c r="A81" s="12" t="s">
        <v>89</v>
      </c>
      <c r="B81" s="15">
        <f>SUMIF(matematika!B:B,"="&amp;A81,matematika!C:C)</f>
        <v>96900</v>
      </c>
      <c r="C81" s="9">
        <v>6</v>
      </c>
      <c r="D81" s="9">
        <v>1</v>
      </c>
      <c r="E81" s="9">
        <v>1</v>
      </c>
      <c r="F81" s="9">
        <v>0</v>
      </c>
      <c r="G81" s="9">
        <v>1</v>
      </c>
      <c r="H81" s="9">
        <v>1</v>
      </c>
      <c r="I81" s="9">
        <v>0</v>
      </c>
      <c r="J81" s="9">
        <v>1</v>
      </c>
      <c r="K81" s="9">
        <v>0</v>
      </c>
      <c r="L81" s="9">
        <v>1</v>
      </c>
      <c r="M81" s="9">
        <v>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4.4" customHeight="1" thickBot="1" x14ac:dyDescent="0.35">
      <c r="A82" s="12" t="s">
        <v>90</v>
      </c>
      <c r="B82" s="15">
        <f>SUMIF(matematika!B:B,"="&amp;A82,matematika!C:C)</f>
        <v>96901</v>
      </c>
      <c r="C82" s="9">
        <v>7</v>
      </c>
      <c r="D82" s="9">
        <v>1</v>
      </c>
      <c r="E82" s="9">
        <v>1</v>
      </c>
      <c r="F82" s="9">
        <v>1</v>
      </c>
      <c r="G82" s="9">
        <v>1</v>
      </c>
      <c r="H82" s="9">
        <v>1</v>
      </c>
      <c r="I82" s="9">
        <v>0</v>
      </c>
      <c r="J82" s="9">
        <v>1</v>
      </c>
      <c r="K82" s="9">
        <v>0</v>
      </c>
      <c r="L82" s="9">
        <v>1</v>
      </c>
      <c r="M82" s="9">
        <v>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4.4" customHeight="1" thickBot="1" x14ac:dyDescent="0.35">
      <c r="A83" s="12" t="s">
        <v>91</v>
      </c>
      <c r="B83" s="15">
        <f>SUMIF(matematika!B:B,"="&amp;A83,matematika!C:C)</f>
        <v>96902</v>
      </c>
      <c r="C83" s="9">
        <v>6</v>
      </c>
      <c r="D83" s="9">
        <v>1</v>
      </c>
      <c r="E83" s="9">
        <v>1</v>
      </c>
      <c r="F83" s="9">
        <v>1</v>
      </c>
      <c r="G83" s="9">
        <v>1</v>
      </c>
      <c r="H83" s="9">
        <v>0</v>
      </c>
      <c r="I83" s="9">
        <v>0</v>
      </c>
      <c r="J83" s="9">
        <v>1</v>
      </c>
      <c r="K83" s="9">
        <v>0</v>
      </c>
      <c r="L83" s="9">
        <v>1</v>
      </c>
      <c r="M83" s="9">
        <v>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4.4" customHeight="1" thickBot="1" x14ac:dyDescent="0.35">
      <c r="A84" s="12" t="s">
        <v>92</v>
      </c>
      <c r="B84" s="15">
        <f>SUMIF(matematika!B:B,"="&amp;A84,matematika!C:C)</f>
        <v>96904</v>
      </c>
      <c r="C84" s="9">
        <v>7</v>
      </c>
      <c r="D84" s="9">
        <v>1</v>
      </c>
      <c r="E84" s="9">
        <v>1</v>
      </c>
      <c r="F84" s="9">
        <v>1</v>
      </c>
      <c r="G84" s="9">
        <v>1</v>
      </c>
      <c r="H84" s="9">
        <v>1</v>
      </c>
      <c r="I84" s="9">
        <v>0</v>
      </c>
      <c r="J84" s="9">
        <v>0</v>
      </c>
      <c r="K84" s="9">
        <v>1</v>
      </c>
      <c r="L84" s="9">
        <v>1</v>
      </c>
      <c r="M84" s="9">
        <v>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4.4" customHeight="1" thickBot="1" x14ac:dyDescent="0.35">
      <c r="A85" s="12" t="s">
        <v>93</v>
      </c>
      <c r="B85" s="15">
        <f>SUMIF(matematika!B:B,"="&amp;A85,matematika!C:C)</f>
        <v>96905</v>
      </c>
      <c r="C85" s="9">
        <v>9</v>
      </c>
      <c r="D85" s="9">
        <v>1</v>
      </c>
      <c r="E85" s="9">
        <v>1</v>
      </c>
      <c r="F85" s="9">
        <v>1</v>
      </c>
      <c r="G85" s="9">
        <v>1</v>
      </c>
      <c r="H85" s="9">
        <v>1</v>
      </c>
      <c r="I85" s="9">
        <v>0</v>
      </c>
      <c r="J85" s="9">
        <v>1</v>
      </c>
      <c r="K85" s="9">
        <v>1</v>
      </c>
      <c r="L85" s="9">
        <v>1</v>
      </c>
      <c r="M85" s="9">
        <v>1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4.4" customHeight="1" thickBot="1" x14ac:dyDescent="0.35">
      <c r="A86" s="12" t="s">
        <v>94</v>
      </c>
      <c r="B86" s="15">
        <f>SUMIF(matematika!B:B,"="&amp;A86,matematika!C:C)</f>
        <v>92036</v>
      </c>
      <c r="C86" s="9">
        <v>0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4.4" customHeight="1" thickBot="1" x14ac:dyDescent="0.35">
      <c r="A87" s="12" t="s">
        <v>95</v>
      </c>
      <c r="B87" s="15">
        <f>SUMIF(matematika!B:B,"="&amp;A87,matematika!C:C)</f>
        <v>96906</v>
      </c>
      <c r="C87" s="9">
        <v>7</v>
      </c>
      <c r="D87" s="9">
        <v>1</v>
      </c>
      <c r="E87" s="9">
        <v>1</v>
      </c>
      <c r="F87" s="9">
        <v>1</v>
      </c>
      <c r="G87" s="9">
        <v>1</v>
      </c>
      <c r="H87" s="9">
        <v>1</v>
      </c>
      <c r="I87" s="9">
        <v>0</v>
      </c>
      <c r="J87" s="9">
        <v>0</v>
      </c>
      <c r="K87" s="9">
        <v>1</v>
      </c>
      <c r="L87" s="9">
        <v>1</v>
      </c>
      <c r="M87" s="9">
        <v>0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4.4" customHeight="1" thickBot="1" x14ac:dyDescent="0.35">
      <c r="A88" s="12" t="s">
        <v>96</v>
      </c>
      <c r="B88" s="15">
        <f>SUMIF(matematika!B:B,"="&amp;A88,matematika!C:C)</f>
        <v>92038</v>
      </c>
      <c r="C88" s="9">
        <v>4</v>
      </c>
      <c r="D88" s="9">
        <v>1</v>
      </c>
      <c r="E88" s="9">
        <v>1</v>
      </c>
      <c r="F88" s="9">
        <v>1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1</v>
      </c>
      <c r="M88" s="9">
        <v>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4.4" customHeight="1" thickBot="1" x14ac:dyDescent="0.35">
      <c r="A89" s="12" t="s">
        <v>97</v>
      </c>
      <c r="B89" s="15">
        <f>SUMIF(matematika!B:B,"="&amp;A89,matematika!C:C)</f>
        <v>96907</v>
      </c>
      <c r="C89" s="9">
        <v>3</v>
      </c>
      <c r="D89" s="9">
        <v>0</v>
      </c>
      <c r="E89" s="9">
        <v>1</v>
      </c>
      <c r="F89" s="9">
        <v>1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1</v>
      </c>
      <c r="M89" s="9">
        <v>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4.4" customHeight="1" thickBot="1" x14ac:dyDescent="0.35">
      <c r="A90" s="12" t="s">
        <v>98</v>
      </c>
      <c r="B90" s="15">
        <f>SUMIF(matematika!B:B,"="&amp;A90,matematika!C:C)</f>
        <v>96908</v>
      </c>
      <c r="C90" s="9">
        <v>2</v>
      </c>
      <c r="D90" s="9">
        <v>1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4.4" customHeight="1" thickBot="1" x14ac:dyDescent="0.35">
      <c r="A91" s="12" t="s">
        <v>99</v>
      </c>
      <c r="B91" s="15">
        <f>SUMIF(matematika!B:B,"="&amp;A91,matematika!C:C)</f>
        <v>96909</v>
      </c>
      <c r="C91" s="9">
        <v>9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9">
        <v>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4.4" customHeight="1" thickBot="1" x14ac:dyDescent="0.35">
      <c r="A92" s="12" t="s">
        <v>100</v>
      </c>
      <c r="B92" s="15">
        <f>SUMIF(matematika!B:B,"="&amp;A92,matematika!C:C)</f>
        <v>96910</v>
      </c>
      <c r="C92" s="9">
        <v>9</v>
      </c>
      <c r="D92" s="9">
        <v>1</v>
      </c>
      <c r="E92" s="9">
        <v>1</v>
      </c>
      <c r="F92" s="9">
        <v>1</v>
      </c>
      <c r="G92" s="9">
        <v>0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4.4" customHeight="1" thickBot="1" x14ac:dyDescent="0.35">
      <c r="A93" s="12" t="s">
        <v>101</v>
      </c>
      <c r="B93" s="15">
        <f>SUMIF(matematika!B:B,"="&amp;A93,matematika!C:C)</f>
        <v>96911</v>
      </c>
      <c r="C93" s="9">
        <v>4</v>
      </c>
      <c r="D93" s="9">
        <v>1</v>
      </c>
      <c r="E93" s="9">
        <v>1</v>
      </c>
      <c r="F93" s="9">
        <v>0</v>
      </c>
      <c r="G93" s="9">
        <v>0</v>
      </c>
      <c r="H93" s="9">
        <v>1</v>
      </c>
      <c r="I93" s="9">
        <v>0</v>
      </c>
      <c r="J93" s="9">
        <v>1</v>
      </c>
      <c r="K93" s="9">
        <v>0</v>
      </c>
      <c r="L93" s="9">
        <v>0</v>
      </c>
      <c r="M93" s="9">
        <v>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4.4" customHeight="1" thickBot="1" x14ac:dyDescent="0.35">
      <c r="A94" s="12" t="s">
        <v>102</v>
      </c>
      <c r="B94" s="15">
        <f>SUMIF(matematika!B:B,"="&amp;A94,matematika!C:C)</f>
        <v>96914</v>
      </c>
      <c r="C94" s="9">
        <v>7</v>
      </c>
      <c r="D94" s="9">
        <v>1</v>
      </c>
      <c r="E94" s="9">
        <v>1</v>
      </c>
      <c r="F94" s="9">
        <v>1</v>
      </c>
      <c r="G94" s="9">
        <v>1</v>
      </c>
      <c r="H94" s="9">
        <v>1</v>
      </c>
      <c r="I94" s="9">
        <v>0</v>
      </c>
      <c r="J94" s="9">
        <v>1</v>
      </c>
      <c r="K94" s="9">
        <v>0</v>
      </c>
      <c r="L94" s="9">
        <v>1</v>
      </c>
      <c r="M94" s="9">
        <v>0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4.4" customHeight="1" thickBot="1" x14ac:dyDescent="0.35">
      <c r="A95" s="12" t="s">
        <v>103</v>
      </c>
      <c r="B95" s="15">
        <f>SUMIF(matematika!B:B,"="&amp;A95,matematika!C:C)</f>
        <v>96915</v>
      </c>
      <c r="C95" s="9">
        <v>8</v>
      </c>
      <c r="D95" s="9">
        <v>1</v>
      </c>
      <c r="E95" s="9">
        <v>1</v>
      </c>
      <c r="F95" s="9">
        <v>1</v>
      </c>
      <c r="G95" s="9">
        <v>1</v>
      </c>
      <c r="H95" s="9">
        <v>1</v>
      </c>
      <c r="I95" s="9">
        <v>0</v>
      </c>
      <c r="J95" s="9">
        <v>0</v>
      </c>
      <c r="K95" s="9">
        <v>1</v>
      </c>
      <c r="L95" s="9">
        <v>1</v>
      </c>
      <c r="M95" s="9">
        <v>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4.4" customHeight="1" thickBot="1" x14ac:dyDescent="0.35">
      <c r="A96" s="12" t="s">
        <v>104</v>
      </c>
      <c r="B96" s="15">
        <f>SUMIF(matematika!B:B,"="&amp;A96,matematika!C:C)</f>
        <v>99411</v>
      </c>
      <c r="C96" s="9">
        <v>10</v>
      </c>
      <c r="D96" s="9">
        <v>1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9">
        <v>1</v>
      </c>
      <c r="K96" s="9">
        <v>1</v>
      </c>
      <c r="L96" s="9">
        <v>1</v>
      </c>
      <c r="M96" s="9">
        <v>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4.4" customHeight="1" thickBot="1" x14ac:dyDescent="0.35">
      <c r="A97" s="12" t="s">
        <v>105</v>
      </c>
      <c r="B97" s="15">
        <f>SUMIF(matematika!B:B,"="&amp;A97,matematika!C:C)</f>
        <v>96916</v>
      </c>
      <c r="C97" s="9">
        <v>8</v>
      </c>
      <c r="D97" s="9">
        <v>1</v>
      </c>
      <c r="E97" s="9">
        <v>1</v>
      </c>
      <c r="F97" s="9">
        <v>0</v>
      </c>
      <c r="G97" s="9">
        <v>1</v>
      </c>
      <c r="H97" s="9">
        <v>1</v>
      </c>
      <c r="I97" s="9">
        <v>0</v>
      </c>
      <c r="J97" s="9">
        <v>1</v>
      </c>
      <c r="K97" s="9">
        <v>1</v>
      </c>
      <c r="L97" s="9">
        <v>1</v>
      </c>
      <c r="M97" s="9">
        <v>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4.4" customHeight="1" thickBot="1" x14ac:dyDescent="0.35">
      <c r="A98" s="12" t="s">
        <v>106</v>
      </c>
      <c r="B98" s="15">
        <f>SUMIF(matematika!B:B,"="&amp;A98,matematika!C:C)</f>
        <v>96917</v>
      </c>
      <c r="C98" s="9">
        <v>7</v>
      </c>
      <c r="D98" s="9">
        <v>1</v>
      </c>
      <c r="E98" s="9">
        <v>1</v>
      </c>
      <c r="F98" s="9">
        <v>1</v>
      </c>
      <c r="G98" s="9">
        <v>1</v>
      </c>
      <c r="H98" s="9">
        <v>0</v>
      </c>
      <c r="I98" s="9">
        <v>0</v>
      </c>
      <c r="J98" s="9">
        <v>1</v>
      </c>
      <c r="K98" s="9">
        <v>1</v>
      </c>
      <c r="L98" s="9">
        <v>1</v>
      </c>
      <c r="M98" s="9">
        <v>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4.4" customHeight="1" thickBot="1" x14ac:dyDescent="0.35">
      <c r="A99" s="12" t="s">
        <v>107</v>
      </c>
      <c r="B99" s="15">
        <f>SUMIF(matematika!B:B,"="&amp;A99,matematika!C:C)</f>
        <v>98148</v>
      </c>
      <c r="C99" s="9">
        <v>6</v>
      </c>
      <c r="D99" s="9">
        <v>1</v>
      </c>
      <c r="E99" s="9">
        <v>1</v>
      </c>
      <c r="F99" s="9">
        <v>1</v>
      </c>
      <c r="G99" s="9">
        <v>1</v>
      </c>
      <c r="H99" s="9">
        <v>1</v>
      </c>
      <c r="I99" s="9">
        <v>0</v>
      </c>
      <c r="J99" s="9">
        <v>0</v>
      </c>
      <c r="K99" s="9">
        <v>0</v>
      </c>
      <c r="L99" s="9">
        <v>1</v>
      </c>
      <c r="M99" s="9">
        <v>0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4.4" customHeight="1" thickBot="1" x14ac:dyDescent="0.35">
      <c r="A100" s="12" t="s">
        <v>108</v>
      </c>
      <c r="B100" s="15">
        <f>SUMIF(matematika!B:B,"="&amp;A100,matematika!C:C)</f>
        <v>96922</v>
      </c>
      <c r="C100" s="9">
        <v>8</v>
      </c>
      <c r="D100" s="9">
        <v>1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9">
        <v>1</v>
      </c>
      <c r="K100" s="9">
        <v>0</v>
      </c>
      <c r="L100" s="9">
        <v>1</v>
      </c>
      <c r="M100" s="9">
        <v>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4.4" customHeight="1" thickBot="1" x14ac:dyDescent="0.35">
      <c r="A101" s="12" t="s">
        <v>109</v>
      </c>
      <c r="B101" s="15">
        <f>SUMIF(matematika!B:B,"="&amp;A101,matematika!C:C)</f>
        <v>96923</v>
      </c>
      <c r="C101" s="9">
        <v>5</v>
      </c>
      <c r="D101" s="9">
        <v>1</v>
      </c>
      <c r="E101" s="9">
        <v>1</v>
      </c>
      <c r="F101" s="9">
        <v>0</v>
      </c>
      <c r="G101" s="9">
        <v>1</v>
      </c>
      <c r="H101" s="9">
        <v>1</v>
      </c>
      <c r="I101" s="9">
        <v>0</v>
      </c>
      <c r="J101" s="9">
        <v>0</v>
      </c>
      <c r="K101" s="9">
        <v>0</v>
      </c>
      <c r="L101" s="9">
        <v>1</v>
      </c>
      <c r="M101" s="9">
        <v>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4.4" customHeight="1" thickBot="1" x14ac:dyDescent="0.35">
      <c r="A102" s="12" t="s">
        <v>110</v>
      </c>
      <c r="B102" s="15">
        <f>SUMIF(matematika!B:B,"="&amp;A102,matematika!C:C)</f>
        <v>96924</v>
      </c>
      <c r="C102" s="9">
        <v>8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0</v>
      </c>
      <c r="J102" s="9">
        <v>1</v>
      </c>
      <c r="K102" s="9">
        <v>1</v>
      </c>
      <c r="L102" s="9">
        <v>1</v>
      </c>
      <c r="M102" s="9">
        <v>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4.4" customHeight="1" thickBot="1" x14ac:dyDescent="0.35">
      <c r="A103" s="12" t="s">
        <v>111</v>
      </c>
      <c r="B103" s="15">
        <f>SUMIF(matematika!B:B,"="&amp;A103,matematika!C:C)</f>
        <v>96926</v>
      </c>
      <c r="C103" s="9">
        <v>9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0</v>
      </c>
      <c r="K103" s="9">
        <v>1</v>
      </c>
      <c r="L103" s="9">
        <v>1</v>
      </c>
      <c r="M103" s="9">
        <v>1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4.4" customHeight="1" thickBot="1" x14ac:dyDescent="0.35">
      <c r="A104" s="12" t="s">
        <v>112</v>
      </c>
      <c r="B104" s="15">
        <f>SUMIF(matematika!B:B,"="&amp;A104,matematika!C:C)</f>
        <v>96927</v>
      </c>
      <c r="C104" s="9">
        <v>5</v>
      </c>
      <c r="D104" s="9">
        <v>1</v>
      </c>
      <c r="E104" s="9">
        <v>0</v>
      </c>
      <c r="F104" s="9">
        <v>1</v>
      </c>
      <c r="G104" s="9">
        <v>0</v>
      </c>
      <c r="H104" s="9">
        <v>1</v>
      </c>
      <c r="I104" s="9">
        <v>0</v>
      </c>
      <c r="J104" s="9">
        <v>1</v>
      </c>
      <c r="K104" s="9">
        <v>0</v>
      </c>
      <c r="L104" s="9">
        <v>1</v>
      </c>
      <c r="M104" s="9">
        <v>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4.4" customHeight="1" thickBot="1" x14ac:dyDescent="0.35">
      <c r="A105" s="12" t="s">
        <v>113</v>
      </c>
      <c r="B105" s="15">
        <f>SUMIF(matematika!B:B,"="&amp;A105,matematika!C:C)</f>
        <v>96931</v>
      </c>
      <c r="C105" s="9">
        <v>4</v>
      </c>
      <c r="D105" s="9">
        <v>1</v>
      </c>
      <c r="E105" s="9">
        <v>1</v>
      </c>
      <c r="F105" s="9">
        <v>0</v>
      </c>
      <c r="G105" s="9">
        <v>1</v>
      </c>
      <c r="H105" s="9">
        <v>0</v>
      </c>
      <c r="I105" s="9">
        <v>1</v>
      </c>
      <c r="J105" s="9">
        <v>0</v>
      </c>
      <c r="K105" s="9">
        <v>0</v>
      </c>
      <c r="L105" s="9">
        <v>0</v>
      </c>
      <c r="M105" s="9">
        <v>0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4.4" customHeight="1" thickBot="1" x14ac:dyDescent="0.35">
      <c r="A106" s="12" t="s">
        <v>114</v>
      </c>
      <c r="B106" s="15">
        <f>SUMIF(matematika!B:B,"="&amp;A106,matematika!C:C)</f>
        <v>93799</v>
      </c>
      <c r="C106" s="9">
        <v>0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4.4" customHeight="1" thickBot="1" x14ac:dyDescent="0.35">
      <c r="A107" s="12" t="s">
        <v>115</v>
      </c>
      <c r="B107" s="15">
        <f>SUMIF(matematika!B:B,"="&amp;A107,matematika!C:C)</f>
        <v>96934</v>
      </c>
      <c r="C107" s="9">
        <v>5</v>
      </c>
      <c r="D107" s="9">
        <v>1</v>
      </c>
      <c r="E107" s="9">
        <v>1</v>
      </c>
      <c r="F107" s="9">
        <v>1</v>
      </c>
      <c r="G107" s="9">
        <v>0</v>
      </c>
      <c r="H107" s="9">
        <v>0</v>
      </c>
      <c r="I107" s="9">
        <v>0</v>
      </c>
      <c r="J107" s="9">
        <v>1</v>
      </c>
      <c r="K107" s="9">
        <v>0</v>
      </c>
      <c r="L107" s="9">
        <v>1</v>
      </c>
      <c r="M107" s="9">
        <v>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4.4" customHeight="1" thickBot="1" x14ac:dyDescent="0.35">
      <c r="A108" s="12" t="s">
        <v>116</v>
      </c>
      <c r="B108" s="15">
        <f>SUMIF(matematika!B:B,"="&amp;A108,matematika!C:C)</f>
        <v>96935</v>
      </c>
      <c r="C108" s="9">
        <v>6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0</v>
      </c>
      <c r="J108" s="9">
        <v>0</v>
      </c>
      <c r="K108" s="9">
        <v>0</v>
      </c>
      <c r="L108" s="9">
        <v>1</v>
      </c>
      <c r="M108" s="9">
        <v>0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4.4" customHeight="1" thickBot="1" x14ac:dyDescent="0.35">
      <c r="A109" s="12" t="s">
        <v>117</v>
      </c>
      <c r="B109" s="15">
        <f>SUMIF(matematika!B:B,"="&amp;A109,matematika!C:C)</f>
        <v>96936</v>
      </c>
      <c r="C109" s="9">
        <v>5</v>
      </c>
      <c r="D109" s="9">
        <v>1</v>
      </c>
      <c r="E109" s="9">
        <v>1</v>
      </c>
      <c r="F109" s="9">
        <v>1</v>
      </c>
      <c r="G109" s="9">
        <v>0</v>
      </c>
      <c r="H109" s="9">
        <v>1</v>
      </c>
      <c r="I109" s="9">
        <v>0</v>
      </c>
      <c r="J109" s="9">
        <v>0</v>
      </c>
      <c r="K109" s="9">
        <v>0</v>
      </c>
      <c r="L109" s="9">
        <v>1</v>
      </c>
      <c r="M109" s="9">
        <v>0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4.4" customHeight="1" thickBot="1" x14ac:dyDescent="0.35">
      <c r="A110" s="12" t="s">
        <v>118</v>
      </c>
      <c r="B110" s="15">
        <f>SUMIF(matematika!B:B,"="&amp;A110,matematika!C:C)</f>
        <v>96937</v>
      </c>
      <c r="C110" s="9">
        <v>7</v>
      </c>
      <c r="D110" s="9">
        <v>1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9">
        <v>1</v>
      </c>
      <c r="K110" s="9">
        <v>0</v>
      </c>
      <c r="L110" s="9">
        <v>0</v>
      </c>
      <c r="M110" s="9">
        <v>0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4.4" customHeight="1" thickBot="1" x14ac:dyDescent="0.35">
      <c r="A111" s="12" t="s">
        <v>119</v>
      </c>
      <c r="B111" s="15">
        <f>SUMIF(matematika!B:B,"="&amp;A111,matematika!C:C)</f>
        <v>96938</v>
      </c>
      <c r="C111" s="9">
        <v>5</v>
      </c>
      <c r="D111" s="9">
        <v>1</v>
      </c>
      <c r="E111" s="9">
        <v>1</v>
      </c>
      <c r="F111" s="9">
        <v>0</v>
      </c>
      <c r="G111" s="9">
        <v>1</v>
      </c>
      <c r="H111" s="9">
        <v>1</v>
      </c>
      <c r="I111" s="9">
        <v>0</v>
      </c>
      <c r="J111" s="9">
        <v>0</v>
      </c>
      <c r="K111" s="9">
        <v>0</v>
      </c>
      <c r="L111" s="9">
        <v>1</v>
      </c>
      <c r="M111" s="9">
        <v>0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4.4" customHeight="1" thickBot="1" x14ac:dyDescent="0.35">
      <c r="A112" s="12" t="s">
        <v>120</v>
      </c>
      <c r="B112" s="15">
        <f>SUMIF(matematika!B:B,"="&amp;A112,matematika!C:C)</f>
        <v>96941</v>
      </c>
      <c r="C112" s="9">
        <v>6</v>
      </c>
      <c r="D112" s="9">
        <v>1</v>
      </c>
      <c r="E112" s="9">
        <v>1</v>
      </c>
      <c r="F112" s="9">
        <v>1</v>
      </c>
      <c r="G112" s="9">
        <v>1</v>
      </c>
      <c r="H112" s="9">
        <v>0</v>
      </c>
      <c r="I112" s="9">
        <v>0</v>
      </c>
      <c r="J112" s="9">
        <v>1</v>
      </c>
      <c r="K112" s="9">
        <v>0</v>
      </c>
      <c r="L112" s="9">
        <v>1</v>
      </c>
      <c r="M112" s="9">
        <v>0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4.4" customHeight="1" thickBot="1" x14ac:dyDescent="0.35">
      <c r="A113" s="12" t="s">
        <v>121</v>
      </c>
      <c r="B113" s="15">
        <f>SUMIF(matematika!B:B,"="&amp;A113,matematika!C:C)</f>
        <v>96942</v>
      </c>
      <c r="C113" s="9">
        <v>6</v>
      </c>
      <c r="D113" s="9">
        <v>1</v>
      </c>
      <c r="E113" s="9">
        <v>1</v>
      </c>
      <c r="F113" s="9">
        <v>1</v>
      </c>
      <c r="G113" s="9">
        <v>1</v>
      </c>
      <c r="H113" s="9">
        <v>1</v>
      </c>
      <c r="I113" s="9">
        <v>0</v>
      </c>
      <c r="J113" s="9">
        <v>0</v>
      </c>
      <c r="K113" s="9">
        <v>0</v>
      </c>
      <c r="L113" s="9">
        <v>1</v>
      </c>
      <c r="M113" s="9">
        <v>0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4.4" customHeight="1" thickBot="1" x14ac:dyDescent="0.35">
      <c r="A114" s="12" t="s">
        <v>122</v>
      </c>
      <c r="B114" s="15">
        <f>SUMIF(matematika!B:B,"="&amp;A114,matematika!C:C)</f>
        <v>96947</v>
      </c>
      <c r="C114" s="9">
        <v>6</v>
      </c>
      <c r="D114" s="9">
        <v>1</v>
      </c>
      <c r="E114" s="9">
        <v>1</v>
      </c>
      <c r="F114" s="9">
        <v>0</v>
      </c>
      <c r="G114" s="9">
        <v>1</v>
      </c>
      <c r="H114" s="9">
        <v>1</v>
      </c>
      <c r="I114" s="9">
        <v>0</v>
      </c>
      <c r="J114" s="9">
        <v>0</v>
      </c>
      <c r="K114" s="9">
        <v>1</v>
      </c>
      <c r="L114" s="9">
        <v>1</v>
      </c>
      <c r="M114" s="9">
        <v>0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4.4" customHeight="1" thickBot="1" x14ac:dyDescent="0.35">
      <c r="A115" s="12" t="s">
        <v>123</v>
      </c>
      <c r="B115" s="15">
        <f>SUMIF(matematika!B:B,"="&amp;A115,matematika!C:C)</f>
        <v>96952</v>
      </c>
      <c r="C115" s="9">
        <v>5</v>
      </c>
      <c r="D115" s="9">
        <v>1</v>
      </c>
      <c r="E115" s="9">
        <v>1</v>
      </c>
      <c r="F115" s="9">
        <v>1</v>
      </c>
      <c r="G115" s="9">
        <v>1</v>
      </c>
      <c r="H115" s="9">
        <v>0</v>
      </c>
      <c r="I115" s="9">
        <v>0</v>
      </c>
      <c r="J115" s="9">
        <v>1</v>
      </c>
      <c r="K115" s="9">
        <v>0</v>
      </c>
      <c r="L115" s="9">
        <v>0</v>
      </c>
      <c r="M115" s="9">
        <v>0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4.4" customHeight="1" thickBot="1" x14ac:dyDescent="0.35">
      <c r="A116" s="12" t="s">
        <v>124</v>
      </c>
      <c r="B116" s="15">
        <f>SUMIF(matematika!B:B,"="&amp;A116,matematika!C:C)</f>
        <v>96953</v>
      </c>
      <c r="C116" s="9">
        <v>2</v>
      </c>
      <c r="D116" s="9">
        <v>0</v>
      </c>
      <c r="E116" s="9">
        <v>1</v>
      </c>
      <c r="F116" s="9">
        <v>0</v>
      </c>
      <c r="G116" s="9">
        <v>0</v>
      </c>
      <c r="H116" s="9">
        <v>0</v>
      </c>
      <c r="I116" s="9">
        <v>0</v>
      </c>
      <c r="J116" s="9">
        <v>1</v>
      </c>
      <c r="K116" s="9">
        <v>0</v>
      </c>
      <c r="L116" s="9">
        <v>0</v>
      </c>
      <c r="M116" s="9">
        <v>0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4.4" customHeight="1" thickBot="1" x14ac:dyDescent="0.35">
      <c r="A117" s="12" t="s">
        <v>125</v>
      </c>
      <c r="B117" s="15">
        <f>SUMIF(matematika!B:B,"="&amp;A117,matematika!C:C)</f>
        <v>96955</v>
      </c>
      <c r="C117" s="9">
        <v>5</v>
      </c>
      <c r="D117" s="9">
        <v>1</v>
      </c>
      <c r="E117" s="9">
        <v>1</v>
      </c>
      <c r="F117" s="9">
        <v>1</v>
      </c>
      <c r="G117" s="9">
        <v>1</v>
      </c>
      <c r="H117" s="9">
        <v>0</v>
      </c>
      <c r="I117" s="9">
        <v>0</v>
      </c>
      <c r="J117" s="9">
        <v>1</v>
      </c>
      <c r="K117" s="9">
        <v>0</v>
      </c>
      <c r="L117" s="9">
        <v>0</v>
      </c>
      <c r="M117" s="9">
        <v>0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4.4" customHeight="1" thickBot="1" x14ac:dyDescent="0.35">
      <c r="A118" s="12" t="s">
        <v>126</v>
      </c>
      <c r="B118" s="15">
        <f>SUMIF(matematika!B:B,"="&amp;A118,matematika!C:C)</f>
        <v>96956</v>
      </c>
      <c r="C118" s="9">
        <v>4</v>
      </c>
      <c r="D118" s="9">
        <v>1</v>
      </c>
      <c r="E118" s="9">
        <v>1</v>
      </c>
      <c r="F118" s="9">
        <v>1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1</v>
      </c>
      <c r="M118" s="9">
        <v>0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4.4" customHeight="1" thickBot="1" x14ac:dyDescent="0.35">
      <c r="A119" s="12" t="s">
        <v>127</v>
      </c>
      <c r="B119" s="15">
        <f>SUMIF(matematika!B:B,"="&amp;A119,matematika!C:C)</f>
        <v>96959</v>
      </c>
      <c r="C119" s="9">
        <v>7</v>
      </c>
      <c r="D119" s="9">
        <v>1</v>
      </c>
      <c r="E119" s="9">
        <v>1</v>
      </c>
      <c r="F119" s="9">
        <v>1</v>
      </c>
      <c r="G119" s="9">
        <v>1</v>
      </c>
      <c r="H119" s="9">
        <v>1</v>
      </c>
      <c r="I119" s="9">
        <v>0</v>
      </c>
      <c r="J119" s="9">
        <v>0</v>
      </c>
      <c r="K119" s="9">
        <v>1</v>
      </c>
      <c r="L119" s="9">
        <v>1</v>
      </c>
      <c r="M119" s="9">
        <v>0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4.4" customHeight="1" thickBot="1" x14ac:dyDescent="0.35">
      <c r="A120" s="12" t="s">
        <v>128</v>
      </c>
      <c r="B120" s="15">
        <f>SUMIF(matematika!B:B,"="&amp;A120,matematika!C:C)</f>
        <v>96960</v>
      </c>
      <c r="C120" s="9">
        <v>8</v>
      </c>
      <c r="D120" s="9">
        <v>1</v>
      </c>
      <c r="E120" s="9">
        <v>1</v>
      </c>
      <c r="F120" s="9">
        <v>1</v>
      </c>
      <c r="G120" s="9">
        <v>0</v>
      </c>
      <c r="H120" s="9">
        <v>1</v>
      </c>
      <c r="I120" s="9">
        <v>0</v>
      </c>
      <c r="J120" s="9">
        <v>1</v>
      </c>
      <c r="K120" s="9">
        <v>1</v>
      </c>
      <c r="L120" s="9">
        <v>1</v>
      </c>
      <c r="M120" s="9">
        <v>1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4.4" customHeight="1" thickBot="1" x14ac:dyDescent="0.35">
      <c r="A121" s="12" t="s">
        <v>129</v>
      </c>
      <c r="B121" s="15">
        <f>SUMIF(matematika!B:B,"="&amp;A121,matematika!C:C)</f>
        <v>98938</v>
      </c>
      <c r="C121" s="9">
        <v>3</v>
      </c>
      <c r="D121" s="9">
        <v>0</v>
      </c>
      <c r="E121" s="9">
        <v>1</v>
      </c>
      <c r="F121" s="9">
        <v>1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1</v>
      </c>
      <c r="M121" s="9">
        <v>0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4.4" customHeight="1" thickBot="1" x14ac:dyDescent="0.35">
      <c r="A122" s="12" t="s">
        <v>130</v>
      </c>
      <c r="B122" s="15">
        <f>SUMIF(matematika!B:B,"="&amp;A122,matematika!C:C)</f>
        <v>96965</v>
      </c>
      <c r="C122" s="9">
        <v>9</v>
      </c>
      <c r="D122" s="9">
        <v>1</v>
      </c>
      <c r="E122" s="9">
        <v>1</v>
      </c>
      <c r="F122" s="9">
        <v>1</v>
      </c>
      <c r="G122" s="9">
        <v>1</v>
      </c>
      <c r="H122" s="9">
        <v>1</v>
      </c>
      <c r="I122" s="9">
        <v>0</v>
      </c>
      <c r="J122" s="9">
        <v>1</v>
      </c>
      <c r="K122" s="9">
        <v>1</v>
      </c>
      <c r="L122" s="9">
        <v>1</v>
      </c>
      <c r="M122" s="9">
        <v>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4.4" customHeight="1" thickBot="1" x14ac:dyDescent="0.35">
      <c r="A123" s="12" t="s">
        <v>131</v>
      </c>
      <c r="B123" s="15">
        <f>SUMIF(matematika!B:B,"="&amp;A123,matematika!C:C)</f>
        <v>79662</v>
      </c>
      <c r="C123" s="9">
        <v>6</v>
      </c>
      <c r="D123" s="9">
        <v>1</v>
      </c>
      <c r="E123" s="9">
        <v>1</v>
      </c>
      <c r="F123" s="9">
        <v>1</v>
      </c>
      <c r="G123" s="9">
        <v>0</v>
      </c>
      <c r="H123" s="9">
        <v>1</v>
      </c>
      <c r="I123" s="9">
        <v>0</v>
      </c>
      <c r="J123" s="9">
        <v>0</v>
      </c>
      <c r="K123" s="9">
        <v>1</v>
      </c>
      <c r="L123" s="9">
        <v>1</v>
      </c>
      <c r="M123" s="9">
        <v>0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4.4" customHeight="1" thickBot="1" x14ac:dyDescent="0.35">
      <c r="A124" s="12" t="s">
        <v>132</v>
      </c>
      <c r="B124" s="15">
        <f>SUMIF(matematika!B:B,"="&amp;A124,matematika!C:C)</f>
        <v>96970</v>
      </c>
      <c r="C124" s="9">
        <v>4</v>
      </c>
      <c r="D124" s="9">
        <v>1</v>
      </c>
      <c r="E124" s="9">
        <v>1</v>
      </c>
      <c r="F124" s="9">
        <v>1</v>
      </c>
      <c r="G124" s="9">
        <v>0</v>
      </c>
      <c r="H124" s="9">
        <v>0</v>
      </c>
      <c r="I124" s="9">
        <v>0</v>
      </c>
      <c r="J124" s="9">
        <v>1</v>
      </c>
      <c r="K124" s="9">
        <v>0</v>
      </c>
      <c r="L124" s="9">
        <v>0</v>
      </c>
      <c r="M124" s="9">
        <v>0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4.4" customHeight="1" thickBot="1" x14ac:dyDescent="0.35">
      <c r="A125" s="12" t="s">
        <v>133</v>
      </c>
      <c r="B125" s="15">
        <f>SUMIF(matematika!B:B,"="&amp;A125,matematika!C:C)</f>
        <v>96971</v>
      </c>
      <c r="C125" s="9">
        <v>10</v>
      </c>
      <c r="D125" s="9">
        <v>1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4.4" customHeight="1" thickBot="1" x14ac:dyDescent="0.35">
      <c r="A126" s="12" t="s">
        <v>134</v>
      </c>
      <c r="B126" s="15">
        <f>SUMIF(matematika!B:B,"="&amp;A126,matematika!C:C)</f>
        <v>96972</v>
      </c>
      <c r="C126" s="9">
        <v>9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9">
        <v>0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4.4" customHeight="1" thickBot="1" x14ac:dyDescent="0.35">
      <c r="A127" s="12" t="s">
        <v>135</v>
      </c>
      <c r="B127" s="15">
        <f>SUMIF(matematika!B:B,"="&amp;A127,matematika!C:C)</f>
        <v>96973</v>
      </c>
      <c r="C127" s="9">
        <v>6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0</v>
      </c>
      <c r="J127" s="9">
        <v>0</v>
      </c>
      <c r="K127" s="9">
        <v>0</v>
      </c>
      <c r="L127" s="9">
        <v>1</v>
      </c>
      <c r="M127" s="9">
        <v>0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4.4" customHeight="1" thickBot="1" x14ac:dyDescent="0.35">
      <c r="A128" s="12" t="s">
        <v>136</v>
      </c>
      <c r="B128" s="15">
        <f>SUMIF(matematika!B:B,"="&amp;A128,matematika!C:C)</f>
        <v>96974</v>
      </c>
      <c r="C128" s="9">
        <v>7</v>
      </c>
      <c r="D128" s="9">
        <v>1</v>
      </c>
      <c r="E128" s="9">
        <v>1</v>
      </c>
      <c r="F128" s="9">
        <v>1</v>
      </c>
      <c r="G128" s="9">
        <v>1</v>
      </c>
      <c r="H128" s="9">
        <v>0</v>
      </c>
      <c r="I128" s="9">
        <v>0</v>
      </c>
      <c r="J128" s="9">
        <v>1</v>
      </c>
      <c r="K128" s="9">
        <v>1</v>
      </c>
      <c r="L128" s="9">
        <v>1</v>
      </c>
      <c r="M128" s="9">
        <v>0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4.4" customHeight="1" thickBot="1" x14ac:dyDescent="0.35">
      <c r="A129" s="12" t="s">
        <v>137</v>
      </c>
      <c r="B129" s="15">
        <f>SUMIF(matematika!B:B,"="&amp;A129,matematika!C:C)</f>
        <v>96976</v>
      </c>
      <c r="C129" s="9">
        <v>6</v>
      </c>
      <c r="D129" s="9">
        <v>1</v>
      </c>
      <c r="E129" s="9">
        <v>1</v>
      </c>
      <c r="F129" s="9">
        <v>1</v>
      </c>
      <c r="G129" s="9">
        <v>0</v>
      </c>
      <c r="H129" s="9">
        <v>1</v>
      </c>
      <c r="I129" s="9">
        <v>0</v>
      </c>
      <c r="J129" s="9">
        <v>0</v>
      </c>
      <c r="K129" s="9">
        <v>0</v>
      </c>
      <c r="L129" s="9">
        <v>1</v>
      </c>
      <c r="M129" s="9">
        <v>1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4.4" customHeight="1" thickBot="1" x14ac:dyDescent="0.35">
      <c r="A130" s="12" t="s">
        <v>138</v>
      </c>
      <c r="B130" s="15">
        <f>SUMIF(matematika!B:B,"="&amp;A130,matematika!C:C)</f>
        <v>96977</v>
      </c>
      <c r="C130" s="9">
        <v>3</v>
      </c>
      <c r="D130" s="9">
        <v>1</v>
      </c>
      <c r="E130" s="9">
        <v>1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1</v>
      </c>
      <c r="M130" s="9">
        <v>0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4.4" customHeight="1" thickBot="1" x14ac:dyDescent="0.35">
      <c r="A131" s="12" t="s">
        <v>139</v>
      </c>
      <c r="B131" s="15">
        <f>SUMIF(matematika!B:B,"="&amp;A131,matematika!C:C)</f>
        <v>96978</v>
      </c>
      <c r="C131" s="9">
        <v>7</v>
      </c>
      <c r="D131" s="9">
        <v>1</v>
      </c>
      <c r="E131" s="9">
        <v>1</v>
      </c>
      <c r="F131" s="9">
        <v>1</v>
      </c>
      <c r="G131" s="9">
        <v>1</v>
      </c>
      <c r="H131" s="9">
        <v>1</v>
      </c>
      <c r="I131" s="9">
        <v>0</v>
      </c>
      <c r="J131" s="9">
        <v>1</v>
      </c>
      <c r="K131" s="9">
        <v>0</v>
      </c>
      <c r="L131" s="9">
        <v>1</v>
      </c>
      <c r="M131" s="9">
        <v>0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4.4" customHeight="1" thickBot="1" x14ac:dyDescent="0.35">
      <c r="A132" s="12" t="s">
        <v>140</v>
      </c>
      <c r="B132" s="15">
        <f>SUMIF(matematika!B:B,"="&amp;A132,matematika!C:C)</f>
        <v>85966</v>
      </c>
      <c r="C132" s="9">
        <v>9</v>
      </c>
      <c r="D132" s="9">
        <v>0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9">
        <v>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4.4" customHeight="1" thickBot="1" x14ac:dyDescent="0.35">
      <c r="A133" s="12" t="s">
        <v>141</v>
      </c>
      <c r="B133" s="15">
        <f>SUMIF(matematika!B:B,"="&amp;A133,matematika!C:C)</f>
        <v>96981</v>
      </c>
      <c r="C133" s="9">
        <v>10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9">
        <v>1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4.4" customHeight="1" thickBot="1" x14ac:dyDescent="0.35">
      <c r="A134" s="12" t="s">
        <v>142</v>
      </c>
      <c r="B134" s="15">
        <f>SUMIF(matematika!B:B,"="&amp;A134,matematika!C:C)</f>
        <v>81417</v>
      </c>
      <c r="C134" s="9">
        <v>0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4.4" customHeight="1" thickBot="1" x14ac:dyDescent="0.35">
      <c r="A135" s="12" t="s">
        <v>143</v>
      </c>
      <c r="B135" s="15">
        <f>SUMIF(matematika!B:B,"="&amp;A135,matematika!C:C)</f>
        <v>96983</v>
      </c>
      <c r="C135" s="9">
        <v>7</v>
      </c>
      <c r="D135" s="9">
        <v>1</v>
      </c>
      <c r="E135" s="9">
        <v>1</v>
      </c>
      <c r="F135" s="9">
        <v>1</v>
      </c>
      <c r="G135" s="9">
        <v>1</v>
      </c>
      <c r="H135" s="9">
        <v>1</v>
      </c>
      <c r="I135" s="9">
        <v>0</v>
      </c>
      <c r="J135" s="9">
        <v>0</v>
      </c>
      <c r="K135" s="9">
        <v>1</v>
      </c>
      <c r="L135" s="9">
        <v>1</v>
      </c>
      <c r="M135" s="9">
        <v>0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4.4" customHeight="1" thickBot="1" x14ac:dyDescent="0.35">
      <c r="A136" s="12" t="s">
        <v>144</v>
      </c>
      <c r="B136" s="15">
        <f>SUMIF(matematika!B:B,"="&amp;A136,matematika!C:C)</f>
        <v>96986</v>
      </c>
      <c r="C136" s="9">
        <v>8</v>
      </c>
      <c r="D136" s="9">
        <v>1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9">
        <v>0</v>
      </c>
      <c r="K136" s="9">
        <v>0</v>
      </c>
      <c r="L136" s="9">
        <v>1</v>
      </c>
      <c r="M136" s="9">
        <v>1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4.4" customHeight="1" thickBot="1" x14ac:dyDescent="0.35">
      <c r="A137" s="12" t="s">
        <v>145</v>
      </c>
      <c r="B137" s="15">
        <f>SUMIF(matematika!B:B,"="&amp;A137,matematika!C:C)</f>
        <v>96987</v>
      </c>
      <c r="C137" s="9">
        <v>8</v>
      </c>
      <c r="D137" s="9">
        <v>1</v>
      </c>
      <c r="E137" s="9">
        <v>1</v>
      </c>
      <c r="F137" s="9">
        <v>1</v>
      </c>
      <c r="G137" s="9">
        <v>1</v>
      </c>
      <c r="H137" s="9">
        <v>1</v>
      </c>
      <c r="I137" s="9">
        <v>0</v>
      </c>
      <c r="J137" s="9">
        <v>1</v>
      </c>
      <c r="K137" s="9">
        <v>1</v>
      </c>
      <c r="L137" s="9">
        <v>1</v>
      </c>
      <c r="M137" s="9">
        <v>0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4.4" customHeight="1" thickBot="1" x14ac:dyDescent="0.35">
      <c r="A138" s="12" t="s">
        <v>146</v>
      </c>
      <c r="B138" s="15">
        <f>SUMIF(matematika!B:B,"="&amp;A138,matematika!C:C)</f>
        <v>96988</v>
      </c>
      <c r="C138" s="9">
        <v>4</v>
      </c>
      <c r="D138" s="9">
        <v>1</v>
      </c>
      <c r="E138" s="9">
        <v>1</v>
      </c>
      <c r="F138" s="9">
        <v>1</v>
      </c>
      <c r="G138" s="9">
        <v>1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4.4" customHeight="1" thickBot="1" x14ac:dyDescent="0.35">
      <c r="A139" s="12" t="s">
        <v>147</v>
      </c>
      <c r="B139" s="15">
        <f>SUMIF(matematika!B:B,"="&amp;A139,matematika!C:C)</f>
        <v>96989</v>
      </c>
      <c r="C139" s="9">
        <v>6</v>
      </c>
      <c r="D139" s="9">
        <v>1</v>
      </c>
      <c r="E139" s="9">
        <v>1</v>
      </c>
      <c r="F139" s="9">
        <v>0</v>
      </c>
      <c r="G139" s="9">
        <v>1</v>
      </c>
      <c r="H139" s="9">
        <v>1</v>
      </c>
      <c r="I139" s="9">
        <v>0</v>
      </c>
      <c r="J139" s="9">
        <v>1</v>
      </c>
      <c r="K139" s="9">
        <v>0</v>
      </c>
      <c r="L139" s="9">
        <v>1</v>
      </c>
      <c r="M139" s="9">
        <v>0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4.4" customHeight="1" thickBot="1" x14ac:dyDescent="0.35">
      <c r="A140" s="12" t="s">
        <v>148</v>
      </c>
      <c r="B140" s="15">
        <f>SUMIF(matematika!B:B,"="&amp;A140,matematika!C:C)</f>
        <v>96990</v>
      </c>
      <c r="C140" s="9">
        <v>8</v>
      </c>
      <c r="D140" s="9">
        <v>1</v>
      </c>
      <c r="E140" s="9">
        <v>1</v>
      </c>
      <c r="F140" s="9">
        <v>1</v>
      </c>
      <c r="G140" s="9">
        <v>1</v>
      </c>
      <c r="H140" s="9">
        <v>1</v>
      </c>
      <c r="I140" s="9">
        <v>0</v>
      </c>
      <c r="J140" s="9">
        <v>1</v>
      </c>
      <c r="K140" s="9">
        <v>1</v>
      </c>
      <c r="L140" s="9">
        <v>1</v>
      </c>
      <c r="M140" s="9">
        <v>0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4.4" customHeight="1" thickBot="1" x14ac:dyDescent="0.35">
      <c r="A141" s="12" t="s">
        <v>149</v>
      </c>
      <c r="B141" s="15">
        <f>SUMIF(matematika!B:B,"="&amp;A141,matematika!C:C)</f>
        <v>96991</v>
      </c>
      <c r="C141" s="9">
        <v>5</v>
      </c>
      <c r="D141" s="9">
        <v>1</v>
      </c>
      <c r="E141" s="9">
        <v>1</v>
      </c>
      <c r="F141" s="9">
        <v>1</v>
      </c>
      <c r="G141" s="9">
        <v>1</v>
      </c>
      <c r="H141" s="9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4.4" customHeight="1" thickBot="1" x14ac:dyDescent="0.35">
      <c r="A142" s="12" t="s">
        <v>150</v>
      </c>
      <c r="B142" s="15">
        <f>SUMIF(matematika!B:B,"="&amp;A142,matematika!C:C)</f>
        <v>96993</v>
      </c>
      <c r="C142" s="9">
        <v>5</v>
      </c>
      <c r="D142" s="9">
        <v>1</v>
      </c>
      <c r="E142" s="9">
        <v>1</v>
      </c>
      <c r="F142" s="9">
        <v>0</v>
      </c>
      <c r="G142" s="9">
        <v>0</v>
      </c>
      <c r="H142" s="9">
        <v>1</v>
      </c>
      <c r="I142" s="9">
        <v>0</v>
      </c>
      <c r="J142" s="9">
        <v>1</v>
      </c>
      <c r="K142" s="9">
        <v>0</v>
      </c>
      <c r="L142" s="9">
        <v>1</v>
      </c>
      <c r="M142" s="9">
        <v>0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4.4" customHeight="1" thickBot="1" x14ac:dyDescent="0.35">
      <c r="A143" s="12" t="s">
        <v>151</v>
      </c>
      <c r="B143" s="15">
        <f>SUMIF(matematika!B:B,"="&amp;A143,matematika!C:C)</f>
        <v>96994</v>
      </c>
      <c r="C143" s="9">
        <v>2</v>
      </c>
      <c r="D143" s="9">
        <v>1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1</v>
      </c>
      <c r="M143" s="9">
        <v>0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4.4" customHeight="1" thickBot="1" x14ac:dyDescent="0.35">
      <c r="A144" s="12" t="s">
        <v>152</v>
      </c>
      <c r="B144" s="15">
        <f>SUMIF(matematika!B:B,"="&amp;A144,matematika!C:C)</f>
        <v>92109</v>
      </c>
      <c r="C144" s="9">
        <v>0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4.4" customHeight="1" thickBot="1" x14ac:dyDescent="0.35">
      <c r="A145" s="12" t="s">
        <v>153</v>
      </c>
      <c r="B145" s="15">
        <f>SUMIF(matematika!B:B,"="&amp;A145,matematika!C:C)</f>
        <v>96998</v>
      </c>
      <c r="C145" s="9">
        <v>6</v>
      </c>
      <c r="D145" s="9">
        <v>1</v>
      </c>
      <c r="E145" s="9">
        <v>1</v>
      </c>
      <c r="F145" s="9">
        <v>1</v>
      </c>
      <c r="G145" s="9">
        <v>1</v>
      </c>
      <c r="H145" s="9">
        <v>1</v>
      </c>
      <c r="I145" s="9">
        <v>0</v>
      </c>
      <c r="J145" s="9">
        <v>1</v>
      </c>
      <c r="K145" s="9">
        <v>0</v>
      </c>
      <c r="L145" s="9">
        <v>0</v>
      </c>
      <c r="M145" s="9">
        <v>0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4.4" customHeight="1" thickBot="1" x14ac:dyDescent="0.35">
      <c r="A146" s="12" t="s">
        <v>154</v>
      </c>
      <c r="B146" s="15">
        <f>SUMIF(matematika!B:B,"="&amp;A146,matematika!C:C)</f>
        <v>97001</v>
      </c>
      <c r="C146" s="9">
        <v>2</v>
      </c>
      <c r="D146" s="9">
        <v>0</v>
      </c>
      <c r="E146" s="9">
        <v>1</v>
      </c>
      <c r="F146" s="9">
        <v>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4.4" customHeight="1" thickBot="1" x14ac:dyDescent="0.35">
      <c r="A147" s="12" t="s">
        <v>155</v>
      </c>
      <c r="B147" s="15">
        <f>SUMIF(matematika!B:B,"="&amp;A147,matematika!C:C)</f>
        <v>97002</v>
      </c>
      <c r="C147" s="9">
        <v>7</v>
      </c>
      <c r="D147" s="9">
        <v>1</v>
      </c>
      <c r="E147" s="9">
        <v>1</v>
      </c>
      <c r="F147" s="9">
        <v>1</v>
      </c>
      <c r="G147" s="9">
        <v>1</v>
      </c>
      <c r="H147" s="9">
        <v>0</v>
      </c>
      <c r="I147" s="9">
        <v>0</v>
      </c>
      <c r="J147" s="9">
        <v>1</v>
      </c>
      <c r="K147" s="9">
        <v>1</v>
      </c>
      <c r="L147" s="9">
        <v>1</v>
      </c>
      <c r="M147" s="9">
        <v>0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4.4" customHeight="1" thickBot="1" x14ac:dyDescent="0.35">
      <c r="A148" s="12" t="s">
        <v>156</v>
      </c>
      <c r="B148" s="15">
        <f>SUMIF(matematika!B:B,"="&amp;A148,matematika!C:C)</f>
        <v>97003</v>
      </c>
      <c r="C148" s="9">
        <v>2</v>
      </c>
      <c r="D148" s="9">
        <v>1</v>
      </c>
      <c r="E148" s="9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4.4" customHeight="1" thickBot="1" x14ac:dyDescent="0.35">
      <c r="A149" s="12" t="s">
        <v>157</v>
      </c>
      <c r="B149" s="15">
        <f>SUMIF(matematika!B:B,"="&amp;A149,matematika!C:C)</f>
        <v>98149</v>
      </c>
      <c r="C149" s="9">
        <v>8</v>
      </c>
      <c r="D149" s="9">
        <v>1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9">
        <v>0</v>
      </c>
      <c r="K149" s="9">
        <v>1</v>
      </c>
      <c r="L149" s="9">
        <v>1</v>
      </c>
      <c r="M149" s="9">
        <v>0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4.4" customHeight="1" thickBot="1" x14ac:dyDescent="0.35">
      <c r="A150" s="12" t="s">
        <v>158</v>
      </c>
      <c r="B150" s="15">
        <f>SUMIF(matematika!B:B,"="&amp;A150,matematika!C:C)</f>
        <v>97006</v>
      </c>
      <c r="C150" s="9">
        <v>4</v>
      </c>
      <c r="D150" s="9">
        <v>1</v>
      </c>
      <c r="E150" s="9">
        <v>1</v>
      </c>
      <c r="F150" s="9">
        <v>0</v>
      </c>
      <c r="G150" s="9">
        <v>0</v>
      </c>
      <c r="H150" s="9">
        <v>1</v>
      </c>
      <c r="I150" s="9">
        <v>0</v>
      </c>
      <c r="J150" s="9">
        <v>0</v>
      </c>
      <c r="K150" s="9">
        <v>0</v>
      </c>
      <c r="L150" s="9">
        <v>1</v>
      </c>
      <c r="M150" s="9">
        <v>0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4.4" customHeight="1" thickBot="1" x14ac:dyDescent="0.35">
      <c r="A151" s="12" t="s">
        <v>159</v>
      </c>
      <c r="B151" s="15">
        <f>SUMIF(matematika!B:B,"="&amp;A151,matematika!C:C)</f>
        <v>98902</v>
      </c>
      <c r="C151" s="9">
        <v>5</v>
      </c>
      <c r="D151" s="9">
        <v>1</v>
      </c>
      <c r="E151" s="9">
        <v>1</v>
      </c>
      <c r="F151" s="9">
        <v>1</v>
      </c>
      <c r="G151" s="9">
        <v>0</v>
      </c>
      <c r="H151" s="9">
        <v>1</v>
      </c>
      <c r="I151" s="9">
        <v>0</v>
      </c>
      <c r="J151" s="9">
        <v>0</v>
      </c>
      <c r="K151" s="9">
        <v>0</v>
      </c>
      <c r="L151" s="9">
        <v>1</v>
      </c>
      <c r="M151" s="9">
        <v>0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4.4" customHeight="1" thickBot="1" x14ac:dyDescent="0.35">
      <c r="A152" s="12" t="s">
        <v>160</v>
      </c>
      <c r="B152" s="15">
        <f>SUMIF(matematika!B:B,"="&amp;A152,matematika!C:C)</f>
        <v>97009</v>
      </c>
      <c r="C152" s="9">
        <v>3</v>
      </c>
      <c r="D152" s="9">
        <v>1</v>
      </c>
      <c r="E152" s="9">
        <v>1</v>
      </c>
      <c r="F152" s="9">
        <v>1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4.4" customHeight="1" thickBot="1" x14ac:dyDescent="0.35">
      <c r="A153" s="12" t="s">
        <v>161</v>
      </c>
      <c r="B153" s="15">
        <f>SUMIF(matematika!B:B,"="&amp;A153,matematika!C:C)</f>
        <v>97010</v>
      </c>
      <c r="C153" s="9">
        <v>3</v>
      </c>
      <c r="D153" s="9">
        <v>1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4.4" customHeight="1" thickBot="1" x14ac:dyDescent="0.35">
      <c r="A154" s="12" t="s">
        <v>162</v>
      </c>
      <c r="B154" s="15">
        <f>SUMIF(matematika!B:B,"="&amp;A154,matematika!C:C)</f>
        <v>97011</v>
      </c>
      <c r="C154" s="9">
        <v>3</v>
      </c>
      <c r="D154" s="9">
        <v>1</v>
      </c>
      <c r="E154" s="9">
        <v>1</v>
      </c>
      <c r="F154" s="9">
        <v>0</v>
      </c>
      <c r="G154" s="9">
        <v>1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4.4" customHeight="1" thickBot="1" x14ac:dyDescent="0.35">
      <c r="A155" s="12" t="s">
        <v>163</v>
      </c>
      <c r="B155" s="15">
        <f>SUMIF(matematika!B:B,"="&amp;A155,matematika!C:C)</f>
        <v>97012</v>
      </c>
      <c r="C155" s="9">
        <v>6</v>
      </c>
      <c r="D155" s="9">
        <v>1</v>
      </c>
      <c r="E155" s="9">
        <v>1</v>
      </c>
      <c r="F155" s="9">
        <v>0</v>
      </c>
      <c r="G155" s="9">
        <v>1</v>
      </c>
      <c r="H155" s="9">
        <v>1</v>
      </c>
      <c r="I155" s="9">
        <v>0</v>
      </c>
      <c r="J155" s="9">
        <v>0</v>
      </c>
      <c r="K155" s="9">
        <v>1</v>
      </c>
      <c r="L155" s="9">
        <v>1</v>
      </c>
      <c r="M155" s="9">
        <v>0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4.4" customHeight="1" thickBot="1" x14ac:dyDescent="0.35">
      <c r="A156" s="12" t="s">
        <v>164</v>
      </c>
      <c r="B156" s="15">
        <f>SUMIF(matematika!B:B,"="&amp;A156,matematika!C:C)</f>
        <v>97013</v>
      </c>
      <c r="C156" s="9">
        <v>5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4.4" customHeight="1" thickBot="1" x14ac:dyDescent="0.35">
      <c r="A157" s="12" t="s">
        <v>165</v>
      </c>
      <c r="B157" s="15">
        <f>SUMIF(matematika!B:B,"="&amp;A157,matematika!C:C)</f>
        <v>97015</v>
      </c>
      <c r="C157" s="9">
        <v>6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0</v>
      </c>
      <c r="J157" s="9">
        <v>1</v>
      </c>
      <c r="K157" s="9">
        <v>0</v>
      </c>
      <c r="L157" s="9">
        <v>0</v>
      </c>
      <c r="M157" s="9">
        <v>0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4.4" customHeight="1" thickBot="1" x14ac:dyDescent="0.35">
      <c r="A158" s="12" t="s">
        <v>166</v>
      </c>
      <c r="B158" s="15">
        <f>SUMIF(matematika!B:B,"="&amp;A158,matematika!C:C)</f>
        <v>97016</v>
      </c>
      <c r="C158" s="9">
        <v>6</v>
      </c>
      <c r="D158" s="9">
        <v>1</v>
      </c>
      <c r="E158" s="9">
        <v>1</v>
      </c>
      <c r="F158" s="9">
        <v>1</v>
      </c>
      <c r="G158" s="9">
        <v>1</v>
      </c>
      <c r="H158" s="9">
        <v>1</v>
      </c>
      <c r="I158" s="9">
        <v>0</v>
      </c>
      <c r="J158" s="9">
        <v>0</v>
      </c>
      <c r="K158" s="9">
        <v>0</v>
      </c>
      <c r="L158" s="9">
        <v>1</v>
      </c>
      <c r="M158" s="9">
        <v>0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4.4" customHeight="1" thickBot="1" x14ac:dyDescent="0.35">
      <c r="A159" s="12" t="s">
        <v>167</v>
      </c>
      <c r="B159" s="15">
        <f>SUMIF(matematika!B:B,"="&amp;A159,matematika!C:C)</f>
        <v>97017</v>
      </c>
      <c r="C159" s="9">
        <v>9</v>
      </c>
      <c r="D159" s="9">
        <v>1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9">
        <v>1</v>
      </c>
      <c r="K159" s="9">
        <v>0</v>
      </c>
      <c r="L159" s="9">
        <v>1</v>
      </c>
      <c r="M159" s="9">
        <v>1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4.4" customHeight="1" thickBot="1" x14ac:dyDescent="0.35">
      <c r="A160" s="12" t="s">
        <v>168</v>
      </c>
      <c r="B160" s="15">
        <f>SUMIF(matematika!B:B,"="&amp;A160,matematika!C:C)</f>
        <v>97018</v>
      </c>
      <c r="C160" s="9">
        <v>8</v>
      </c>
      <c r="D160" s="9">
        <v>1</v>
      </c>
      <c r="E160" s="9">
        <v>1</v>
      </c>
      <c r="F160" s="9">
        <v>1</v>
      </c>
      <c r="G160" s="9">
        <v>1</v>
      </c>
      <c r="H160" s="9">
        <v>1</v>
      </c>
      <c r="I160" s="9">
        <v>0</v>
      </c>
      <c r="J160" s="9">
        <v>1</v>
      </c>
      <c r="K160" s="9">
        <v>0</v>
      </c>
      <c r="L160" s="9">
        <v>1</v>
      </c>
      <c r="M160" s="9">
        <v>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4.4" customHeight="1" thickBot="1" x14ac:dyDescent="0.35">
      <c r="A161" s="12" t="s">
        <v>169</v>
      </c>
      <c r="B161" s="15">
        <f>SUMIF(matematika!B:B,"="&amp;A161,matematika!C:C)</f>
        <v>97020</v>
      </c>
      <c r="C161" s="9">
        <v>7</v>
      </c>
      <c r="D161" s="9">
        <v>1</v>
      </c>
      <c r="E161" s="9">
        <v>1</v>
      </c>
      <c r="F161" s="9">
        <v>1</v>
      </c>
      <c r="G161" s="9">
        <v>0</v>
      </c>
      <c r="H161" s="9">
        <v>1</v>
      </c>
      <c r="I161" s="9">
        <v>0</v>
      </c>
      <c r="J161" s="9">
        <v>1</v>
      </c>
      <c r="K161" s="9">
        <v>0</v>
      </c>
      <c r="L161" s="9">
        <v>1</v>
      </c>
      <c r="M161" s="9">
        <v>1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4.4" customHeight="1" thickBot="1" x14ac:dyDescent="0.35">
      <c r="A162" s="12" t="s">
        <v>170</v>
      </c>
      <c r="B162" s="15">
        <f>SUMIF(matematika!B:B,"="&amp;A162,matematika!C:C)</f>
        <v>97023</v>
      </c>
      <c r="C162" s="9">
        <v>7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0</v>
      </c>
      <c r="J162" s="9">
        <v>0</v>
      </c>
      <c r="K162" s="9">
        <v>1</v>
      </c>
      <c r="L162" s="9">
        <v>1</v>
      </c>
      <c r="M162" s="9">
        <v>0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4.4" customHeight="1" thickBot="1" x14ac:dyDescent="0.35">
      <c r="A163" s="12" t="s">
        <v>171</v>
      </c>
      <c r="B163" s="15">
        <f>SUMIF(matematika!B:B,"="&amp;A163,matematika!C:C)</f>
        <v>97025</v>
      </c>
      <c r="C163" s="9">
        <v>4</v>
      </c>
      <c r="D163" s="9">
        <v>1</v>
      </c>
      <c r="E163" s="9">
        <v>1</v>
      </c>
      <c r="F163" s="9">
        <v>1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1</v>
      </c>
      <c r="M163" s="9">
        <v>0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4.4" customHeight="1" thickBot="1" x14ac:dyDescent="0.35">
      <c r="A164" s="12" t="s">
        <v>172</v>
      </c>
      <c r="B164" s="15">
        <f>SUMIF(matematika!B:B,"="&amp;A164,matematika!C:C)</f>
        <v>97027</v>
      </c>
      <c r="C164" s="9">
        <v>5</v>
      </c>
      <c r="D164" s="9">
        <v>1</v>
      </c>
      <c r="E164" s="9">
        <v>1</v>
      </c>
      <c r="F164" s="9">
        <v>1</v>
      </c>
      <c r="G164" s="9">
        <v>1</v>
      </c>
      <c r="H164" s="9">
        <v>0</v>
      </c>
      <c r="I164" s="9">
        <v>0</v>
      </c>
      <c r="J164" s="9">
        <v>0</v>
      </c>
      <c r="K164" s="9">
        <v>0</v>
      </c>
      <c r="L164" s="9">
        <v>1</v>
      </c>
      <c r="M164" s="9">
        <v>0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4.4" customHeight="1" thickBot="1" x14ac:dyDescent="0.35">
      <c r="A165" s="12" t="s">
        <v>173</v>
      </c>
      <c r="B165" s="15">
        <f>SUMIF(matematika!B:B,"="&amp;A165,matematika!C:C)</f>
        <v>97028</v>
      </c>
      <c r="C165" s="9">
        <v>4</v>
      </c>
      <c r="D165" s="9">
        <v>0</v>
      </c>
      <c r="E165" s="9">
        <v>1</v>
      </c>
      <c r="F165" s="9">
        <v>0</v>
      </c>
      <c r="G165" s="9">
        <v>1</v>
      </c>
      <c r="H165" s="9">
        <v>0</v>
      </c>
      <c r="I165" s="9">
        <v>0</v>
      </c>
      <c r="J165" s="9">
        <v>1</v>
      </c>
      <c r="K165" s="9">
        <v>0</v>
      </c>
      <c r="L165" s="9">
        <v>1</v>
      </c>
      <c r="M165" s="9">
        <v>0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4.4" customHeight="1" thickBot="1" x14ac:dyDescent="0.35">
      <c r="A166" s="12" t="s">
        <v>174</v>
      </c>
      <c r="B166" s="15">
        <f>SUMIF(matematika!B:B,"="&amp;A166,matematika!C:C)</f>
        <v>97029</v>
      </c>
      <c r="C166" s="9">
        <v>4</v>
      </c>
      <c r="D166" s="9">
        <v>1</v>
      </c>
      <c r="E166" s="9">
        <v>1</v>
      </c>
      <c r="F166" s="9">
        <v>1</v>
      </c>
      <c r="G166" s="9">
        <v>0</v>
      </c>
      <c r="H166" s="9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4.4" customHeight="1" thickBot="1" x14ac:dyDescent="0.35">
      <c r="A167" s="12" t="s">
        <v>175</v>
      </c>
      <c r="B167" s="15">
        <f>SUMIF(matematika!B:B,"="&amp;A167,matematika!C:C)</f>
        <v>97030</v>
      </c>
      <c r="C167" s="9">
        <v>4</v>
      </c>
      <c r="D167" s="9">
        <v>1</v>
      </c>
      <c r="E167" s="9">
        <v>1</v>
      </c>
      <c r="F167" s="9">
        <v>1</v>
      </c>
      <c r="G167" s="9">
        <v>0</v>
      </c>
      <c r="H167" s="9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4.4" customHeight="1" thickBot="1" x14ac:dyDescent="0.35">
      <c r="A168" s="12" t="s">
        <v>176</v>
      </c>
      <c r="B168" s="15">
        <f>SUMIF(matematika!B:B,"="&amp;A168,matematika!C:C)</f>
        <v>97257</v>
      </c>
      <c r="C168" s="9">
        <v>6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0</v>
      </c>
      <c r="J168" s="9">
        <v>0</v>
      </c>
      <c r="K168" s="9">
        <v>0</v>
      </c>
      <c r="L168" s="9">
        <v>1</v>
      </c>
      <c r="M168" s="9">
        <v>0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4.4" customHeight="1" thickBot="1" x14ac:dyDescent="0.35">
      <c r="A169" s="12" t="s">
        <v>177</v>
      </c>
      <c r="B169" s="15">
        <f>SUMIF(matematika!B:B,"="&amp;A169,matematika!C:C)</f>
        <v>97031</v>
      </c>
      <c r="C169" s="9">
        <v>5</v>
      </c>
      <c r="D169" s="9">
        <v>1</v>
      </c>
      <c r="E169" s="9">
        <v>1</v>
      </c>
      <c r="F169" s="9">
        <v>1</v>
      </c>
      <c r="G169" s="9">
        <v>0</v>
      </c>
      <c r="H169" s="9">
        <v>0</v>
      </c>
      <c r="I169" s="9">
        <v>0</v>
      </c>
      <c r="J169" s="9">
        <v>1</v>
      </c>
      <c r="K169" s="9">
        <v>0</v>
      </c>
      <c r="L169" s="9">
        <v>1</v>
      </c>
      <c r="M169" s="9">
        <v>0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4.4" customHeight="1" thickBot="1" x14ac:dyDescent="0.35">
      <c r="A170" s="12" t="s">
        <v>178</v>
      </c>
      <c r="B170" s="15">
        <f>SUMIF(matematika!B:B,"="&amp;A170,matematika!C:C)</f>
        <v>97032</v>
      </c>
      <c r="C170" s="9">
        <v>7</v>
      </c>
      <c r="D170" s="9">
        <v>1</v>
      </c>
      <c r="E170" s="9">
        <v>1</v>
      </c>
      <c r="F170" s="9">
        <v>1</v>
      </c>
      <c r="G170" s="9">
        <v>0</v>
      </c>
      <c r="H170" s="9">
        <v>1</v>
      </c>
      <c r="I170" s="9">
        <v>1</v>
      </c>
      <c r="J170" s="9">
        <v>0</v>
      </c>
      <c r="K170" s="9">
        <v>0</v>
      </c>
      <c r="L170" s="9">
        <v>1</v>
      </c>
      <c r="M170" s="9">
        <v>1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4.4" customHeight="1" thickBot="1" x14ac:dyDescent="0.35">
      <c r="A171" s="12" t="s">
        <v>179</v>
      </c>
      <c r="B171" s="15">
        <f>SUMIF(matematika!B:B,"="&amp;A171,matematika!C:C)</f>
        <v>97033</v>
      </c>
      <c r="C171" s="9">
        <v>8</v>
      </c>
      <c r="D171" s="9">
        <v>1</v>
      </c>
      <c r="E171" s="9">
        <v>1</v>
      </c>
      <c r="F171" s="9">
        <v>1</v>
      </c>
      <c r="G171" s="9">
        <v>1</v>
      </c>
      <c r="H171" s="9">
        <v>1</v>
      </c>
      <c r="I171" s="9">
        <v>0</v>
      </c>
      <c r="J171" s="9">
        <v>1</v>
      </c>
      <c r="K171" s="9">
        <v>0</v>
      </c>
      <c r="L171" s="9">
        <v>1</v>
      </c>
      <c r="M171" s="9">
        <v>1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4.4" customHeight="1" thickBot="1" x14ac:dyDescent="0.35">
      <c r="A172" s="12" t="s">
        <v>180</v>
      </c>
      <c r="B172" s="15">
        <f>SUMIF(matematika!B:B,"="&amp;A172,matematika!C:C)</f>
        <v>97035</v>
      </c>
      <c r="C172" s="9">
        <v>6</v>
      </c>
      <c r="D172" s="9">
        <v>1</v>
      </c>
      <c r="E172" s="9">
        <v>1</v>
      </c>
      <c r="F172" s="9">
        <v>1</v>
      </c>
      <c r="G172" s="9">
        <v>1</v>
      </c>
      <c r="H172" s="9">
        <v>1</v>
      </c>
      <c r="I172" s="9">
        <v>0</v>
      </c>
      <c r="J172" s="9">
        <v>0</v>
      </c>
      <c r="K172" s="9">
        <v>0</v>
      </c>
      <c r="L172" s="9">
        <v>1</v>
      </c>
      <c r="M172" s="9">
        <v>0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4.4" customHeight="1" thickBot="1" x14ac:dyDescent="0.35">
      <c r="A173" s="12" t="s">
        <v>181</v>
      </c>
      <c r="B173" s="15">
        <f>SUMIF(matematika!B:B,"="&amp;A173,matematika!C:C)</f>
        <v>98891</v>
      </c>
      <c r="C173" s="9">
        <v>7</v>
      </c>
      <c r="D173" s="9">
        <v>1</v>
      </c>
      <c r="E173" s="9">
        <v>1</v>
      </c>
      <c r="F173" s="9">
        <v>1</v>
      </c>
      <c r="G173" s="9">
        <v>1</v>
      </c>
      <c r="H173" s="9">
        <v>1</v>
      </c>
      <c r="I173" s="9">
        <v>0</v>
      </c>
      <c r="J173" s="9">
        <v>0</v>
      </c>
      <c r="K173" s="9">
        <v>1</v>
      </c>
      <c r="L173" s="9">
        <v>1</v>
      </c>
      <c r="M173" s="9">
        <v>0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4.4" customHeight="1" thickBot="1" x14ac:dyDescent="0.35">
      <c r="A174" s="12" t="s">
        <v>182</v>
      </c>
      <c r="B174" s="15">
        <f>SUMIF(matematika!B:B,"="&amp;A174,matematika!C:C)</f>
        <v>97036</v>
      </c>
      <c r="C174" s="9">
        <v>5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4.4" customHeight="1" thickBot="1" x14ac:dyDescent="0.35">
      <c r="A175" s="12" t="s">
        <v>183</v>
      </c>
      <c r="B175" s="15">
        <f>SUMIF(matematika!B:B,"="&amp;A175,matematika!C:C)</f>
        <v>97037</v>
      </c>
      <c r="C175" s="9">
        <v>6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0</v>
      </c>
      <c r="J175" s="9">
        <v>0</v>
      </c>
      <c r="K175" s="9">
        <v>0</v>
      </c>
      <c r="L175" s="9">
        <v>1</v>
      </c>
      <c r="M175" s="9">
        <v>0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4.4" customHeight="1" thickBot="1" x14ac:dyDescent="0.35">
      <c r="A176" s="12" t="s">
        <v>184</v>
      </c>
      <c r="B176" s="15">
        <f>SUMIF(matematika!B:B,"="&amp;A176,matematika!C:C)</f>
        <v>98523</v>
      </c>
      <c r="C176" s="9">
        <v>6</v>
      </c>
      <c r="D176" s="9">
        <v>1</v>
      </c>
      <c r="E176" s="9">
        <v>1</v>
      </c>
      <c r="F176" s="9">
        <v>1</v>
      </c>
      <c r="G176" s="9">
        <v>1</v>
      </c>
      <c r="H176" s="9">
        <v>0</v>
      </c>
      <c r="I176" s="9">
        <v>0</v>
      </c>
      <c r="J176" s="9">
        <v>1</v>
      </c>
      <c r="K176" s="9">
        <v>0</v>
      </c>
      <c r="L176" s="9">
        <v>1</v>
      </c>
      <c r="M176" s="9">
        <v>0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4.4" customHeight="1" thickBot="1" x14ac:dyDescent="0.35">
      <c r="A177" s="12" t="s">
        <v>185</v>
      </c>
      <c r="B177" s="15">
        <f>SUMIF(matematika!B:B,"="&amp;A177,matematika!C:C)</f>
        <v>99400</v>
      </c>
      <c r="C177" s="9">
        <v>8</v>
      </c>
      <c r="D177" s="9">
        <v>1</v>
      </c>
      <c r="E177" s="9">
        <v>1</v>
      </c>
      <c r="F177" s="9">
        <v>1</v>
      </c>
      <c r="G177" s="9">
        <v>1</v>
      </c>
      <c r="H177" s="9">
        <v>1</v>
      </c>
      <c r="I177" s="9">
        <v>0</v>
      </c>
      <c r="J177" s="9">
        <v>1</v>
      </c>
      <c r="K177" s="9">
        <v>1</v>
      </c>
      <c r="L177" s="9">
        <v>1</v>
      </c>
      <c r="M177" s="9">
        <v>0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4.4" customHeight="1" thickBot="1" x14ac:dyDescent="0.35">
      <c r="A178" s="12" t="s">
        <v>186</v>
      </c>
      <c r="B178" s="15">
        <f>SUMIF(matematika!B:B,"="&amp;A178,matematika!C:C)</f>
        <v>97038</v>
      </c>
      <c r="C178" s="9">
        <v>1</v>
      </c>
      <c r="D178" s="9">
        <v>0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4.4" customHeight="1" thickBot="1" x14ac:dyDescent="0.35">
      <c r="A179" s="12" t="s">
        <v>187</v>
      </c>
      <c r="B179" s="15">
        <f>SUMIF(matematika!B:B,"="&amp;A179,matematika!C:C)</f>
        <v>97039</v>
      </c>
      <c r="C179" s="9">
        <v>10</v>
      </c>
      <c r="D179" s="9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  <c r="M179" s="9">
        <v>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4.4" customHeight="1" thickBot="1" x14ac:dyDescent="0.35">
      <c r="A180" s="12" t="s">
        <v>188</v>
      </c>
      <c r="B180" s="15">
        <f>SUMIF(matematika!B:B,"="&amp;A180,matematika!C:C)</f>
        <v>97040</v>
      </c>
      <c r="C180" s="9">
        <v>6</v>
      </c>
      <c r="D180" s="9">
        <v>1</v>
      </c>
      <c r="E180" s="9">
        <v>1</v>
      </c>
      <c r="F180" s="9">
        <v>0</v>
      </c>
      <c r="G180" s="9">
        <v>1</v>
      </c>
      <c r="H180" s="9">
        <v>0</v>
      </c>
      <c r="I180" s="9">
        <v>1</v>
      </c>
      <c r="J180" s="9">
        <v>1</v>
      </c>
      <c r="K180" s="9">
        <v>0</v>
      </c>
      <c r="L180" s="9">
        <v>1</v>
      </c>
      <c r="M180" s="9">
        <v>0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4.4" customHeight="1" thickBot="1" x14ac:dyDescent="0.35">
      <c r="A181" s="12" t="s">
        <v>189</v>
      </c>
      <c r="B181" s="15">
        <f>SUMIF(matematika!B:B,"="&amp;A181,matematika!C:C)</f>
        <v>98878</v>
      </c>
      <c r="C181" s="9">
        <v>5</v>
      </c>
      <c r="D181" s="9">
        <v>1</v>
      </c>
      <c r="E181" s="9">
        <v>0</v>
      </c>
      <c r="F181" s="9">
        <v>1</v>
      </c>
      <c r="G181" s="9">
        <v>1</v>
      </c>
      <c r="H181" s="9">
        <v>1</v>
      </c>
      <c r="I181" s="9">
        <v>0</v>
      </c>
      <c r="J181" s="9">
        <v>1</v>
      </c>
      <c r="K181" s="9">
        <v>0</v>
      </c>
      <c r="L181" s="9">
        <v>0</v>
      </c>
      <c r="M181" s="9">
        <v>0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4.4" customHeight="1" thickBot="1" x14ac:dyDescent="0.35">
      <c r="A182" s="12" t="s">
        <v>190</v>
      </c>
      <c r="B182" s="15">
        <f>SUMIF(matematika!B:B,"="&amp;A182,matematika!C:C)</f>
        <v>97042</v>
      </c>
      <c r="C182" s="9">
        <v>4</v>
      </c>
      <c r="D182" s="9">
        <v>1</v>
      </c>
      <c r="E182" s="9">
        <v>1</v>
      </c>
      <c r="F182" s="9">
        <v>1</v>
      </c>
      <c r="G182" s="9">
        <v>1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4.4" customHeight="1" thickBot="1" x14ac:dyDescent="0.35">
      <c r="A183" s="12" t="s">
        <v>191</v>
      </c>
      <c r="B183" s="15">
        <f>SUMIF(matematika!B:B,"="&amp;A183,matematika!C:C)</f>
        <v>97043</v>
      </c>
      <c r="C183" s="9">
        <v>8</v>
      </c>
      <c r="D183" s="9">
        <v>1</v>
      </c>
      <c r="E183" s="9">
        <v>1</v>
      </c>
      <c r="F183" s="9">
        <v>1</v>
      </c>
      <c r="G183" s="9">
        <v>1</v>
      </c>
      <c r="H183" s="9">
        <v>1</v>
      </c>
      <c r="I183" s="9">
        <v>0</v>
      </c>
      <c r="J183" s="9">
        <v>1</v>
      </c>
      <c r="K183" s="9">
        <v>0</v>
      </c>
      <c r="L183" s="9">
        <v>1</v>
      </c>
      <c r="M183" s="9">
        <v>1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4.4" customHeight="1" thickBot="1" x14ac:dyDescent="0.35">
      <c r="A184" s="12" t="s">
        <v>192</v>
      </c>
      <c r="B184" s="15">
        <f>SUMIF(matematika!B:B,"="&amp;A184,matematika!C:C)</f>
        <v>97047</v>
      </c>
      <c r="C184" s="9">
        <v>3</v>
      </c>
      <c r="D184" s="9">
        <v>1</v>
      </c>
      <c r="E184" s="9">
        <v>1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1</v>
      </c>
      <c r="M184" s="9">
        <v>0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4.4" customHeight="1" thickBot="1" x14ac:dyDescent="0.35">
      <c r="A185" s="12" t="s">
        <v>193</v>
      </c>
      <c r="B185" s="15">
        <f>SUMIF(matematika!B:B,"="&amp;A185,matematika!C:C)</f>
        <v>97048</v>
      </c>
      <c r="C185" s="9">
        <v>8</v>
      </c>
      <c r="D185" s="9">
        <v>1</v>
      </c>
      <c r="E185" s="9">
        <v>1</v>
      </c>
      <c r="F185" s="9">
        <v>1</v>
      </c>
      <c r="G185" s="9">
        <v>1</v>
      </c>
      <c r="H185" s="9">
        <v>1</v>
      </c>
      <c r="I185" s="9">
        <v>0</v>
      </c>
      <c r="J185" s="9">
        <v>0</v>
      </c>
      <c r="K185" s="9">
        <v>1</v>
      </c>
      <c r="L185" s="9">
        <v>1</v>
      </c>
      <c r="M185" s="9">
        <v>1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4.4" customHeight="1" thickBot="1" x14ac:dyDescent="0.35">
      <c r="A186" s="12" t="s">
        <v>194</v>
      </c>
      <c r="B186" s="15">
        <f>SUMIF(matematika!B:B,"="&amp;A186,matematika!C:C)</f>
        <v>97049</v>
      </c>
      <c r="C186" s="9">
        <v>8</v>
      </c>
      <c r="D186" s="9">
        <v>1</v>
      </c>
      <c r="E186" s="9">
        <v>1</v>
      </c>
      <c r="F186" s="9">
        <v>1</v>
      </c>
      <c r="G186" s="9">
        <v>1</v>
      </c>
      <c r="H186" s="9">
        <v>1</v>
      </c>
      <c r="I186" s="9">
        <v>0</v>
      </c>
      <c r="J186" s="9">
        <v>1</v>
      </c>
      <c r="K186" s="9">
        <v>1</v>
      </c>
      <c r="L186" s="9">
        <v>1</v>
      </c>
      <c r="M186" s="9">
        <v>0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4.4" customHeight="1" thickBot="1" x14ac:dyDescent="0.35">
      <c r="A187" s="12" t="s">
        <v>195</v>
      </c>
      <c r="B187" s="15">
        <f>SUMIF(matematika!B:B,"="&amp;A187,matematika!C:C)</f>
        <v>97050</v>
      </c>
      <c r="C187" s="9">
        <v>7</v>
      </c>
      <c r="D187" s="9">
        <v>1</v>
      </c>
      <c r="E187" s="9">
        <v>1</v>
      </c>
      <c r="F187" s="9">
        <v>1</v>
      </c>
      <c r="G187" s="9">
        <v>1</v>
      </c>
      <c r="H187" s="9">
        <v>1</v>
      </c>
      <c r="I187" s="9">
        <v>0</v>
      </c>
      <c r="J187" s="9">
        <v>1</v>
      </c>
      <c r="K187" s="9">
        <v>0</v>
      </c>
      <c r="L187" s="9">
        <v>1</v>
      </c>
      <c r="M187" s="9">
        <v>0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4.4" customHeight="1" thickBot="1" x14ac:dyDescent="0.35">
      <c r="A188" s="12" t="s">
        <v>196</v>
      </c>
      <c r="B188" s="15">
        <f>SUMIF(matematika!B:B,"="&amp;A188,matematika!C:C)</f>
        <v>98887</v>
      </c>
      <c r="C188" s="9">
        <v>9</v>
      </c>
      <c r="D188" s="9">
        <v>1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0</v>
      </c>
      <c r="K188" s="9">
        <v>1</v>
      </c>
      <c r="L188" s="9">
        <v>1</v>
      </c>
      <c r="M188" s="9">
        <v>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4.4" customHeight="1" thickBot="1" x14ac:dyDescent="0.35">
      <c r="A189" s="12" t="s">
        <v>197</v>
      </c>
      <c r="B189" s="15">
        <f>SUMIF(matematika!B:B,"="&amp;A189,matematika!C:C)</f>
        <v>97052</v>
      </c>
      <c r="C189" s="9">
        <v>5</v>
      </c>
      <c r="D189" s="9">
        <v>1</v>
      </c>
      <c r="E189" s="9">
        <v>1</v>
      </c>
      <c r="F189" s="9">
        <v>1</v>
      </c>
      <c r="G189" s="9">
        <v>0</v>
      </c>
      <c r="H189" s="9">
        <v>0</v>
      </c>
      <c r="I189" s="9">
        <v>1</v>
      </c>
      <c r="J189" s="9">
        <v>1</v>
      </c>
      <c r="K189" s="9">
        <v>0</v>
      </c>
      <c r="L189" s="9">
        <v>0</v>
      </c>
      <c r="M189" s="9">
        <v>0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4.4" customHeight="1" thickBot="1" x14ac:dyDescent="0.35">
      <c r="A190" s="12" t="s">
        <v>198</v>
      </c>
      <c r="B190" s="15">
        <f>SUMIF(matematika!B:B,"="&amp;A190,matematika!C:C)</f>
        <v>97053</v>
      </c>
      <c r="C190" s="9">
        <v>7</v>
      </c>
      <c r="D190" s="9">
        <v>1</v>
      </c>
      <c r="E190" s="9">
        <v>1</v>
      </c>
      <c r="F190" s="9">
        <v>1</v>
      </c>
      <c r="G190" s="9">
        <v>1</v>
      </c>
      <c r="H190" s="9">
        <v>1</v>
      </c>
      <c r="I190" s="9">
        <v>0</v>
      </c>
      <c r="J190" s="9">
        <v>1</v>
      </c>
      <c r="K190" s="9">
        <v>0</v>
      </c>
      <c r="L190" s="9">
        <v>1</v>
      </c>
      <c r="M190" s="9">
        <v>0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4.4" customHeight="1" thickBot="1" x14ac:dyDescent="0.35">
      <c r="A191" s="12" t="s">
        <v>199</v>
      </c>
      <c r="B191" s="15">
        <f>SUMIF(matematika!B:B,"="&amp;A191,matematika!C:C)</f>
        <v>97054</v>
      </c>
      <c r="C191" s="9">
        <v>3</v>
      </c>
      <c r="D191" s="9">
        <v>1</v>
      </c>
      <c r="E191" s="9">
        <v>1</v>
      </c>
      <c r="F191" s="9">
        <v>1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4.4" customHeight="1" thickBot="1" x14ac:dyDescent="0.35">
      <c r="A192" s="12" t="s">
        <v>200</v>
      </c>
      <c r="B192" s="15">
        <f>SUMIF(matematika!B:B,"="&amp;A192,matematika!C:C)</f>
        <v>97055</v>
      </c>
      <c r="C192" s="9">
        <v>10</v>
      </c>
      <c r="D192" s="9">
        <v>1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1</v>
      </c>
      <c r="K192" s="9">
        <v>1</v>
      </c>
      <c r="L192" s="9">
        <v>1</v>
      </c>
      <c r="M192" s="9">
        <v>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4.4" customHeight="1" thickBot="1" x14ac:dyDescent="0.35">
      <c r="A193" s="12" t="s">
        <v>201</v>
      </c>
      <c r="B193" s="15">
        <f>SUMIF(matematika!B:B,"="&amp;A193,matematika!C:C)</f>
        <v>98901</v>
      </c>
      <c r="C193" s="9">
        <v>10</v>
      </c>
      <c r="D193" s="9">
        <v>1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9">
        <v>1</v>
      </c>
      <c r="K193" s="9">
        <v>1</v>
      </c>
      <c r="L193" s="9">
        <v>1</v>
      </c>
      <c r="M193" s="9">
        <v>1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4.4" customHeight="1" thickBot="1" x14ac:dyDescent="0.35">
      <c r="A194" s="12" t="s">
        <v>202</v>
      </c>
      <c r="B194" s="15">
        <f>SUMIF(matematika!B:B,"="&amp;A194,matematika!C:C)</f>
        <v>97062</v>
      </c>
      <c r="C194" s="9">
        <v>2</v>
      </c>
      <c r="D194" s="9">
        <v>1</v>
      </c>
      <c r="E194" s="9">
        <v>0</v>
      </c>
      <c r="F194" s="9">
        <v>0</v>
      </c>
      <c r="G194" s="9">
        <v>0</v>
      </c>
      <c r="H194" s="9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4.4" customHeight="1" thickBot="1" x14ac:dyDescent="0.35">
      <c r="A195" s="12" t="s">
        <v>203</v>
      </c>
      <c r="B195" s="15">
        <f>SUMIF(matematika!B:B,"="&amp;A195,matematika!C:C)</f>
        <v>97064</v>
      </c>
      <c r="C195" s="9">
        <v>3</v>
      </c>
      <c r="D195" s="9">
        <v>0</v>
      </c>
      <c r="E195" s="9">
        <v>1</v>
      </c>
      <c r="F195" s="9">
        <v>1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1</v>
      </c>
      <c r="M195" s="9">
        <v>0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4.4" customHeight="1" thickBot="1" x14ac:dyDescent="0.35">
      <c r="A196" s="12" t="s">
        <v>204</v>
      </c>
      <c r="B196" s="15">
        <f>SUMIF(matematika!B:B,"="&amp;A196,matematika!C:C)</f>
        <v>97065</v>
      </c>
      <c r="C196" s="9">
        <v>5</v>
      </c>
      <c r="D196" s="9">
        <v>1</v>
      </c>
      <c r="E196" s="9">
        <v>1</v>
      </c>
      <c r="F196" s="9">
        <v>1</v>
      </c>
      <c r="G196" s="9">
        <v>1</v>
      </c>
      <c r="H196" s="9">
        <v>0</v>
      </c>
      <c r="I196" s="9">
        <v>0</v>
      </c>
      <c r="J196" s="9">
        <v>0</v>
      </c>
      <c r="K196" s="9">
        <v>0</v>
      </c>
      <c r="L196" s="9">
        <v>1</v>
      </c>
      <c r="M196" s="9">
        <v>0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4.4" customHeight="1" thickBot="1" x14ac:dyDescent="0.35">
      <c r="A197" s="12" t="s">
        <v>205</v>
      </c>
      <c r="B197" s="15">
        <f>SUMIF(matematika!B:B,"="&amp;A197,matematika!C:C)</f>
        <v>97066</v>
      </c>
      <c r="C197" s="9">
        <v>4</v>
      </c>
      <c r="D197" s="9">
        <v>1</v>
      </c>
      <c r="E197" s="9">
        <v>1</v>
      </c>
      <c r="F197" s="9">
        <v>1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4.4" customHeight="1" thickBot="1" x14ac:dyDescent="0.35">
      <c r="A198" s="12" t="s">
        <v>206</v>
      </c>
      <c r="B198" s="15">
        <f>SUMIF(matematika!B:B,"="&amp;A198,matematika!C:C)</f>
        <v>97068</v>
      </c>
      <c r="C198" s="9">
        <v>7</v>
      </c>
      <c r="D198" s="9">
        <v>1</v>
      </c>
      <c r="E198" s="9">
        <v>1</v>
      </c>
      <c r="F198" s="9">
        <v>1</v>
      </c>
      <c r="G198" s="9">
        <v>1</v>
      </c>
      <c r="H198" s="9">
        <v>1</v>
      </c>
      <c r="I198" s="9">
        <v>0</v>
      </c>
      <c r="J198" s="9">
        <v>0</v>
      </c>
      <c r="K198" s="9">
        <v>1</v>
      </c>
      <c r="L198" s="9">
        <v>1</v>
      </c>
      <c r="M198" s="9">
        <v>0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4.4" customHeight="1" thickBot="1" x14ac:dyDescent="0.35">
      <c r="A199" s="12" t="s">
        <v>207</v>
      </c>
      <c r="B199" s="15">
        <f>SUMIF(matematika!B:B,"="&amp;A199,matematika!C:C)</f>
        <v>97069</v>
      </c>
      <c r="C199" s="9">
        <v>9</v>
      </c>
      <c r="D199" s="9">
        <v>1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0</v>
      </c>
      <c r="K199" s="9">
        <v>1</v>
      </c>
      <c r="L199" s="9">
        <v>1</v>
      </c>
      <c r="M199" s="9">
        <v>1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4.4" customHeight="1" thickBot="1" x14ac:dyDescent="0.35">
      <c r="A200" s="12" t="s">
        <v>208</v>
      </c>
      <c r="B200" s="15">
        <f>SUMIF(matematika!B:B,"="&amp;A200,matematika!C:C)</f>
        <v>97070</v>
      </c>
      <c r="C200" s="9">
        <v>4</v>
      </c>
      <c r="D200" s="9">
        <v>1</v>
      </c>
      <c r="E200" s="9">
        <v>0</v>
      </c>
      <c r="F200" s="9">
        <v>1</v>
      </c>
      <c r="G200" s="9">
        <v>1</v>
      </c>
      <c r="H200" s="9">
        <v>0</v>
      </c>
      <c r="I200" s="9">
        <v>0</v>
      </c>
      <c r="J200" s="9">
        <v>1</v>
      </c>
      <c r="K200" s="9">
        <v>0</v>
      </c>
      <c r="L200" s="9">
        <v>0</v>
      </c>
      <c r="M200" s="9">
        <v>0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4.4" customHeight="1" thickBot="1" x14ac:dyDescent="0.35">
      <c r="A201" s="12" t="s">
        <v>209</v>
      </c>
      <c r="B201" s="15">
        <f>SUMIF(matematika!B:B,"="&amp;A201,matematika!C:C)</f>
        <v>97071</v>
      </c>
      <c r="C201" s="9">
        <v>8</v>
      </c>
      <c r="D201" s="9">
        <v>1</v>
      </c>
      <c r="E201" s="9">
        <v>1</v>
      </c>
      <c r="F201" s="9">
        <v>1</v>
      </c>
      <c r="G201" s="9">
        <v>0</v>
      </c>
      <c r="H201" s="9">
        <v>1</v>
      </c>
      <c r="I201" s="9">
        <v>1</v>
      </c>
      <c r="J201" s="9">
        <v>1</v>
      </c>
      <c r="K201" s="9">
        <v>1</v>
      </c>
      <c r="L201" s="9">
        <v>1</v>
      </c>
      <c r="M201" s="9">
        <v>0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4.4" customHeight="1" thickBot="1" x14ac:dyDescent="0.35">
      <c r="A202" s="12" t="s">
        <v>210</v>
      </c>
      <c r="B202" s="15">
        <f>SUMIF(matematika!B:B,"="&amp;A202,matematika!C:C)</f>
        <v>97072</v>
      </c>
      <c r="C202" s="9">
        <v>4</v>
      </c>
      <c r="D202" s="9">
        <v>1</v>
      </c>
      <c r="E202" s="9">
        <v>0</v>
      </c>
      <c r="F202" s="9">
        <v>1</v>
      </c>
      <c r="G202" s="9">
        <v>0</v>
      </c>
      <c r="H202" s="9">
        <v>0</v>
      </c>
      <c r="I202" s="9">
        <v>0</v>
      </c>
      <c r="J202" s="9">
        <v>1</v>
      </c>
      <c r="K202" s="9">
        <v>0</v>
      </c>
      <c r="L202" s="9">
        <v>1</v>
      </c>
      <c r="M202" s="9">
        <v>0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4.4" customHeight="1" thickBot="1" x14ac:dyDescent="0.35">
      <c r="A203" s="12" t="s">
        <v>211</v>
      </c>
      <c r="B203" s="15">
        <f>SUMIF(matematika!B:B,"="&amp;A203,matematika!C:C)</f>
        <v>97074</v>
      </c>
      <c r="C203" s="9">
        <v>7</v>
      </c>
      <c r="D203" s="9">
        <v>1</v>
      </c>
      <c r="E203" s="9">
        <v>1</v>
      </c>
      <c r="F203" s="9">
        <v>1</v>
      </c>
      <c r="G203" s="9">
        <v>1</v>
      </c>
      <c r="H203" s="9">
        <v>1</v>
      </c>
      <c r="I203" s="9">
        <v>0</v>
      </c>
      <c r="J203" s="9">
        <v>1</v>
      </c>
      <c r="K203" s="9">
        <v>0</v>
      </c>
      <c r="L203" s="9">
        <v>1</v>
      </c>
      <c r="M203" s="9">
        <v>0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4.4" customHeight="1" thickBot="1" x14ac:dyDescent="0.35">
      <c r="A204" s="12" t="s">
        <v>212</v>
      </c>
      <c r="B204" s="15">
        <f>SUMIF(matematika!B:B,"="&amp;A204,matematika!C:C)</f>
        <v>97075</v>
      </c>
      <c r="C204" s="9">
        <v>6</v>
      </c>
      <c r="D204" s="9">
        <v>1</v>
      </c>
      <c r="E204" s="9">
        <v>1</v>
      </c>
      <c r="F204" s="9">
        <v>1</v>
      </c>
      <c r="G204" s="9">
        <v>1</v>
      </c>
      <c r="H204" s="9">
        <v>1</v>
      </c>
      <c r="I204" s="9">
        <v>0</v>
      </c>
      <c r="J204" s="9">
        <v>0</v>
      </c>
      <c r="K204" s="9">
        <v>0</v>
      </c>
      <c r="L204" s="9">
        <v>1</v>
      </c>
      <c r="M204" s="9">
        <v>0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4.4" customHeight="1" thickBot="1" x14ac:dyDescent="0.35">
      <c r="A205" s="12" t="s">
        <v>213</v>
      </c>
      <c r="B205" s="15">
        <f>SUMIF(matematika!B:B,"="&amp;A205,matematika!C:C)</f>
        <v>97082</v>
      </c>
      <c r="C205" s="9">
        <v>5</v>
      </c>
      <c r="D205" s="9">
        <v>1</v>
      </c>
      <c r="E205" s="9">
        <v>1</v>
      </c>
      <c r="F205" s="9">
        <v>1</v>
      </c>
      <c r="G205" s="9">
        <v>1</v>
      </c>
      <c r="H205" s="9">
        <v>0</v>
      </c>
      <c r="I205" s="9">
        <v>0</v>
      </c>
      <c r="J205" s="9">
        <v>1</v>
      </c>
      <c r="K205" s="9">
        <v>0</v>
      </c>
      <c r="L205" s="9">
        <v>0</v>
      </c>
      <c r="M205" s="9">
        <v>0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4.4" customHeight="1" thickBot="1" x14ac:dyDescent="0.35">
      <c r="A206" s="12" t="s">
        <v>214</v>
      </c>
      <c r="B206" s="15">
        <f>SUMIF(matematika!B:B,"="&amp;A206,matematika!C:C)</f>
        <v>97083</v>
      </c>
      <c r="C206" s="9">
        <v>6</v>
      </c>
      <c r="D206" s="9">
        <v>1</v>
      </c>
      <c r="E206" s="9">
        <v>1</v>
      </c>
      <c r="F206" s="9">
        <v>1</v>
      </c>
      <c r="G206" s="9">
        <v>1</v>
      </c>
      <c r="H206" s="9">
        <v>0</v>
      </c>
      <c r="I206" s="9">
        <v>1</v>
      </c>
      <c r="J206" s="9">
        <v>0</v>
      </c>
      <c r="K206" s="9">
        <v>0</v>
      </c>
      <c r="L206" s="9">
        <v>1</v>
      </c>
      <c r="M206" s="9">
        <v>0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4.4" customHeight="1" thickBot="1" x14ac:dyDescent="0.35">
      <c r="A207" s="12" t="s">
        <v>215</v>
      </c>
      <c r="B207" s="15">
        <f>SUMIF(matematika!B:B,"="&amp;A207,matematika!C:C)</f>
        <v>98197</v>
      </c>
      <c r="C207" s="9">
        <v>8</v>
      </c>
      <c r="D207" s="9">
        <v>1</v>
      </c>
      <c r="E207" s="9">
        <v>1</v>
      </c>
      <c r="F207" s="9">
        <v>1</v>
      </c>
      <c r="G207" s="9">
        <v>0</v>
      </c>
      <c r="H207" s="9">
        <v>0</v>
      </c>
      <c r="I207" s="9">
        <v>1</v>
      </c>
      <c r="J207" s="9">
        <v>1</v>
      </c>
      <c r="K207" s="9">
        <v>1</v>
      </c>
      <c r="L207" s="9">
        <v>1</v>
      </c>
      <c r="M207" s="9">
        <v>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4.4" customHeight="1" thickBot="1" x14ac:dyDescent="0.35">
      <c r="A208" s="12" t="s">
        <v>216</v>
      </c>
      <c r="B208" s="15">
        <f>SUMIF(matematika!B:B,"="&amp;A208,matematika!C:C)</f>
        <v>97084</v>
      </c>
      <c r="C208" s="9">
        <v>2</v>
      </c>
      <c r="D208" s="9">
        <v>0</v>
      </c>
      <c r="E208" s="9">
        <v>1</v>
      </c>
      <c r="F208" s="9">
        <v>0</v>
      </c>
      <c r="G208" s="9">
        <v>1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4.4" customHeight="1" thickBot="1" x14ac:dyDescent="0.35">
      <c r="A209" s="12" t="s">
        <v>217</v>
      </c>
      <c r="B209" s="15">
        <f>SUMIF(matematika!B:B,"="&amp;A209,matematika!C:C)</f>
        <v>97087</v>
      </c>
      <c r="C209" s="9">
        <v>4</v>
      </c>
      <c r="D209" s="9">
        <v>1</v>
      </c>
      <c r="E209" s="9">
        <v>1</v>
      </c>
      <c r="F209" s="9">
        <v>0</v>
      </c>
      <c r="G209" s="9">
        <v>0</v>
      </c>
      <c r="H209" s="9">
        <v>0</v>
      </c>
      <c r="I209" s="9">
        <v>0</v>
      </c>
      <c r="J209" s="9">
        <v>1</v>
      </c>
      <c r="K209" s="9">
        <v>0</v>
      </c>
      <c r="L209" s="9">
        <v>1</v>
      </c>
      <c r="M209" s="9">
        <v>0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4.4" customHeight="1" thickBot="1" x14ac:dyDescent="0.35">
      <c r="A210" s="12" t="s">
        <v>218</v>
      </c>
      <c r="B210" s="15">
        <f>SUMIF(matematika!B:B,"="&amp;A210,matematika!C:C)</f>
        <v>97088</v>
      </c>
      <c r="C210" s="9">
        <v>9</v>
      </c>
      <c r="D210" s="9">
        <v>1</v>
      </c>
      <c r="E210" s="9">
        <v>1</v>
      </c>
      <c r="F210" s="9">
        <v>1</v>
      </c>
      <c r="G210" s="9">
        <v>1</v>
      </c>
      <c r="H210" s="9">
        <v>1</v>
      </c>
      <c r="I210" s="9">
        <v>0</v>
      </c>
      <c r="J210" s="9">
        <v>1</v>
      </c>
      <c r="K210" s="9">
        <v>1</v>
      </c>
      <c r="L210" s="9">
        <v>1</v>
      </c>
      <c r="M210" s="9">
        <v>1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4.4" customHeight="1" thickBot="1" x14ac:dyDescent="0.35">
      <c r="A211" s="12" t="s">
        <v>219</v>
      </c>
      <c r="B211" s="15">
        <f>SUMIF(matematika!B:B,"="&amp;A211,matematika!C:C)</f>
        <v>97090</v>
      </c>
      <c r="C211" s="9">
        <v>5</v>
      </c>
      <c r="D211" s="9">
        <v>1</v>
      </c>
      <c r="E211" s="9">
        <v>1</v>
      </c>
      <c r="F211" s="9">
        <v>1</v>
      </c>
      <c r="G211" s="9">
        <v>1</v>
      </c>
      <c r="H211" s="9">
        <v>0</v>
      </c>
      <c r="I211" s="9">
        <v>0</v>
      </c>
      <c r="J211" s="9">
        <v>0</v>
      </c>
      <c r="K211" s="9">
        <v>0</v>
      </c>
      <c r="L211" s="9">
        <v>1</v>
      </c>
      <c r="M211" s="9">
        <v>0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4.4" customHeight="1" thickBot="1" x14ac:dyDescent="0.35">
      <c r="A212" s="12" t="s">
        <v>220</v>
      </c>
      <c r="B212" s="15">
        <f>SUMIF(matematika!B:B,"="&amp;A212,matematika!C:C)</f>
        <v>97091</v>
      </c>
      <c r="C212" s="9">
        <v>5</v>
      </c>
      <c r="D212" s="9">
        <v>1</v>
      </c>
      <c r="E212" s="9">
        <v>1</v>
      </c>
      <c r="F212" s="9">
        <v>1</v>
      </c>
      <c r="G212" s="9">
        <v>1</v>
      </c>
      <c r="H212" s="9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4.4" customHeight="1" thickBot="1" x14ac:dyDescent="0.35">
      <c r="A213" s="12" t="s">
        <v>221</v>
      </c>
      <c r="B213" s="15">
        <f>SUMIF(matematika!B:B,"="&amp;A213,matematika!C:C)</f>
        <v>97092</v>
      </c>
      <c r="C213" s="9">
        <v>5</v>
      </c>
      <c r="D213" s="9">
        <v>1</v>
      </c>
      <c r="E213" s="9">
        <v>1</v>
      </c>
      <c r="F213" s="9">
        <v>1</v>
      </c>
      <c r="G213" s="9">
        <v>1</v>
      </c>
      <c r="H213" s="9">
        <v>0</v>
      </c>
      <c r="I213" s="9">
        <v>0</v>
      </c>
      <c r="J213" s="9">
        <v>1</v>
      </c>
      <c r="K213" s="9">
        <v>0</v>
      </c>
      <c r="L213" s="9">
        <v>0</v>
      </c>
      <c r="M213" s="9">
        <v>0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4.4" customHeight="1" thickBot="1" x14ac:dyDescent="0.35">
      <c r="A214" s="12" t="s">
        <v>222</v>
      </c>
      <c r="B214" s="15">
        <f>SUMIF(matematika!B:B,"="&amp;A214,matematika!C:C)</f>
        <v>97093</v>
      </c>
      <c r="C214" s="9">
        <v>6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>
        <v>0</v>
      </c>
      <c r="J214" s="9">
        <v>1</v>
      </c>
      <c r="K214" s="9">
        <v>0</v>
      </c>
      <c r="L214" s="9">
        <v>0</v>
      </c>
      <c r="M214" s="9">
        <v>0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4.4" customHeight="1" thickBot="1" x14ac:dyDescent="0.35">
      <c r="A215" s="12" t="s">
        <v>223</v>
      </c>
      <c r="B215" s="15">
        <f>SUMIF(matematika!B:B,"="&amp;A215,matematika!C:C)</f>
        <v>97094</v>
      </c>
      <c r="C215" s="9">
        <v>4</v>
      </c>
      <c r="D215" s="9">
        <v>1</v>
      </c>
      <c r="E215" s="9">
        <v>1</v>
      </c>
      <c r="F215" s="9">
        <v>1</v>
      </c>
      <c r="G215" s="9">
        <v>1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4.4" customHeight="1" thickBot="1" x14ac:dyDescent="0.35">
      <c r="A216" s="12" t="s">
        <v>224</v>
      </c>
      <c r="B216" s="15">
        <f>SUMIF(matematika!B:B,"="&amp;A216,matematika!C:C)</f>
        <v>97095</v>
      </c>
      <c r="C216" s="9">
        <v>5</v>
      </c>
      <c r="D216" s="9">
        <v>0</v>
      </c>
      <c r="E216" s="9">
        <v>1</v>
      </c>
      <c r="F216" s="9">
        <v>1</v>
      </c>
      <c r="G216" s="9">
        <v>0</v>
      </c>
      <c r="H216" s="9">
        <v>1</v>
      </c>
      <c r="I216" s="9">
        <v>0</v>
      </c>
      <c r="J216" s="9">
        <v>1</v>
      </c>
      <c r="K216" s="9">
        <v>1</v>
      </c>
      <c r="L216" s="9">
        <v>0</v>
      </c>
      <c r="M216" s="9">
        <v>0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4.4" customHeight="1" thickBot="1" x14ac:dyDescent="0.35">
      <c r="A217" s="12" t="s">
        <v>225</v>
      </c>
      <c r="B217" s="15">
        <f>SUMIF(matematika!B:B,"="&amp;A217,matematika!C:C)</f>
        <v>97096</v>
      </c>
      <c r="C217" s="9">
        <v>9</v>
      </c>
      <c r="D217" s="9">
        <v>1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9">
        <v>1</v>
      </c>
      <c r="K217" s="9">
        <v>1</v>
      </c>
      <c r="L217" s="9">
        <v>1</v>
      </c>
      <c r="M217" s="9">
        <v>0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4.4" customHeight="1" thickBot="1" x14ac:dyDescent="0.35">
      <c r="A218" s="12" t="s">
        <v>226</v>
      </c>
      <c r="B218" s="15">
        <f>SUMIF(matematika!B:B,"="&amp;A218,matematika!C:C)</f>
        <v>97097</v>
      </c>
      <c r="C218" s="9">
        <v>9</v>
      </c>
      <c r="D218" s="9">
        <v>1</v>
      </c>
      <c r="E218" s="9">
        <v>1</v>
      </c>
      <c r="F218" s="9">
        <v>1</v>
      </c>
      <c r="G218" s="9">
        <v>1</v>
      </c>
      <c r="H218" s="9">
        <v>1</v>
      </c>
      <c r="I218" s="9">
        <v>0</v>
      </c>
      <c r="J218" s="9">
        <v>1</v>
      </c>
      <c r="K218" s="9">
        <v>1</v>
      </c>
      <c r="L218" s="9">
        <v>1</v>
      </c>
      <c r="M218" s="9">
        <v>1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4.4" customHeight="1" thickBot="1" x14ac:dyDescent="0.35">
      <c r="A219" s="12" t="s">
        <v>227</v>
      </c>
      <c r="B219" s="15">
        <f>SUMIF(matematika!B:B,"="&amp;A219,matematika!C:C)</f>
        <v>97100</v>
      </c>
      <c r="C219" s="9">
        <v>5</v>
      </c>
      <c r="D219" s="9">
        <v>1</v>
      </c>
      <c r="E219" s="9">
        <v>1</v>
      </c>
      <c r="F219" s="9">
        <v>1</v>
      </c>
      <c r="G219" s="9">
        <v>1</v>
      </c>
      <c r="H219" s="9">
        <v>0</v>
      </c>
      <c r="I219" s="9">
        <v>0</v>
      </c>
      <c r="J219" s="9">
        <v>1</v>
      </c>
      <c r="K219" s="9">
        <v>0</v>
      </c>
      <c r="L219" s="9">
        <v>0</v>
      </c>
      <c r="M219" s="9">
        <v>0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4.4" customHeight="1" thickBot="1" x14ac:dyDescent="0.35">
      <c r="A220" s="12" t="s">
        <v>228</v>
      </c>
      <c r="B220" s="15">
        <f>SUMIF(matematika!B:B,"="&amp;A220,matematika!C:C)</f>
        <v>97101</v>
      </c>
      <c r="C220" s="9">
        <v>3</v>
      </c>
      <c r="D220" s="9">
        <v>1</v>
      </c>
      <c r="E220" s="9">
        <v>1</v>
      </c>
      <c r="F220" s="9">
        <v>1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4.4" customHeight="1" thickBot="1" x14ac:dyDescent="0.35">
      <c r="A221" s="12" t="s">
        <v>229</v>
      </c>
      <c r="B221" s="15">
        <f>SUMIF(matematika!B:B,"="&amp;A221,matematika!C:C)</f>
        <v>97102</v>
      </c>
      <c r="C221" s="9">
        <v>3</v>
      </c>
      <c r="D221" s="9">
        <v>1</v>
      </c>
      <c r="E221" s="9">
        <v>1</v>
      </c>
      <c r="F221" s="9">
        <v>1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4.4" customHeight="1" thickBot="1" x14ac:dyDescent="0.35">
      <c r="A222" s="12" t="s">
        <v>230</v>
      </c>
      <c r="B222" s="15">
        <f>SUMIF(matematika!B:B,"="&amp;A222,matematika!C:C)</f>
        <v>97103</v>
      </c>
      <c r="C222" s="9">
        <v>4</v>
      </c>
      <c r="D222" s="9">
        <v>1</v>
      </c>
      <c r="E222" s="9">
        <v>1</v>
      </c>
      <c r="F222" s="9">
        <v>0</v>
      </c>
      <c r="G222" s="9">
        <v>1</v>
      </c>
      <c r="H222" s="9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4.4" customHeight="1" thickBot="1" x14ac:dyDescent="0.35">
      <c r="A223" s="12" t="s">
        <v>231</v>
      </c>
      <c r="B223" s="15">
        <f>SUMIF(matematika!B:B,"="&amp;A223,matematika!C:C)</f>
        <v>97104</v>
      </c>
      <c r="C223" s="9">
        <v>3</v>
      </c>
      <c r="D223" s="9">
        <v>1</v>
      </c>
      <c r="E223" s="9">
        <v>1</v>
      </c>
      <c r="F223" s="9">
        <v>1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4.4" customHeight="1" thickBot="1" x14ac:dyDescent="0.35">
      <c r="A224" s="12" t="s">
        <v>232</v>
      </c>
      <c r="B224" s="15">
        <f>SUMIF(matematika!B:B,"="&amp;A224,matematika!C:C)</f>
        <v>97106</v>
      </c>
      <c r="C224" s="9">
        <v>5</v>
      </c>
      <c r="D224" s="9">
        <v>0</v>
      </c>
      <c r="E224" s="9">
        <v>1</v>
      </c>
      <c r="F224" s="9">
        <v>1</v>
      </c>
      <c r="G224" s="9">
        <v>1</v>
      </c>
      <c r="H224" s="9">
        <v>0</v>
      </c>
      <c r="I224" s="9">
        <v>0</v>
      </c>
      <c r="J224" s="9">
        <v>1</v>
      </c>
      <c r="K224" s="9">
        <v>0</v>
      </c>
      <c r="L224" s="9">
        <v>1</v>
      </c>
      <c r="M224" s="9">
        <v>0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4.4" customHeight="1" thickBot="1" x14ac:dyDescent="0.35">
      <c r="A225" s="12" t="s">
        <v>233</v>
      </c>
      <c r="B225" s="15">
        <f>SUMIF(matematika!B:B,"="&amp;A225,matematika!C:C)</f>
        <v>97107</v>
      </c>
      <c r="C225" s="9">
        <v>8</v>
      </c>
      <c r="D225" s="9">
        <v>1</v>
      </c>
      <c r="E225" s="9">
        <v>0</v>
      </c>
      <c r="F225" s="9">
        <v>1</v>
      </c>
      <c r="G225" s="9">
        <v>1</v>
      </c>
      <c r="H225" s="9">
        <v>1</v>
      </c>
      <c r="I225" s="9">
        <v>0</v>
      </c>
      <c r="J225" s="9">
        <v>1</v>
      </c>
      <c r="K225" s="9">
        <v>1</v>
      </c>
      <c r="L225" s="9">
        <v>1</v>
      </c>
      <c r="M225" s="9">
        <v>1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4.4" customHeight="1" thickBot="1" x14ac:dyDescent="0.35">
      <c r="A226" s="12" t="s">
        <v>234</v>
      </c>
      <c r="B226" s="15">
        <f>SUMIF(matematika!B:B,"="&amp;A226,matematika!C:C)</f>
        <v>97108</v>
      </c>
      <c r="C226" s="9">
        <v>4</v>
      </c>
      <c r="D226" s="9">
        <v>1</v>
      </c>
      <c r="E226" s="9">
        <v>1</v>
      </c>
      <c r="F226" s="9">
        <v>0</v>
      </c>
      <c r="G226" s="9">
        <v>0</v>
      </c>
      <c r="H226" s="9">
        <v>1</v>
      </c>
      <c r="I226" s="9">
        <v>0</v>
      </c>
      <c r="J226" s="9">
        <v>0</v>
      </c>
      <c r="K226" s="9">
        <v>0</v>
      </c>
      <c r="L226" s="9">
        <v>1</v>
      </c>
      <c r="M226" s="9">
        <v>0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4.4" customHeight="1" thickBot="1" x14ac:dyDescent="0.35">
      <c r="A227" s="12" t="s">
        <v>235</v>
      </c>
      <c r="B227" s="15">
        <f>SUMIF(matematika!B:B,"="&amp;A227,matematika!C:C)</f>
        <v>97109</v>
      </c>
      <c r="C227" s="9">
        <v>8</v>
      </c>
      <c r="D227" s="9">
        <v>1</v>
      </c>
      <c r="E227" s="9">
        <v>1</v>
      </c>
      <c r="F227" s="9">
        <v>1</v>
      </c>
      <c r="G227" s="9">
        <v>0</v>
      </c>
      <c r="H227" s="9">
        <v>1</v>
      </c>
      <c r="I227" s="9">
        <v>1</v>
      </c>
      <c r="J227" s="9">
        <v>1</v>
      </c>
      <c r="K227" s="9">
        <v>1</v>
      </c>
      <c r="L227" s="9">
        <v>1</v>
      </c>
      <c r="M227" s="9">
        <v>0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4.4" customHeight="1" thickBot="1" x14ac:dyDescent="0.35">
      <c r="A228" s="12" t="s">
        <v>236</v>
      </c>
      <c r="B228" s="15">
        <f>SUMIF(matematika!B:B,"="&amp;A228,matematika!C:C)</f>
        <v>97110</v>
      </c>
      <c r="C228" s="9">
        <v>7</v>
      </c>
      <c r="D228" s="9">
        <v>1</v>
      </c>
      <c r="E228" s="9">
        <v>1</v>
      </c>
      <c r="F228" s="9">
        <v>1</v>
      </c>
      <c r="G228" s="9">
        <v>1</v>
      </c>
      <c r="H228" s="9">
        <v>1</v>
      </c>
      <c r="I228" s="9">
        <v>0</v>
      </c>
      <c r="J228" s="9">
        <v>0</v>
      </c>
      <c r="K228" s="9">
        <v>0</v>
      </c>
      <c r="L228" s="9">
        <v>1</v>
      </c>
      <c r="M228" s="9">
        <v>1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4.4" customHeight="1" thickBot="1" x14ac:dyDescent="0.35">
      <c r="A229" s="12" t="s">
        <v>237</v>
      </c>
      <c r="B229" s="15">
        <f>SUMIF(matematika!B:B,"="&amp;A229,matematika!C:C)</f>
        <v>97113</v>
      </c>
      <c r="C229" s="9">
        <v>6</v>
      </c>
      <c r="D229" s="9">
        <v>1</v>
      </c>
      <c r="E229" s="9">
        <v>1</v>
      </c>
      <c r="F229" s="9">
        <v>1</v>
      </c>
      <c r="G229" s="9">
        <v>1</v>
      </c>
      <c r="H229" s="9">
        <v>0</v>
      </c>
      <c r="I229" s="9">
        <v>0</v>
      </c>
      <c r="J229" s="9">
        <v>1</v>
      </c>
      <c r="K229" s="9">
        <v>0</v>
      </c>
      <c r="L229" s="9">
        <v>1</v>
      </c>
      <c r="M229" s="9">
        <v>0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4.4" customHeight="1" thickBot="1" x14ac:dyDescent="0.35">
      <c r="A230" s="12" t="s">
        <v>238</v>
      </c>
      <c r="B230" s="15">
        <f>SUMIF(matematika!B:B,"="&amp;A230,matematika!C:C)</f>
        <v>98150</v>
      </c>
      <c r="C230" s="9">
        <v>2</v>
      </c>
      <c r="D230" s="9">
        <v>1</v>
      </c>
      <c r="E230" s="9">
        <v>1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4.4" customHeight="1" thickBot="1" x14ac:dyDescent="0.35">
      <c r="A231" s="12" t="s">
        <v>239</v>
      </c>
      <c r="B231" s="15">
        <f>SUMIF(matematika!B:B,"="&amp;A231,matematika!C:C)</f>
        <v>97114</v>
      </c>
      <c r="C231" s="9">
        <v>3</v>
      </c>
      <c r="D231" s="9">
        <v>1</v>
      </c>
      <c r="E231" s="9">
        <v>1</v>
      </c>
      <c r="F231" s="9">
        <v>0</v>
      </c>
      <c r="G231" s="9">
        <v>0</v>
      </c>
      <c r="H231" s="9">
        <v>0</v>
      </c>
      <c r="I231" s="9">
        <v>0</v>
      </c>
      <c r="J231" s="9">
        <v>1</v>
      </c>
      <c r="K231" s="9">
        <v>0</v>
      </c>
      <c r="L231" s="9">
        <v>0</v>
      </c>
      <c r="M231" s="9">
        <v>0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4.4" customHeight="1" thickBot="1" x14ac:dyDescent="0.35">
      <c r="A232" s="12" t="s">
        <v>240</v>
      </c>
      <c r="B232" s="15">
        <f>SUMIF(matematika!B:B,"="&amp;A232,matematika!C:C)</f>
        <v>97115</v>
      </c>
      <c r="C232" s="9">
        <v>7</v>
      </c>
      <c r="D232" s="9">
        <v>1</v>
      </c>
      <c r="E232" s="9">
        <v>1</v>
      </c>
      <c r="F232" s="9">
        <v>1</v>
      </c>
      <c r="G232" s="9">
        <v>1</v>
      </c>
      <c r="H232" s="9">
        <v>1</v>
      </c>
      <c r="I232" s="9">
        <v>0</v>
      </c>
      <c r="J232" s="9">
        <v>1</v>
      </c>
      <c r="K232" s="9">
        <v>0</v>
      </c>
      <c r="L232" s="9">
        <v>1</v>
      </c>
      <c r="M232" s="9">
        <v>0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4.4" customHeight="1" thickBot="1" x14ac:dyDescent="0.35">
      <c r="A233" s="12" t="s">
        <v>241</v>
      </c>
      <c r="B233" s="15">
        <f>SUMIF(matematika!B:B,"="&amp;A233,matematika!C:C)</f>
        <v>97117</v>
      </c>
      <c r="C233" s="9">
        <v>6</v>
      </c>
      <c r="D233" s="9">
        <v>1</v>
      </c>
      <c r="E233" s="9">
        <v>1</v>
      </c>
      <c r="F233" s="9">
        <v>1</v>
      </c>
      <c r="G233" s="9">
        <v>1</v>
      </c>
      <c r="H233" s="9">
        <v>1</v>
      </c>
      <c r="I233" s="9">
        <v>0</v>
      </c>
      <c r="J233" s="9">
        <v>0</v>
      </c>
      <c r="K233" s="9">
        <v>0</v>
      </c>
      <c r="L233" s="9">
        <v>1</v>
      </c>
      <c r="M233" s="9">
        <v>0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4.4" customHeight="1" thickBot="1" x14ac:dyDescent="0.35">
      <c r="A234" s="10"/>
      <c r="B234" s="15"/>
      <c r="C234" s="10">
        <f>COUNTIF(C3:C233,"&gt;0")</f>
        <v>220</v>
      </c>
      <c r="D234" s="10">
        <f>SUM(D145:D233)</f>
        <v>82</v>
      </c>
      <c r="E234" s="10">
        <f t="shared" ref="E234:M234" si="0">SUM(E145:E233)</f>
        <v>84</v>
      </c>
      <c r="F234" s="10">
        <f t="shared" si="0"/>
        <v>74</v>
      </c>
      <c r="G234" s="10">
        <f t="shared" si="0"/>
        <v>59</v>
      </c>
      <c r="H234" s="10">
        <f t="shared" si="0"/>
        <v>51</v>
      </c>
      <c r="I234" s="10">
        <f t="shared" si="0"/>
        <v>15</v>
      </c>
      <c r="J234" s="10">
        <f t="shared" si="0"/>
        <v>41</v>
      </c>
      <c r="K234" s="10">
        <f t="shared" si="0"/>
        <v>22</v>
      </c>
      <c r="L234" s="10">
        <f t="shared" si="0"/>
        <v>56</v>
      </c>
      <c r="M234" s="10">
        <f t="shared" si="0"/>
        <v>17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4.4" customHeight="1" thickBot="1" x14ac:dyDescent="0.35">
      <c r="D235" s="17">
        <f>D234/$C234</f>
        <v>0.37272727272727274</v>
      </c>
      <c r="E235" s="17">
        <f t="shared" ref="E235:M235" si="1">E234/$C234</f>
        <v>0.38181818181818183</v>
      </c>
      <c r="F235" s="17">
        <f t="shared" si="1"/>
        <v>0.33636363636363636</v>
      </c>
      <c r="G235" s="17">
        <f t="shared" si="1"/>
        <v>0.26818181818181819</v>
      </c>
      <c r="H235" s="17">
        <f t="shared" si="1"/>
        <v>0.23181818181818181</v>
      </c>
      <c r="I235" s="17">
        <f t="shared" si="1"/>
        <v>6.8181818181818177E-2</v>
      </c>
      <c r="J235" s="17">
        <f t="shared" si="1"/>
        <v>0.18636363636363637</v>
      </c>
      <c r="K235" s="17">
        <f t="shared" si="1"/>
        <v>0.1</v>
      </c>
      <c r="L235" s="17">
        <f t="shared" si="1"/>
        <v>0.25454545454545452</v>
      </c>
      <c r="M235" s="17">
        <f t="shared" si="1"/>
        <v>7.7272727272727271E-2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4.4" customHeight="1" thickBot="1" x14ac:dyDescent="0.35"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4.4" customHeight="1" thickBot="1" x14ac:dyDescent="0.35"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4.4" customHeight="1" thickBot="1" x14ac:dyDescent="0.35">
      <c r="A238" s="10" t="s">
        <v>271</v>
      </c>
      <c r="B238" s="15">
        <f>SUMIF(matematika!B:B,"="&amp;A238,matematika!C:C)</f>
        <v>0</v>
      </c>
      <c r="C238" s="9">
        <v>6</v>
      </c>
      <c r="D238" s="9">
        <v>1</v>
      </c>
      <c r="E238" s="9">
        <v>1</v>
      </c>
      <c r="F238" s="9">
        <v>1</v>
      </c>
      <c r="G238" s="9">
        <v>0</v>
      </c>
      <c r="H238" s="9">
        <v>0</v>
      </c>
      <c r="I238" s="9">
        <v>1</v>
      </c>
      <c r="J238" s="9">
        <v>1</v>
      </c>
      <c r="K238" s="9">
        <v>0</v>
      </c>
      <c r="L238" s="9">
        <v>1</v>
      </c>
      <c r="M238" s="9">
        <v>0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4.4" customHeight="1" thickBot="1" x14ac:dyDescent="0.35">
      <c r="A239" s="13" t="s">
        <v>265</v>
      </c>
      <c r="B239" s="15">
        <f>SUMIF(matematika!B:B,"="&amp;A239,matematika!C:C)</f>
        <v>0</v>
      </c>
      <c r="C239" s="9">
        <v>5</v>
      </c>
      <c r="D239" s="9">
        <v>1</v>
      </c>
      <c r="E239" s="9">
        <v>0</v>
      </c>
      <c r="F239" s="9">
        <v>1</v>
      </c>
      <c r="G239" s="9">
        <v>1</v>
      </c>
      <c r="H239" s="9">
        <v>0</v>
      </c>
      <c r="I239" s="9">
        <v>0</v>
      </c>
      <c r="J239" s="9">
        <v>1</v>
      </c>
      <c r="K239" s="9">
        <v>0</v>
      </c>
      <c r="L239" s="9">
        <v>1</v>
      </c>
      <c r="M239" s="9">
        <v>0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4.4" customHeight="1" thickBot="1" x14ac:dyDescent="0.35">
      <c r="A240" s="13" t="s">
        <v>270</v>
      </c>
      <c r="B240" s="15">
        <f>SUMIF(matematika!B:B,"="&amp;A240,matematika!C:C)</f>
        <v>0</v>
      </c>
      <c r="C240" s="9">
        <v>6</v>
      </c>
      <c r="D240" s="9">
        <v>1</v>
      </c>
      <c r="E240" s="9">
        <v>1</v>
      </c>
      <c r="F240" s="9">
        <v>1</v>
      </c>
      <c r="G240" s="9">
        <v>1</v>
      </c>
      <c r="H240" s="9">
        <v>1</v>
      </c>
      <c r="I240" s="9">
        <v>0</v>
      </c>
      <c r="J240" s="9">
        <v>0</v>
      </c>
      <c r="K240" s="9">
        <v>0</v>
      </c>
      <c r="L240" s="9">
        <v>1</v>
      </c>
      <c r="M240" s="9">
        <v>0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4.4" customHeight="1" thickBot="1" x14ac:dyDescent="0.35">
      <c r="A241" s="13" t="s">
        <v>269</v>
      </c>
      <c r="B241" s="15">
        <f>SUMIF(matematika!B:B,"="&amp;A241,matematika!C:C)</f>
        <v>0</v>
      </c>
      <c r="C241" s="9">
        <v>5</v>
      </c>
      <c r="D241" s="9">
        <v>1</v>
      </c>
      <c r="E241" s="9">
        <v>1</v>
      </c>
      <c r="F241" s="9">
        <v>0</v>
      </c>
      <c r="G241" s="9">
        <v>1</v>
      </c>
      <c r="H241" s="9">
        <v>0</v>
      </c>
      <c r="I241" s="9">
        <v>0</v>
      </c>
      <c r="J241" s="9">
        <v>1</v>
      </c>
      <c r="K241" s="9">
        <v>0</v>
      </c>
      <c r="L241" s="9">
        <v>1</v>
      </c>
      <c r="M241" s="9">
        <v>0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4.4" customHeight="1" thickBot="1" x14ac:dyDescent="0.35">
      <c r="A242" s="13" t="s">
        <v>268</v>
      </c>
      <c r="B242" s="15">
        <f>SUMIF(matematika!B:B,"="&amp;A242,matematika!C:C)</f>
        <v>0</v>
      </c>
      <c r="C242" s="9">
        <v>3</v>
      </c>
      <c r="D242" s="9">
        <v>1</v>
      </c>
      <c r="E242" s="9">
        <v>1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1</v>
      </c>
      <c r="M242" s="9">
        <v>0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4.4" customHeight="1" thickBot="1" x14ac:dyDescent="0.35">
      <c r="A243" s="13" t="s">
        <v>267</v>
      </c>
      <c r="B243" s="15">
        <f>SUMIF(matematika!B:B,"="&amp;A243,matematika!C:C)</f>
        <v>0</v>
      </c>
      <c r="C243" s="9">
        <v>6</v>
      </c>
      <c r="D243" s="9">
        <v>1</v>
      </c>
      <c r="E243" s="9">
        <v>1</v>
      </c>
      <c r="F243" s="9">
        <v>1</v>
      </c>
      <c r="G243" s="9">
        <v>1</v>
      </c>
      <c r="H243" s="9">
        <v>1</v>
      </c>
      <c r="I243" s="9">
        <v>0</v>
      </c>
      <c r="J243" s="9">
        <v>0</v>
      </c>
      <c r="K243" s="9">
        <v>1</v>
      </c>
      <c r="L243" s="9">
        <v>0</v>
      </c>
      <c r="M243" s="9">
        <v>0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4.4" customHeight="1" thickBot="1" x14ac:dyDescent="0.35">
      <c r="A244" s="13" t="s">
        <v>266</v>
      </c>
      <c r="B244" s="15">
        <f>SUMIF(matematika!B:B,"="&amp;A244,matematika!C:C)</f>
        <v>0</v>
      </c>
      <c r="C244" s="9">
        <v>7</v>
      </c>
      <c r="D244" s="9">
        <v>1</v>
      </c>
      <c r="E244" s="9">
        <v>1</v>
      </c>
      <c r="F244" s="9">
        <v>1</v>
      </c>
      <c r="G244" s="9">
        <v>1</v>
      </c>
      <c r="H244" s="9">
        <v>0</v>
      </c>
      <c r="I244" s="9">
        <v>0</v>
      </c>
      <c r="J244" s="9">
        <v>1</v>
      </c>
      <c r="K244" s="9">
        <v>0</v>
      </c>
      <c r="L244" s="9">
        <v>1</v>
      </c>
      <c r="M244" s="9">
        <v>1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4.4" customHeight="1" thickBo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4.4" customHeight="1" thickBo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4.4" customHeight="1" thickBo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4.4" customHeight="1" thickBo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4.4" customHeight="1" thickBo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4.4" customHeight="1" thickBo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4.4" customHeight="1" thickBo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4.4" customHeight="1" thickBo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4.4" customHeight="1" thickBo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4.4" customHeight="1" thickBo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4.4" customHeight="1" thickBo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4.4" customHeight="1" thickBo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4.4" customHeight="1" thickBo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4.4" customHeight="1" thickBo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4.4" customHeight="1" thickBo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4.4" customHeight="1" thickBo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4.4" customHeight="1" thickBo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4.4" customHeight="1" thickBo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4.4" customHeight="1" thickBo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4.4" customHeight="1" thickBo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4.4" customHeight="1" thickBo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4.4" customHeight="1" thickBo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4.4" customHeight="1" thickBo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4.4" customHeight="1" thickBo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4.4" customHeight="1" thickBo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4.4" customHeight="1" thickBo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4.4" customHeight="1" thickBo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4.4" customHeight="1" thickBo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4.4" customHeight="1" thickBo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4.4" customHeight="1" thickBo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4.4" customHeight="1" thickBo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4.4" customHeight="1" thickBo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4.4" customHeight="1" thickBo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4.4" customHeight="1" thickBo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4.4" customHeight="1" thickBo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4.4" customHeight="1" thickBo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4.4" customHeight="1" thickBo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4.4" customHeight="1" thickBo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4.4" customHeight="1" thickBo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4.4" customHeight="1" thickBo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4.4" customHeight="1" thickBo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4.4" customHeight="1" thickBo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4.4" customHeight="1" thickBo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4.4" customHeight="1" thickBo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4.4" customHeight="1" thickBo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4.4" customHeight="1" thickBo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4.4" customHeight="1" thickBo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4.4" customHeight="1" thickBo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4.4" customHeight="1" thickBo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4.4" customHeight="1" thickBo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4.4" customHeight="1" thickBo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4.4" customHeight="1" thickBo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4.4" customHeight="1" thickBo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4.4" customHeight="1" thickBo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4.4" customHeight="1" thickBo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4.4" customHeight="1" thickBo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4.4" customHeight="1" thickBo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4.4" customHeight="1" thickBo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4.4" customHeight="1" thickBo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4.4" customHeight="1" thickBo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4.4" customHeight="1" thickBo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4.4" customHeight="1" thickBo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4.4" customHeight="1" thickBo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4.4" customHeight="1" thickBo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4.4" customHeight="1" thickBo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4.4" customHeight="1" thickBo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4.4" customHeight="1" thickBo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4.4" customHeight="1" thickBo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4.4" customHeight="1" thickBo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4.4" customHeight="1" thickBo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4.4" customHeight="1" thickBo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4.4" customHeight="1" thickBo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4.4" customHeight="1" thickBo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4.4" customHeight="1" thickBo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4.4" customHeight="1" thickBo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4.4" customHeight="1" thickBo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4.4" customHeight="1" thickBo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4.4" customHeight="1" thickBo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4.4" customHeight="1" thickBo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4.4" customHeight="1" thickBo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4.4" customHeight="1" thickBo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4.4" customHeight="1" thickBo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4.4" customHeight="1" thickBo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4.4" customHeight="1" thickBo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4.4" customHeight="1" thickBo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4.4" customHeight="1" thickBo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4.4" customHeight="1" thickBo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4.4" customHeight="1" thickBo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4.4" customHeight="1" thickBo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4.4" customHeight="1" thickBo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4.4" customHeight="1" thickBo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4.4" customHeight="1" thickBo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4.4" customHeight="1" thickBo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4.4" customHeight="1" thickBo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4.4" customHeight="1" thickBo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4.4" customHeight="1" thickBo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4.4" customHeight="1" thickBo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4.4" customHeight="1" thickBo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4.4" customHeight="1" thickBo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4.4" customHeight="1" thickBo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4.4" customHeight="1" thickBo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4.4" customHeight="1" thickBo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4.4" customHeight="1" thickBo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4.4" customHeight="1" thickBo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4.4" customHeight="1" thickBo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4.4" customHeight="1" thickBo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4.4" customHeight="1" thickBo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4.4" customHeight="1" thickBo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4.4" customHeight="1" thickBo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4.4" customHeight="1" thickBo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4.4" customHeight="1" thickBo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4.4" customHeight="1" thickBo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4.4" customHeight="1" thickBo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4.4" customHeight="1" thickBo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4.4" customHeight="1" thickBo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4.4" customHeight="1" thickBo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4.4" customHeight="1" thickBo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4.4" customHeight="1" thickBo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4.4" customHeight="1" thickBo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4.4" customHeight="1" thickBo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4.4" customHeight="1" thickBo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4.4" customHeight="1" thickBo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4.4" customHeight="1" thickBo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4.4" customHeight="1" thickBo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4.4" customHeight="1" thickBo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4.4" customHeight="1" thickBo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4.4" customHeight="1" thickBo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4.4" customHeight="1" thickBo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4.4" customHeight="1" thickBo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4.4" customHeight="1" thickBo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4.4" customHeight="1" thickBo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4.4" customHeight="1" thickBo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4.4" customHeight="1" thickBo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4.4" customHeight="1" thickBo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4.4" customHeight="1" thickBo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4.4" customHeight="1" thickBo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4.4" customHeight="1" thickBo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4.4" customHeight="1" thickBo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4.4" customHeight="1" thickBo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4.4" customHeight="1" thickBo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4.4" customHeight="1" thickBo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4.4" customHeight="1" thickBo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4.4" customHeight="1" thickBo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4.4" customHeight="1" thickBo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4.4" customHeight="1" thickBo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4.4" customHeight="1" thickBo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4.4" customHeight="1" thickBo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4.4" customHeight="1" thickBo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4.4" customHeight="1" thickBo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4.4" customHeight="1" thickBo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4.4" customHeight="1" thickBo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4.4" customHeight="1" thickBo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4.4" customHeight="1" thickBo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4.4" customHeight="1" thickBo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4.4" customHeight="1" thickBo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4.4" customHeight="1" thickBo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4.4" customHeight="1" thickBo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4.4" customHeight="1" thickBo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4.4" customHeight="1" thickBo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4.4" customHeight="1" thickBo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4.4" customHeight="1" thickBo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4.4" customHeight="1" thickBo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4.4" customHeight="1" thickBo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4.4" customHeight="1" thickBo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4.4" customHeight="1" thickBo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4.4" customHeight="1" thickBo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4.4" customHeight="1" thickBo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4.4" customHeight="1" thickBo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4.4" customHeight="1" thickBo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4.4" customHeight="1" thickBo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4.4" customHeight="1" thickBo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4.4" customHeight="1" thickBo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4.4" customHeight="1" thickBo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4.4" customHeight="1" thickBo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4.4" customHeight="1" thickBo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4.4" customHeight="1" thickBo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4.4" customHeight="1" thickBo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4.4" customHeight="1" thickBo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4.4" customHeight="1" thickBo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4.4" customHeight="1" thickBo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4.4" customHeight="1" thickBo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4.4" customHeight="1" thickBo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4.4" customHeight="1" thickBo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4.4" customHeight="1" thickBo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4.4" customHeight="1" thickBo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4.4" customHeight="1" thickBo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4.4" customHeight="1" thickBo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4.4" customHeight="1" thickBo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4.4" customHeight="1" thickBo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4.4" customHeight="1" thickBo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4.4" customHeight="1" thickBo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4.4" customHeight="1" thickBo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4.4" customHeight="1" thickBo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4.4" customHeight="1" thickBo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4.4" customHeight="1" thickBo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4.4" customHeight="1" thickBo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4.4" customHeight="1" thickBo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4.4" customHeight="1" thickBo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4.4" customHeight="1" thickBo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4.4" customHeight="1" thickBo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4.4" customHeight="1" thickBo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4.4" customHeight="1" thickBo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4.4" customHeight="1" thickBo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4.4" customHeight="1" thickBo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4.4" customHeight="1" thickBo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4.4" customHeight="1" thickBo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4.4" customHeight="1" thickBo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4.4" customHeight="1" thickBo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4.4" customHeight="1" thickBo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4.4" customHeight="1" thickBo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4.4" customHeight="1" thickBo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4.4" customHeight="1" thickBo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4.4" customHeight="1" thickBo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4.4" customHeight="1" thickBo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4.4" customHeight="1" thickBo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4.4" customHeight="1" thickBo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4.4" customHeight="1" thickBo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4.4" customHeight="1" thickBo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4.4" customHeight="1" thickBo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4.4" customHeight="1" thickBo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4.4" customHeight="1" thickBo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4.4" customHeight="1" thickBo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4.4" customHeight="1" thickBo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4.4" customHeight="1" thickBo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4.4" customHeight="1" thickBo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4.4" customHeight="1" thickBo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4.4" customHeight="1" thickBo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4.4" customHeight="1" thickBo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4.4" customHeight="1" thickBo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4.4" customHeight="1" thickBo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4.4" customHeight="1" thickBo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4.4" customHeight="1" thickBo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4.4" customHeight="1" thickBo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4.4" customHeight="1" thickBo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4.4" customHeight="1" thickBo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4.4" customHeight="1" thickBo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4.4" customHeight="1" thickBo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4.4" customHeight="1" thickBo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4.4" customHeight="1" thickBo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4.4" customHeight="1" thickBo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4.4" customHeight="1" thickBo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4.4" customHeight="1" thickBo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4.4" customHeight="1" thickBo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4.4" customHeight="1" thickBo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4.4" customHeight="1" thickBo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4.4" customHeight="1" thickBo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4.4" customHeight="1" thickBo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4.4" customHeight="1" thickBo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4.4" customHeight="1" thickBo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4.4" customHeight="1" thickBo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4.4" customHeight="1" thickBo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4.4" customHeight="1" thickBo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4.4" customHeight="1" thickBo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4.4" customHeight="1" thickBo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4.4" customHeight="1" thickBo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4.4" customHeight="1" thickBo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4.4" customHeight="1" thickBo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4.4" customHeight="1" thickBo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4.4" customHeight="1" thickBo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4.4" customHeight="1" thickBo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4.4" customHeight="1" thickBo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4.4" customHeight="1" thickBo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4.4" customHeight="1" thickBo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4.4" customHeight="1" thickBo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4.4" customHeight="1" thickBo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4.4" customHeight="1" thickBo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4.4" customHeight="1" thickBo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4.4" customHeight="1" thickBo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4.4" customHeight="1" thickBo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4.4" customHeight="1" thickBo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4.4" customHeight="1" thickBo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4.4" customHeight="1" thickBo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4.4" customHeight="1" thickBo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4.4" customHeight="1" thickBo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4.4" customHeight="1" thickBo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4.4" customHeight="1" thickBo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4.4" customHeight="1" thickBo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4.4" customHeight="1" thickBo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4.4" customHeight="1" thickBo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4.4" customHeight="1" thickBo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4.4" customHeight="1" thickBo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4.4" customHeight="1" thickBo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4.4" customHeight="1" thickBo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4.4" customHeight="1" thickBo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4.4" customHeight="1" thickBo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4.4" customHeight="1" thickBo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4.4" customHeight="1" thickBo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4.4" customHeight="1" thickBo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4.4" customHeight="1" thickBo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4.4" customHeight="1" thickBo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4.4" customHeight="1" thickBo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4.4" customHeight="1" thickBo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4.4" customHeight="1" thickBo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4.4" customHeight="1" thickBo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4.4" customHeight="1" thickBo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4.4" customHeight="1" thickBo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4.4" customHeight="1" thickBo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4.4" customHeight="1" thickBo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4.4" customHeight="1" thickBo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4.4" customHeight="1" thickBo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4.4" customHeight="1" thickBo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4.4" customHeight="1" thickBo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4.4" customHeight="1" thickBo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4.4" customHeight="1" thickBo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4.4" customHeight="1" thickBo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4.4" customHeight="1" thickBo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4.4" customHeight="1" thickBo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4.4" customHeight="1" thickBo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4.4" customHeight="1" thickBo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4.4" customHeight="1" thickBo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4.4" customHeight="1" thickBo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4.4" customHeight="1" thickBo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4.4" customHeight="1" thickBo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4.4" customHeight="1" thickBo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4.4" customHeight="1" thickBo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4.4" customHeight="1" thickBo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4.4" customHeight="1" thickBo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4.4" customHeight="1" thickBo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4.4" customHeight="1" thickBo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4.4" customHeight="1" thickBo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4.4" customHeight="1" thickBo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4.4" customHeight="1" thickBo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4.4" customHeight="1" thickBo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4.4" customHeight="1" thickBo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4.4" customHeight="1" thickBo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4.4" customHeight="1" thickBo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4.4" customHeight="1" thickBo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4.4" customHeight="1" thickBo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4.4" customHeight="1" thickBo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4.4" customHeight="1" thickBo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4.4" customHeight="1" thickBo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4.4" customHeight="1" thickBo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4.4" customHeight="1" thickBo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4.4" customHeight="1" thickBo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4.4" customHeight="1" thickBo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4.4" customHeight="1" thickBo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4.4" customHeight="1" thickBo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4.4" customHeight="1" thickBo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4.4" customHeight="1" thickBo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4.4" customHeight="1" thickBo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4.4" customHeight="1" thickBo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4.4" customHeight="1" thickBo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4.4" customHeight="1" thickBo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4.4" customHeight="1" thickBo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4.4" customHeight="1" thickBo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4.4" customHeight="1" thickBo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4.4" customHeight="1" thickBo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4.4" customHeight="1" thickBo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4.4" customHeight="1" thickBo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4.4" customHeight="1" thickBo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4.4" customHeight="1" thickBo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4.4" customHeight="1" thickBo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4.4" customHeight="1" thickBo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4.4" customHeight="1" thickBo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4.4" customHeight="1" thickBo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4.4" customHeight="1" thickBo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4.4" customHeight="1" thickBo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4.4" customHeight="1" thickBo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4.4" customHeight="1" thickBo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4.4" customHeight="1" thickBo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4.4" customHeight="1" thickBo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4.4" customHeight="1" thickBo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4.4" customHeight="1" thickBo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4.4" customHeight="1" thickBo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4.4" customHeight="1" thickBo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4.4" customHeight="1" thickBo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4.4" customHeight="1" thickBo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4.4" customHeight="1" thickBo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4.4" customHeight="1" thickBo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4.4" customHeight="1" thickBo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4.4" customHeight="1" thickBo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4.4" customHeight="1" thickBo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4.4" customHeight="1" thickBo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4.4" customHeight="1" thickBo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4.4" customHeight="1" thickBo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4.4" customHeight="1" thickBo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4.4" customHeight="1" thickBo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4.4" customHeight="1" thickBo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4.4" customHeight="1" thickBo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4.4" customHeight="1" thickBo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4.4" customHeight="1" thickBo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4.4" customHeight="1" thickBo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4.4" customHeight="1" thickBo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4.4" customHeight="1" thickBo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4.4" customHeight="1" thickBo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4.4" customHeight="1" thickBo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4.4" customHeight="1" thickBo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4.4" customHeight="1" thickBo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4.4" customHeight="1" thickBo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4.4" customHeight="1" thickBo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4.4" customHeight="1" thickBo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4.4" customHeight="1" thickBo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4.4" customHeight="1" thickBo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4.4" customHeight="1" thickBo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4.4" customHeight="1" thickBo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4.4" customHeight="1" thickBo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4.4" customHeight="1" thickBo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4.4" customHeight="1" thickBo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4.4" customHeight="1" thickBo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4.4" customHeight="1" thickBo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4.4" customHeight="1" thickBo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4.4" customHeight="1" thickBo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4.4" customHeight="1" thickBo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4.4" customHeight="1" thickBo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4.4" customHeight="1" thickBo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4.4" customHeight="1" thickBo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4.4" customHeight="1" thickBo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4.4" customHeight="1" thickBo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4.4" customHeight="1" thickBo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4.4" customHeight="1" thickBo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4.4" customHeight="1" thickBo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4.4" customHeight="1" thickBo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4.4" customHeight="1" thickBo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4.4" customHeight="1" thickBo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4.4" customHeight="1" thickBo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4.4" customHeight="1" thickBo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4.4" customHeight="1" thickBo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4.4" customHeight="1" thickBo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4.4" customHeight="1" thickBo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4.4" customHeight="1" thickBo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4.4" customHeight="1" thickBo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4.4" customHeight="1" thickBo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4.4" customHeight="1" thickBo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4.4" customHeight="1" thickBo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4.4" customHeight="1" thickBo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4.4" customHeight="1" thickBo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4.4" customHeight="1" thickBo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4.4" customHeight="1" thickBo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4.4" customHeight="1" thickBo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4.4" customHeight="1" thickBo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4.4" customHeight="1" thickBo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4.4" customHeight="1" thickBo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4.4" customHeight="1" thickBo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4.4" customHeight="1" thickBo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4.4" customHeight="1" thickBo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4.4" customHeight="1" thickBo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4.4" customHeight="1" thickBo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4.4" customHeight="1" thickBo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4.4" customHeight="1" thickBo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4.4" customHeight="1" thickBo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4.4" customHeight="1" thickBo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4.4" customHeight="1" thickBo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4.4" customHeight="1" thickBo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4.4" customHeight="1" thickBo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4.4" customHeight="1" thickBo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4.4" customHeight="1" thickBo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4.4" customHeight="1" thickBo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4.4" customHeight="1" thickBo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4.4" customHeight="1" thickBo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4.4" customHeight="1" thickBo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4.4" customHeight="1" thickBo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4.4" customHeight="1" thickBo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4.4" customHeight="1" thickBo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4.4" customHeight="1" thickBo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4.4" customHeight="1" thickBo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4.4" customHeight="1" thickBo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4.4" customHeight="1" thickBo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4.4" customHeight="1" thickBo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4.4" customHeight="1" thickBo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4.4" customHeight="1" thickBo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4.4" customHeight="1" thickBo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4.4" customHeight="1" thickBo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4.4" customHeight="1" thickBo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4.4" customHeight="1" thickBo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4.4" customHeight="1" thickBo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4.4" customHeight="1" thickBo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4.4" customHeight="1" thickBo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4.4" customHeight="1" thickBo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4.4" customHeight="1" thickBo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4.4" customHeight="1" thickBo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4.4" customHeight="1" thickBo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4.4" customHeight="1" thickBo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4.4" customHeight="1" thickBo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4.4" customHeight="1" thickBo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4.4" customHeight="1" thickBo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4.4" customHeight="1" thickBo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4.4" customHeight="1" thickBo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4.4" customHeight="1" thickBo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4.4" customHeight="1" thickBo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4.4" customHeight="1" thickBo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4.4" customHeight="1" thickBo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4.4" customHeight="1" thickBo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4.4" customHeight="1" thickBo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4.4" customHeight="1" thickBo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4.4" customHeight="1" thickBo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4.4" customHeight="1" thickBo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4.4" customHeight="1" thickBo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4.4" customHeight="1" thickBo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4.4" customHeight="1" thickBo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4.4" customHeight="1" thickBo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4.4" customHeight="1" thickBo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4.4" customHeight="1" thickBo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4.4" customHeight="1" thickBo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4.4" customHeight="1" thickBo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4.4" customHeight="1" thickBo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4.4" customHeight="1" thickBo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4.4" customHeight="1" thickBo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4.4" customHeight="1" thickBo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4.4" customHeight="1" thickBo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4.4" customHeight="1" thickBo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4.4" customHeight="1" thickBo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4.4" customHeight="1" thickBo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4.4" customHeight="1" thickBo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4.4" customHeight="1" thickBo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4.4" customHeight="1" thickBo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4.4" customHeight="1" thickBo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4.4" customHeight="1" thickBo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4.4" customHeight="1" thickBo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4.4" customHeight="1" thickBo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4.4" customHeight="1" thickBo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4.4" customHeight="1" thickBo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4.4" customHeight="1" thickBo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4.4" customHeight="1" thickBo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4.4" customHeight="1" thickBo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4.4" customHeight="1" thickBo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4.4" customHeight="1" thickBo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4.4" customHeight="1" thickBo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4.4" customHeight="1" thickBo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4.4" customHeight="1" thickBo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4.4" customHeight="1" thickBo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4.4" customHeight="1" thickBo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4.4" customHeight="1" thickBo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4.4" customHeight="1" thickBo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4.4" customHeight="1" thickBo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4.4" customHeight="1" thickBo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4.4" customHeight="1" thickBo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4.4" customHeight="1" thickBo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4.4" customHeight="1" thickBo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4.4" customHeight="1" thickBo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4.4" customHeight="1" thickBo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4.4" customHeight="1" thickBo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4.4" customHeight="1" thickBo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4.4" customHeight="1" thickBo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4.4" customHeight="1" thickBo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4.4" customHeight="1" thickBo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4.4" customHeight="1" thickBo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4.4" customHeight="1" thickBo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4.4" customHeight="1" thickBo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4.4" customHeight="1" thickBo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4.4" customHeight="1" thickBo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4.4" customHeight="1" thickBo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4.4" customHeight="1" thickBo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4.4" customHeight="1" thickBo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4.4" customHeight="1" thickBo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4.4" customHeight="1" thickBo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4.4" customHeight="1" thickBo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4.4" customHeight="1" thickBo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4.4" customHeight="1" thickBo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4.4" customHeight="1" thickBo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4.4" customHeight="1" thickBo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4.4" customHeight="1" thickBo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4.4" customHeight="1" thickBo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4.4" customHeight="1" thickBo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4.4" customHeight="1" thickBo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4.4" customHeight="1" thickBo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4.4" customHeight="1" thickBo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4.4" customHeight="1" thickBo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4.4" customHeight="1" thickBo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4.4" customHeight="1" thickBo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4.4" customHeight="1" thickBo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4.4" customHeight="1" thickBo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4.4" customHeight="1" thickBo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4.4" customHeight="1" thickBo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4.4" customHeight="1" thickBo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4.4" customHeight="1" thickBo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4.4" customHeight="1" thickBo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4.4" customHeight="1" thickBo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4.4" customHeight="1" thickBo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4.4" customHeight="1" thickBo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4.4" customHeight="1" thickBo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4.4" customHeight="1" thickBo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4.4" customHeight="1" thickBo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4.4" customHeight="1" thickBo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4.4" customHeight="1" thickBo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4.4" customHeight="1" thickBo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4.4" customHeight="1" thickBo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4.4" customHeight="1" thickBo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4.4" customHeight="1" thickBo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4.4" customHeight="1" thickBo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4.4" customHeight="1" thickBo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4.4" customHeight="1" thickBo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4.4" customHeight="1" thickBo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4.4" customHeight="1" thickBo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4.4" customHeight="1" thickBo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4.4" customHeight="1" thickBo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4.4" customHeight="1" thickBo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4.4" customHeight="1" thickBo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4.4" customHeight="1" thickBo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4.4" customHeight="1" thickBo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4.4" customHeight="1" thickBo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4.4" customHeight="1" thickBo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4.4" customHeight="1" thickBo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4.4" customHeight="1" thickBo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4.4" customHeight="1" thickBo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4.4" customHeight="1" thickBo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4.4" customHeight="1" thickBo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4.4" customHeight="1" thickBo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4.4" customHeight="1" thickBo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4.4" customHeight="1" thickBo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4.4" customHeight="1" thickBo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4.4" customHeight="1" thickBo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4.4" customHeight="1" thickBo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4.4" customHeight="1" thickBo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4.4" customHeight="1" thickBo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4.4" customHeight="1" thickBo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4.4" customHeight="1" thickBo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4.4" customHeight="1" thickBo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4.4" customHeight="1" thickBo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4.4" customHeight="1" thickBo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4.4" customHeight="1" thickBo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4.4" customHeight="1" thickBo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4.4" customHeight="1" thickBo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4.4" customHeight="1" thickBo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4.4" customHeight="1" thickBo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4.4" customHeight="1" thickBo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4.4" customHeight="1" thickBo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4.4" customHeight="1" thickBo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4.4" customHeight="1" thickBo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4.4" customHeight="1" thickBo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4.4" customHeight="1" thickBo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4.4" customHeight="1" thickBo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4.4" customHeight="1" thickBo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4.4" customHeight="1" thickBo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4.4" customHeight="1" thickBo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4.4" customHeight="1" thickBo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4.4" customHeight="1" thickBo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4.4" customHeight="1" thickBo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4.4" customHeight="1" thickBo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4.4" customHeight="1" thickBo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4.4" customHeight="1" thickBo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4.4" customHeight="1" thickBo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4.4" customHeight="1" thickBo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4.4" customHeight="1" thickBo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4.4" customHeight="1" thickBo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4.4" customHeight="1" thickBo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4.4" customHeight="1" thickBo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4.4" customHeight="1" thickBo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4.4" customHeight="1" thickBo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4.4" customHeight="1" thickBo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4.4" customHeight="1" thickBo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4.4" customHeight="1" thickBo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4.4" customHeight="1" thickBo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4.4" customHeight="1" thickBo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4.4" customHeight="1" thickBo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4.4" customHeight="1" thickBo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4.4" customHeight="1" thickBo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4.4" customHeight="1" thickBo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4.4" customHeight="1" thickBo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4.4" customHeight="1" thickBo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4.4" customHeight="1" thickBo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4.4" customHeight="1" thickBo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4.4" customHeight="1" thickBo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4.4" customHeight="1" thickBo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4.4" customHeight="1" thickBo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4.4" customHeight="1" thickBo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4.4" customHeight="1" thickBo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4.4" customHeight="1" thickBo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4.4" customHeight="1" thickBo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4.4" customHeight="1" thickBo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4.4" customHeight="1" thickBo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4.4" customHeight="1" thickBo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4.4" customHeight="1" thickBo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4.4" customHeight="1" thickBo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4.4" customHeight="1" thickBo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4.4" customHeight="1" thickBo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4.4" customHeight="1" thickBo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4.4" customHeight="1" thickBo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4.4" customHeight="1" thickBo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4.4" customHeight="1" thickBo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4.4" customHeight="1" thickBo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4.4" customHeight="1" thickBo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4.4" customHeight="1" thickBo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4.4" customHeight="1" thickBo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4.4" customHeight="1" thickBo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4.4" customHeight="1" thickBo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4.4" customHeight="1" thickBo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4.4" customHeight="1" thickBo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4.4" customHeight="1" thickBo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4.4" customHeight="1" thickBo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4.4" customHeight="1" thickBo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4.4" customHeight="1" thickBo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4.4" customHeight="1" thickBo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4.4" customHeight="1" thickBo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4.4" customHeight="1" thickBo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4.4" customHeight="1" thickBo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4.4" customHeight="1" thickBo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4.4" customHeight="1" thickBo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4.4" customHeight="1" thickBo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4.4" customHeight="1" thickBo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4.4" customHeight="1" thickBo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4.4" customHeight="1" thickBo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4.4" customHeight="1" thickBo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4.4" customHeight="1" thickBo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4.4" customHeight="1" thickBo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4.4" customHeight="1" thickBo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4.4" customHeight="1" thickBo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4.4" customHeight="1" thickBo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4.4" customHeight="1" thickBo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4.4" customHeight="1" thickBo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4.4" customHeight="1" thickBo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4.4" customHeight="1" thickBo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4.4" customHeight="1" thickBo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4.4" customHeight="1" thickBo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4.4" customHeight="1" thickBo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4.4" customHeight="1" thickBo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4.4" customHeight="1" thickBo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4.4" customHeight="1" thickBo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4.4" customHeight="1" thickBo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4.4" customHeight="1" thickBo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4.4" customHeight="1" thickBo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4.4" customHeight="1" thickBo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4.4" customHeight="1" thickBo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4.4" customHeight="1" thickBo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4.4" customHeight="1" thickBo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4.4" customHeight="1" thickBo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4.4" customHeight="1" thickBo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4.4" customHeight="1" thickBo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4.4" customHeight="1" thickBo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4.4" customHeight="1" thickBo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4.4" customHeight="1" thickBo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4.4" customHeight="1" thickBo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4.4" customHeight="1" thickBo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4.4" customHeight="1" thickBot="1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4.4" customHeight="1" thickBot="1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4.4" customHeight="1" thickBot="1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4.4" customHeight="1" thickBot="1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4.4" customHeight="1" thickBot="1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4.4" customHeight="1" thickBot="1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4.4" customHeight="1" thickBot="1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4.4" customHeight="1" thickBot="1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4.4" customHeight="1" thickBot="1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4.4" customHeight="1" thickBot="1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4.4" customHeight="1" thickBot="1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4.4" customHeight="1" thickBot="1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4.4" customHeight="1" thickBot="1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4.4" customHeight="1" thickBot="1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4.4" customHeight="1" thickBot="1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4.4" customHeight="1" thickBot="1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4.4" customHeight="1" thickBot="1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4.4" customHeight="1" thickBot="1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4.4" customHeight="1" thickBot="1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4.4" customHeight="1" thickBot="1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4.4" customHeight="1" thickBot="1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4.4" customHeight="1" thickBot="1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4.4" customHeight="1" thickBot="1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4.4" customHeight="1" thickBot="1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4.4" customHeight="1" thickBot="1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4.4" customHeight="1" thickBot="1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4.4" customHeight="1" thickBot="1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4.4" customHeight="1" thickBot="1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4.4" customHeight="1" thickBot="1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4.4" customHeight="1" thickBot="1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4.4" customHeight="1" thickBot="1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4.4" customHeight="1" thickBot="1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4.4" customHeight="1" thickBot="1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4.4" customHeight="1" thickBot="1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ht="14.4" customHeight="1" thickBot="1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ht="14.4" customHeight="1" thickBot="1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B649-6344-44B5-A320-3F39FD8958BA}">
  <dimension ref="A1:U232"/>
  <sheetViews>
    <sheetView tabSelected="1" workbookViewId="0">
      <selection activeCell="K13" sqref="K13"/>
    </sheetView>
  </sheetViews>
  <sheetFormatPr defaultRowHeight="14.4" x14ac:dyDescent="0.3"/>
  <cols>
    <col min="1" max="1" width="18.33203125" customWidth="1"/>
    <col min="2" max="2" width="6" bestFit="1" customWidth="1"/>
    <col min="3" max="3" width="7.88671875" bestFit="1" customWidth="1"/>
    <col min="6" max="7" width="11.88671875" bestFit="1" customWidth="1"/>
    <col min="8" max="8" width="15.33203125" bestFit="1" customWidth="1"/>
    <col min="9" max="9" width="20.44140625" bestFit="1" customWidth="1"/>
    <col min="11" max="11" width="14.6640625" bestFit="1" customWidth="1"/>
    <col min="15" max="15" width="21.6640625" bestFit="1" customWidth="1"/>
    <col min="20" max="20" width="22.6640625" bestFit="1" customWidth="1"/>
    <col min="21" max="21" width="7.77734375" customWidth="1"/>
  </cols>
  <sheetData>
    <row r="1" spans="1:21" x14ac:dyDescent="0.3">
      <c r="A1" s="6" t="s">
        <v>1</v>
      </c>
      <c r="B1" s="6" t="s">
        <v>2</v>
      </c>
      <c r="C1" s="6" t="s">
        <v>4</v>
      </c>
      <c r="D1" s="6" t="s">
        <v>272</v>
      </c>
      <c r="E1" s="6" t="s">
        <v>273</v>
      </c>
      <c r="F1" s="16" t="s">
        <v>277</v>
      </c>
      <c r="G1" s="16" t="s">
        <v>279</v>
      </c>
      <c r="H1" s="16" t="s">
        <v>281</v>
      </c>
      <c r="I1" s="16" t="s">
        <v>282</v>
      </c>
    </row>
    <row r="2" spans="1:21" x14ac:dyDescent="0.3">
      <c r="A2" s="7" t="s">
        <v>5</v>
      </c>
      <c r="B2" s="7">
        <v>96650</v>
      </c>
      <c r="C2" s="7">
        <v>0</v>
      </c>
      <c r="D2">
        <f>matematika!AA2</f>
        <v>0</v>
      </c>
      <c r="E2">
        <f>programovanie!C3</f>
        <v>4</v>
      </c>
      <c r="F2">
        <f>IF(AND(D2&lt;8,D2&gt;0,E2&lt;4,E2&gt;0)=TRUE,1,0)</f>
        <v>0</v>
      </c>
      <c r="G2">
        <f>IF(AND(C2&lt;55,OR(AND(D2&lt;8,D2&gt;0),AND(E2&gt;0,E2&lt;4))),1,0)</f>
        <v>0</v>
      </c>
      <c r="H2">
        <f>IF(AND(C2&gt;75,OR(AND(D2&lt;8,D2&gt;0),AND(E2&gt;0,E2&lt;4))),1,0)</f>
        <v>0</v>
      </c>
      <c r="I2">
        <f>IF(AND(C2&gt;75,AND(D2&lt;8,D2&gt;0,E2&lt;4,E2&gt;0)),1,0)</f>
        <v>0</v>
      </c>
      <c r="K2" t="s">
        <v>274</v>
      </c>
      <c r="L2" t="s">
        <v>283</v>
      </c>
      <c r="M2" t="s">
        <v>284</v>
      </c>
      <c r="O2" t="s">
        <v>275</v>
      </c>
      <c r="P2" t="s">
        <v>283</v>
      </c>
      <c r="Q2" t="s">
        <v>284</v>
      </c>
      <c r="R2" t="s">
        <v>285</v>
      </c>
      <c r="T2" t="s">
        <v>278</v>
      </c>
      <c r="U2">
        <f>SUM(F1:F300)</f>
        <v>12</v>
      </c>
    </row>
    <row r="3" spans="1:21" x14ac:dyDescent="0.3">
      <c r="A3" s="7" t="s">
        <v>8</v>
      </c>
      <c r="B3" s="7">
        <v>96651</v>
      </c>
      <c r="C3" s="7">
        <v>78.7</v>
      </c>
      <c r="D3">
        <f>matematika!AA3</f>
        <v>13</v>
      </c>
      <c r="E3">
        <f>programovanie!C4</f>
        <v>8</v>
      </c>
      <c r="F3">
        <f t="shared" ref="F3:F66" si="0">IF(AND(D3&lt;8,D3&gt;0,E3&lt;4,E3&gt;0)=TRUE,1,0)</f>
        <v>0</v>
      </c>
      <c r="G3">
        <f t="shared" ref="G3:G66" si="1">IF(AND(C3&lt;55,OR(AND(D3&lt;8,D3&gt;0),AND(E3&gt;0,E3&lt;4))),1,0)</f>
        <v>0</v>
      </c>
      <c r="H3">
        <f t="shared" ref="H3:H66" si="2">IF(AND(C3&gt;75,OR(AND(D3&lt;8,D3&gt;0),AND(E3&gt;0,E3&lt;4))),1,0)</f>
        <v>0</v>
      </c>
      <c r="I3">
        <f t="shared" ref="I3:I66" si="3">IF(AND(C3&gt;75,AND(D3&lt;8,D3&gt;0,E3&lt;4,E3&gt;0)),1,0)</f>
        <v>0</v>
      </c>
      <c r="K3">
        <v>0</v>
      </c>
      <c r="L3">
        <f t="shared" ref="L3:L13" si="4">COUNTIF(E:E,"="&amp;K3)</f>
        <v>11</v>
      </c>
      <c r="M3" s="17">
        <f>L3/L$14</f>
        <v>4.7619047619047616E-2</v>
      </c>
      <c r="O3">
        <v>0</v>
      </c>
      <c r="P3">
        <f t="shared" ref="P3:P23" si="5">COUNTIF(D:D,"="&amp;O3)</f>
        <v>13</v>
      </c>
      <c r="Q3" s="17">
        <f>P3/P$24</f>
        <v>5.627705627705628E-2</v>
      </c>
      <c r="R3" s="17">
        <v>0.12254901960784313</v>
      </c>
      <c r="T3" t="s">
        <v>280</v>
      </c>
      <c r="U3">
        <f>SUM(G:G)</f>
        <v>14</v>
      </c>
    </row>
    <row r="4" spans="1:21" x14ac:dyDescent="0.3">
      <c r="A4" s="7" t="s">
        <v>9</v>
      </c>
      <c r="B4" s="7">
        <v>96653</v>
      </c>
      <c r="C4" s="7">
        <v>94</v>
      </c>
      <c r="D4">
        <f>matematika!AA4</f>
        <v>16</v>
      </c>
      <c r="E4">
        <f>programovanie!C5</f>
        <v>5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  <c r="K4">
        <v>1</v>
      </c>
      <c r="L4">
        <f t="shared" si="4"/>
        <v>1</v>
      </c>
      <c r="M4" s="17">
        <f t="shared" ref="M4:M13" si="6">L4/L$14</f>
        <v>4.329004329004329E-3</v>
      </c>
      <c r="O4">
        <v>1</v>
      </c>
      <c r="P4">
        <f t="shared" si="5"/>
        <v>1</v>
      </c>
      <c r="Q4" s="17">
        <f t="shared" ref="Q4:Q23" si="7">P4/P$24</f>
        <v>4.329004329004329E-3</v>
      </c>
      <c r="R4" s="17">
        <v>0</v>
      </c>
      <c r="T4" t="s">
        <v>281</v>
      </c>
      <c r="U4">
        <f>SUM(H:H)</f>
        <v>21</v>
      </c>
    </row>
    <row r="5" spans="1:21" x14ac:dyDescent="0.3">
      <c r="A5" s="7" t="s">
        <v>10</v>
      </c>
      <c r="B5" s="7">
        <v>96654</v>
      </c>
      <c r="C5" s="7">
        <v>80</v>
      </c>
      <c r="D5">
        <f>matematika!AA5</f>
        <v>4</v>
      </c>
      <c r="E5">
        <f>programovanie!C6</f>
        <v>0</v>
      </c>
      <c r="F5">
        <f t="shared" si="0"/>
        <v>0</v>
      </c>
      <c r="G5">
        <f t="shared" si="1"/>
        <v>0</v>
      </c>
      <c r="H5">
        <f t="shared" si="2"/>
        <v>1</v>
      </c>
      <c r="I5">
        <f t="shared" si="3"/>
        <v>0</v>
      </c>
      <c r="K5">
        <v>2</v>
      </c>
      <c r="L5">
        <f t="shared" si="4"/>
        <v>11</v>
      </c>
      <c r="M5" s="17">
        <f t="shared" si="6"/>
        <v>4.7619047619047616E-2</v>
      </c>
      <c r="O5">
        <v>2</v>
      </c>
      <c r="P5">
        <f t="shared" si="5"/>
        <v>0</v>
      </c>
      <c r="Q5" s="17">
        <f t="shared" si="7"/>
        <v>0</v>
      </c>
      <c r="R5" s="17">
        <v>0</v>
      </c>
      <c r="T5" t="s">
        <v>282</v>
      </c>
      <c r="U5">
        <f>SUM(I:I)</f>
        <v>3</v>
      </c>
    </row>
    <row r="6" spans="1:21" x14ac:dyDescent="0.3">
      <c r="A6" s="7" t="s">
        <v>11</v>
      </c>
      <c r="B6" s="7">
        <v>96656</v>
      </c>
      <c r="C6" s="7">
        <v>91.9</v>
      </c>
      <c r="D6">
        <f>matematika!AA6</f>
        <v>13</v>
      </c>
      <c r="E6">
        <f>programovanie!C7</f>
        <v>6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K6">
        <v>3</v>
      </c>
      <c r="L6">
        <f t="shared" si="4"/>
        <v>16</v>
      </c>
      <c r="M6" s="17">
        <f t="shared" si="6"/>
        <v>6.9264069264069264E-2</v>
      </c>
      <c r="O6">
        <v>3</v>
      </c>
      <c r="P6">
        <f t="shared" si="5"/>
        <v>2</v>
      </c>
      <c r="Q6" s="17">
        <f t="shared" si="7"/>
        <v>8.658008658008658E-3</v>
      </c>
      <c r="R6" s="17">
        <v>0</v>
      </c>
    </row>
    <row r="7" spans="1:21" x14ac:dyDescent="0.3">
      <c r="A7" s="7" t="s">
        <v>12</v>
      </c>
      <c r="B7" s="7">
        <v>96657</v>
      </c>
      <c r="C7" s="7">
        <v>60</v>
      </c>
      <c r="D7">
        <f>matematika!AA7</f>
        <v>10</v>
      </c>
      <c r="E7">
        <f>programovanie!C8</f>
        <v>4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K7">
        <v>4</v>
      </c>
      <c r="L7">
        <f t="shared" si="4"/>
        <v>28</v>
      </c>
      <c r="M7" s="17">
        <f t="shared" si="6"/>
        <v>0.12121212121212122</v>
      </c>
      <c r="O7">
        <v>4</v>
      </c>
      <c r="P7">
        <f t="shared" si="5"/>
        <v>5</v>
      </c>
      <c r="Q7" s="17">
        <f t="shared" si="7"/>
        <v>2.1645021645021644E-2</v>
      </c>
      <c r="R7" s="17">
        <v>2.4509803921568627E-2</v>
      </c>
    </row>
    <row r="8" spans="1:21" x14ac:dyDescent="0.3">
      <c r="A8" s="7" t="s">
        <v>13</v>
      </c>
      <c r="B8" s="7">
        <v>96660</v>
      </c>
      <c r="C8" s="7">
        <v>91.9</v>
      </c>
      <c r="D8">
        <f>matematika!AA8</f>
        <v>14</v>
      </c>
      <c r="E8">
        <f>programovanie!C9</f>
        <v>3</v>
      </c>
      <c r="F8">
        <f t="shared" si="0"/>
        <v>0</v>
      </c>
      <c r="G8">
        <f t="shared" si="1"/>
        <v>0</v>
      </c>
      <c r="H8">
        <f t="shared" si="2"/>
        <v>1</v>
      </c>
      <c r="I8">
        <f t="shared" si="3"/>
        <v>0</v>
      </c>
      <c r="K8">
        <v>5</v>
      </c>
      <c r="L8">
        <f t="shared" si="4"/>
        <v>37</v>
      </c>
      <c r="M8" s="17">
        <f t="shared" si="6"/>
        <v>0.16017316017316016</v>
      </c>
      <c r="O8">
        <v>5</v>
      </c>
      <c r="P8">
        <f t="shared" si="5"/>
        <v>10</v>
      </c>
      <c r="Q8" s="17">
        <f t="shared" si="7"/>
        <v>4.3290043290043288E-2</v>
      </c>
      <c r="R8" s="17">
        <v>3.9215686274509803E-2</v>
      </c>
    </row>
    <row r="9" spans="1:21" x14ac:dyDescent="0.3">
      <c r="A9" s="7" t="s">
        <v>14</v>
      </c>
      <c r="B9" s="7">
        <v>96661</v>
      </c>
      <c r="C9" s="7">
        <v>55.5</v>
      </c>
      <c r="D9">
        <f>matematika!AA9</f>
        <v>7</v>
      </c>
      <c r="E9">
        <f>programovanie!C10</f>
        <v>7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K9">
        <v>6</v>
      </c>
      <c r="L9">
        <f t="shared" si="4"/>
        <v>32</v>
      </c>
      <c r="M9" s="17">
        <f t="shared" si="6"/>
        <v>0.13852813852813853</v>
      </c>
      <c r="O9">
        <v>6</v>
      </c>
      <c r="P9">
        <f t="shared" si="5"/>
        <v>6</v>
      </c>
      <c r="Q9" s="17">
        <f t="shared" si="7"/>
        <v>2.5974025974025976E-2</v>
      </c>
      <c r="R9" s="17">
        <v>6.3725490196078427E-2</v>
      </c>
    </row>
    <row r="10" spans="1:21" x14ac:dyDescent="0.3">
      <c r="A10" s="7" t="s">
        <v>15</v>
      </c>
      <c r="B10" s="7">
        <v>96662</v>
      </c>
      <c r="C10" s="7">
        <v>58</v>
      </c>
      <c r="D10">
        <f>matematika!AA10</f>
        <v>10</v>
      </c>
      <c r="E10">
        <f>programovanie!C11</f>
        <v>7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K10">
        <v>7</v>
      </c>
      <c r="L10">
        <f t="shared" si="4"/>
        <v>33</v>
      </c>
      <c r="M10" s="17">
        <f t="shared" si="6"/>
        <v>0.14285714285714285</v>
      </c>
      <c r="O10">
        <v>7</v>
      </c>
      <c r="P10">
        <f t="shared" si="5"/>
        <v>19</v>
      </c>
      <c r="Q10" s="17">
        <f t="shared" si="7"/>
        <v>8.2251082251082255E-2</v>
      </c>
      <c r="R10" s="17">
        <v>4.9019607843137254E-2</v>
      </c>
    </row>
    <row r="11" spans="1:21" x14ac:dyDescent="0.3">
      <c r="A11" s="7" t="s">
        <v>16</v>
      </c>
      <c r="B11" s="7">
        <v>96823</v>
      </c>
      <c r="C11" s="7">
        <v>91.9</v>
      </c>
      <c r="D11">
        <f>matematika!AA11</f>
        <v>11</v>
      </c>
      <c r="E11">
        <f>programovanie!C12</f>
        <v>7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K11">
        <v>8</v>
      </c>
      <c r="L11">
        <f t="shared" si="4"/>
        <v>33</v>
      </c>
      <c r="M11" s="17">
        <f t="shared" si="6"/>
        <v>0.14285714285714285</v>
      </c>
      <c r="O11">
        <v>8</v>
      </c>
      <c r="P11">
        <f t="shared" si="5"/>
        <v>23</v>
      </c>
      <c r="Q11" s="17">
        <f t="shared" si="7"/>
        <v>9.9567099567099568E-2</v>
      </c>
      <c r="R11" s="17">
        <v>0.10294117647058823</v>
      </c>
    </row>
    <row r="12" spans="1:21" x14ac:dyDescent="0.3">
      <c r="A12" s="7" t="s">
        <v>17</v>
      </c>
      <c r="B12" s="7">
        <v>96665</v>
      </c>
      <c r="C12" s="7">
        <v>90</v>
      </c>
      <c r="D12">
        <f>matematika!AA12</f>
        <v>17</v>
      </c>
      <c r="E12">
        <f>programovanie!C13</f>
        <v>8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K12">
        <v>9</v>
      </c>
      <c r="L12">
        <f t="shared" si="4"/>
        <v>16</v>
      </c>
      <c r="M12" s="17">
        <f t="shared" si="6"/>
        <v>6.9264069264069264E-2</v>
      </c>
      <c r="O12">
        <v>9</v>
      </c>
      <c r="P12">
        <f t="shared" si="5"/>
        <v>20</v>
      </c>
      <c r="Q12" s="17">
        <f t="shared" si="7"/>
        <v>8.6580086580086577E-2</v>
      </c>
      <c r="R12" s="17">
        <v>0.10294117647058823</v>
      </c>
    </row>
    <row r="13" spans="1:21" x14ac:dyDescent="0.3">
      <c r="A13" s="7" t="s">
        <v>18</v>
      </c>
      <c r="B13" s="7">
        <v>96667</v>
      </c>
      <c r="C13" s="7">
        <v>61.8</v>
      </c>
      <c r="D13">
        <f>matematika!AA13</f>
        <v>8</v>
      </c>
      <c r="E13">
        <f>programovanie!C14</f>
        <v>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K13">
        <v>10</v>
      </c>
      <c r="L13">
        <f t="shared" si="4"/>
        <v>13</v>
      </c>
      <c r="M13" s="17">
        <f t="shared" si="6"/>
        <v>5.627705627705628E-2</v>
      </c>
      <c r="O13">
        <v>10</v>
      </c>
      <c r="P13">
        <f t="shared" si="5"/>
        <v>33</v>
      </c>
      <c r="Q13" s="17">
        <f t="shared" si="7"/>
        <v>0.14285714285714285</v>
      </c>
      <c r="R13" s="17">
        <v>0.11764705882352941</v>
      </c>
    </row>
    <row r="14" spans="1:21" x14ac:dyDescent="0.3">
      <c r="A14" s="7" t="s">
        <v>21</v>
      </c>
      <c r="B14" s="7">
        <v>96668</v>
      </c>
      <c r="C14" s="7">
        <v>78.7</v>
      </c>
      <c r="D14">
        <f>matematika!AA14</f>
        <v>8</v>
      </c>
      <c r="E14">
        <f>programovanie!C15</f>
        <v>4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L14">
        <f>SUM(L3:L13)</f>
        <v>231</v>
      </c>
      <c r="O14">
        <v>11</v>
      </c>
      <c r="P14">
        <f t="shared" si="5"/>
        <v>27</v>
      </c>
      <c r="Q14" s="17">
        <f t="shared" si="7"/>
        <v>0.11688311688311688</v>
      </c>
      <c r="R14" s="17">
        <v>0.13725490196078433</v>
      </c>
    </row>
    <row r="15" spans="1:21" x14ac:dyDescent="0.3">
      <c r="A15" s="7" t="s">
        <v>24</v>
      </c>
      <c r="B15" s="7">
        <v>96669</v>
      </c>
      <c r="C15" s="7">
        <v>19.3</v>
      </c>
      <c r="D15">
        <f>matematika!AA15</f>
        <v>8</v>
      </c>
      <c r="E15">
        <f>programovanie!C16</f>
        <v>8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f t="shared" si="5"/>
        <v>16</v>
      </c>
      <c r="Q15" s="17">
        <f t="shared" si="7"/>
        <v>6.9264069264069264E-2</v>
      </c>
      <c r="R15" s="17">
        <v>7.8431372549019607E-2</v>
      </c>
    </row>
    <row r="16" spans="1:21" x14ac:dyDescent="0.3">
      <c r="A16" s="7" t="s">
        <v>25</v>
      </c>
      <c r="B16" s="7">
        <v>96670</v>
      </c>
      <c r="C16" s="7">
        <v>98</v>
      </c>
      <c r="D16">
        <f>matematika!AA16</f>
        <v>7</v>
      </c>
      <c r="E16">
        <f>programovanie!C17</f>
        <v>6</v>
      </c>
      <c r="F16">
        <f t="shared" si="0"/>
        <v>0</v>
      </c>
      <c r="G16">
        <f t="shared" si="1"/>
        <v>0</v>
      </c>
      <c r="H16">
        <f t="shared" si="2"/>
        <v>1</v>
      </c>
      <c r="I16">
        <f t="shared" si="3"/>
        <v>0</v>
      </c>
      <c r="K16" t="s">
        <v>242</v>
      </c>
      <c r="L16">
        <f>AVERAGE(E:E)</f>
        <v>5.7532467532467528</v>
      </c>
      <c r="O16">
        <v>13</v>
      </c>
      <c r="P16">
        <f t="shared" si="5"/>
        <v>19</v>
      </c>
      <c r="Q16" s="17">
        <f t="shared" si="7"/>
        <v>8.2251082251082255E-2</v>
      </c>
      <c r="R16" s="17">
        <v>6.3725490196078427E-2</v>
      </c>
    </row>
    <row r="17" spans="1:18" x14ac:dyDescent="0.3">
      <c r="A17" s="7" t="s">
        <v>26</v>
      </c>
      <c r="B17" s="7">
        <v>96671</v>
      </c>
      <c r="C17" s="7">
        <v>84</v>
      </c>
      <c r="D17">
        <f>matematika!AA17</f>
        <v>9</v>
      </c>
      <c r="E17">
        <f>programovanie!C18</f>
        <v>8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K17" t="s">
        <v>276</v>
      </c>
      <c r="L17">
        <f>MEDIAN(E:E)</f>
        <v>6</v>
      </c>
      <c r="O17">
        <v>14</v>
      </c>
      <c r="P17">
        <f t="shared" si="5"/>
        <v>16</v>
      </c>
      <c r="Q17" s="17">
        <f t="shared" si="7"/>
        <v>6.9264069264069264E-2</v>
      </c>
      <c r="R17" s="17">
        <v>5.8823529411764705E-2</v>
      </c>
    </row>
    <row r="18" spans="1:18" x14ac:dyDescent="0.3">
      <c r="A18" s="7" t="s">
        <v>27</v>
      </c>
      <c r="B18" s="7">
        <v>99019</v>
      </c>
      <c r="C18" s="7">
        <v>84</v>
      </c>
      <c r="D18">
        <f>matematika!AA18</f>
        <v>9</v>
      </c>
      <c r="E18">
        <f>programovanie!C19</f>
        <v>4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f t="shared" si="5"/>
        <v>8</v>
      </c>
      <c r="Q18" s="17">
        <f t="shared" si="7"/>
        <v>3.4632034632034632E-2</v>
      </c>
      <c r="R18" s="17">
        <v>1.9607843137254902E-2</v>
      </c>
    </row>
    <row r="19" spans="1:18" x14ac:dyDescent="0.3">
      <c r="A19" s="7" t="s">
        <v>28</v>
      </c>
      <c r="B19" s="7">
        <v>85780</v>
      </c>
      <c r="C19" s="7">
        <v>85.2</v>
      </c>
      <c r="D19">
        <f>matematika!AA19</f>
        <v>12</v>
      </c>
      <c r="E19">
        <f>programovanie!C20</f>
        <v>10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f t="shared" si="5"/>
        <v>5</v>
      </c>
      <c r="Q19" s="17">
        <f t="shared" si="7"/>
        <v>2.1645021645021644E-2</v>
      </c>
      <c r="R19" s="17">
        <v>4.9019607843137254E-3</v>
      </c>
    </row>
    <row r="20" spans="1:18" x14ac:dyDescent="0.3">
      <c r="A20" s="7" t="s">
        <v>29</v>
      </c>
      <c r="B20" s="7">
        <v>96674</v>
      </c>
      <c r="C20" s="7">
        <v>74</v>
      </c>
      <c r="D20">
        <f>matematika!AA20</f>
        <v>6</v>
      </c>
      <c r="E20">
        <f>programovanie!C21</f>
        <v>3</v>
      </c>
      <c r="F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f t="shared" si="5"/>
        <v>6</v>
      </c>
      <c r="Q20" s="17">
        <f t="shared" si="7"/>
        <v>2.5974025974025976E-2</v>
      </c>
      <c r="R20" s="17">
        <v>4.9019607843137254E-3</v>
      </c>
    </row>
    <row r="21" spans="1:18" x14ac:dyDescent="0.3">
      <c r="A21" s="7" t="s">
        <v>30</v>
      </c>
      <c r="B21" s="7">
        <v>96678</v>
      </c>
      <c r="C21" s="7">
        <v>84</v>
      </c>
      <c r="D21">
        <f>matematika!AA21</f>
        <v>8</v>
      </c>
      <c r="E21">
        <f>programovanie!C22</f>
        <v>7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f t="shared" si="5"/>
        <v>2</v>
      </c>
      <c r="Q21" s="17">
        <f t="shared" si="7"/>
        <v>8.658008658008658E-3</v>
      </c>
      <c r="R21" s="17">
        <v>0</v>
      </c>
    </row>
    <row r="22" spans="1:18" x14ac:dyDescent="0.3">
      <c r="A22" s="7" t="s">
        <v>31</v>
      </c>
      <c r="B22" s="7">
        <v>96680</v>
      </c>
      <c r="C22" s="7">
        <v>78.7</v>
      </c>
      <c r="D22">
        <f>matematika!AA22</f>
        <v>11</v>
      </c>
      <c r="E22">
        <f>programovanie!C23</f>
        <v>10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f t="shared" si="5"/>
        <v>0</v>
      </c>
      <c r="Q22" s="17">
        <f t="shared" si="7"/>
        <v>0</v>
      </c>
      <c r="R22" s="17">
        <v>9.8039215686274508E-3</v>
      </c>
    </row>
    <row r="23" spans="1:18" x14ac:dyDescent="0.3">
      <c r="A23" s="7" t="s">
        <v>32</v>
      </c>
      <c r="B23" s="7">
        <v>96681</v>
      </c>
      <c r="C23" s="7">
        <v>84</v>
      </c>
      <c r="D23">
        <f>matematika!AA23</f>
        <v>8</v>
      </c>
      <c r="E23">
        <f>programovanie!C24</f>
        <v>5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f t="shared" si="5"/>
        <v>0</v>
      </c>
      <c r="Q23" s="17">
        <f t="shared" si="7"/>
        <v>0</v>
      </c>
      <c r="R23" s="17">
        <v>0</v>
      </c>
    </row>
    <row r="24" spans="1:18" x14ac:dyDescent="0.3">
      <c r="A24" s="7" t="s">
        <v>33</v>
      </c>
      <c r="B24" s="7">
        <v>98522</v>
      </c>
      <c r="C24" s="7">
        <v>55.5</v>
      </c>
      <c r="D24">
        <f>matematika!AA24</f>
        <v>0</v>
      </c>
      <c r="E24">
        <f>programovanie!C25</f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P24">
        <f>SUM(P3:P23)</f>
        <v>231</v>
      </c>
    </row>
    <row r="25" spans="1:18" x14ac:dyDescent="0.3">
      <c r="A25" s="7" t="s">
        <v>34</v>
      </c>
      <c r="B25" s="7">
        <v>96684</v>
      </c>
      <c r="C25" s="7">
        <v>84</v>
      </c>
      <c r="D25">
        <f>matematika!AA25</f>
        <v>7</v>
      </c>
      <c r="E25">
        <f>programovanie!C26</f>
        <v>5</v>
      </c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0</v>
      </c>
    </row>
    <row r="26" spans="1:18" x14ac:dyDescent="0.3">
      <c r="A26" s="7" t="s">
        <v>35</v>
      </c>
      <c r="B26" s="7">
        <v>96685</v>
      </c>
      <c r="C26" s="7">
        <v>94.4</v>
      </c>
      <c r="D26">
        <f>matematika!AA26</f>
        <v>11</v>
      </c>
      <c r="E26">
        <f>programovanie!C27</f>
        <v>8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O26" t="s">
        <v>242</v>
      </c>
      <c r="P26">
        <f>AVERAGE(D:D)</f>
        <v>9.6883116883116891</v>
      </c>
      <c r="R26">
        <v>9.5219512195121947</v>
      </c>
    </row>
    <row r="27" spans="1:18" x14ac:dyDescent="0.3">
      <c r="A27" s="7" t="s">
        <v>36</v>
      </c>
      <c r="B27" s="7">
        <v>96686</v>
      </c>
      <c r="C27" s="7">
        <v>84</v>
      </c>
      <c r="D27">
        <f>matematika!AA27</f>
        <v>9</v>
      </c>
      <c r="E27">
        <f>programovanie!C28</f>
        <v>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O27" t="s">
        <v>276</v>
      </c>
      <c r="P27">
        <f>MEDIAN(D:D)</f>
        <v>10</v>
      </c>
      <c r="R27">
        <v>9</v>
      </c>
    </row>
    <row r="28" spans="1:18" x14ac:dyDescent="0.3">
      <c r="A28" s="7" t="s">
        <v>37</v>
      </c>
      <c r="B28" s="7">
        <v>96687</v>
      </c>
      <c r="C28" s="7">
        <v>85</v>
      </c>
      <c r="D28">
        <f>matematika!AA28</f>
        <v>12</v>
      </c>
      <c r="E28">
        <f>programovanie!C29</f>
        <v>8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18" x14ac:dyDescent="0.3">
      <c r="A29" s="7" t="s">
        <v>38</v>
      </c>
      <c r="B29" s="7">
        <v>97258</v>
      </c>
      <c r="C29" s="7">
        <v>73.2</v>
      </c>
      <c r="D29">
        <f>matematika!AA29</f>
        <v>14</v>
      </c>
      <c r="E29">
        <f>programovanie!C30</f>
        <v>10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18" x14ac:dyDescent="0.3">
      <c r="A30" s="7" t="s">
        <v>39</v>
      </c>
      <c r="B30" s="7">
        <v>96692</v>
      </c>
      <c r="C30" s="7">
        <v>77</v>
      </c>
      <c r="D30">
        <f>matematika!AA30</f>
        <v>9</v>
      </c>
      <c r="E30">
        <f>programovanie!C31</f>
        <v>6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18" x14ac:dyDescent="0.3">
      <c r="A31" s="7" t="s">
        <v>40</v>
      </c>
      <c r="B31" s="7">
        <v>96828</v>
      </c>
      <c r="C31" s="7">
        <v>61.8</v>
      </c>
      <c r="D31">
        <f>matematika!AA31</f>
        <v>9</v>
      </c>
      <c r="E31">
        <f>programovanie!C32</f>
        <v>5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18" x14ac:dyDescent="0.3">
      <c r="A32" s="7" t="s">
        <v>41</v>
      </c>
      <c r="B32" s="7">
        <v>96829</v>
      </c>
      <c r="C32" s="7">
        <v>55.5</v>
      </c>
      <c r="D32">
        <f>matematika!AA32</f>
        <v>8</v>
      </c>
      <c r="E32">
        <f>programovanie!C33</f>
        <v>3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3">
      <c r="A33" s="7" t="s">
        <v>42</v>
      </c>
      <c r="B33" s="7">
        <v>96830</v>
      </c>
      <c r="C33" s="7">
        <v>73</v>
      </c>
      <c r="D33">
        <f>matematika!AA33</f>
        <v>6</v>
      </c>
      <c r="E33">
        <f>programovanie!C34</f>
        <v>2</v>
      </c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">
      <c r="A34" s="7" t="s">
        <v>43</v>
      </c>
      <c r="B34" s="7">
        <v>96833</v>
      </c>
      <c r="C34" s="7">
        <v>43.9</v>
      </c>
      <c r="D34">
        <f>matematika!AA34</f>
        <v>5</v>
      </c>
      <c r="E34">
        <f>programovanie!C35</f>
        <v>5</v>
      </c>
      <c r="F34">
        <f t="shared" si="0"/>
        <v>0</v>
      </c>
      <c r="G34">
        <f t="shared" si="1"/>
        <v>1</v>
      </c>
      <c r="H34">
        <f t="shared" si="2"/>
        <v>0</v>
      </c>
      <c r="I34">
        <f t="shared" si="3"/>
        <v>0</v>
      </c>
    </row>
    <row r="35" spans="1:9" x14ac:dyDescent="0.3">
      <c r="A35" s="7" t="s">
        <v>44</v>
      </c>
      <c r="B35" s="7">
        <v>97259</v>
      </c>
      <c r="C35" s="7">
        <v>57</v>
      </c>
      <c r="D35">
        <f>matematika!AA35</f>
        <v>7</v>
      </c>
      <c r="E35">
        <f>programovanie!C36</f>
        <v>5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3">
      <c r="A36" s="7" t="s">
        <v>45</v>
      </c>
      <c r="B36" s="7">
        <v>96834</v>
      </c>
      <c r="C36" s="7">
        <v>99</v>
      </c>
      <c r="D36">
        <f>matematika!AA36</f>
        <v>15</v>
      </c>
      <c r="E36">
        <f>programovanie!C37</f>
        <v>10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3">
      <c r="A37" s="7" t="s">
        <v>46</v>
      </c>
      <c r="B37" s="7">
        <v>96837</v>
      </c>
      <c r="C37" s="7">
        <v>78.7</v>
      </c>
      <c r="D37">
        <f>matematika!AA37</f>
        <v>15</v>
      </c>
      <c r="E37">
        <f>programovanie!C38</f>
        <v>8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3">
      <c r="A38" s="7" t="s">
        <v>47</v>
      </c>
      <c r="B38" s="7">
        <v>96839</v>
      </c>
      <c r="C38" s="7">
        <v>88</v>
      </c>
      <c r="D38">
        <f>matematika!AA38</f>
        <v>7</v>
      </c>
      <c r="E38">
        <f>programovanie!C39</f>
        <v>6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</row>
    <row r="39" spans="1:9" x14ac:dyDescent="0.3">
      <c r="A39" s="7" t="s">
        <v>48</v>
      </c>
      <c r="B39" s="7">
        <v>96840</v>
      </c>
      <c r="C39" s="7">
        <v>21</v>
      </c>
      <c r="D39">
        <f>matematika!AA39</f>
        <v>6</v>
      </c>
      <c r="E39">
        <f>programovanie!C40</f>
        <v>2</v>
      </c>
      <c r="F39">
        <f t="shared" si="0"/>
        <v>1</v>
      </c>
      <c r="G39">
        <f t="shared" si="1"/>
        <v>1</v>
      </c>
      <c r="H39">
        <f t="shared" si="2"/>
        <v>0</v>
      </c>
      <c r="I39">
        <f t="shared" si="3"/>
        <v>0</v>
      </c>
    </row>
    <row r="40" spans="1:9" x14ac:dyDescent="0.3">
      <c r="A40" s="7" t="s">
        <v>49</v>
      </c>
      <c r="B40" s="7">
        <v>96841</v>
      </c>
      <c r="C40" s="7">
        <v>78.7</v>
      </c>
      <c r="D40">
        <f>matematika!AA40</f>
        <v>12</v>
      </c>
      <c r="E40">
        <f>programovanie!C41</f>
        <v>8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3">
      <c r="A41" s="7" t="s">
        <v>50</v>
      </c>
      <c r="B41" s="7">
        <v>96843</v>
      </c>
      <c r="C41" s="7">
        <v>67.5</v>
      </c>
      <c r="D41">
        <f>matematika!AA41</f>
        <v>15</v>
      </c>
      <c r="E41">
        <f>programovanie!C42</f>
        <v>10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3">
      <c r="A42" s="7" t="s">
        <v>51</v>
      </c>
      <c r="B42" s="7">
        <v>96846</v>
      </c>
      <c r="C42" s="7">
        <v>70</v>
      </c>
      <c r="D42">
        <f>matematika!AA42</f>
        <v>10</v>
      </c>
      <c r="E42">
        <f>programovanie!C43</f>
        <v>8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1:9" x14ac:dyDescent="0.3">
      <c r="A43" s="7" t="s">
        <v>52</v>
      </c>
      <c r="B43" s="7">
        <v>96847</v>
      </c>
      <c r="C43" s="7">
        <v>14</v>
      </c>
      <c r="D43">
        <f>matematika!AA43</f>
        <v>11</v>
      </c>
      <c r="E43">
        <f>programovanie!C44</f>
        <v>4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3">
      <c r="A44" s="7" t="s">
        <v>53</v>
      </c>
      <c r="B44" s="7">
        <v>96848</v>
      </c>
      <c r="C44" s="7">
        <v>89</v>
      </c>
      <c r="D44">
        <f>matematika!AA44</f>
        <v>3</v>
      </c>
      <c r="E44">
        <f>programovanie!C45</f>
        <v>7</v>
      </c>
      <c r="F44">
        <f t="shared" si="0"/>
        <v>0</v>
      </c>
      <c r="G44">
        <f t="shared" si="1"/>
        <v>0</v>
      </c>
      <c r="H44">
        <f t="shared" si="2"/>
        <v>1</v>
      </c>
      <c r="I44">
        <f t="shared" si="3"/>
        <v>0</v>
      </c>
    </row>
    <row r="45" spans="1:9" x14ac:dyDescent="0.3">
      <c r="A45" s="7" t="s">
        <v>54</v>
      </c>
      <c r="B45" s="7">
        <v>96849</v>
      </c>
      <c r="C45" s="7">
        <v>85</v>
      </c>
      <c r="D45">
        <f>matematika!AA45</f>
        <v>12</v>
      </c>
      <c r="E45">
        <f>programovanie!C46</f>
        <v>5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1:9" x14ac:dyDescent="0.3">
      <c r="A46" s="7" t="s">
        <v>55</v>
      </c>
      <c r="B46" s="7">
        <v>96850</v>
      </c>
      <c r="C46" s="7">
        <v>72</v>
      </c>
      <c r="D46">
        <f>matematika!AA46</f>
        <v>9</v>
      </c>
      <c r="E46">
        <f>programovanie!C47</f>
        <v>7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1:9" x14ac:dyDescent="0.3">
      <c r="A47" s="7" t="s">
        <v>56</v>
      </c>
      <c r="B47" s="7">
        <v>96851</v>
      </c>
      <c r="C47" s="7">
        <v>67.5</v>
      </c>
      <c r="D47">
        <f>matematika!AA47</f>
        <v>10</v>
      </c>
      <c r="E47">
        <f>programovanie!C48</f>
        <v>4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1:9" x14ac:dyDescent="0.3">
      <c r="A48" s="7" t="s">
        <v>57</v>
      </c>
      <c r="B48" s="7">
        <v>96852</v>
      </c>
      <c r="C48" s="7">
        <v>57.5</v>
      </c>
      <c r="D48">
        <f>matematika!AA48</f>
        <v>8</v>
      </c>
      <c r="E48">
        <f>programovanie!C49</f>
        <v>7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3">
      <c r="A49" s="7" t="s">
        <v>58</v>
      </c>
      <c r="B49" s="7">
        <v>96853</v>
      </c>
      <c r="C49" s="7">
        <v>91</v>
      </c>
      <c r="D49">
        <f>matematika!AA49</f>
        <v>17</v>
      </c>
      <c r="E49">
        <f>programovanie!C50</f>
        <v>8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3">
      <c r="A50" s="7" t="s">
        <v>59</v>
      </c>
      <c r="B50" s="7">
        <v>96856</v>
      </c>
      <c r="C50" s="7">
        <v>84</v>
      </c>
      <c r="D50">
        <f>matematika!AA50</f>
        <v>8</v>
      </c>
      <c r="E50">
        <f>programovanie!C51</f>
        <v>8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 x14ac:dyDescent="0.3">
      <c r="A51" s="7" t="s">
        <v>60</v>
      </c>
      <c r="B51" s="7">
        <v>96857</v>
      </c>
      <c r="C51" s="7">
        <v>55.5</v>
      </c>
      <c r="D51">
        <f>matematika!AA51</f>
        <v>0</v>
      </c>
      <c r="E51">
        <f>programovanie!C52</f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1:9" x14ac:dyDescent="0.3">
      <c r="A52" s="7" t="s">
        <v>61</v>
      </c>
      <c r="B52" s="7">
        <v>96860</v>
      </c>
      <c r="C52" s="7">
        <v>64</v>
      </c>
      <c r="D52">
        <f>matematika!AA52</f>
        <v>9</v>
      </c>
      <c r="E52">
        <f>programovanie!C53</f>
        <v>6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3">
      <c r="A53" s="7" t="s">
        <v>62</v>
      </c>
      <c r="B53" s="7">
        <v>96861</v>
      </c>
      <c r="C53" s="7">
        <v>94.4</v>
      </c>
      <c r="D53">
        <f>matematika!AA53</f>
        <v>13</v>
      </c>
      <c r="E53">
        <f>programovanie!C54</f>
        <v>10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1:9" x14ac:dyDescent="0.3">
      <c r="A54" s="7" t="s">
        <v>63</v>
      </c>
      <c r="B54" s="7">
        <v>96865</v>
      </c>
      <c r="C54" s="7">
        <v>33.799999999999997</v>
      </c>
      <c r="D54">
        <f>matematika!AA54</f>
        <v>7</v>
      </c>
      <c r="E54">
        <f>programovanie!C55</f>
        <v>5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0</v>
      </c>
    </row>
    <row r="55" spans="1:9" x14ac:dyDescent="0.3">
      <c r="A55" s="7" t="s">
        <v>64</v>
      </c>
      <c r="B55" s="7">
        <v>96866</v>
      </c>
      <c r="C55" s="7">
        <v>82</v>
      </c>
      <c r="D55">
        <f>matematika!AA55</f>
        <v>0</v>
      </c>
      <c r="E55">
        <f>programovanie!C56</f>
        <v>0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1:9" x14ac:dyDescent="0.3">
      <c r="A56" s="7" t="s">
        <v>65</v>
      </c>
      <c r="B56" s="7">
        <v>96867</v>
      </c>
      <c r="C56" s="7">
        <v>96.4</v>
      </c>
      <c r="D56">
        <f>matematika!AA56</f>
        <v>8</v>
      </c>
      <c r="E56">
        <f>programovanie!C57</f>
        <v>4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1:9" x14ac:dyDescent="0.3">
      <c r="A57" s="7" t="s">
        <v>66</v>
      </c>
      <c r="B57" s="7">
        <v>96868</v>
      </c>
      <c r="C57" s="7">
        <v>67.5</v>
      </c>
      <c r="D57">
        <f>matematika!AA57</f>
        <v>10</v>
      </c>
      <c r="E57">
        <f>programovanie!C58</f>
        <v>5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x14ac:dyDescent="0.3">
      <c r="A58" s="7" t="s">
        <v>67</v>
      </c>
      <c r="B58" s="7">
        <v>96869</v>
      </c>
      <c r="C58" s="7">
        <v>52</v>
      </c>
      <c r="D58">
        <f>matematika!AA58</f>
        <v>9</v>
      </c>
      <c r="E58">
        <f>programovanie!C59</f>
        <v>9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1:9" x14ac:dyDescent="0.3">
      <c r="A59" s="7" t="s">
        <v>68</v>
      </c>
      <c r="B59" s="7">
        <v>96870</v>
      </c>
      <c r="C59" s="7">
        <v>88.5</v>
      </c>
      <c r="D59">
        <f>matematika!AA59</f>
        <v>14</v>
      </c>
      <c r="E59">
        <f>programovanie!C60</f>
        <v>9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3">
      <c r="A60" s="7" t="s">
        <v>69</v>
      </c>
      <c r="B60" s="7">
        <v>96873</v>
      </c>
      <c r="C60" s="7">
        <v>91.9</v>
      </c>
      <c r="D60">
        <f>matematika!AA60</f>
        <v>15</v>
      </c>
      <c r="E60">
        <f>programovanie!C61</f>
        <v>7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3">
      <c r="A61" s="7" t="s">
        <v>70</v>
      </c>
      <c r="B61" s="7">
        <v>98789</v>
      </c>
      <c r="C61" s="7">
        <v>73.2</v>
      </c>
      <c r="D61">
        <f>matematika!AA61</f>
        <v>0</v>
      </c>
      <c r="E61">
        <f>programovanie!C62</f>
        <v>0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3">
      <c r="A62" s="7" t="s">
        <v>71</v>
      </c>
      <c r="B62" s="7">
        <v>96875</v>
      </c>
      <c r="C62" s="7">
        <v>88.5</v>
      </c>
      <c r="D62">
        <f>matematika!AA62</f>
        <v>7</v>
      </c>
      <c r="E62">
        <f>programovanie!C63</f>
        <v>2</v>
      </c>
      <c r="F62">
        <f t="shared" si="0"/>
        <v>1</v>
      </c>
      <c r="G62">
        <f t="shared" si="1"/>
        <v>0</v>
      </c>
      <c r="H62">
        <f t="shared" si="2"/>
        <v>1</v>
      </c>
      <c r="I62">
        <f t="shared" si="3"/>
        <v>1</v>
      </c>
    </row>
    <row r="63" spans="1:9" x14ac:dyDescent="0.3">
      <c r="A63" s="7" t="s">
        <v>72</v>
      </c>
      <c r="B63" s="7">
        <v>96876</v>
      </c>
      <c r="C63" s="7">
        <v>68</v>
      </c>
      <c r="D63">
        <f>matematika!AA63</f>
        <v>13</v>
      </c>
      <c r="E63">
        <f>programovanie!C64</f>
        <v>7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3">
      <c r="A64" s="7" t="s">
        <v>73</v>
      </c>
      <c r="B64" s="7">
        <v>96877</v>
      </c>
      <c r="C64" s="7">
        <v>91.2</v>
      </c>
      <c r="D64">
        <f>matematika!AA64</f>
        <v>14</v>
      </c>
      <c r="E64">
        <f>programovanie!C65</f>
        <v>6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x14ac:dyDescent="0.3">
      <c r="A65" s="7" t="s">
        <v>74</v>
      </c>
      <c r="B65" s="7">
        <v>96878</v>
      </c>
      <c r="C65" s="7">
        <v>96.4</v>
      </c>
      <c r="D65">
        <f>matematika!AA65</f>
        <v>0</v>
      </c>
      <c r="E65">
        <f>programovanie!C66</f>
        <v>7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3">
      <c r="A66" s="7" t="s">
        <v>75</v>
      </c>
      <c r="B66" s="7">
        <v>96879</v>
      </c>
      <c r="C66" s="7">
        <v>12.6</v>
      </c>
      <c r="D66">
        <f>matematika!AA66</f>
        <v>0</v>
      </c>
      <c r="E66">
        <f>programovanie!C67</f>
        <v>0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x14ac:dyDescent="0.3">
      <c r="A67" s="7" t="s">
        <v>76</v>
      </c>
      <c r="B67" s="7">
        <v>96880</v>
      </c>
      <c r="C67" s="7">
        <v>80</v>
      </c>
      <c r="D67">
        <f>matematika!AA67</f>
        <v>10</v>
      </c>
      <c r="E67">
        <f>programovanie!C68</f>
        <v>8</v>
      </c>
      <c r="F67">
        <f t="shared" ref="F67:F130" si="8">IF(AND(D67&lt;8,D67&gt;0,E67&lt;4,E67&gt;0)=TRUE,1,0)</f>
        <v>0</v>
      </c>
      <c r="G67">
        <f t="shared" ref="G67:G130" si="9">IF(AND(C67&lt;55,OR(AND(D67&lt;8,D67&gt;0),AND(E67&gt;0,E67&lt;4))),1,0)</f>
        <v>0</v>
      </c>
      <c r="H67">
        <f t="shared" ref="H67:H130" si="10">IF(AND(C67&gt;75,OR(AND(D67&lt;8,D67&gt;0),AND(E67&gt;0,E67&lt;4))),1,0)</f>
        <v>0</v>
      </c>
      <c r="I67">
        <f t="shared" ref="I67:I130" si="11">IF(AND(C67&gt;75,AND(D67&lt;8,D67&gt;0,E67&lt;4,E67&gt;0)),1,0)</f>
        <v>0</v>
      </c>
    </row>
    <row r="68" spans="1:9" x14ac:dyDescent="0.3">
      <c r="A68" s="7" t="s">
        <v>77</v>
      </c>
      <c r="B68" s="7">
        <v>96881</v>
      </c>
      <c r="C68" s="7">
        <v>91.9</v>
      </c>
      <c r="D68">
        <f>matematika!AA68</f>
        <v>0</v>
      </c>
      <c r="E68">
        <f>programovanie!C69</f>
        <v>0</v>
      </c>
      <c r="F68">
        <f t="shared" si="8"/>
        <v>0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3">
      <c r="A69" s="7" t="s">
        <v>78</v>
      </c>
      <c r="B69" s="7">
        <v>96883</v>
      </c>
      <c r="C69" s="7">
        <v>87</v>
      </c>
      <c r="D69">
        <f>matematika!AA69</f>
        <v>16</v>
      </c>
      <c r="E69">
        <f>programovanie!C70</f>
        <v>10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 x14ac:dyDescent="0.3">
      <c r="A70" s="7" t="s">
        <v>79</v>
      </c>
      <c r="B70" s="7">
        <v>96884</v>
      </c>
      <c r="C70" s="7">
        <v>78.7</v>
      </c>
      <c r="D70">
        <f>matematika!AA70</f>
        <v>9</v>
      </c>
      <c r="E70">
        <f>programovanie!C71</f>
        <v>5</v>
      </c>
      <c r="F70">
        <f t="shared" si="8"/>
        <v>0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1:9" x14ac:dyDescent="0.3">
      <c r="A71" s="7" t="s">
        <v>80</v>
      </c>
      <c r="B71" s="7">
        <v>96885</v>
      </c>
      <c r="C71" s="7">
        <v>73</v>
      </c>
      <c r="D71">
        <f>matematika!AA71</f>
        <v>10</v>
      </c>
      <c r="E71">
        <f>programovanie!C72</f>
        <v>6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 x14ac:dyDescent="0.3">
      <c r="A72" s="7" t="s">
        <v>81</v>
      </c>
      <c r="B72" s="7">
        <v>96888</v>
      </c>
      <c r="C72" s="7">
        <v>84</v>
      </c>
      <c r="D72">
        <f>matematika!AA72</f>
        <v>13</v>
      </c>
      <c r="E72">
        <f>programovanie!C73</f>
        <v>8</v>
      </c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3">
      <c r="A73" s="7" t="s">
        <v>82</v>
      </c>
      <c r="B73" s="7">
        <v>96890</v>
      </c>
      <c r="C73" s="7">
        <v>79</v>
      </c>
      <c r="D73">
        <f>matematika!AA73</f>
        <v>10</v>
      </c>
      <c r="E73">
        <f>programovanie!C74</f>
        <v>4</v>
      </c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3">
      <c r="A74" s="7" t="s">
        <v>83</v>
      </c>
      <c r="B74" s="7">
        <v>96891</v>
      </c>
      <c r="C74" s="7">
        <v>60</v>
      </c>
      <c r="D74">
        <f>matematika!AA74</f>
        <v>10</v>
      </c>
      <c r="E74">
        <f>programovanie!C75</f>
        <v>7</v>
      </c>
      <c r="F74">
        <f t="shared" si="8"/>
        <v>0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3">
      <c r="A75" s="7" t="s">
        <v>84</v>
      </c>
      <c r="B75" s="7">
        <v>96893</v>
      </c>
      <c r="C75" s="7">
        <v>87</v>
      </c>
      <c r="D75">
        <f>matematika!AA75</f>
        <v>8</v>
      </c>
      <c r="E75">
        <f>programovanie!C76</f>
        <v>8</v>
      </c>
      <c r="F75">
        <f t="shared" si="8"/>
        <v>0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 x14ac:dyDescent="0.3">
      <c r="A76" s="7" t="s">
        <v>85</v>
      </c>
      <c r="B76" s="7">
        <v>96894</v>
      </c>
      <c r="C76" s="7">
        <v>95</v>
      </c>
      <c r="D76">
        <f>matematika!AA76</f>
        <v>14</v>
      </c>
      <c r="E76">
        <f>programovanie!C77</f>
        <v>7</v>
      </c>
      <c r="F76">
        <f t="shared" si="8"/>
        <v>0</v>
      </c>
      <c r="G76">
        <f t="shared" si="9"/>
        <v>0</v>
      </c>
      <c r="H76">
        <f t="shared" si="10"/>
        <v>0</v>
      </c>
      <c r="I76">
        <f t="shared" si="11"/>
        <v>0</v>
      </c>
    </row>
    <row r="77" spans="1:9" x14ac:dyDescent="0.3">
      <c r="A77" s="7" t="s">
        <v>86</v>
      </c>
      <c r="B77" s="7">
        <v>96895</v>
      </c>
      <c r="C77" s="7">
        <v>43.9</v>
      </c>
      <c r="D77">
        <f>matematika!AA77</f>
        <v>5</v>
      </c>
      <c r="E77">
        <f>programovanie!C78</f>
        <v>5</v>
      </c>
      <c r="F77">
        <f t="shared" si="8"/>
        <v>0</v>
      </c>
      <c r="G77">
        <f t="shared" si="9"/>
        <v>1</v>
      </c>
      <c r="H77">
        <f t="shared" si="10"/>
        <v>0</v>
      </c>
      <c r="I77">
        <f t="shared" si="11"/>
        <v>0</v>
      </c>
    </row>
    <row r="78" spans="1:9" x14ac:dyDescent="0.3">
      <c r="A78" s="7" t="s">
        <v>87</v>
      </c>
      <c r="B78" s="7">
        <v>96896</v>
      </c>
      <c r="C78" s="7">
        <v>28.4</v>
      </c>
      <c r="D78">
        <f>matematika!AA78</f>
        <v>13</v>
      </c>
      <c r="E78">
        <f>programovanie!C79</f>
        <v>5</v>
      </c>
      <c r="F78">
        <f t="shared" si="8"/>
        <v>0</v>
      </c>
      <c r="G78">
        <f t="shared" si="9"/>
        <v>0</v>
      </c>
      <c r="H78">
        <f t="shared" si="10"/>
        <v>0</v>
      </c>
      <c r="I78">
        <f t="shared" si="11"/>
        <v>0</v>
      </c>
    </row>
    <row r="79" spans="1:9" x14ac:dyDescent="0.3">
      <c r="A79" s="7" t="s">
        <v>88</v>
      </c>
      <c r="B79" s="7">
        <v>96898</v>
      </c>
      <c r="C79" s="7">
        <v>78.7</v>
      </c>
      <c r="D79">
        <f>matematika!AA79</f>
        <v>13</v>
      </c>
      <c r="E79">
        <f>programovanie!C80</f>
        <v>9</v>
      </c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0</v>
      </c>
    </row>
    <row r="80" spans="1:9" x14ac:dyDescent="0.3">
      <c r="A80" s="7" t="s">
        <v>89</v>
      </c>
      <c r="B80" s="7">
        <v>96900</v>
      </c>
      <c r="C80" s="7">
        <v>38.6</v>
      </c>
      <c r="D80">
        <f>matematika!AA80</f>
        <v>8</v>
      </c>
      <c r="E80">
        <f>programovanie!C81</f>
        <v>6</v>
      </c>
      <c r="F80">
        <f t="shared" si="8"/>
        <v>0</v>
      </c>
      <c r="G80">
        <f t="shared" si="9"/>
        <v>0</v>
      </c>
      <c r="H80">
        <f t="shared" si="10"/>
        <v>0</v>
      </c>
      <c r="I80">
        <f t="shared" si="11"/>
        <v>0</v>
      </c>
    </row>
    <row r="81" spans="1:9" x14ac:dyDescent="0.3">
      <c r="A81" s="7" t="s">
        <v>90</v>
      </c>
      <c r="B81" s="7">
        <v>96901</v>
      </c>
      <c r="C81" s="7">
        <v>67.5</v>
      </c>
      <c r="D81">
        <f>matematika!AA81</f>
        <v>9</v>
      </c>
      <c r="E81">
        <f>programovanie!C82</f>
        <v>7</v>
      </c>
      <c r="F81">
        <f t="shared" si="8"/>
        <v>0</v>
      </c>
      <c r="G81">
        <f t="shared" si="9"/>
        <v>0</v>
      </c>
      <c r="H81">
        <f t="shared" si="10"/>
        <v>0</v>
      </c>
      <c r="I81">
        <f t="shared" si="11"/>
        <v>0</v>
      </c>
    </row>
    <row r="82" spans="1:9" x14ac:dyDescent="0.3">
      <c r="A82" s="7" t="s">
        <v>91</v>
      </c>
      <c r="B82" s="7">
        <v>96902</v>
      </c>
      <c r="C82" s="7">
        <v>73.2</v>
      </c>
      <c r="D82">
        <f>matematika!AA82</f>
        <v>13</v>
      </c>
      <c r="E82">
        <f>programovanie!C83</f>
        <v>6</v>
      </c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0</v>
      </c>
    </row>
    <row r="83" spans="1:9" x14ac:dyDescent="0.3">
      <c r="A83" s="7" t="s">
        <v>92</v>
      </c>
      <c r="B83" s="7">
        <v>96904</v>
      </c>
      <c r="C83" s="7">
        <v>97</v>
      </c>
      <c r="D83">
        <f>matematika!AA83</f>
        <v>13</v>
      </c>
      <c r="E83">
        <f>programovanie!C84</f>
        <v>7</v>
      </c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0</v>
      </c>
    </row>
    <row r="84" spans="1:9" x14ac:dyDescent="0.3">
      <c r="A84" s="7" t="s">
        <v>93</v>
      </c>
      <c r="B84" s="7">
        <v>96905</v>
      </c>
      <c r="C84" s="7">
        <v>98</v>
      </c>
      <c r="D84">
        <f>matematika!AA84</f>
        <v>14</v>
      </c>
      <c r="E84">
        <f>programovanie!C85</f>
        <v>9</v>
      </c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0</v>
      </c>
    </row>
    <row r="85" spans="1:9" x14ac:dyDescent="0.3">
      <c r="A85" s="7" t="s">
        <v>94</v>
      </c>
      <c r="B85" s="7">
        <v>92036</v>
      </c>
      <c r="C85" s="7">
        <v>0</v>
      </c>
      <c r="D85">
        <f>matematika!AA85</f>
        <v>0</v>
      </c>
      <c r="E85">
        <f>programovanie!C86</f>
        <v>0</v>
      </c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0</v>
      </c>
    </row>
    <row r="86" spans="1:9" x14ac:dyDescent="0.3">
      <c r="A86" s="7" t="s">
        <v>95</v>
      </c>
      <c r="B86" s="7">
        <v>96906</v>
      </c>
      <c r="C86" s="7">
        <v>72</v>
      </c>
      <c r="D86">
        <f>matematika!AA86</f>
        <v>14</v>
      </c>
      <c r="E86">
        <f>programovanie!C87</f>
        <v>7</v>
      </c>
      <c r="F86">
        <f t="shared" si="8"/>
        <v>0</v>
      </c>
      <c r="G86">
        <f t="shared" si="9"/>
        <v>0</v>
      </c>
      <c r="H86">
        <f t="shared" si="10"/>
        <v>0</v>
      </c>
      <c r="I86">
        <f t="shared" si="11"/>
        <v>0</v>
      </c>
    </row>
    <row r="87" spans="1:9" x14ac:dyDescent="0.3">
      <c r="A87" s="7" t="s">
        <v>96</v>
      </c>
      <c r="B87" s="7">
        <v>92038</v>
      </c>
      <c r="C87" s="7">
        <v>50</v>
      </c>
      <c r="D87">
        <f>matematika!AA87</f>
        <v>6</v>
      </c>
      <c r="E87">
        <f>programovanie!C88</f>
        <v>4</v>
      </c>
      <c r="F87">
        <f t="shared" si="8"/>
        <v>0</v>
      </c>
      <c r="G87">
        <f t="shared" si="9"/>
        <v>1</v>
      </c>
      <c r="H87">
        <f t="shared" si="10"/>
        <v>0</v>
      </c>
      <c r="I87">
        <f t="shared" si="11"/>
        <v>0</v>
      </c>
    </row>
    <row r="88" spans="1:9" x14ac:dyDescent="0.3">
      <c r="A88" s="7" t="s">
        <v>97</v>
      </c>
      <c r="B88" s="7">
        <v>96907</v>
      </c>
      <c r="C88" s="7">
        <v>96</v>
      </c>
      <c r="D88">
        <f>matematika!AA88</f>
        <v>10</v>
      </c>
      <c r="E88">
        <f>programovanie!C89</f>
        <v>3</v>
      </c>
      <c r="F88">
        <f t="shared" si="8"/>
        <v>0</v>
      </c>
      <c r="G88">
        <f t="shared" si="9"/>
        <v>0</v>
      </c>
      <c r="H88">
        <f t="shared" si="10"/>
        <v>1</v>
      </c>
      <c r="I88">
        <f t="shared" si="11"/>
        <v>0</v>
      </c>
    </row>
    <row r="89" spans="1:9" x14ac:dyDescent="0.3">
      <c r="A89" s="7" t="s">
        <v>98</v>
      </c>
      <c r="B89" s="7">
        <v>96908</v>
      </c>
      <c r="C89" s="7">
        <v>73.2</v>
      </c>
      <c r="D89">
        <f>matematika!AA89</f>
        <v>14</v>
      </c>
      <c r="E89">
        <f>programovanie!C90</f>
        <v>2</v>
      </c>
      <c r="F89">
        <f t="shared" si="8"/>
        <v>0</v>
      </c>
      <c r="G89">
        <f t="shared" si="9"/>
        <v>0</v>
      </c>
      <c r="H89">
        <f t="shared" si="10"/>
        <v>0</v>
      </c>
      <c r="I89">
        <f t="shared" si="11"/>
        <v>0</v>
      </c>
    </row>
    <row r="90" spans="1:9" x14ac:dyDescent="0.3">
      <c r="A90" s="7" t="s">
        <v>99</v>
      </c>
      <c r="B90" s="7">
        <v>96909</v>
      </c>
      <c r="C90" s="7">
        <v>94.4</v>
      </c>
      <c r="D90">
        <f>matematika!AA90</f>
        <v>14</v>
      </c>
      <c r="E90">
        <f>programovanie!C91</f>
        <v>9</v>
      </c>
      <c r="F90">
        <f t="shared" si="8"/>
        <v>0</v>
      </c>
      <c r="G90">
        <f t="shared" si="9"/>
        <v>0</v>
      </c>
      <c r="H90">
        <f t="shared" si="10"/>
        <v>0</v>
      </c>
      <c r="I90">
        <f t="shared" si="11"/>
        <v>0</v>
      </c>
    </row>
    <row r="91" spans="1:9" x14ac:dyDescent="0.3">
      <c r="A91" s="7" t="s">
        <v>100</v>
      </c>
      <c r="B91" s="7">
        <v>96910</v>
      </c>
      <c r="C91" s="7">
        <v>96.4</v>
      </c>
      <c r="D91">
        <f>matematika!AA91</f>
        <v>0</v>
      </c>
      <c r="E91">
        <f>programovanie!C92</f>
        <v>9</v>
      </c>
      <c r="F91">
        <f t="shared" si="8"/>
        <v>0</v>
      </c>
      <c r="G91">
        <f t="shared" si="9"/>
        <v>0</v>
      </c>
      <c r="H91">
        <f t="shared" si="10"/>
        <v>0</v>
      </c>
      <c r="I91">
        <f t="shared" si="11"/>
        <v>0</v>
      </c>
    </row>
    <row r="92" spans="1:9" x14ac:dyDescent="0.3">
      <c r="A92" s="7" t="s">
        <v>101</v>
      </c>
      <c r="B92" s="7">
        <v>96911</v>
      </c>
      <c r="C92" s="7">
        <v>55.5</v>
      </c>
      <c r="D92">
        <f>matematika!AA92</f>
        <v>8</v>
      </c>
      <c r="E92">
        <f>programovanie!C93</f>
        <v>4</v>
      </c>
      <c r="F92">
        <f t="shared" si="8"/>
        <v>0</v>
      </c>
      <c r="G92">
        <f t="shared" si="9"/>
        <v>0</v>
      </c>
      <c r="H92">
        <f t="shared" si="10"/>
        <v>0</v>
      </c>
      <c r="I92">
        <f t="shared" si="11"/>
        <v>0</v>
      </c>
    </row>
    <row r="93" spans="1:9" x14ac:dyDescent="0.3">
      <c r="A93" s="7" t="s">
        <v>102</v>
      </c>
      <c r="B93" s="7">
        <v>96914</v>
      </c>
      <c r="C93" s="7">
        <v>62</v>
      </c>
      <c r="D93">
        <f>matematika!AA93</f>
        <v>9</v>
      </c>
      <c r="E93">
        <f>programovanie!C94</f>
        <v>7</v>
      </c>
      <c r="F93">
        <f t="shared" si="8"/>
        <v>0</v>
      </c>
      <c r="G93">
        <f t="shared" si="9"/>
        <v>0</v>
      </c>
      <c r="H93">
        <f t="shared" si="10"/>
        <v>0</v>
      </c>
      <c r="I93">
        <f t="shared" si="11"/>
        <v>0</v>
      </c>
    </row>
    <row r="94" spans="1:9" x14ac:dyDescent="0.3">
      <c r="A94" s="7" t="s">
        <v>103</v>
      </c>
      <c r="B94" s="7">
        <v>96915</v>
      </c>
      <c r="C94" s="7">
        <v>98</v>
      </c>
      <c r="D94">
        <f>matematika!AA94</f>
        <v>16</v>
      </c>
      <c r="E94">
        <f>programovanie!C95</f>
        <v>8</v>
      </c>
      <c r="F94">
        <f t="shared" si="8"/>
        <v>0</v>
      </c>
      <c r="G94">
        <f t="shared" si="9"/>
        <v>0</v>
      </c>
      <c r="H94">
        <f t="shared" si="10"/>
        <v>0</v>
      </c>
      <c r="I94">
        <f t="shared" si="11"/>
        <v>0</v>
      </c>
    </row>
    <row r="95" spans="1:9" x14ac:dyDescent="0.3">
      <c r="A95" s="7" t="s">
        <v>104</v>
      </c>
      <c r="B95" s="7">
        <v>99411</v>
      </c>
      <c r="C95" s="7">
        <v>80</v>
      </c>
      <c r="D95">
        <f>matematika!AA95</f>
        <v>11</v>
      </c>
      <c r="E95">
        <f>programovanie!C96</f>
        <v>10</v>
      </c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0</v>
      </c>
    </row>
    <row r="96" spans="1:9" x14ac:dyDescent="0.3">
      <c r="A96" s="7" t="s">
        <v>105</v>
      </c>
      <c r="B96" s="7">
        <v>96916</v>
      </c>
      <c r="C96" s="7">
        <v>88.5</v>
      </c>
      <c r="D96">
        <f>matematika!AA96</f>
        <v>10</v>
      </c>
      <c r="E96">
        <f>programovanie!C97</f>
        <v>8</v>
      </c>
      <c r="F96">
        <f t="shared" si="8"/>
        <v>0</v>
      </c>
      <c r="G96">
        <f t="shared" si="9"/>
        <v>0</v>
      </c>
      <c r="H96">
        <f t="shared" si="10"/>
        <v>0</v>
      </c>
      <c r="I96">
        <f t="shared" si="11"/>
        <v>0</v>
      </c>
    </row>
    <row r="97" spans="1:9" x14ac:dyDescent="0.3">
      <c r="A97" s="7" t="s">
        <v>106</v>
      </c>
      <c r="B97" s="7">
        <v>96917</v>
      </c>
      <c r="C97" s="7">
        <v>62</v>
      </c>
      <c r="D97">
        <f>matematika!AA97</f>
        <v>10</v>
      </c>
      <c r="E97">
        <f>programovanie!C98</f>
        <v>7</v>
      </c>
      <c r="F97">
        <f t="shared" si="8"/>
        <v>0</v>
      </c>
      <c r="G97">
        <f t="shared" si="9"/>
        <v>0</v>
      </c>
      <c r="H97">
        <f t="shared" si="10"/>
        <v>0</v>
      </c>
      <c r="I97">
        <f t="shared" si="11"/>
        <v>0</v>
      </c>
    </row>
    <row r="98" spans="1:9" x14ac:dyDescent="0.3">
      <c r="A98" s="7" t="s">
        <v>107</v>
      </c>
      <c r="B98" s="7">
        <v>98148</v>
      </c>
      <c r="C98" s="7">
        <v>78.7</v>
      </c>
      <c r="D98">
        <f>matematika!AA98</f>
        <v>12</v>
      </c>
      <c r="E98">
        <f>programovanie!C99</f>
        <v>6</v>
      </c>
      <c r="F98">
        <f t="shared" si="8"/>
        <v>0</v>
      </c>
      <c r="G98">
        <f t="shared" si="9"/>
        <v>0</v>
      </c>
      <c r="H98">
        <f t="shared" si="10"/>
        <v>0</v>
      </c>
      <c r="I98">
        <f t="shared" si="11"/>
        <v>0</v>
      </c>
    </row>
    <row r="99" spans="1:9" x14ac:dyDescent="0.3">
      <c r="A99" s="7" t="s">
        <v>108</v>
      </c>
      <c r="B99" s="7">
        <v>96922</v>
      </c>
      <c r="C99" s="7">
        <v>91.9</v>
      </c>
      <c r="D99">
        <f>matematika!AA99</f>
        <v>7</v>
      </c>
      <c r="E99">
        <f>programovanie!C100</f>
        <v>8</v>
      </c>
      <c r="F99">
        <f t="shared" si="8"/>
        <v>0</v>
      </c>
      <c r="G99">
        <f t="shared" si="9"/>
        <v>0</v>
      </c>
      <c r="H99">
        <f t="shared" si="10"/>
        <v>1</v>
      </c>
      <c r="I99">
        <f t="shared" si="11"/>
        <v>0</v>
      </c>
    </row>
    <row r="100" spans="1:9" x14ac:dyDescent="0.3">
      <c r="A100" s="7" t="s">
        <v>109</v>
      </c>
      <c r="B100" s="7">
        <v>96923</v>
      </c>
      <c r="C100" s="7">
        <v>68</v>
      </c>
      <c r="D100">
        <f>matematika!AA100</f>
        <v>13</v>
      </c>
      <c r="E100">
        <f>programovanie!C101</f>
        <v>5</v>
      </c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0</v>
      </c>
    </row>
    <row r="101" spans="1:9" x14ac:dyDescent="0.3">
      <c r="A101" s="7" t="s">
        <v>110</v>
      </c>
      <c r="B101" s="7">
        <v>96924</v>
      </c>
      <c r="C101" s="7">
        <v>94.4</v>
      </c>
      <c r="D101">
        <f>matematika!AA101</f>
        <v>17</v>
      </c>
      <c r="E101">
        <f>programovanie!C102</f>
        <v>8</v>
      </c>
      <c r="F101">
        <f t="shared" si="8"/>
        <v>0</v>
      </c>
      <c r="G101">
        <f t="shared" si="9"/>
        <v>0</v>
      </c>
      <c r="H101">
        <f t="shared" si="10"/>
        <v>0</v>
      </c>
      <c r="I101">
        <f t="shared" si="11"/>
        <v>0</v>
      </c>
    </row>
    <row r="102" spans="1:9" x14ac:dyDescent="0.3">
      <c r="A102" s="7" t="s">
        <v>111</v>
      </c>
      <c r="B102" s="7">
        <v>96926</v>
      </c>
      <c r="C102" s="7">
        <v>78.7</v>
      </c>
      <c r="D102">
        <f>matematika!AA102</f>
        <v>15</v>
      </c>
      <c r="E102">
        <f>programovanie!C103</f>
        <v>9</v>
      </c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0</v>
      </c>
    </row>
    <row r="103" spans="1:9" x14ac:dyDescent="0.3">
      <c r="A103" s="7" t="s">
        <v>112</v>
      </c>
      <c r="B103" s="7">
        <v>96927</v>
      </c>
      <c r="C103" s="7">
        <v>67.5</v>
      </c>
      <c r="D103">
        <f>matematika!AA103</f>
        <v>11</v>
      </c>
      <c r="E103">
        <f>programovanie!C104</f>
        <v>5</v>
      </c>
      <c r="F103">
        <f t="shared" si="8"/>
        <v>0</v>
      </c>
      <c r="G103">
        <f t="shared" si="9"/>
        <v>0</v>
      </c>
      <c r="H103">
        <f t="shared" si="10"/>
        <v>0</v>
      </c>
      <c r="I103">
        <f t="shared" si="11"/>
        <v>0</v>
      </c>
    </row>
    <row r="104" spans="1:9" x14ac:dyDescent="0.3">
      <c r="A104" s="7" t="s">
        <v>113</v>
      </c>
      <c r="B104" s="7">
        <v>96931</v>
      </c>
      <c r="C104" s="7">
        <v>67.5</v>
      </c>
      <c r="D104">
        <f>matematika!AA104</f>
        <v>11</v>
      </c>
      <c r="E104">
        <f>programovanie!C105</f>
        <v>4</v>
      </c>
      <c r="F104">
        <f t="shared" si="8"/>
        <v>0</v>
      </c>
      <c r="G104">
        <f t="shared" si="9"/>
        <v>0</v>
      </c>
      <c r="H104">
        <f t="shared" si="10"/>
        <v>0</v>
      </c>
      <c r="I104">
        <f t="shared" si="11"/>
        <v>0</v>
      </c>
    </row>
    <row r="105" spans="1:9" x14ac:dyDescent="0.3">
      <c r="A105" s="7" t="s">
        <v>114</v>
      </c>
      <c r="B105" s="7">
        <v>93799</v>
      </c>
      <c r="C105" s="7">
        <v>60</v>
      </c>
      <c r="D105">
        <f>matematika!AA105</f>
        <v>0</v>
      </c>
      <c r="E105">
        <f>programovanie!C106</f>
        <v>0</v>
      </c>
      <c r="F105">
        <f t="shared" si="8"/>
        <v>0</v>
      </c>
      <c r="G105">
        <f t="shared" si="9"/>
        <v>0</v>
      </c>
      <c r="H105">
        <f t="shared" si="10"/>
        <v>0</v>
      </c>
      <c r="I105">
        <f t="shared" si="11"/>
        <v>0</v>
      </c>
    </row>
    <row r="106" spans="1:9" x14ac:dyDescent="0.3">
      <c r="A106" s="7" t="s">
        <v>115</v>
      </c>
      <c r="B106" s="7">
        <v>96934</v>
      </c>
      <c r="C106" s="7">
        <v>87</v>
      </c>
      <c r="D106">
        <f>matematika!AA106</f>
        <v>7</v>
      </c>
      <c r="E106">
        <f>programovanie!C107</f>
        <v>5</v>
      </c>
      <c r="F106">
        <f t="shared" si="8"/>
        <v>0</v>
      </c>
      <c r="G106">
        <f t="shared" si="9"/>
        <v>0</v>
      </c>
      <c r="H106">
        <f t="shared" si="10"/>
        <v>1</v>
      </c>
      <c r="I106">
        <f t="shared" si="11"/>
        <v>0</v>
      </c>
    </row>
    <row r="107" spans="1:9" x14ac:dyDescent="0.3">
      <c r="A107" s="7" t="s">
        <v>116</v>
      </c>
      <c r="B107" s="7">
        <v>96935</v>
      </c>
      <c r="C107" s="7">
        <v>61.8</v>
      </c>
      <c r="D107">
        <f>matematika!AA107</f>
        <v>6</v>
      </c>
      <c r="E107">
        <f>programovanie!C108</f>
        <v>6</v>
      </c>
      <c r="F107">
        <f t="shared" si="8"/>
        <v>0</v>
      </c>
      <c r="G107">
        <f t="shared" si="9"/>
        <v>0</v>
      </c>
      <c r="H107">
        <f t="shared" si="10"/>
        <v>0</v>
      </c>
      <c r="I107">
        <f t="shared" si="11"/>
        <v>0</v>
      </c>
    </row>
    <row r="108" spans="1:9" x14ac:dyDescent="0.3">
      <c r="A108" s="7" t="s">
        <v>117</v>
      </c>
      <c r="B108" s="7">
        <v>96936</v>
      </c>
      <c r="C108" s="7">
        <v>73.2</v>
      </c>
      <c r="D108">
        <f>matematika!AA108</f>
        <v>8</v>
      </c>
      <c r="E108">
        <f>programovanie!C109</f>
        <v>5</v>
      </c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0</v>
      </c>
    </row>
    <row r="109" spans="1:9" x14ac:dyDescent="0.3">
      <c r="A109" s="7" t="s">
        <v>118</v>
      </c>
      <c r="B109" s="7">
        <v>96937</v>
      </c>
      <c r="C109" s="7">
        <v>83</v>
      </c>
      <c r="D109">
        <f>matematika!AA109</f>
        <v>8</v>
      </c>
      <c r="E109">
        <f>programovanie!C110</f>
        <v>7</v>
      </c>
      <c r="F109">
        <f t="shared" si="8"/>
        <v>0</v>
      </c>
      <c r="G109">
        <f t="shared" si="9"/>
        <v>0</v>
      </c>
      <c r="H109">
        <f t="shared" si="10"/>
        <v>0</v>
      </c>
      <c r="I109">
        <f t="shared" si="11"/>
        <v>0</v>
      </c>
    </row>
    <row r="110" spans="1:9" x14ac:dyDescent="0.3">
      <c r="A110" s="7" t="s">
        <v>119</v>
      </c>
      <c r="B110" s="7">
        <v>96938</v>
      </c>
      <c r="C110" s="7">
        <v>60</v>
      </c>
      <c r="D110">
        <f>matematika!AA110</f>
        <v>10</v>
      </c>
      <c r="E110">
        <f>programovanie!C111</f>
        <v>5</v>
      </c>
      <c r="F110">
        <f t="shared" si="8"/>
        <v>0</v>
      </c>
      <c r="G110">
        <f t="shared" si="9"/>
        <v>0</v>
      </c>
      <c r="H110">
        <f t="shared" si="10"/>
        <v>0</v>
      </c>
      <c r="I110">
        <f t="shared" si="11"/>
        <v>0</v>
      </c>
    </row>
    <row r="111" spans="1:9" x14ac:dyDescent="0.3">
      <c r="A111" s="7" t="s">
        <v>120</v>
      </c>
      <c r="B111" s="7">
        <v>96941</v>
      </c>
      <c r="C111" s="7">
        <v>94.4</v>
      </c>
      <c r="D111">
        <f>matematika!AA111</f>
        <v>15</v>
      </c>
      <c r="E111">
        <f>programovanie!C112</f>
        <v>6</v>
      </c>
      <c r="F111">
        <f t="shared" si="8"/>
        <v>0</v>
      </c>
      <c r="G111">
        <f t="shared" si="9"/>
        <v>0</v>
      </c>
      <c r="H111">
        <f t="shared" si="10"/>
        <v>0</v>
      </c>
      <c r="I111">
        <f t="shared" si="11"/>
        <v>0</v>
      </c>
    </row>
    <row r="112" spans="1:9" x14ac:dyDescent="0.3">
      <c r="A112" s="7" t="s">
        <v>121</v>
      </c>
      <c r="B112" s="7">
        <v>96942</v>
      </c>
      <c r="C112" s="7">
        <v>67.5</v>
      </c>
      <c r="D112">
        <f>matematika!AA112</f>
        <v>7</v>
      </c>
      <c r="E112">
        <f>programovanie!C113</f>
        <v>6</v>
      </c>
      <c r="F112">
        <f t="shared" si="8"/>
        <v>0</v>
      </c>
      <c r="G112">
        <f t="shared" si="9"/>
        <v>0</v>
      </c>
      <c r="H112">
        <f t="shared" si="10"/>
        <v>0</v>
      </c>
      <c r="I112">
        <f t="shared" si="11"/>
        <v>0</v>
      </c>
    </row>
    <row r="113" spans="1:9" x14ac:dyDescent="0.3">
      <c r="A113" s="7" t="s">
        <v>122</v>
      </c>
      <c r="B113" s="7">
        <v>96947</v>
      </c>
      <c r="C113" s="7">
        <v>88.5</v>
      </c>
      <c r="D113">
        <f>matematika!AA113</f>
        <v>12</v>
      </c>
      <c r="E113">
        <f>programovanie!C114</f>
        <v>6</v>
      </c>
      <c r="F113">
        <f t="shared" si="8"/>
        <v>0</v>
      </c>
      <c r="G113">
        <f t="shared" si="9"/>
        <v>0</v>
      </c>
      <c r="H113">
        <f t="shared" si="10"/>
        <v>0</v>
      </c>
      <c r="I113">
        <f t="shared" si="11"/>
        <v>0</v>
      </c>
    </row>
    <row r="114" spans="1:9" x14ac:dyDescent="0.3">
      <c r="A114" s="7" t="s">
        <v>123</v>
      </c>
      <c r="B114" s="7">
        <v>96952</v>
      </c>
      <c r="C114" s="7">
        <v>88.5</v>
      </c>
      <c r="D114">
        <f>matematika!AA114</f>
        <v>18</v>
      </c>
      <c r="E114">
        <f>programovanie!C115</f>
        <v>5</v>
      </c>
      <c r="F114">
        <f t="shared" si="8"/>
        <v>0</v>
      </c>
      <c r="G114">
        <f t="shared" si="9"/>
        <v>0</v>
      </c>
      <c r="H114">
        <f t="shared" si="10"/>
        <v>0</v>
      </c>
      <c r="I114">
        <f t="shared" si="11"/>
        <v>0</v>
      </c>
    </row>
    <row r="115" spans="1:9" x14ac:dyDescent="0.3">
      <c r="A115" s="7" t="s">
        <v>124</v>
      </c>
      <c r="B115" s="7">
        <v>96953</v>
      </c>
      <c r="C115" s="7">
        <v>60</v>
      </c>
      <c r="D115">
        <f>matematika!AA115</f>
        <v>1</v>
      </c>
      <c r="E115">
        <f>programovanie!C116</f>
        <v>2</v>
      </c>
      <c r="F115">
        <f t="shared" si="8"/>
        <v>1</v>
      </c>
      <c r="G115">
        <f t="shared" si="9"/>
        <v>0</v>
      </c>
      <c r="H115">
        <f t="shared" si="10"/>
        <v>0</v>
      </c>
      <c r="I115">
        <f t="shared" si="11"/>
        <v>0</v>
      </c>
    </row>
    <row r="116" spans="1:9" x14ac:dyDescent="0.3">
      <c r="A116" s="7" t="s">
        <v>125</v>
      </c>
      <c r="B116" s="7">
        <v>96955</v>
      </c>
      <c r="C116" s="7">
        <v>84</v>
      </c>
      <c r="D116">
        <f>matematika!AA116</f>
        <v>7</v>
      </c>
      <c r="E116">
        <f>programovanie!C117</f>
        <v>5</v>
      </c>
      <c r="F116">
        <f t="shared" si="8"/>
        <v>0</v>
      </c>
      <c r="G116">
        <f t="shared" si="9"/>
        <v>0</v>
      </c>
      <c r="H116">
        <f t="shared" si="10"/>
        <v>1</v>
      </c>
      <c r="I116">
        <f t="shared" si="11"/>
        <v>0</v>
      </c>
    </row>
    <row r="117" spans="1:9" x14ac:dyDescent="0.3">
      <c r="A117" s="7" t="s">
        <v>126</v>
      </c>
      <c r="B117" s="7">
        <v>96956</v>
      </c>
      <c r="C117" s="7">
        <v>94.4</v>
      </c>
      <c r="D117">
        <f>matematika!AA117</f>
        <v>10</v>
      </c>
      <c r="E117">
        <f>programovanie!C118</f>
        <v>4</v>
      </c>
      <c r="F117">
        <f t="shared" si="8"/>
        <v>0</v>
      </c>
      <c r="G117">
        <f t="shared" si="9"/>
        <v>0</v>
      </c>
      <c r="H117">
        <f t="shared" si="10"/>
        <v>0</v>
      </c>
      <c r="I117">
        <f t="shared" si="11"/>
        <v>0</v>
      </c>
    </row>
    <row r="118" spans="1:9" x14ac:dyDescent="0.3">
      <c r="A118" s="7" t="s">
        <v>127</v>
      </c>
      <c r="B118" s="7">
        <v>96959</v>
      </c>
      <c r="C118" s="7">
        <v>88.5</v>
      </c>
      <c r="D118">
        <f>matematika!AA118</f>
        <v>14</v>
      </c>
      <c r="E118">
        <f>programovanie!C119</f>
        <v>7</v>
      </c>
      <c r="F118">
        <f t="shared" si="8"/>
        <v>0</v>
      </c>
      <c r="G118">
        <f t="shared" si="9"/>
        <v>0</v>
      </c>
      <c r="H118">
        <f t="shared" si="10"/>
        <v>0</v>
      </c>
      <c r="I118">
        <f t="shared" si="11"/>
        <v>0</v>
      </c>
    </row>
    <row r="119" spans="1:9" x14ac:dyDescent="0.3">
      <c r="A119" s="7" t="s">
        <v>128</v>
      </c>
      <c r="B119" s="7">
        <v>96960</v>
      </c>
      <c r="C119" s="7">
        <v>49.7</v>
      </c>
      <c r="D119">
        <f>matematika!AA119</f>
        <v>12</v>
      </c>
      <c r="E119">
        <f>programovanie!C120</f>
        <v>8</v>
      </c>
      <c r="F119">
        <f t="shared" si="8"/>
        <v>0</v>
      </c>
      <c r="G119">
        <f t="shared" si="9"/>
        <v>0</v>
      </c>
      <c r="H119">
        <f t="shared" si="10"/>
        <v>0</v>
      </c>
      <c r="I119">
        <f t="shared" si="11"/>
        <v>0</v>
      </c>
    </row>
    <row r="120" spans="1:9" x14ac:dyDescent="0.3">
      <c r="A120" s="7" t="s">
        <v>129</v>
      </c>
      <c r="B120" s="7">
        <v>98938</v>
      </c>
      <c r="C120" s="7">
        <v>80</v>
      </c>
      <c r="D120">
        <f>matematika!AA120</f>
        <v>14</v>
      </c>
      <c r="E120">
        <f>programovanie!C121</f>
        <v>3</v>
      </c>
      <c r="F120">
        <f t="shared" si="8"/>
        <v>0</v>
      </c>
      <c r="G120">
        <f t="shared" si="9"/>
        <v>0</v>
      </c>
      <c r="H120">
        <f t="shared" si="10"/>
        <v>1</v>
      </c>
      <c r="I120">
        <f t="shared" si="11"/>
        <v>0</v>
      </c>
    </row>
    <row r="121" spans="1:9" x14ac:dyDescent="0.3">
      <c r="A121" s="7" t="s">
        <v>130</v>
      </c>
      <c r="B121" s="7">
        <v>96965</v>
      </c>
      <c r="C121" s="7">
        <v>94.4</v>
      </c>
      <c r="D121">
        <f>matematika!AA121</f>
        <v>8</v>
      </c>
      <c r="E121">
        <f>programovanie!C122</f>
        <v>9</v>
      </c>
      <c r="F121">
        <f t="shared" si="8"/>
        <v>0</v>
      </c>
      <c r="G121">
        <f t="shared" si="9"/>
        <v>0</v>
      </c>
      <c r="H121">
        <f t="shared" si="10"/>
        <v>0</v>
      </c>
      <c r="I121">
        <f t="shared" si="11"/>
        <v>0</v>
      </c>
    </row>
    <row r="122" spans="1:9" x14ac:dyDescent="0.3">
      <c r="A122" s="7" t="s">
        <v>131</v>
      </c>
      <c r="B122" s="7">
        <v>79662</v>
      </c>
      <c r="C122" s="7">
        <v>71.7</v>
      </c>
      <c r="D122">
        <f>matematika!AA122</f>
        <v>4</v>
      </c>
      <c r="E122">
        <f>programovanie!C123</f>
        <v>6</v>
      </c>
      <c r="F122">
        <f t="shared" si="8"/>
        <v>0</v>
      </c>
      <c r="G122">
        <f t="shared" si="9"/>
        <v>0</v>
      </c>
      <c r="H122">
        <f t="shared" si="10"/>
        <v>0</v>
      </c>
      <c r="I122">
        <f t="shared" si="11"/>
        <v>0</v>
      </c>
    </row>
    <row r="123" spans="1:9" x14ac:dyDescent="0.3">
      <c r="A123" s="7" t="s">
        <v>132</v>
      </c>
      <c r="B123" s="7">
        <v>96970</v>
      </c>
      <c r="C123" s="7">
        <v>70</v>
      </c>
      <c r="D123">
        <f>matematika!AA123</f>
        <v>10</v>
      </c>
      <c r="E123">
        <f>programovanie!C124</f>
        <v>4</v>
      </c>
      <c r="F123">
        <f t="shared" si="8"/>
        <v>0</v>
      </c>
      <c r="G123">
        <f t="shared" si="9"/>
        <v>0</v>
      </c>
      <c r="H123">
        <f t="shared" si="10"/>
        <v>0</v>
      </c>
      <c r="I123">
        <f t="shared" si="11"/>
        <v>0</v>
      </c>
    </row>
    <row r="124" spans="1:9" x14ac:dyDescent="0.3">
      <c r="A124" s="7" t="s">
        <v>133</v>
      </c>
      <c r="B124" s="7">
        <v>96971</v>
      </c>
      <c r="C124" s="7">
        <v>38.6</v>
      </c>
      <c r="D124">
        <f>matematika!AA124</f>
        <v>11</v>
      </c>
      <c r="E124">
        <f>programovanie!C125</f>
        <v>10</v>
      </c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0</v>
      </c>
    </row>
    <row r="125" spans="1:9" x14ac:dyDescent="0.3">
      <c r="A125" s="7" t="s">
        <v>134</v>
      </c>
      <c r="B125" s="7">
        <v>96972</v>
      </c>
      <c r="C125" s="7">
        <v>88.5</v>
      </c>
      <c r="D125">
        <f>matematika!AA125</f>
        <v>13</v>
      </c>
      <c r="E125">
        <f>programovanie!C126</f>
        <v>9</v>
      </c>
      <c r="F125">
        <f t="shared" si="8"/>
        <v>0</v>
      </c>
      <c r="G125">
        <f t="shared" si="9"/>
        <v>0</v>
      </c>
      <c r="H125">
        <f t="shared" si="10"/>
        <v>0</v>
      </c>
      <c r="I125">
        <f t="shared" si="11"/>
        <v>0</v>
      </c>
    </row>
    <row r="126" spans="1:9" x14ac:dyDescent="0.3">
      <c r="A126" s="7" t="s">
        <v>135</v>
      </c>
      <c r="B126" s="7">
        <v>96973</v>
      </c>
      <c r="C126" s="7">
        <v>94.4</v>
      </c>
      <c r="D126">
        <f>matematika!AA126</f>
        <v>12</v>
      </c>
      <c r="E126">
        <f>programovanie!C127</f>
        <v>6</v>
      </c>
      <c r="F126">
        <f t="shared" si="8"/>
        <v>0</v>
      </c>
      <c r="G126">
        <f t="shared" si="9"/>
        <v>0</v>
      </c>
      <c r="H126">
        <f t="shared" si="10"/>
        <v>0</v>
      </c>
      <c r="I126">
        <f t="shared" si="11"/>
        <v>0</v>
      </c>
    </row>
    <row r="127" spans="1:9" x14ac:dyDescent="0.3">
      <c r="A127" s="7" t="s">
        <v>136</v>
      </c>
      <c r="B127" s="7">
        <v>96974</v>
      </c>
      <c r="C127" s="7">
        <v>88.5</v>
      </c>
      <c r="D127">
        <f>matematika!AA127</f>
        <v>13</v>
      </c>
      <c r="E127">
        <f>programovanie!C128</f>
        <v>7</v>
      </c>
      <c r="F127">
        <f t="shared" si="8"/>
        <v>0</v>
      </c>
      <c r="G127">
        <f t="shared" si="9"/>
        <v>0</v>
      </c>
      <c r="H127">
        <f t="shared" si="10"/>
        <v>0</v>
      </c>
      <c r="I127">
        <f t="shared" si="11"/>
        <v>0</v>
      </c>
    </row>
    <row r="128" spans="1:9" x14ac:dyDescent="0.3">
      <c r="A128" s="7" t="s">
        <v>137</v>
      </c>
      <c r="B128" s="7">
        <v>96976</v>
      </c>
      <c r="C128" s="7">
        <v>73.2</v>
      </c>
      <c r="D128">
        <f>matematika!AA128</f>
        <v>13</v>
      </c>
      <c r="E128">
        <f>programovanie!C129</f>
        <v>6</v>
      </c>
      <c r="F128">
        <f t="shared" si="8"/>
        <v>0</v>
      </c>
      <c r="G128">
        <f t="shared" si="9"/>
        <v>0</v>
      </c>
      <c r="H128">
        <f t="shared" si="10"/>
        <v>0</v>
      </c>
      <c r="I128">
        <f t="shared" si="11"/>
        <v>0</v>
      </c>
    </row>
    <row r="129" spans="1:9" x14ac:dyDescent="0.3">
      <c r="A129" s="7" t="s">
        <v>138</v>
      </c>
      <c r="B129" s="7">
        <v>96977</v>
      </c>
      <c r="C129" s="7">
        <v>79</v>
      </c>
      <c r="D129">
        <f>matematika!AA129</f>
        <v>9</v>
      </c>
      <c r="E129">
        <f>programovanie!C130</f>
        <v>3</v>
      </c>
      <c r="F129">
        <f t="shared" si="8"/>
        <v>0</v>
      </c>
      <c r="G129">
        <f t="shared" si="9"/>
        <v>0</v>
      </c>
      <c r="H129">
        <f t="shared" si="10"/>
        <v>1</v>
      </c>
      <c r="I129">
        <f t="shared" si="11"/>
        <v>0</v>
      </c>
    </row>
    <row r="130" spans="1:9" x14ac:dyDescent="0.3">
      <c r="A130" s="7" t="s">
        <v>139</v>
      </c>
      <c r="B130" s="7">
        <v>96978</v>
      </c>
      <c r="C130" s="7">
        <v>88.5</v>
      </c>
      <c r="D130">
        <f>matematika!AA130</f>
        <v>10</v>
      </c>
      <c r="E130">
        <f>programovanie!C131</f>
        <v>7</v>
      </c>
      <c r="F130">
        <f t="shared" si="8"/>
        <v>0</v>
      </c>
      <c r="G130">
        <f t="shared" si="9"/>
        <v>0</v>
      </c>
      <c r="H130">
        <f t="shared" si="10"/>
        <v>0</v>
      </c>
      <c r="I130">
        <f t="shared" si="11"/>
        <v>0</v>
      </c>
    </row>
    <row r="131" spans="1:9" x14ac:dyDescent="0.3">
      <c r="A131" s="7" t="s">
        <v>140</v>
      </c>
      <c r="B131" s="7">
        <v>85966</v>
      </c>
      <c r="C131" s="7">
        <v>94.5</v>
      </c>
      <c r="D131">
        <f>matematika!AA131</f>
        <v>11</v>
      </c>
      <c r="E131">
        <f>programovanie!C132</f>
        <v>9</v>
      </c>
      <c r="F131">
        <f t="shared" ref="F131:F194" si="12">IF(AND(D131&lt;8,D131&gt;0,E131&lt;4,E131&gt;0)=TRUE,1,0)</f>
        <v>0</v>
      </c>
      <c r="G131">
        <f t="shared" ref="G131:G194" si="13">IF(AND(C131&lt;55,OR(AND(D131&lt;8,D131&gt;0),AND(E131&gt;0,E131&lt;4))),1,0)</f>
        <v>0</v>
      </c>
      <c r="H131">
        <f t="shared" ref="H131:H194" si="14">IF(AND(C131&gt;75,OR(AND(D131&lt;8,D131&gt;0),AND(E131&gt;0,E131&lt;4))),1,0)</f>
        <v>0</v>
      </c>
      <c r="I131">
        <f t="shared" ref="I131:I194" si="15">IF(AND(C131&gt;75,AND(D131&lt;8,D131&gt;0,E131&lt;4,E131&gt;0)),1,0)</f>
        <v>0</v>
      </c>
    </row>
    <row r="132" spans="1:9" x14ac:dyDescent="0.3">
      <c r="A132" s="7" t="s">
        <v>141</v>
      </c>
      <c r="B132" s="7">
        <v>96981</v>
      </c>
      <c r="C132" s="7">
        <v>88.5</v>
      </c>
      <c r="D132">
        <f>matematika!AA132</f>
        <v>11</v>
      </c>
      <c r="E132">
        <f>programovanie!C133</f>
        <v>10</v>
      </c>
      <c r="F132">
        <f t="shared" si="12"/>
        <v>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 x14ac:dyDescent="0.3">
      <c r="A133" s="7" t="s">
        <v>142</v>
      </c>
      <c r="B133" s="7">
        <v>81417</v>
      </c>
      <c r="C133" s="7"/>
      <c r="D133">
        <f>matematika!AA133</f>
        <v>0</v>
      </c>
      <c r="E133">
        <f>programovanie!C134</f>
        <v>0</v>
      </c>
      <c r="F133">
        <f t="shared" si="12"/>
        <v>0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 x14ac:dyDescent="0.3">
      <c r="A134" s="7" t="s">
        <v>143</v>
      </c>
      <c r="B134" s="7">
        <v>96983</v>
      </c>
      <c r="C134" s="7">
        <v>79</v>
      </c>
      <c r="D134">
        <f>matematika!AA134</f>
        <v>10</v>
      </c>
      <c r="E134">
        <f>programovanie!C135</f>
        <v>7</v>
      </c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 x14ac:dyDescent="0.3">
      <c r="A135" s="7" t="s">
        <v>144</v>
      </c>
      <c r="B135" s="7">
        <v>96986</v>
      </c>
      <c r="C135" s="7">
        <v>94.4</v>
      </c>
      <c r="D135">
        <f>matematika!AA135</f>
        <v>11</v>
      </c>
      <c r="E135">
        <f>programovanie!C136</f>
        <v>8</v>
      </c>
      <c r="F135">
        <f t="shared" si="12"/>
        <v>0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1:9" x14ac:dyDescent="0.3">
      <c r="A136" s="7" t="s">
        <v>145</v>
      </c>
      <c r="B136" s="7">
        <v>96987</v>
      </c>
      <c r="C136" s="7">
        <v>95</v>
      </c>
      <c r="D136">
        <f>matematika!AA136</f>
        <v>16</v>
      </c>
      <c r="E136">
        <f>programovanie!C137</f>
        <v>8</v>
      </c>
      <c r="F136">
        <f t="shared" si="12"/>
        <v>0</v>
      </c>
      <c r="G136">
        <f t="shared" si="13"/>
        <v>0</v>
      </c>
      <c r="H136">
        <f t="shared" si="14"/>
        <v>0</v>
      </c>
      <c r="I136">
        <f t="shared" si="15"/>
        <v>0</v>
      </c>
    </row>
    <row r="137" spans="1:9" x14ac:dyDescent="0.3">
      <c r="A137" s="7" t="s">
        <v>146</v>
      </c>
      <c r="B137" s="7">
        <v>96988</v>
      </c>
      <c r="C137" s="7">
        <v>94.4</v>
      </c>
      <c r="D137">
        <f>matematika!AA137</f>
        <v>11</v>
      </c>
      <c r="E137">
        <f>programovanie!C138</f>
        <v>4</v>
      </c>
      <c r="F137">
        <f t="shared" si="12"/>
        <v>0</v>
      </c>
      <c r="G137">
        <f t="shared" si="13"/>
        <v>0</v>
      </c>
      <c r="H137">
        <f t="shared" si="14"/>
        <v>0</v>
      </c>
      <c r="I137">
        <f t="shared" si="15"/>
        <v>0</v>
      </c>
    </row>
    <row r="138" spans="1:9" x14ac:dyDescent="0.3">
      <c r="A138" s="7" t="s">
        <v>147</v>
      </c>
      <c r="B138" s="7">
        <v>96989</v>
      </c>
      <c r="C138" s="7">
        <v>64</v>
      </c>
      <c r="D138">
        <f>matematika!AA138</f>
        <v>10</v>
      </c>
      <c r="E138">
        <f>programovanie!C139</f>
        <v>6</v>
      </c>
      <c r="F138">
        <f t="shared" si="12"/>
        <v>0</v>
      </c>
      <c r="G138">
        <f t="shared" si="13"/>
        <v>0</v>
      </c>
      <c r="H138">
        <f t="shared" si="14"/>
        <v>0</v>
      </c>
      <c r="I138">
        <f t="shared" si="15"/>
        <v>0</v>
      </c>
    </row>
    <row r="139" spans="1:9" x14ac:dyDescent="0.3">
      <c r="A139" s="7" t="s">
        <v>148</v>
      </c>
      <c r="B139" s="7">
        <v>96990</v>
      </c>
      <c r="C139" s="7">
        <v>57</v>
      </c>
      <c r="D139">
        <f>matematika!AA139</f>
        <v>12</v>
      </c>
      <c r="E139">
        <f>programovanie!C140</f>
        <v>8</v>
      </c>
      <c r="F139">
        <f t="shared" si="12"/>
        <v>0</v>
      </c>
      <c r="G139">
        <f t="shared" si="13"/>
        <v>0</v>
      </c>
      <c r="H139">
        <f t="shared" si="14"/>
        <v>0</v>
      </c>
      <c r="I139">
        <f t="shared" si="15"/>
        <v>0</v>
      </c>
    </row>
    <row r="140" spans="1:9" x14ac:dyDescent="0.3">
      <c r="A140" s="7" t="s">
        <v>149</v>
      </c>
      <c r="B140" s="7">
        <v>96991</v>
      </c>
      <c r="C140" s="7">
        <v>84</v>
      </c>
      <c r="D140">
        <f>matematika!AA140</f>
        <v>9</v>
      </c>
      <c r="E140">
        <f>programovanie!C141</f>
        <v>5</v>
      </c>
      <c r="F140">
        <f t="shared" si="12"/>
        <v>0</v>
      </c>
      <c r="G140">
        <f t="shared" si="13"/>
        <v>0</v>
      </c>
      <c r="H140">
        <f t="shared" si="14"/>
        <v>0</v>
      </c>
      <c r="I140">
        <f t="shared" si="15"/>
        <v>0</v>
      </c>
    </row>
    <row r="141" spans="1:9" x14ac:dyDescent="0.3">
      <c r="A141" s="7" t="s">
        <v>150</v>
      </c>
      <c r="B141" s="7">
        <v>96993</v>
      </c>
      <c r="C141" s="7">
        <v>67.5</v>
      </c>
      <c r="D141">
        <f>matematika!AA141</f>
        <v>7</v>
      </c>
      <c r="E141">
        <f>programovanie!C142</f>
        <v>5</v>
      </c>
      <c r="F141">
        <f t="shared" si="12"/>
        <v>0</v>
      </c>
      <c r="G141">
        <f t="shared" si="13"/>
        <v>0</v>
      </c>
      <c r="H141">
        <f t="shared" si="14"/>
        <v>0</v>
      </c>
      <c r="I141">
        <f t="shared" si="15"/>
        <v>0</v>
      </c>
    </row>
    <row r="142" spans="1:9" x14ac:dyDescent="0.3">
      <c r="A142" s="7" t="s">
        <v>151</v>
      </c>
      <c r="B142" s="7">
        <v>96994</v>
      </c>
      <c r="C142" s="7">
        <v>85</v>
      </c>
      <c r="D142">
        <f>matematika!AA142</f>
        <v>9</v>
      </c>
      <c r="E142">
        <f>programovanie!C143</f>
        <v>2</v>
      </c>
      <c r="F142">
        <f t="shared" si="12"/>
        <v>0</v>
      </c>
      <c r="G142">
        <f t="shared" si="13"/>
        <v>0</v>
      </c>
      <c r="H142">
        <f t="shared" si="14"/>
        <v>1</v>
      </c>
      <c r="I142">
        <f t="shared" si="15"/>
        <v>0</v>
      </c>
    </row>
    <row r="143" spans="1:9" x14ac:dyDescent="0.3">
      <c r="A143" s="7" t="s">
        <v>152</v>
      </c>
      <c r="B143" s="7">
        <v>92109</v>
      </c>
      <c r="C143" s="7">
        <v>96.7</v>
      </c>
      <c r="D143">
        <f>matematika!AA143</f>
        <v>5</v>
      </c>
      <c r="E143">
        <f>programovanie!C144</f>
        <v>0</v>
      </c>
      <c r="F143">
        <f t="shared" si="12"/>
        <v>0</v>
      </c>
      <c r="G143">
        <f t="shared" si="13"/>
        <v>0</v>
      </c>
      <c r="H143">
        <f t="shared" si="14"/>
        <v>1</v>
      </c>
      <c r="I143">
        <f t="shared" si="15"/>
        <v>0</v>
      </c>
    </row>
    <row r="144" spans="1:9" x14ac:dyDescent="0.3">
      <c r="A144" s="7" t="s">
        <v>153</v>
      </c>
      <c r="B144" s="7">
        <v>96998</v>
      </c>
      <c r="C144" s="7">
        <v>72</v>
      </c>
      <c r="D144">
        <f>matematika!AA144</f>
        <v>8</v>
      </c>
      <c r="E144">
        <f>programovanie!C145</f>
        <v>6</v>
      </c>
      <c r="F144">
        <f t="shared" si="12"/>
        <v>0</v>
      </c>
      <c r="G144">
        <f t="shared" si="13"/>
        <v>0</v>
      </c>
      <c r="H144">
        <f t="shared" si="14"/>
        <v>0</v>
      </c>
      <c r="I144">
        <f t="shared" si="15"/>
        <v>0</v>
      </c>
    </row>
    <row r="145" spans="1:9" x14ac:dyDescent="0.3">
      <c r="A145" s="7" t="s">
        <v>154</v>
      </c>
      <c r="B145" s="7">
        <v>97001</v>
      </c>
      <c r="C145" s="7">
        <v>56.3</v>
      </c>
      <c r="D145">
        <f>matematika!AA145</f>
        <v>5</v>
      </c>
      <c r="E145">
        <f>programovanie!C146</f>
        <v>2</v>
      </c>
      <c r="F145">
        <f t="shared" si="12"/>
        <v>1</v>
      </c>
      <c r="G145">
        <f t="shared" si="13"/>
        <v>0</v>
      </c>
      <c r="H145">
        <f t="shared" si="14"/>
        <v>0</v>
      </c>
      <c r="I145">
        <f t="shared" si="15"/>
        <v>0</v>
      </c>
    </row>
    <row r="146" spans="1:9" x14ac:dyDescent="0.3">
      <c r="A146" s="7" t="s">
        <v>155</v>
      </c>
      <c r="B146" s="7">
        <v>97002</v>
      </c>
      <c r="C146" s="7">
        <v>80</v>
      </c>
      <c r="D146">
        <f>matematika!AA146</f>
        <v>13</v>
      </c>
      <c r="E146">
        <f>programovanie!C147</f>
        <v>7</v>
      </c>
      <c r="F146">
        <f t="shared" si="12"/>
        <v>0</v>
      </c>
      <c r="G146">
        <f t="shared" si="13"/>
        <v>0</v>
      </c>
      <c r="H146">
        <f t="shared" si="14"/>
        <v>0</v>
      </c>
      <c r="I146">
        <f t="shared" si="15"/>
        <v>0</v>
      </c>
    </row>
    <row r="147" spans="1:9" x14ac:dyDescent="0.3">
      <c r="A147" s="7" t="s">
        <v>156</v>
      </c>
      <c r="B147" s="7">
        <v>97003</v>
      </c>
      <c r="C147" s="7">
        <v>67.8</v>
      </c>
      <c r="D147">
        <f>matematika!AA147</f>
        <v>3</v>
      </c>
      <c r="E147">
        <f>programovanie!C148</f>
        <v>2</v>
      </c>
      <c r="F147">
        <f t="shared" si="12"/>
        <v>1</v>
      </c>
      <c r="G147">
        <f t="shared" si="13"/>
        <v>0</v>
      </c>
      <c r="H147">
        <f t="shared" si="14"/>
        <v>0</v>
      </c>
      <c r="I147">
        <f t="shared" si="15"/>
        <v>0</v>
      </c>
    </row>
    <row r="148" spans="1:9" x14ac:dyDescent="0.3">
      <c r="A148" s="7" t="s">
        <v>157</v>
      </c>
      <c r="B148" s="7">
        <v>98149</v>
      </c>
      <c r="C148" s="7">
        <v>91.9</v>
      </c>
      <c r="D148">
        <f>matematika!AA148</f>
        <v>11</v>
      </c>
      <c r="E148">
        <f>programovanie!C149</f>
        <v>8</v>
      </c>
      <c r="F148">
        <f t="shared" si="12"/>
        <v>0</v>
      </c>
      <c r="G148">
        <f t="shared" si="13"/>
        <v>0</v>
      </c>
      <c r="H148">
        <f t="shared" si="14"/>
        <v>0</v>
      </c>
      <c r="I148">
        <f t="shared" si="15"/>
        <v>0</v>
      </c>
    </row>
    <row r="149" spans="1:9" x14ac:dyDescent="0.3">
      <c r="A149" s="7" t="s">
        <v>158</v>
      </c>
      <c r="B149" s="7">
        <v>97006</v>
      </c>
      <c r="C149" s="7">
        <v>84</v>
      </c>
      <c r="D149">
        <f>matematika!AA149</f>
        <v>13</v>
      </c>
      <c r="E149">
        <f>programovanie!C150</f>
        <v>4</v>
      </c>
      <c r="F149">
        <f t="shared" si="12"/>
        <v>0</v>
      </c>
      <c r="G149">
        <f t="shared" si="13"/>
        <v>0</v>
      </c>
      <c r="H149">
        <f t="shared" si="14"/>
        <v>0</v>
      </c>
      <c r="I149">
        <f t="shared" si="15"/>
        <v>0</v>
      </c>
    </row>
    <row r="150" spans="1:9" x14ac:dyDescent="0.3">
      <c r="A150" s="7" t="s">
        <v>159</v>
      </c>
      <c r="B150" s="7">
        <v>98902</v>
      </c>
      <c r="C150" s="7">
        <v>33.799999999999997</v>
      </c>
      <c r="D150">
        <f>matematika!AA150</f>
        <v>4</v>
      </c>
      <c r="E150">
        <f>programovanie!C151</f>
        <v>5</v>
      </c>
      <c r="F150">
        <f t="shared" si="12"/>
        <v>0</v>
      </c>
      <c r="G150">
        <f t="shared" si="13"/>
        <v>1</v>
      </c>
      <c r="H150">
        <f t="shared" si="14"/>
        <v>0</v>
      </c>
      <c r="I150">
        <f t="shared" si="15"/>
        <v>0</v>
      </c>
    </row>
    <row r="151" spans="1:9" x14ac:dyDescent="0.3">
      <c r="A151" s="7" t="s">
        <v>160</v>
      </c>
      <c r="B151" s="7">
        <v>97009</v>
      </c>
      <c r="C151" s="7">
        <v>78.7</v>
      </c>
      <c r="D151">
        <f>matematika!AA151</f>
        <v>10</v>
      </c>
      <c r="E151">
        <f>programovanie!C152</f>
        <v>3</v>
      </c>
      <c r="F151">
        <f t="shared" si="12"/>
        <v>0</v>
      </c>
      <c r="G151">
        <f t="shared" si="13"/>
        <v>0</v>
      </c>
      <c r="H151">
        <f t="shared" si="14"/>
        <v>1</v>
      </c>
      <c r="I151">
        <f t="shared" si="15"/>
        <v>0</v>
      </c>
    </row>
    <row r="152" spans="1:9" x14ac:dyDescent="0.3">
      <c r="A152" s="7" t="s">
        <v>161</v>
      </c>
      <c r="B152" s="7">
        <v>97010</v>
      </c>
      <c r="C152" s="7">
        <v>78</v>
      </c>
      <c r="D152">
        <f>matematika!AA152</f>
        <v>8</v>
      </c>
      <c r="E152">
        <f>programovanie!C153</f>
        <v>3</v>
      </c>
      <c r="F152">
        <f t="shared" si="12"/>
        <v>0</v>
      </c>
      <c r="G152">
        <f t="shared" si="13"/>
        <v>0</v>
      </c>
      <c r="H152">
        <f t="shared" si="14"/>
        <v>1</v>
      </c>
      <c r="I152">
        <f t="shared" si="15"/>
        <v>0</v>
      </c>
    </row>
    <row r="153" spans="1:9" x14ac:dyDescent="0.3">
      <c r="A153" s="7" t="s">
        <v>162</v>
      </c>
      <c r="B153" s="7">
        <v>97011</v>
      </c>
      <c r="C153" s="7">
        <v>73.2</v>
      </c>
      <c r="D153">
        <f>matematika!AA153</f>
        <v>10</v>
      </c>
      <c r="E153">
        <f>programovanie!C154</f>
        <v>3</v>
      </c>
      <c r="F153">
        <f t="shared" si="12"/>
        <v>0</v>
      </c>
      <c r="G153">
        <f t="shared" si="13"/>
        <v>0</v>
      </c>
      <c r="H153">
        <f t="shared" si="14"/>
        <v>0</v>
      </c>
      <c r="I153">
        <f t="shared" si="15"/>
        <v>0</v>
      </c>
    </row>
    <row r="154" spans="1:9" x14ac:dyDescent="0.3">
      <c r="A154" s="7" t="s">
        <v>163</v>
      </c>
      <c r="B154" s="7">
        <v>97012</v>
      </c>
      <c r="C154" s="7">
        <v>91.9</v>
      </c>
      <c r="D154">
        <f>matematika!AA154</f>
        <v>10</v>
      </c>
      <c r="E154">
        <f>programovanie!C155</f>
        <v>6</v>
      </c>
      <c r="F154">
        <f t="shared" si="12"/>
        <v>0</v>
      </c>
      <c r="G154">
        <f t="shared" si="13"/>
        <v>0</v>
      </c>
      <c r="H154">
        <f t="shared" si="14"/>
        <v>0</v>
      </c>
      <c r="I154">
        <f t="shared" si="15"/>
        <v>0</v>
      </c>
    </row>
    <row r="155" spans="1:9" x14ac:dyDescent="0.3">
      <c r="A155" s="7" t="s">
        <v>164</v>
      </c>
      <c r="B155" s="7">
        <v>97013</v>
      </c>
      <c r="C155" s="7">
        <v>67.5</v>
      </c>
      <c r="D155">
        <f>matematika!AA155</f>
        <v>7</v>
      </c>
      <c r="E155">
        <f>programovanie!C156</f>
        <v>5</v>
      </c>
      <c r="F155">
        <f t="shared" si="12"/>
        <v>0</v>
      </c>
      <c r="G155">
        <f t="shared" si="13"/>
        <v>0</v>
      </c>
      <c r="H155">
        <f t="shared" si="14"/>
        <v>0</v>
      </c>
      <c r="I155">
        <f t="shared" si="15"/>
        <v>0</v>
      </c>
    </row>
    <row r="156" spans="1:9" x14ac:dyDescent="0.3">
      <c r="A156" s="7" t="s">
        <v>165</v>
      </c>
      <c r="B156" s="7">
        <v>97015</v>
      </c>
      <c r="C156" s="7">
        <v>78.7</v>
      </c>
      <c r="D156">
        <f>matematika!AA156</f>
        <v>11</v>
      </c>
      <c r="E156">
        <f>programovanie!C157</f>
        <v>6</v>
      </c>
      <c r="F156">
        <f t="shared" si="12"/>
        <v>0</v>
      </c>
      <c r="G156">
        <f t="shared" si="13"/>
        <v>0</v>
      </c>
      <c r="H156">
        <f t="shared" si="14"/>
        <v>0</v>
      </c>
      <c r="I156">
        <f t="shared" si="15"/>
        <v>0</v>
      </c>
    </row>
    <row r="157" spans="1:9" x14ac:dyDescent="0.3">
      <c r="A157" s="7" t="s">
        <v>166</v>
      </c>
      <c r="B157" s="7">
        <v>97016</v>
      </c>
      <c r="C157" s="7">
        <v>73.2</v>
      </c>
      <c r="D157">
        <f>matematika!AA157</f>
        <v>14</v>
      </c>
      <c r="E157">
        <f>programovanie!C158</f>
        <v>6</v>
      </c>
      <c r="F157">
        <f t="shared" si="12"/>
        <v>0</v>
      </c>
      <c r="G157">
        <f t="shared" si="13"/>
        <v>0</v>
      </c>
      <c r="H157">
        <f t="shared" si="14"/>
        <v>0</v>
      </c>
      <c r="I157">
        <f t="shared" si="15"/>
        <v>0</v>
      </c>
    </row>
    <row r="158" spans="1:9" x14ac:dyDescent="0.3">
      <c r="A158" s="7" t="s">
        <v>167</v>
      </c>
      <c r="B158" s="7">
        <v>97017</v>
      </c>
      <c r="C158" s="7">
        <v>88.5</v>
      </c>
      <c r="D158">
        <f>matematika!AA158</f>
        <v>11</v>
      </c>
      <c r="E158">
        <f>programovanie!C159</f>
        <v>9</v>
      </c>
      <c r="F158">
        <f t="shared" si="12"/>
        <v>0</v>
      </c>
      <c r="G158">
        <f t="shared" si="13"/>
        <v>0</v>
      </c>
      <c r="H158">
        <f t="shared" si="14"/>
        <v>0</v>
      </c>
      <c r="I158">
        <f t="shared" si="15"/>
        <v>0</v>
      </c>
    </row>
    <row r="159" spans="1:9" x14ac:dyDescent="0.3">
      <c r="A159" s="7" t="s">
        <v>168</v>
      </c>
      <c r="B159" s="7">
        <v>97018</v>
      </c>
      <c r="C159" s="7">
        <v>84</v>
      </c>
      <c r="D159">
        <f>matematika!AA159</f>
        <v>10</v>
      </c>
      <c r="E159">
        <f>programovanie!C160</f>
        <v>8</v>
      </c>
      <c r="F159">
        <f t="shared" si="12"/>
        <v>0</v>
      </c>
      <c r="G159">
        <f t="shared" si="13"/>
        <v>0</v>
      </c>
      <c r="H159">
        <f t="shared" si="14"/>
        <v>0</v>
      </c>
      <c r="I159">
        <f t="shared" si="15"/>
        <v>0</v>
      </c>
    </row>
    <row r="160" spans="1:9" x14ac:dyDescent="0.3">
      <c r="A160" s="7" t="s">
        <v>169</v>
      </c>
      <c r="B160" s="7">
        <v>97020</v>
      </c>
      <c r="C160" s="7">
        <v>61.8</v>
      </c>
      <c r="D160">
        <f>matematika!AA160</f>
        <v>10</v>
      </c>
      <c r="E160">
        <f>programovanie!C161</f>
        <v>7</v>
      </c>
      <c r="F160">
        <f t="shared" si="12"/>
        <v>0</v>
      </c>
      <c r="G160">
        <f t="shared" si="13"/>
        <v>0</v>
      </c>
      <c r="H160">
        <f t="shared" si="14"/>
        <v>0</v>
      </c>
      <c r="I160">
        <f t="shared" si="15"/>
        <v>0</v>
      </c>
    </row>
    <row r="161" spans="1:9" x14ac:dyDescent="0.3">
      <c r="A161" s="7" t="s">
        <v>170</v>
      </c>
      <c r="B161" s="7">
        <v>97023</v>
      </c>
      <c r="C161" s="7">
        <v>78.7</v>
      </c>
      <c r="D161">
        <f>matematika!AA161</f>
        <v>14</v>
      </c>
      <c r="E161">
        <f>programovanie!C162</f>
        <v>7</v>
      </c>
      <c r="F161">
        <f t="shared" si="12"/>
        <v>0</v>
      </c>
      <c r="G161">
        <f t="shared" si="13"/>
        <v>0</v>
      </c>
      <c r="H161">
        <f t="shared" si="14"/>
        <v>0</v>
      </c>
      <c r="I161">
        <f t="shared" si="15"/>
        <v>0</v>
      </c>
    </row>
    <row r="162" spans="1:9" x14ac:dyDescent="0.3">
      <c r="A162" s="7" t="s">
        <v>171</v>
      </c>
      <c r="B162" s="7">
        <v>97025</v>
      </c>
      <c r="C162" s="7">
        <v>73.2</v>
      </c>
      <c r="D162">
        <f>matematika!AA162</f>
        <v>11</v>
      </c>
      <c r="E162">
        <f>programovanie!C163</f>
        <v>4</v>
      </c>
      <c r="F162">
        <f t="shared" si="12"/>
        <v>0</v>
      </c>
      <c r="G162">
        <f t="shared" si="13"/>
        <v>0</v>
      </c>
      <c r="H162">
        <f t="shared" si="14"/>
        <v>0</v>
      </c>
      <c r="I162">
        <f t="shared" si="15"/>
        <v>0</v>
      </c>
    </row>
    <row r="163" spans="1:9" x14ac:dyDescent="0.3">
      <c r="A163" s="7" t="s">
        <v>172</v>
      </c>
      <c r="B163" s="7">
        <v>97027</v>
      </c>
      <c r="C163" s="7">
        <v>88.5</v>
      </c>
      <c r="D163">
        <f>matematika!AA163</f>
        <v>10</v>
      </c>
      <c r="E163">
        <f>programovanie!C164</f>
        <v>5</v>
      </c>
      <c r="F163">
        <f t="shared" si="12"/>
        <v>0</v>
      </c>
      <c r="G163">
        <f t="shared" si="13"/>
        <v>0</v>
      </c>
      <c r="H163">
        <f t="shared" si="14"/>
        <v>0</v>
      </c>
      <c r="I163">
        <f t="shared" si="15"/>
        <v>0</v>
      </c>
    </row>
    <row r="164" spans="1:9" x14ac:dyDescent="0.3">
      <c r="A164" s="7" t="s">
        <v>173</v>
      </c>
      <c r="B164" s="7">
        <v>97028</v>
      </c>
      <c r="C164" s="7">
        <v>66</v>
      </c>
      <c r="D164">
        <f>matematika!AA164</f>
        <v>12</v>
      </c>
      <c r="E164">
        <f>programovanie!C165</f>
        <v>4</v>
      </c>
      <c r="F164">
        <f t="shared" si="12"/>
        <v>0</v>
      </c>
      <c r="G164">
        <f t="shared" si="13"/>
        <v>0</v>
      </c>
      <c r="H164">
        <f t="shared" si="14"/>
        <v>0</v>
      </c>
      <c r="I164">
        <f t="shared" si="15"/>
        <v>0</v>
      </c>
    </row>
    <row r="165" spans="1:9" x14ac:dyDescent="0.3">
      <c r="A165" s="7" t="s">
        <v>174</v>
      </c>
      <c r="B165" s="7">
        <v>97029</v>
      </c>
      <c r="C165" s="7">
        <v>61.8</v>
      </c>
      <c r="D165">
        <f>matematika!AA165</f>
        <v>4</v>
      </c>
      <c r="E165">
        <f>programovanie!C166</f>
        <v>4</v>
      </c>
      <c r="F165">
        <f t="shared" si="12"/>
        <v>0</v>
      </c>
      <c r="G165">
        <f t="shared" si="13"/>
        <v>0</v>
      </c>
      <c r="H165">
        <f t="shared" si="14"/>
        <v>0</v>
      </c>
      <c r="I165">
        <f t="shared" si="15"/>
        <v>0</v>
      </c>
    </row>
    <row r="166" spans="1:9" x14ac:dyDescent="0.3">
      <c r="A166" s="7" t="s">
        <v>175</v>
      </c>
      <c r="B166" s="7">
        <v>97030</v>
      </c>
      <c r="C166" s="7">
        <v>12.6</v>
      </c>
      <c r="D166">
        <f>matematika!AA166</f>
        <v>6</v>
      </c>
      <c r="E166">
        <f>programovanie!C167</f>
        <v>4</v>
      </c>
      <c r="F166">
        <f t="shared" si="12"/>
        <v>0</v>
      </c>
      <c r="G166">
        <f t="shared" si="13"/>
        <v>1</v>
      </c>
      <c r="H166">
        <f t="shared" si="14"/>
        <v>0</v>
      </c>
      <c r="I166">
        <f t="shared" si="15"/>
        <v>0</v>
      </c>
    </row>
    <row r="167" spans="1:9" x14ac:dyDescent="0.3">
      <c r="A167" s="7" t="s">
        <v>176</v>
      </c>
      <c r="B167" s="7">
        <v>97257</v>
      </c>
      <c r="C167" s="7"/>
      <c r="D167">
        <f>matematika!AA167</f>
        <v>9</v>
      </c>
      <c r="E167">
        <f>programovanie!C168</f>
        <v>6</v>
      </c>
      <c r="F167">
        <f t="shared" si="12"/>
        <v>0</v>
      </c>
      <c r="G167">
        <f t="shared" si="13"/>
        <v>0</v>
      </c>
      <c r="H167">
        <f t="shared" si="14"/>
        <v>0</v>
      </c>
      <c r="I167">
        <f t="shared" si="15"/>
        <v>0</v>
      </c>
    </row>
    <row r="168" spans="1:9" x14ac:dyDescent="0.3">
      <c r="A168" s="7" t="s">
        <v>177</v>
      </c>
      <c r="B168" s="7">
        <v>97031</v>
      </c>
      <c r="C168" s="7">
        <v>67.5</v>
      </c>
      <c r="D168">
        <f>matematika!AA168</f>
        <v>11</v>
      </c>
      <c r="E168">
        <f>programovanie!C169</f>
        <v>5</v>
      </c>
      <c r="F168">
        <f t="shared" si="12"/>
        <v>0</v>
      </c>
      <c r="G168">
        <f t="shared" si="13"/>
        <v>0</v>
      </c>
      <c r="H168">
        <f t="shared" si="14"/>
        <v>0</v>
      </c>
      <c r="I168">
        <f t="shared" si="15"/>
        <v>0</v>
      </c>
    </row>
    <row r="169" spans="1:9" x14ac:dyDescent="0.3">
      <c r="A169" s="7" t="s">
        <v>178</v>
      </c>
      <c r="B169" s="7">
        <v>97032</v>
      </c>
      <c r="C169" s="7">
        <v>95</v>
      </c>
      <c r="D169">
        <f>matematika!AA169</f>
        <v>13</v>
      </c>
      <c r="E169">
        <f>programovanie!C170</f>
        <v>7</v>
      </c>
      <c r="F169">
        <f t="shared" si="12"/>
        <v>0</v>
      </c>
      <c r="G169">
        <f t="shared" si="13"/>
        <v>0</v>
      </c>
      <c r="H169">
        <f t="shared" si="14"/>
        <v>0</v>
      </c>
      <c r="I169">
        <f t="shared" si="15"/>
        <v>0</v>
      </c>
    </row>
    <row r="170" spans="1:9" x14ac:dyDescent="0.3">
      <c r="A170" s="7" t="s">
        <v>179</v>
      </c>
      <c r="B170" s="7">
        <v>97033</v>
      </c>
      <c r="C170" s="7">
        <v>91.9</v>
      </c>
      <c r="D170">
        <f>matematika!AA170</f>
        <v>14</v>
      </c>
      <c r="E170">
        <f>programovanie!C171</f>
        <v>8</v>
      </c>
      <c r="F170">
        <f t="shared" si="12"/>
        <v>0</v>
      </c>
      <c r="G170">
        <f t="shared" si="13"/>
        <v>0</v>
      </c>
      <c r="H170">
        <f t="shared" si="14"/>
        <v>0</v>
      </c>
      <c r="I170">
        <f t="shared" si="15"/>
        <v>0</v>
      </c>
    </row>
    <row r="171" spans="1:9" x14ac:dyDescent="0.3">
      <c r="A171" s="7" t="s">
        <v>180</v>
      </c>
      <c r="B171" s="7">
        <v>97035</v>
      </c>
      <c r="C171" s="7">
        <v>67.5</v>
      </c>
      <c r="D171">
        <f>matematika!AA171</f>
        <v>8</v>
      </c>
      <c r="E171">
        <f>programovanie!C172</f>
        <v>6</v>
      </c>
      <c r="F171">
        <f t="shared" si="12"/>
        <v>0</v>
      </c>
      <c r="G171">
        <f t="shared" si="13"/>
        <v>0</v>
      </c>
      <c r="H171">
        <f t="shared" si="14"/>
        <v>0</v>
      </c>
      <c r="I171">
        <f t="shared" si="15"/>
        <v>0</v>
      </c>
    </row>
    <row r="172" spans="1:9" x14ac:dyDescent="0.3">
      <c r="A172" s="7" t="s">
        <v>181</v>
      </c>
      <c r="B172" s="7">
        <v>98891</v>
      </c>
      <c r="C172" s="7">
        <v>96.4</v>
      </c>
      <c r="D172">
        <f>matematika!AA172</f>
        <v>15</v>
      </c>
      <c r="E172">
        <f>programovanie!C173</f>
        <v>7</v>
      </c>
      <c r="F172">
        <f t="shared" si="12"/>
        <v>0</v>
      </c>
      <c r="G172">
        <f t="shared" si="13"/>
        <v>0</v>
      </c>
      <c r="H172">
        <f t="shared" si="14"/>
        <v>0</v>
      </c>
      <c r="I172">
        <f t="shared" si="15"/>
        <v>0</v>
      </c>
    </row>
    <row r="173" spans="1:9" x14ac:dyDescent="0.3">
      <c r="A173" s="7" t="s">
        <v>182</v>
      </c>
      <c r="B173" s="7">
        <v>97036</v>
      </c>
      <c r="C173" s="7">
        <v>67.5</v>
      </c>
      <c r="D173">
        <f>matematika!AA173</f>
        <v>11</v>
      </c>
      <c r="E173">
        <f>programovanie!C174</f>
        <v>5</v>
      </c>
      <c r="F173">
        <f t="shared" si="12"/>
        <v>0</v>
      </c>
      <c r="G173">
        <f t="shared" si="13"/>
        <v>0</v>
      </c>
      <c r="H173">
        <f t="shared" si="14"/>
        <v>0</v>
      </c>
      <c r="I173">
        <f t="shared" si="15"/>
        <v>0</v>
      </c>
    </row>
    <row r="174" spans="1:9" x14ac:dyDescent="0.3">
      <c r="A174" s="7" t="s">
        <v>183</v>
      </c>
      <c r="B174" s="7">
        <v>97037</v>
      </c>
      <c r="C174" s="7">
        <v>70</v>
      </c>
      <c r="D174">
        <f>matematika!AA174</f>
        <v>10</v>
      </c>
      <c r="E174">
        <f>programovanie!C175</f>
        <v>6</v>
      </c>
      <c r="F174">
        <f t="shared" si="12"/>
        <v>0</v>
      </c>
      <c r="G174">
        <f t="shared" si="13"/>
        <v>0</v>
      </c>
      <c r="H174">
        <f t="shared" si="14"/>
        <v>0</v>
      </c>
      <c r="I174">
        <f t="shared" si="15"/>
        <v>0</v>
      </c>
    </row>
    <row r="175" spans="1:9" x14ac:dyDescent="0.3">
      <c r="A175" s="7" t="s">
        <v>184</v>
      </c>
      <c r="B175" s="7">
        <v>98523</v>
      </c>
      <c r="C175" s="7">
        <v>55.5</v>
      </c>
      <c r="D175">
        <f>matematika!AA175</f>
        <v>7</v>
      </c>
      <c r="E175">
        <f>programovanie!C176</f>
        <v>6</v>
      </c>
      <c r="F175">
        <f t="shared" si="12"/>
        <v>0</v>
      </c>
      <c r="G175">
        <f t="shared" si="13"/>
        <v>0</v>
      </c>
      <c r="H175">
        <f t="shared" si="14"/>
        <v>0</v>
      </c>
      <c r="I175">
        <f t="shared" si="15"/>
        <v>0</v>
      </c>
    </row>
    <row r="176" spans="1:9" x14ac:dyDescent="0.3">
      <c r="A176" s="7" t="s">
        <v>185</v>
      </c>
      <c r="B176" s="7">
        <v>99400</v>
      </c>
      <c r="C176" s="7">
        <v>70</v>
      </c>
      <c r="D176">
        <f>matematika!AA176</f>
        <v>5</v>
      </c>
      <c r="E176">
        <f>programovanie!C177</f>
        <v>8</v>
      </c>
      <c r="F176">
        <f t="shared" si="12"/>
        <v>0</v>
      </c>
      <c r="G176">
        <f t="shared" si="13"/>
        <v>0</v>
      </c>
      <c r="H176">
        <f t="shared" si="14"/>
        <v>0</v>
      </c>
      <c r="I176">
        <f t="shared" si="15"/>
        <v>0</v>
      </c>
    </row>
    <row r="177" spans="1:9" x14ac:dyDescent="0.3">
      <c r="A177" s="7" t="s">
        <v>186</v>
      </c>
      <c r="B177" s="7">
        <v>97038</v>
      </c>
      <c r="C177" s="7">
        <v>70</v>
      </c>
      <c r="D177">
        <f>matematika!AA177</f>
        <v>0</v>
      </c>
      <c r="E177">
        <f>programovanie!C178</f>
        <v>1</v>
      </c>
      <c r="F177">
        <f t="shared" si="12"/>
        <v>0</v>
      </c>
      <c r="G177">
        <f t="shared" si="13"/>
        <v>0</v>
      </c>
      <c r="H177">
        <f t="shared" si="14"/>
        <v>0</v>
      </c>
      <c r="I177">
        <f t="shared" si="15"/>
        <v>0</v>
      </c>
    </row>
    <row r="178" spans="1:9" x14ac:dyDescent="0.3">
      <c r="A178" s="7" t="s">
        <v>187</v>
      </c>
      <c r="B178" s="7">
        <v>97039</v>
      </c>
      <c r="C178" s="7">
        <v>98</v>
      </c>
      <c r="D178">
        <f>matematika!AA178</f>
        <v>16</v>
      </c>
      <c r="E178">
        <f>programovanie!C179</f>
        <v>10</v>
      </c>
      <c r="F178">
        <f t="shared" si="12"/>
        <v>0</v>
      </c>
      <c r="G178">
        <f t="shared" si="13"/>
        <v>0</v>
      </c>
      <c r="H178">
        <f t="shared" si="14"/>
        <v>0</v>
      </c>
      <c r="I178">
        <f t="shared" si="15"/>
        <v>0</v>
      </c>
    </row>
    <row r="179" spans="1:9" x14ac:dyDescent="0.3">
      <c r="A179" s="7" t="s">
        <v>188</v>
      </c>
      <c r="B179" s="7">
        <v>97040</v>
      </c>
      <c r="C179" s="7">
        <v>88.5</v>
      </c>
      <c r="D179">
        <f>matematika!AA179</f>
        <v>9</v>
      </c>
      <c r="E179">
        <f>programovanie!C180</f>
        <v>6</v>
      </c>
      <c r="F179">
        <f t="shared" si="12"/>
        <v>0</v>
      </c>
      <c r="G179">
        <f t="shared" si="13"/>
        <v>0</v>
      </c>
      <c r="H179">
        <f t="shared" si="14"/>
        <v>0</v>
      </c>
      <c r="I179">
        <f t="shared" si="15"/>
        <v>0</v>
      </c>
    </row>
    <row r="180" spans="1:9" x14ac:dyDescent="0.3">
      <c r="A180" s="7" t="s">
        <v>189</v>
      </c>
      <c r="B180" s="7">
        <v>98878</v>
      </c>
      <c r="C180" s="7">
        <v>61.8</v>
      </c>
      <c r="D180">
        <f>matematika!AA180</f>
        <v>10</v>
      </c>
      <c r="E180">
        <f>programovanie!C181</f>
        <v>5</v>
      </c>
      <c r="F180">
        <f t="shared" si="12"/>
        <v>0</v>
      </c>
      <c r="G180">
        <f t="shared" si="13"/>
        <v>0</v>
      </c>
      <c r="H180">
        <f t="shared" si="14"/>
        <v>0</v>
      </c>
      <c r="I180">
        <f t="shared" si="15"/>
        <v>0</v>
      </c>
    </row>
    <row r="181" spans="1:9" x14ac:dyDescent="0.3">
      <c r="A181" s="7" t="s">
        <v>190</v>
      </c>
      <c r="B181" s="7">
        <v>97042</v>
      </c>
      <c r="C181" s="7">
        <v>73.2</v>
      </c>
      <c r="D181">
        <f>matematika!AA181</f>
        <v>11</v>
      </c>
      <c r="E181">
        <f>programovanie!C182</f>
        <v>4</v>
      </c>
      <c r="F181">
        <f t="shared" si="12"/>
        <v>0</v>
      </c>
      <c r="G181">
        <f t="shared" si="13"/>
        <v>0</v>
      </c>
      <c r="H181">
        <f t="shared" si="14"/>
        <v>0</v>
      </c>
      <c r="I181">
        <f t="shared" si="15"/>
        <v>0</v>
      </c>
    </row>
    <row r="182" spans="1:9" x14ac:dyDescent="0.3">
      <c r="A182" s="7" t="s">
        <v>191</v>
      </c>
      <c r="B182" s="7">
        <v>97043</v>
      </c>
      <c r="C182" s="7">
        <v>89</v>
      </c>
      <c r="D182">
        <f>matematika!AA182</f>
        <v>14</v>
      </c>
      <c r="E182">
        <f>programovanie!C183</f>
        <v>8</v>
      </c>
      <c r="F182">
        <f t="shared" si="12"/>
        <v>0</v>
      </c>
      <c r="G182">
        <f t="shared" si="13"/>
        <v>0</v>
      </c>
      <c r="H182">
        <f t="shared" si="14"/>
        <v>0</v>
      </c>
      <c r="I182">
        <f t="shared" si="15"/>
        <v>0</v>
      </c>
    </row>
    <row r="183" spans="1:9" x14ac:dyDescent="0.3">
      <c r="A183" s="7" t="s">
        <v>192</v>
      </c>
      <c r="B183" s="7">
        <v>97047</v>
      </c>
      <c r="C183" s="7">
        <v>15.6</v>
      </c>
      <c r="D183">
        <f>matematika!AA183</f>
        <v>5</v>
      </c>
      <c r="E183">
        <f>programovanie!C184</f>
        <v>3</v>
      </c>
      <c r="F183">
        <f t="shared" si="12"/>
        <v>1</v>
      </c>
      <c r="G183">
        <f t="shared" si="13"/>
        <v>1</v>
      </c>
      <c r="H183">
        <f t="shared" si="14"/>
        <v>0</v>
      </c>
      <c r="I183">
        <f t="shared" si="15"/>
        <v>0</v>
      </c>
    </row>
    <row r="184" spans="1:9" x14ac:dyDescent="0.3">
      <c r="A184" s="7" t="s">
        <v>193</v>
      </c>
      <c r="B184" s="7">
        <v>97048</v>
      </c>
      <c r="C184" s="7">
        <v>84</v>
      </c>
      <c r="D184">
        <f>matematika!AA184</f>
        <v>11</v>
      </c>
      <c r="E184">
        <f>programovanie!C185</f>
        <v>8</v>
      </c>
      <c r="F184">
        <f t="shared" si="12"/>
        <v>0</v>
      </c>
      <c r="G184">
        <f t="shared" si="13"/>
        <v>0</v>
      </c>
      <c r="H184">
        <f t="shared" si="14"/>
        <v>0</v>
      </c>
      <c r="I184">
        <f t="shared" si="15"/>
        <v>0</v>
      </c>
    </row>
    <row r="185" spans="1:9" x14ac:dyDescent="0.3">
      <c r="A185" s="7" t="s">
        <v>194</v>
      </c>
      <c r="B185" s="7">
        <v>97049</v>
      </c>
      <c r="C185" s="7">
        <v>88.5</v>
      </c>
      <c r="D185">
        <f>matematika!AA185</f>
        <v>12</v>
      </c>
      <c r="E185">
        <f>programovanie!C186</f>
        <v>8</v>
      </c>
      <c r="F185">
        <f t="shared" si="12"/>
        <v>0</v>
      </c>
      <c r="G185">
        <f t="shared" si="13"/>
        <v>0</v>
      </c>
      <c r="H185">
        <f t="shared" si="14"/>
        <v>0</v>
      </c>
      <c r="I185">
        <f t="shared" si="15"/>
        <v>0</v>
      </c>
    </row>
    <row r="186" spans="1:9" x14ac:dyDescent="0.3">
      <c r="A186" s="7" t="s">
        <v>195</v>
      </c>
      <c r="B186" s="7">
        <v>97050</v>
      </c>
      <c r="C186" s="7">
        <v>43.9</v>
      </c>
      <c r="D186">
        <f>matematika!AA186</f>
        <v>8</v>
      </c>
      <c r="E186">
        <f>programovanie!C187</f>
        <v>7</v>
      </c>
      <c r="F186">
        <f t="shared" si="12"/>
        <v>0</v>
      </c>
      <c r="G186">
        <f t="shared" si="13"/>
        <v>0</v>
      </c>
      <c r="H186">
        <f t="shared" si="14"/>
        <v>0</v>
      </c>
      <c r="I186">
        <f t="shared" si="15"/>
        <v>0</v>
      </c>
    </row>
    <row r="187" spans="1:9" x14ac:dyDescent="0.3">
      <c r="A187" s="7" t="s">
        <v>196</v>
      </c>
      <c r="B187" s="7">
        <v>98887</v>
      </c>
      <c r="C187" s="7">
        <v>80</v>
      </c>
      <c r="D187">
        <f>matematika!AA187</f>
        <v>12</v>
      </c>
      <c r="E187">
        <f>programovanie!C188</f>
        <v>9</v>
      </c>
      <c r="F187">
        <f t="shared" si="12"/>
        <v>0</v>
      </c>
      <c r="G187">
        <f t="shared" si="13"/>
        <v>0</v>
      </c>
      <c r="H187">
        <f t="shared" si="14"/>
        <v>0</v>
      </c>
      <c r="I187">
        <f t="shared" si="15"/>
        <v>0</v>
      </c>
    </row>
    <row r="188" spans="1:9" x14ac:dyDescent="0.3">
      <c r="A188" s="7" t="s">
        <v>197</v>
      </c>
      <c r="B188" s="7">
        <v>97052</v>
      </c>
      <c r="C188" s="7">
        <v>64</v>
      </c>
      <c r="D188">
        <f>matematika!AA188</f>
        <v>7</v>
      </c>
      <c r="E188">
        <f>programovanie!C189</f>
        <v>5</v>
      </c>
      <c r="F188">
        <f t="shared" si="12"/>
        <v>0</v>
      </c>
      <c r="G188">
        <f t="shared" si="13"/>
        <v>0</v>
      </c>
      <c r="H188">
        <f t="shared" si="14"/>
        <v>0</v>
      </c>
      <c r="I188">
        <f t="shared" si="15"/>
        <v>0</v>
      </c>
    </row>
    <row r="189" spans="1:9" x14ac:dyDescent="0.3">
      <c r="A189" s="7" t="s">
        <v>198</v>
      </c>
      <c r="B189" s="7">
        <v>97053</v>
      </c>
      <c r="C189" s="7">
        <v>91.9</v>
      </c>
      <c r="D189">
        <f>matematika!AA189</f>
        <v>9</v>
      </c>
      <c r="E189">
        <f>programovanie!C190</f>
        <v>7</v>
      </c>
      <c r="F189">
        <f t="shared" si="12"/>
        <v>0</v>
      </c>
      <c r="G189">
        <f t="shared" si="13"/>
        <v>0</v>
      </c>
      <c r="H189">
        <f t="shared" si="14"/>
        <v>0</v>
      </c>
      <c r="I189">
        <f t="shared" si="15"/>
        <v>0</v>
      </c>
    </row>
    <row r="190" spans="1:9" x14ac:dyDescent="0.3">
      <c r="A190" s="7" t="s">
        <v>199</v>
      </c>
      <c r="B190" s="7">
        <v>97054</v>
      </c>
      <c r="C190" s="7">
        <v>66</v>
      </c>
      <c r="D190">
        <f>matematika!AA190</f>
        <v>9</v>
      </c>
      <c r="E190">
        <f>programovanie!C191</f>
        <v>3</v>
      </c>
      <c r="F190">
        <f t="shared" si="12"/>
        <v>0</v>
      </c>
      <c r="G190">
        <f t="shared" si="13"/>
        <v>0</v>
      </c>
      <c r="H190">
        <f t="shared" si="14"/>
        <v>0</v>
      </c>
      <c r="I190">
        <f t="shared" si="15"/>
        <v>0</v>
      </c>
    </row>
    <row r="191" spans="1:9" x14ac:dyDescent="0.3">
      <c r="A191" s="7" t="s">
        <v>200</v>
      </c>
      <c r="B191" s="7">
        <v>97055</v>
      </c>
      <c r="C191" s="7">
        <v>94.4</v>
      </c>
      <c r="D191">
        <f>matematika!AA191</f>
        <v>13</v>
      </c>
      <c r="E191">
        <f>programovanie!C192</f>
        <v>10</v>
      </c>
      <c r="F191">
        <f t="shared" si="12"/>
        <v>0</v>
      </c>
      <c r="G191">
        <f t="shared" si="13"/>
        <v>0</v>
      </c>
      <c r="H191">
        <f t="shared" si="14"/>
        <v>0</v>
      </c>
      <c r="I191">
        <f t="shared" si="15"/>
        <v>0</v>
      </c>
    </row>
    <row r="192" spans="1:9" x14ac:dyDescent="0.3">
      <c r="A192" s="7" t="s">
        <v>201</v>
      </c>
      <c r="B192" s="7">
        <v>98901</v>
      </c>
      <c r="C192" s="7">
        <v>90</v>
      </c>
      <c r="D192">
        <f>matematika!AA192</f>
        <v>11</v>
      </c>
      <c r="E192">
        <f>programovanie!C193</f>
        <v>10</v>
      </c>
      <c r="F192">
        <f t="shared" si="12"/>
        <v>0</v>
      </c>
      <c r="G192">
        <f t="shared" si="13"/>
        <v>0</v>
      </c>
      <c r="H192">
        <f t="shared" si="14"/>
        <v>0</v>
      </c>
      <c r="I192">
        <f t="shared" si="15"/>
        <v>0</v>
      </c>
    </row>
    <row r="193" spans="1:9" x14ac:dyDescent="0.3">
      <c r="A193" s="7" t="s">
        <v>202</v>
      </c>
      <c r="B193" s="7">
        <v>97062</v>
      </c>
      <c r="C193" s="7">
        <v>58</v>
      </c>
      <c r="D193">
        <f>matematika!AA193</f>
        <v>12</v>
      </c>
      <c r="E193">
        <f>programovanie!C194</f>
        <v>2</v>
      </c>
      <c r="F193">
        <f t="shared" si="12"/>
        <v>0</v>
      </c>
      <c r="G193">
        <f t="shared" si="13"/>
        <v>0</v>
      </c>
      <c r="H193">
        <f t="shared" si="14"/>
        <v>0</v>
      </c>
      <c r="I193">
        <f t="shared" si="15"/>
        <v>0</v>
      </c>
    </row>
    <row r="194" spans="1:9" x14ac:dyDescent="0.3">
      <c r="A194" s="7" t="s">
        <v>203</v>
      </c>
      <c r="B194" s="7">
        <v>97064</v>
      </c>
      <c r="C194" s="7">
        <v>23.6</v>
      </c>
      <c r="D194">
        <f>matematika!AA194</f>
        <v>5</v>
      </c>
      <c r="E194">
        <f>programovanie!C195</f>
        <v>3</v>
      </c>
      <c r="F194">
        <f t="shared" si="12"/>
        <v>1</v>
      </c>
      <c r="G194">
        <f t="shared" si="13"/>
        <v>1</v>
      </c>
      <c r="H194">
        <f t="shared" si="14"/>
        <v>0</v>
      </c>
      <c r="I194">
        <f t="shared" si="15"/>
        <v>0</v>
      </c>
    </row>
    <row r="195" spans="1:9" x14ac:dyDescent="0.3">
      <c r="A195" s="7" t="s">
        <v>204</v>
      </c>
      <c r="B195" s="7">
        <v>97065</v>
      </c>
      <c r="C195" s="7">
        <v>84</v>
      </c>
      <c r="D195">
        <f>matematika!AA195</f>
        <v>11</v>
      </c>
      <c r="E195">
        <f>programovanie!C196</f>
        <v>5</v>
      </c>
      <c r="F195">
        <f t="shared" ref="F195:F232" si="16">IF(AND(D195&lt;8,D195&gt;0,E195&lt;4,E195&gt;0)=TRUE,1,0)</f>
        <v>0</v>
      </c>
      <c r="G195">
        <f t="shared" ref="G195:G232" si="17">IF(AND(C195&lt;55,OR(AND(D195&lt;8,D195&gt;0),AND(E195&gt;0,E195&lt;4))),1,0)</f>
        <v>0</v>
      </c>
      <c r="H195">
        <f t="shared" ref="H195:H232" si="18">IF(AND(C195&gt;75,OR(AND(D195&lt;8,D195&gt;0),AND(E195&gt;0,E195&lt;4))),1,0)</f>
        <v>0</v>
      </c>
      <c r="I195">
        <f t="shared" ref="I195:I232" si="19">IF(AND(C195&gt;75,AND(D195&lt;8,D195&gt;0,E195&lt;4,E195&gt;0)),1,0)</f>
        <v>0</v>
      </c>
    </row>
    <row r="196" spans="1:9" x14ac:dyDescent="0.3">
      <c r="A196" s="7" t="s">
        <v>205</v>
      </c>
      <c r="B196" s="7">
        <v>97066</v>
      </c>
      <c r="C196" s="7">
        <v>78.7</v>
      </c>
      <c r="D196">
        <f>matematika!AA196</f>
        <v>8</v>
      </c>
      <c r="E196">
        <f>programovanie!C197</f>
        <v>4</v>
      </c>
      <c r="F196">
        <f t="shared" si="16"/>
        <v>0</v>
      </c>
      <c r="G196">
        <f t="shared" si="17"/>
        <v>0</v>
      </c>
      <c r="H196">
        <f t="shared" si="18"/>
        <v>0</v>
      </c>
      <c r="I196">
        <f t="shared" si="19"/>
        <v>0</v>
      </c>
    </row>
    <row r="197" spans="1:9" x14ac:dyDescent="0.3">
      <c r="A197" s="7" t="s">
        <v>206</v>
      </c>
      <c r="B197" s="7">
        <v>97068</v>
      </c>
      <c r="C197" s="7">
        <v>88.5</v>
      </c>
      <c r="D197">
        <f>matematika!AA197</f>
        <v>12</v>
      </c>
      <c r="E197">
        <f>programovanie!C198</f>
        <v>7</v>
      </c>
      <c r="F197">
        <f t="shared" si="16"/>
        <v>0</v>
      </c>
      <c r="G197">
        <f t="shared" si="17"/>
        <v>0</v>
      </c>
      <c r="H197">
        <f t="shared" si="18"/>
        <v>0</v>
      </c>
      <c r="I197">
        <f t="shared" si="19"/>
        <v>0</v>
      </c>
    </row>
    <row r="198" spans="1:9" x14ac:dyDescent="0.3">
      <c r="A198" s="7" t="s">
        <v>207</v>
      </c>
      <c r="B198" s="7">
        <v>97069</v>
      </c>
      <c r="C198" s="7">
        <v>89</v>
      </c>
      <c r="D198">
        <f>matematika!AA198</f>
        <v>11</v>
      </c>
      <c r="E198">
        <f>programovanie!C199</f>
        <v>9</v>
      </c>
      <c r="F198">
        <f t="shared" si="16"/>
        <v>0</v>
      </c>
      <c r="G198">
        <f t="shared" si="17"/>
        <v>0</v>
      </c>
      <c r="H198">
        <f t="shared" si="18"/>
        <v>0</v>
      </c>
      <c r="I198">
        <f t="shared" si="19"/>
        <v>0</v>
      </c>
    </row>
    <row r="199" spans="1:9" x14ac:dyDescent="0.3">
      <c r="A199" s="7" t="s">
        <v>208</v>
      </c>
      <c r="B199" s="7">
        <v>97070</v>
      </c>
      <c r="C199" s="7">
        <v>7.9</v>
      </c>
      <c r="D199">
        <f>matematika!AA199</f>
        <v>4</v>
      </c>
      <c r="E199">
        <f>programovanie!C200</f>
        <v>4</v>
      </c>
      <c r="F199">
        <f t="shared" si="16"/>
        <v>0</v>
      </c>
      <c r="G199">
        <f t="shared" si="17"/>
        <v>1</v>
      </c>
      <c r="H199">
        <f t="shared" si="18"/>
        <v>0</v>
      </c>
      <c r="I199">
        <f t="shared" si="19"/>
        <v>0</v>
      </c>
    </row>
    <row r="200" spans="1:9" x14ac:dyDescent="0.3">
      <c r="A200" s="7" t="s">
        <v>209</v>
      </c>
      <c r="B200" s="7">
        <v>97071</v>
      </c>
      <c r="C200" s="7">
        <v>96.4</v>
      </c>
      <c r="D200">
        <f>matematika!AA200</f>
        <v>13</v>
      </c>
      <c r="E200">
        <f>programovanie!C201</f>
        <v>8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0</v>
      </c>
    </row>
    <row r="201" spans="1:9" x14ac:dyDescent="0.3">
      <c r="A201" s="7" t="s">
        <v>210</v>
      </c>
      <c r="B201" s="7">
        <v>97072</v>
      </c>
      <c r="C201" s="7">
        <v>68</v>
      </c>
      <c r="D201">
        <f>matematika!AA201</f>
        <v>14</v>
      </c>
      <c r="E201">
        <f>programovanie!C202</f>
        <v>4</v>
      </c>
      <c r="F201">
        <f t="shared" si="16"/>
        <v>0</v>
      </c>
      <c r="G201">
        <f t="shared" si="17"/>
        <v>0</v>
      </c>
      <c r="H201">
        <f t="shared" si="18"/>
        <v>0</v>
      </c>
      <c r="I201">
        <f t="shared" si="19"/>
        <v>0</v>
      </c>
    </row>
    <row r="202" spans="1:9" x14ac:dyDescent="0.3">
      <c r="A202" s="7" t="s">
        <v>211</v>
      </c>
      <c r="B202" s="7">
        <v>97074</v>
      </c>
      <c r="C202" s="7">
        <v>33.799999999999997</v>
      </c>
      <c r="D202">
        <f>matematika!AA202</f>
        <v>8</v>
      </c>
      <c r="E202">
        <f>programovanie!C203</f>
        <v>7</v>
      </c>
      <c r="F202">
        <f t="shared" si="16"/>
        <v>0</v>
      </c>
      <c r="G202">
        <f t="shared" si="17"/>
        <v>0</v>
      </c>
      <c r="H202">
        <f t="shared" si="18"/>
        <v>0</v>
      </c>
      <c r="I202">
        <f t="shared" si="19"/>
        <v>0</v>
      </c>
    </row>
    <row r="203" spans="1:9" x14ac:dyDescent="0.3">
      <c r="A203" s="7" t="s">
        <v>212</v>
      </c>
      <c r="B203" s="7">
        <v>97075</v>
      </c>
      <c r="C203" s="7">
        <v>62</v>
      </c>
      <c r="D203">
        <f>matematika!AA203</f>
        <v>7</v>
      </c>
      <c r="E203">
        <f>programovanie!C204</f>
        <v>6</v>
      </c>
      <c r="F203">
        <f t="shared" si="16"/>
        <v>0</v>
      </c>
      <c r="G203">
        <f t="shared" si="17"/>
        <v>0</v>
      </c>
      <c r="H203">
        <f t="shared" si="18"/>
        <v>0</v>
      </c>
      <c r="I203">
        <f t="shared" si="19"/>
        <v>0</v>
      </c>
    </row>
    <row r="204" spans="1:9" x14ac:dyDescent="0.3">
      <c r="A204" s="7" t="s">
        <v>213</v>
      </c>
      <c r="B204" s="7">
        <v>97082</v>
      </c>
      <c r="C204" s="7">
        <v>43.9</v>
      </c>
      <c r="D204">
        <f>matematika!AA204</f>
        <v>5</v>
      </c>
      <c r="E204">
        <f>programovanie!C205</f>
        <v>5</v>
      </c>
      <c r="F204">
        <f t="shared" si="16"/>
        <v>0</v>
      </c>
      <c r="G204">
        <f t="shared" si="17"/>
        <v>1</v>
      </c>
      <c r="H204">
        <f t="shared" si="18"/>
        <v>0</v>
      </c>
      <c r="I204">
        <f t="shared" si="19"/>
        <v>0</v>
      </c>
    </row>
    <row r="205" spans="1:9" x14ac:dyDescent="0.3">
      <c r="A205" s="7" t="s">
        <v>214</v>
      </c>
      <c r="B205" s="7">
        <v>97083</v>
      </c>
      <c r="C205" s="7">
        <v>73.2</v>
      </c>
      <c r="D205">
        <f>matematika!AA205</f>
        <v>10</v>
      </c>
      <c r="E205">
        <f>programovanie!C206</f>
        <v>6</v>
      </c>
      <c r="F205">
        <f t="shared" si="16"/>
        <v>0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1:9" x14ac:dyDescent="0.3">
      <c r="A206" s="7" t="s">
        <v>215</v>
      </c>
      <c r="B206" s="7">
        <v>98197</v>
      </c>
      <c r="C206" s="7">
        <v>68</v>
      </c>
      <c r="D206">
        <f>matematika!AA206</f>
        <v>10</v>
      </c>
      <c r="E206">
        <f>programovanie!C207</f>
        <v>8</v>
      </c>
      <c r="F206">
        <f t="shared" si="16"/>
        <v>0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x14ac:dyDescent="0.3">
      <c r="A207" s="7" t="s">
        <v>216</v>
      </c>
      <c r="B207" s="7">
        <v>97084</v>
      </c>
      <c r="C207" s="7">
        <v>84</v>
      </c>
      <c r="D207">
        <f>matematika!AA207</f>
        <v>7</v>
      </c>
      <c r="E207">
        <f>programovanie!C208</f>
        <v>2</v>
      </c>
      <c r="F207">
        <f t="shared" si="16"/>
        <v>1</v>
      </c>
      <c r="G207">
        <f t="shared" si="17"/>
        <v>0</v>
      </c>
      <c r="H207">
        <f t="shared" si="18"/>
        <v>1</v>
      </c>
      <c r="I207">
        <f t="shared" si="19"/>
        <v>1</v>
      </c>
    </row>
    <row r="208" spans="1:9" x14ac:dyDescent="0.3">
      <c r="A208" s="7" t="s">
        <v>217</v>
      </c>
      <c r="B208" s="7">
        <v>97087</v>
      </c>
      <c r="C208" s="7">
        <v>78.7</v>
      </c>
      <c r="D208">
        <f>matematika!AA208</f>
        <v>10</v>
      </c>
      <c r="E208">
        <f>programovanie!C209</f>
        <v>4</v>
      </c>
      <c r="F208">
        <f t="shared" si="16"/>
        <v>0</v>
      </c>
      <c r="G208">
        <f t="shared" si="17"/>
        <v>0</v>
      </c>
      <c r="H208">
        <f t="shared" si="18"/>
        <v>0</v>
      </c>
      <c r="I208">
        <f t="shared" si="19"/>
        <v>0</v>
      </c>
    </row>
    <row r="209" spans="1:9" x14ac:dyDescent="0.3">
      <c r="A209" s="7" t="s">
        <v>218</v>
      </c>
      <c r="B209" s="7">
        <v>97088</v>
      </c>
      <c r="C209" s="7">
        <v>95</v>
      </c>
      <c r="D209">
        <f>matematika!AA209</f>
        <v>15</v>
      </c>
      <c r="E209">
        <f>programovanie!C210</f>
        <v>9</v>
      </c>
      <c r="F209">
        <f t="shared" si="16"/>
        <v>0</v>
      </c>
      <c r="G209">
        <f t="shared" si="17"/>
        <v>0</v>
      </c>
      <c r="H209">
        <f t="shared" si="18"/>
        <v>0</v>
      </c>
      <c r="I209">
        <f t="shared" si="19"/>
        <v>0</v>
      </c>
    </row>
    <row r="210" spans="1:9" x14ac:dyDescent="0.3">
      <c r="A210" s="7" t="s">
        <v>219</v>
      </c>
      <c r="B210" s="7">
        <v>97090</v>
      </c>
      <c r="C210" s="7">
        <v>73.2</v>
      </c>
      <c r="D210">
        <f>matematika!AA210</f>
        <v>11</v>
      </c>
      <c r="E210">
        <f>programovanie!C211</f>
        <v>5</v>
      </c>
      <c r="F210">
        <f t="shared" si="16"/>
        <v>0</v>
      </c>
      <c r="G210">
        <f t="shared" si="17"/>
        <v>0</v>
      </c>
      <c r="H210">
        <f t="shared" si="18"/>
        <v>0</v>
      </c>
      <c r="I210">
        <f t="shared" si="19"/>
        <v>0</v>
      </c>
    </row>
    <row r="211" spans="1:9" x14ac:dyDescent="0.3">
      <c r="A211" s="7" t="s">
        <v>220</v>
      </c>
      <c r="B211" s="7">
        <v>97091</v>
      </c>
      <c r="C211" s="7">
        <v>78.7</v>
      </c>
      <c r="D211">
        <f>matematika!AA211</f>
        <v>12</v>
      </c>
      <c r="E211">
        <f>programovanie!C212</f>
        <v>5</v>
      </c>
      <c r="F211">
        <f t="shared" si="16"/>
        <v>0</v>
      </c>
      <c r="G211">
        <f t="shared" si="17"/>
        <v>0</v>
      </c>
      <c r="H211">
        <f t="shared" si="18"/>
        <v>0</v>
      </c>
      <c r="I211">
        <f t="shared" si="19"/>
        <v>0</v>
      </c>
    </row>
    <row r="212" spans="1:9" x14ac:dyDescent="0.3">
      <c r="A212" s="7" t="s">
        <v>221</v>
      </c>
      <c r="B212" s="7">
        <v>97092</v>
      </c>
      <c r="C212" s="7">
        <v>90</v>
      </c>
      <c r="D212">
        <f>matematika!AA212</f>
        <v>10</v>
      </c>
      <c r="E212">
        <f>programovanie!C213</f>
        <v>5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0</v>
      </c>
    </row>
    <row r="213" spans="1:9" x14ac:dyDescent="0.3">
      <c r="A213" s="7" t="s">
        <v>222</v>
      </c>
      <c r="B213" s="7">
        <v>97093</v>
      </c>
      <c r="C213" s="7">
        <v>78.7</v>
      </c>
      <c r="D213">
        <f>matematika!AA213</f>
        <v>13</v>
      </c>
      <c r="E213">
        <f>programovanie!C214</f>
        <v>6</v>
      </c>
      <c r="F213">
        <f t="shared" si="16"/>
        <v>0</v>
      </c>
      <c r="G213">
        <f t="shared" si="17"/>
        <v>0</v>
      </c>
      <c r="H213">
        <f t="shared" si="18"/>
        <v>0</v>
      </c>
      <c r="I213">
        <f t="shared" si="19"/>
        <v>0</v>
      </c>
    </row>
    <row r="214" spans="1:9" x14ac:dyDescent="0.3">
      <c r="A214" s="7" t="s">
        <v>223</v>
      </c>
      <c r="B214" s="7">
        <v>97094</v>
      </c>
      <c r="C214" s="7">
        <v>68</v>
      </c>
      <c r="D214">
        <f>matematika!AA214</f>
        <v>9</v>
      </c>
      <c r="E214">
        <f>programovanie!C215</f>
        <v>4</v>
      </c>
      <c r="F214">
        <f t="shared" si="16"/>
        <v>0</v>
      </c>
      <c r="G214">
        <f t="shared" si="17"/>
        <v>0</v>
      </c>
      <c r="H214">
        <f t="shared" si="18"/>
        <v>0</v>
      </c>
      <c r="I214">
        <f t="shared" si="19"/>
        <v>0</v>
      </c>
    </row>
    <row r="215" spans="1:9" x14ac:dyDescent="0.3">
      <c r="A215" s="7" t="s">
        <v>224</v>
      </c>
      <c r="B215" s="7">
        <v>97095</v>
      </c>
      <c r="C215" s="7">
        <v>84</v>
      </c>
      <c r="D215">
        <f>matematika!AA215</f>
        <v>11</v>
      </c>
      <c r="E215">
        <f>programovanie!C216</f>
        <v>5</v>
      </c>
      <c r="F215">
        <f t="shared" si="16"/>
        <v>0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1:9" x14ac:dyDescent="0.3">
      <c r="A216" s="7" t="s">
        <v>225</v>
      </c>
      <c r="B216" s="7">
        <v>97096</v>
      </c>
      <c r="C216" s="7">
        <v>96</v>
      </c>
      <c r="D216">
        <f>matematika!AA216</f>
        <v>17</v>
      </c>
      <c r="E216">
        <f>programovanie!C217</f>
        <v>9</v>
      </c>
      <c r="F216">
        <f t="shared" si="16"/>
        <v>0</v>
      </c>
      <c r="G216">
        <f t="shared" si="17"/>
        <v>0</v>
      </c>
      <c r="H216">
        <f t="shared" si="18"/>
        <v>0</v>
      </c>
      <c r="I216">
        <f t="shared" si="19"/>
        <v>0</v>
      </c>
    </row>
    <row r="217" spans="1:9" x14ac:dyDescent="0.3">
      <c r="A217" s="7" t="s">
        <v>226</v>
      </c>
      <c r="B217" s="7">
        <v>97097</v>
      </c>
      <c r="C217" s="7">
        <v>99</v>
      </c>
      <c r="D217">
        <f>matematika!AA217</f>
        <v>18</v>
      </c>
      <c r="E217">
        <f>programovanie!C218</f>
        <v>9</v>
      </c>
      <c r="F217">
        <f t="shared" si="16"/>
        <v>0</v>
      </c>
      <c r="G217">
        <f t="shared" si="17"/>
        <v>0</v>
      </c>
      <c r="H217">
        <f t="shared" si="18"/>
        <v>0</v>
      </c>
      <c r="I217">
        <f t="shared" si="19"/>
        <v>0</v>
      </c>
    </row>
    <row r="218" spans="1:9" x14ac:dyDescent="0.3">
      <c r="A218" s="7" t="s">
        <v>227</v>
      </c>
      <c r="B218" s="7">
        <v>97100</v>
      </c>
      <c r="C218" s="7">
        <v>38.6</v>
      </c>
      <c r="D218">
        <f>matematika!AA218</f>
        <v>11</v>
      </c>
      <c r="E218">
        <f>programovanie!C219</f>
        <v>5</v>
      </c>
      <c r="F218">
        <f t="shared" si="16"/>
        <v>0</v>
      </c>
      <c r="G218">
        <f t="shared" si="17"/>
        <v>0</v>
      </c>
      <c r="H218">
        <f t="shared" si="18"/>
        <v>0</v>
      </c>
      <c r="I218">
        <f t="shared" si="19"/>
        <v>0</v>
      </c>
    </row>
    <row r="219" spans="1:9" x14ac:dyDescent="0.3">
      <c r="A219" s="7" t="s">
        <v>228</v>
      </c>
      <c r="B219" s="7">
        <v>97101</v>
      </c>
      <c r="C219" s="7">
        <v>0</v>
      </c>
      <c r="D219">
        <f>matematika!AA219</f>
        <v>5</v>
      </c>
      <c r="E219">
        <f>programovanie!C220</f>
        <v>3</v>
      </c>
      <c r="F219">
        <f t="shared" si="16"/>
        <v>1</v>
      </c>
      <c r="G219">
        <f t="shared" si="17"/>
        <v>1</v>
      </c>
      <c r="H219">
        <f t="shared" si="18"/>
        <v>0</v>
      </c>
      <c r="I219">
        <f t="shared" si="19"/>
        <v>0</v>
      </c>
    </row>
    <row r="220" spans="1:9" x14ac:dyDescent="0.3">
      <c r="A220" s="7" t="s">
        <v>229</v>
      </c>
      <c r="B220" s="7">
        <v>97102</v>
      </c>
      <c r="C220" s="7">
        <v>73</v>
      </c>
      <c r="D220">
        <f>matematika!AA220</f>
        <v>10</v>
      </c>
      <c r="E220">
        <f>programovanie!C221</f>
        <v>3</v>
      </c>
      <c r="F220">
        <f t="shared" si="16"/>
        <v>0</v>
      </c>
      <c r="G220">
        <f t="shared" si="17"/>
        <v>0</v>
      </c>
      <c r="H220">
        <f t="shared" si="18"/>
        <v>0</v>
      </c>
      <c r="I220">
        <f t="shared" si="19"/>
        <v>0</v>
      </c>
    </row>
    <row r="221" spans="1:9" x14ac:dyDescent="0.3">
      <c r="A221" s="7" t="s">
        <v>230</v>
      </c>
      <c r="B221" s="7">
        <v>97103</v>
      </c>
      <c r="C221" s="7">
        <v>76</v>
      </c>
      <c r="D221">
        <f>matematika!AA221</f>
        <v>10</v>
      </c>
      <c r="E221">
        <f>programovanie!C222</f>
        <v>4</v>
      </c>
      <c r="F221">
        <f t="shared" si="16"/>
        <v>0</v>
      </c>
      <c r="G221">
        <f t="shared" si="17"/>
        <v>0</v>
      </c>
      <c r="H221">
        <f t="shared" si="18"/>
        <v>0</v>
      </c>
      <c r="I221">
        <f t="shared" si="19"/>
        <v>0</v>
      </c>
    </row>
    <row r="222" spans="1:9" x14ac:dyDescent="0.3">
      <c r="A222" s="7" t="s">
        <v>231</v>
      </c>
      <c r="B222" s="7">
        <v>97104</v>
      </c>
      <c r="C222" s="7">
        <v>91.9</v>
      </c>
      <c r="D222">
        <f>matematika!AA222</f>
        <v>10</v>
      </c>
      <c r="E222">
        <f>programovanie!C223</f>
        <v>3</v>
      </c>
      <c r="F222">
        <f t="shared" si="16"/>
        <v>0</v>
      </c>
      <c r="G222">
        <f t="shared" si="17"/>
        <v>0</v>
      </c>
      <c r="H222">
        <f t="shared" si="18"/>
        <v>1</v>
      </c>
      <c r="I222">
        <f t="shared" si="19"/>
        <v>0</v>
      </c>
    </row>
    <row r="223" spans="1:9" x14ac:dyDescent="0.3">
      <c r="A223" s="7" t="s">
        <v>232</v>
      </c>
      <c r="B223" s="7">
        <v>97106</v>
      </c>
      <c r="C223" s="7">
        <v>88.5</v>
      </c>
      <c r="D223">
        <f>matematika!AA223</f>
        <v>8</v>
      </c>
      <c r="E223">
        <f>programovanie!C224</f>
        <v>5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0</v>
      </c>
    </row>
    <row r="224" spans="1:9" x14ac:dyDescent="0.3">
      <c r="A224" s="7" t="s">
        <v>233</v>
      </c>
      <c r="B224" s="7">
        <v>97107</v>
      </c>
      <c r="C224" s="7">
        <v>78.7</v>
      </c>
      <c r="D224">
        <f>matematika!AA224</f>
        <v>17</v>
      </c>
      <c r="E224">
        <f>programovanie!C225</f>
        <v>8</v>
      </c>
      <c r="F224">
        <f t="shared" si="16"/>
        <v>0</v>
      </c>
      <c r="G224">
        <f t="shared" si="17"/>
        <v>0</v>
      </c>
      <c r="H224">
        <f t="shared" si="18"/>
        <v>0</v>
      </c>
      <c r="I224">
        <f t="shared" si="19"/>
        <v>0</v>
      </c>
    </row>
    <row r="225" spans="1:9" x14ac:dyDescent="0.3">
      <c r="A225" s="7" t="s">
        <v>234</v>
      </c>
      <c r="B225" s="7">
        <v>97108</v>
      </c>
      <c r="C225" s="7">
        <v>73.2</v>
      </c>
      <c r="D225">
        <f>matematika!AA225</f>
        <v>8</v>
      </c>
      <c r="E225">
        <f>programovanie!C226</f>
        <v>4</v>
      </c>
      <c r="F225">
        <f t="shared" si="16"/>
        <v>0</v>
      </c>
      <c r="G225">
        <f t="shared" si="17"/>
        <v>0</v>
      </c>
      <c r="H225">
        <f t="shared" si="18"/>
        <v>0</v>
      </c>
      <c r="I225">
        <f t="shared" si="19"/>
        <v>0</v>
      </c>
    </row>
    <row r="226" spans="1:9" x14ac:dyDescent="0.3">
      <c r="A226" s="7" t="s">
        <v>235</v>
      </c>
      <c r="B226" s="7">
        <v>97109</v>
      </c>
      <c r="C226" s="7">
        <v>98</v>
      </c>
      <c r="D226">
        <f>matematika!AA226</f>
        <v>12</v>
      </c>
      <c r="E226">
        <f>programovanie!C227</f>
        <v>8</v>
      </c>
      <c r="F226">
        <f t="shared" si="16"/>
        <v>0</v>
      </c>
      <c r="G226">
        <f t="shared" si="17"/>
        <v>0</v>
      </c>
      <c r="H226">
        <f t="shared" si="18"/>
        <v>0</v>
      </c>
      <c r="I226">
        <f t="shared" si="19"/>
        <v>0</v>
      </c>
    </row>
    <row r="227" spans="1:9" x14ac:dyDescent="0.3">
      <c r="A227" s="7" t="s">
        <v>236</v>
      </c>
      <c r="B227" s="7">
        <v>97110</v>
      </c>
      <c r="C227" s="7">
        <v>72</v>
      </c>
      <c r="D227">
        <f>matematika!AA227</f>
        <v>11</v>
      </c>
      <c r="E227">
        <f>programovanie!C228</f>
        <v>7</v>
      </c>
      <c r="F227">
        <f t="shared" si="16"/>
        <v>0</v>
      </c>
      <c r="G227">
        <f t="shared" si="17"/>
        <v>0</v>
      </c>
      <c r="H227">
        <f t="shared" si="18"/>
        <v>0</v>
      </c>
      <c r="I227">
        <f t="shared" si="19"/>
        <v>0</v>
      </c>
    </row>
    <row r="228" spans="1:9" x14ac:dyDescent="0.3">
      <c r="A228" s="7" t="s">
        <v>237</v>
      </c>
      <c r="B228" s="7">
        <v>97113</v>
      </c>
      <c r="C228" s="7">
        <v>23.6</v>
      </c>
      <c r="D228">
        <f>matematika!AA228</f>
        <v>7</v>
      </c>
      <c r="E228">
        <f>programovanie!C229</f>
        <v>6</v>
      </c>
      <c r="F228">
        <f t="shared" si="16"/>
        <v>0</v>
      </c>
      <c r="G228">
        <f t="shared" si="17"/>
        <v>1</v>
      </c>
      <c r="H228">
        <f t="shared" si="18"/>
        <v>0</v>
      </c>
      <c r="I228">
        <f t="shared" si="19"/>
        <v>0</v>
      </c>
    </row>
    <row r="229" spans="1:9" x14ac:dyDescent="0.3">
      <c r="A229" s="7" t="s">
        <v>238</v>
      </c>
      <c r="B229" s="7">
        <v>98150</v>
      </c>
      <c r="C229" s="7">
        <v>82</v>
      </c>
      <c r="D229">
        <f>matematika!AA229</f>
        <v>7</v>
      </c>
      <c r="E229">
        <f>programovanie!C230</f>
        <v>2</v>
      </c>
      <c r="F229">
        <f t="shared" si="16"/>
        <v>1</v>
      </c>
      <c r="G229">
        <f t="shared" si="17"/>
        <v>0</v>
      </c>
      <c r="H229">
        <f t="shared" si="18"/>
        <v>1</v>
      </c>
      <c r="I229">
        <f t="shared" si="19"/>
        <v>1</v>
      </c>
    </row>
    <row r="230" spans="1:9" x14ac:dyDescent="0.3">
      <c r="A230" s="7" t="s">
        <v>239</v>
      </c>
      <c r="B230" s="7">
        <v>97114</v>
      </c>
      <c r="C230" s="7">
        <v>78.7</v>
      </c>
      <c r="D230">
        <f>matematika!AA230</f>
        <v>9</v>
      </c>
      <c r="E230">
        <f>programovanie!C231</f>
        <v>3</v>
      </c>
      <c r="F230">
        <f t="shared" si="16"/>
        <v>0</v>
      </c>
      <c r="G230">
        <f t="shared" si="17"/>
        <v>0</v>
      </c>
      <c r="H230">
        <f t="shared" si="18"/>
        <v>1</v>
      </c>
      <c r="I230">
        <f t="shared" si="19"/>
        <v>0</v>
      </c>
    </row>
    <row r="231" spans="1:9" x14ac:dyDescent="0.3">
      <c r="A231" s="7" t="s">
        <v>240</v>
      </c>
      <c r="B231" s="7">
        <v>97115</v>
      </c>
      <c r="C231" s="7">
        <v>15.6</v>
      </c>
      <c r="D231">
        <f>matematika!AA231</f>
        <v>5</v>
      </c>
      <c r="E231">
        <f>programovanie!C232</f>
        <v>7</v>
      </c>
      <c r="F231">
        <f t="shared" si="16"/>
        <v>0</v>
      </c>
      <c r="G231">
        <f t="shared" si="17"/>
        <v>1</v>
      </c>
      <c r="H231">
        <f t="shared" si="18"/>
        <v>0</v>
      </c>
      <c r="I231">
        <f t="shared" si="19"/>
        <v>0</v>
      </c>
    </row>
    <row r="232" spans="1:9" x14ac:dyDescent="0.3">
      <c r="A232" s="7" t="s">
        <v>241</v>
      </c>
      <c r="B232" s="7">
        <v>97117</v>
      </c>
      <c r="C232" s="7">
        <v>99.2</v>
      </c>
      <c r="D232">
        <f>matematika!AA232</f>
        <v>17</v>
      </c>
      <c r="E232">
        <f>programovanie!C233</f>
        <v>6</v>
      </c>
      <c r="F232">
        <f t="shared" si="16"/>
        <v>0</v>
      </c>
      <c r="G232">
        <f t="shared" si="17"/>
        <v>0</v>
      </c>
      <c r="H232">
        <f t="shared" si="18"/>
        <v>0</v>
      </c>
      <c r="I232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matematika</vt:lpstr>
      <vt:lpstr>programovanie</vt:lpstr>
      <vt:lpstr>vysledky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pistek</dc:creator>
  <cp:keywords/>
  <dc:description/>
  <cp:lastModifiedBy>peter pistek</cp:lastModifiedBy>
  <cp:revision/>
  <dcterms:created xsi:type="dcterms:W3CDTF">2017-09-11T08:10:34Z</dcterms:created>
  <dcterms:modified xsi:type="dcterms:W3CDTF">2018-09-12T15:25:55Z</dcterms:modified>
  <cp:category/>
  <cp:contentStatus/>
</cp:coreProperties>
</file>