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nx\Documents\GitHub\sendwage\"/>
    </mc:Choice>
  </mc:AlternateContent>
  <bookViews>
    <workbookView xWindow="0" yWindow="0" windowWidth="21570" windowHeight="8175"/>
  </bookViews>
  <sheets>
    <sheet name="7月份薪酬" sheetId="1" r:id="rId1"/>
  </sheets>
  <calcPr calcId="152511" concurrentCalc="0"/>
</workbook>
</file>

<file path=xl/calcChain.xml><?xml version="1.0" encoding="utf-8"?>
<calcChain xmlns="http://schemas.openxmlformats.org/spreadsheetml/2006/main">
  <c r="J50" i="1" l="1"/>
  <c r="K50" i="1"/>
  <c r="L50" i="1"/>
  <c r="O50" i="1"/>
  <c r="P50" i="1"/>
  <c r="S50" i="1"/>
  <c r="V50" i="1"/>
  <c r="X50" i="1"/>
  <c r="Y50" i="1"/>
  <c r="J51" i="1"/>
  <c r="K51" i="1"/>
  <c r="L51" i="1"/>
  <c r="O51" i="1"/>
  <c r="P51" i="1"/>
  <c r="S51" i="1"/>
  <c r="V51" i="1"/>
  <c r="X51" i="1"/>
  <c r="Y51" i="1"/>
  <c r="J52" i="1"/>
  <c r="K52" i="1"/>
  <c r="L52" i="1"/>
  <c r="O52" i="1"/>
  <c r="P52" i="1"/>
  <c r="S52" i="1"/>
  <c r="V52" i="1"/>
  <c r="X52" i="1"/>
  <c r="Y52" i="1"/>
  <c r="J53" i="1"/>
  <c r="K53" i="1"/>
  <c r="L53" i="1"/>
  <c r="O53" i="1"/>
  <c r="P53" i="1"/>
  <c r="S53" i="1"/>
  <c r="V53" i="1"/>
  <c r="X53" i="1"/>
  <c r="Y53" i="1"/>
  <c r="J54" i="1"/>
  <c r="K54" i="1"/>
  <c r="L54" i="1"/>
  <c r="O54" i="1"/>
  <c r="P54" i="1"/>
  <c r="S54" i="1"/>
  <c r="V54" i="1"/>
  <c r="X54" i="1"/>
  <c r="Y54" i="1"/>
  <c r="J32" i="1"/>
  <c r="K32" i="1"/>
  <c r="L32" i="1"/>
  <c r="O32" i="1"/>
  <c r="P32" i="1"/>
  <c r="S32" i="1"/>
  <c r="V32" i="1"/>
  <c r="X32" i="1"/>
  <c r="Y32" i="1"/>
  <c r="J33" i="1"/>
  <c r="K33" i="1"/>
  <c r="L33" i="1"/>
  <c r="O33" i="1"/>
  <c r="P33" i="1"/>
  <c r="S33" i="1"/>
  <c r="V33" i="1"/>
  <c r="X33" i="1"/>
  <c r="Y33" i="1"/>
  <c r="J34" i="1"/>
  <c r="K34" i="1"/>
  <c r="L34" i="1"/>
  <c r="O34" i="1"/>
  <c r="P34" i="1"/>
  <c r="S34" i="1"/>
  <c r="V34" i="1"/>
  <c r="X34" i="1"/>
  <c r="Y34" i="1"/>
  <c r="J35" i="1"/>
  <c r="K35" i="1"/>
  <c r="L35" i="1"/>
  <c r="O35" i="1"/>
  <c r="P35" i="1"/>
  <c r="S35" i="1"/>
  <c r="V35" i="1"/>
  <c r="X35" i="1"/>
  <c r="Y35" i="1"/>
  <c r="J36" i="1"/>
  <c r="K36" i="1"/>
  <c r="L36" i="1"/>
  <c r="O36" i="1"/>
  <c r="P36" i="1"/>
  <c r="S36" i="1"/>
  <c r="V36" i="1"/>
  <c r="X36" i="1"/>
  <c r="Y36" i="1"/>
  <c r="J37" i="1"/>
  <c r="K37" i="1"/>
  <c r="L37" i="1"/>
  <c r="O37" i="1"/>
  <c r="P37" i="1"/>
  <c r="S37" i="1"/>
  <c r="V37" i="1"/>
  <c r="X37" i="1"/>
  <c r="Y37" i="1"/>
  <c r="J38" i="1"/>
  <c r="K38" i="1"/>
  <c r="L38" i="1"/>
  <c r="O38" i="1"/>
  <c r="P38" i="1"/>
  <c r="S38" i="1"/>
  <c r="V38" i="1"/>
  <c r="X38" i="1"/>
  <c r="Y38" i="1"/>
  <c r="J39" i="1"/>
  <c r="K39" i="1"/>
  <c r="L39" i="1"/>
  <c r="O39" i="1"/>
  <c r="P39" i="1"/>
  <c r="S39" i="1"/>
  <c r="V39" i="1"/>
  <c r="X39" i="1"/>
  <c r="Y39" i="1"/>
  <c r="J40" i="1"/>
  <c r="K40" i="1"/>
  <c r="L40" i="1"/>
  <c r="O40" i="1"/>
  <c r="P40" i="1"/>
  <c r="S40" i="1"/>
  <c r="V40" i="1"/>
  <c r="X40" i="1"/>
  <c r="Y40" i="1"/>
  <c r="J41" i="1"/>
  <c r="K41" i="1"/>
  <c r="L41" i="1"/>
  <c r="O41" i="1"/>
  <c r="P41" i="1"/>
  <c r="S41" i="1"/>
  <c r="V41" i="1"/>
  <c r="X41" i="1"/>
  <c r="Y41" i="1"/>
  <c r="J42" i="1"/>
  <c r="K42" i="1"/>
  <c r="L42" i="1"/>
  <c r="O42" i="1"/>
  <c r="P42" i="1"/>
  <c r="S42" i="1"/>
  <c r="V42" i="1"/>
  <c r="X42" i="1"/>
  <c r="Y42" i="1"/>
  <c r="J43" i="1"/>
  <c r="K43" i="1"/>
  <c r="L43" i="1"/>
  <c r="O43" i="1"/>
  <c r="P43" i="1"/>
  <c r="S43" i="1"/>
  <c r="V43" i="1"/>
  <c r="X43" i="1"/>
  <c r="Y43" i="1"/>
  <c r="J44" i="1"/>
  <c r="K44" i="1"/>
  <c r="L44" i="1"/>
  <c r="O44" i="1"/>
  <c r="P44" i="1"/>
  <c r="S44" i="1"/>
  <c r="V44" i="1"/>
  <c r="X44" i="1"/>
  <c r="Y44" i="1"/>
  <c r="J45" i="1"/>
  <c r="K45" i="1"/>
  <c r="L45" i="1"/>
  <c r="O45" i="1"/>
  <c r="P45" i="1"/>
  <c r="S45" i="1"/>
  <c r="V45" i="1"/>
  <c r="X45" i="1"/>
  <c r="Y45" i="1"/>
  <c r="J46" i="1"/>
  <c r="K46" i="1"/>
  <c r="L46" i="1"/>
  <c r="O46" i="1"/>
  <c r="P46" i="1"/>
  <c r="S46" i="1"/>
  <c r="V46" i="1"/>
  <c r="X46" i="1"/>
  <c r="Y46" i="1"/>
  <c r="J47" i="1"/>
  <c r="K47" i="1"/>
  <c r="L47" i="1"/>
  <c r="O47" i="1"/>
  <c r="P47" i="1"/>
  <c r="S47" i="1"/>
  <c r="V47" i="1"/>
  <c r="X47" i="1"/>
  <c r="Y47" i="1"/>
  <c r="J48" i="1"/>
  <c r="K48" i="1"/>
  <c r="L48" i="1"/>
  <c r="O48" i="1"/>
  <c r="P48" i="1"/>
  <c r="S48" i="1"/>
  <c r="V48" i="1"/>
  <c r="X48" i="1"/>
  <c r="Y48" i="1"/>
  <c r="J49" i="1"/>
  <c r="K49" i="1"/>
  <c r="L49" i="1"/>
  <c r="O49" i="1"/>
  <c r="P49" i="1"/>
  <c r="S49" i="1"/>
  <c r="V49" i="1"/>
  <c r="X49" i="1"/>
  <c r="Y49" i="1"/>
  <c r="J3" i="1"/>
  <c r="K3" i="1"/>
  <c r="L3" i="1"/>
  <c r="O3" i="1"/>
  <c r="P3" i="1"/>
  <c r="S3" i="1"/>
  <c r="V3" i="1"/>
  <c r="X3" i="1"/>
  <c r="Y3" i="1"/>
  <c r="J4" i="1"/>
  <c r="K4" i="1"/>
  <c r="L4" i="1"/>
  <c r="O4" i="1"/>
  <c r="P4" i="1"/>
  <c r="S4" i="1"/>
  <c r="V4" i="1"/>
  <c r="X4" i="1"/>
  <c r="Y4" i="1"/>
  <c r="J5" i="1"/>
  <c r="K5" i="1"/>
  <c r="L5" i="1"/>
  <c r="O5" i="1"/>
  <c r="P5" i="1"/>
  <c r="S5" i="1"/>
  <c r="V5" i="1"/>
  <c r="X5" i="1"/>
  <c r="Y5" i="1"/>
  <c r="J6" i="1"/>
  <c r="K6" i="1"/>
  <c r="L6" i="1"/>
  <c r="O6" i="1"/>
  <c r="P6" i="1"/>
  <c r="S6" i="1"/>
  <c r="V6" i="1"/>
  <c r="X6" i="1"/>
  <c r="Y6" i="1"/>
  <c r="J7" i="1"/>
  <c r="K7" i="1"/>
  <c r="L7" i="1"/>
  <c r="O7" i="1"/>
  <c r="P7" i="1"/>
  <c r="S7" i="1"/>
  <c r="V7" i="1"/>
  <c r="X7" i="1"/>
  <c r="Y7" i="1"/>
  <c r="J8" i="1"/>
  <c r="K8" i="1"/>
  <c r="L8" i="1"/>
  <c r="O8" i="1"/>
  <c r="P8" i="1"/>
  <c r="S8" i="1"/>
  <c r="V8" i="1"/>
  <c r="X8" i="1"/>
  <c r="Y8" i="1"/>
  <c r="J9" i="1"/>
  <c r="K9" i="1"/>
  <c r="L9" i="1"/>
  <c r="O9" i="1"/>
  <c r="P9" i="1"/>
  <c r="S9" i="1"/>
  <c r="V9" i="1"/>
  <c r="X9" i="1"/>
  <c r="Y9" i="1"/>
  <c r="J10" i="1"/>
  <c r="K10" i="1"/>
  <c r="L10" i="1"/>
  <c r="O10" i="1"/>
  <c r="P10" i="1"/>
  <c r="S10" i="1"/>
  <c r="V10" i="1"/>
  <c r="X10" i="1"/>
  <c r="Y10" i="1"/>
  <c r="J11" i="1"/>
  <c r="K11" i="1"/>
  <c r="L11" i="1"/>
  <c r="O11" i="1"/>
  <c r="P11" i="1"/>
  <c r="S11" i="1"/>
  <c r="V11" i="1"/>
  <c r="X11" i="1"/>
  <c r="Y11" i="1"/>
  <c r="J12" i="1"/>
  <c r="K12" i="1"/>
  <c r="L12" i="1"/>
  <c r="O12" i="1"/>
  <c r="P12" i="1"/>
  <c r="S12" i="1"/>
  <c r="V12" i="1"/>
  <c r="X12" i="1"/>
  <c r="Y12" i="1"/>
  <c r="J13" i="1"/>
  <c r="K13" i="1"/>
  <c r="L13" i="1"/>
  <c r="O13" i="1"/>
  <c r="P13" i="1"/>
  <c r="S13" i="1"/>
  <c r="V13" i="1"/>
  <c r="X13" i="1"/>
  <c r="Y13" i="1"/>
  <c r="J14" i="1"/>
  <c r="K14" i="1"/>
  <c r="L14" i="1"/>
  <c r="O14" i="1"/>
  <c r="P14" i="1"/>
  <c r="S14" i="1"/>
  <c r="V14" i="1"/>
  <c r="X14" i="1"/>
  <c r="Y14" i="1"/>
  <c r="J15" i="1"/>
  <c r="K15" i="1"/>
  <c r="L15" i="1"/>
  <c r="O15" i="1"/>
  <c r="P15" i="1"/>
  <c r="S15" i="1"/>
  <c r="V15" i="1"/>
  <c r="X15" i="1"/>
  <c r="Y15" i="1"/>
  <c r="J16" i="1"/>
  <c r="K16" i="1"/>
  <c r="L16" i="1"/>
  <c r="O16" i="1"/>
  <c r="P16" i="1"/>
  <c r="S16" i="1"/>
  <c r="V16" i="1"/>
  <c r="X16" i="1"/>
  <c r="Y16" i="1"/>
  <c r="J17" i="1"/>
  <c r="K17" i="1"/>
  <c r="L17" i="1"/>
  <c r="O17" i="1"/>
  <c r="P17" i="1"/>
  <c r="S17" i="1"/>
  <c r="V17" i="1"/>
  <c r="X17" i="1"/>
  <c r="Y17" i="1"/>
  <c r="J18" i="1"/>
  <c r="K18" i="1"/>
  <c r="L18" i="1"/>
  <c r="O18" i="1"/>
  <c r="P18" i="1"/>
  <c r="S18" i="1"/>
  <c r="V18" i="1"/>
  <c r="X18" i="1"/>
  <c r="Y18" i="1"/>
  <c r="J19" i="1"/>
  <c r="K19" i="1"/>
  <c r="L19" i="1"/>
  <c r="O19" i="1"/>
  <c r="P19" i="1"/>
  <c r="S19" i="1"/>
  <c r="V19" i="1"/>
  <c r="X19" i="1"/>
  <c r="Y19" i="1"/>
  <c r="J20" i="1"/>
  <c r="K20" i="1"/>
  <c r="L20" i="1"/>
  <c r="O20" i="1"/>
  <c r="P20" i="1"/>
  <c r="S20" i="1"/>
  <c r="V20" i="1"/>
  <c r="X20" i="1"/>
  <c r="Y20" i="1"/>
  <c r="J21" i="1"/>
  <c r="K21" i="1"/>
  <c r="L21" i="1"/>
  <c r="O21" i="1"/>
  <c r="P21" i="1"/>
  <c r="S21" i="1"/>
  <c r="V21" i="1"/>
  <c r="X21" i="1"/>
  <c r="Y21" i="1"/>
  <c r="J22" i="1"/>
  <c r="K22" i="1"/>
  <c r="L22" i="1"/>
  <c r="O22" i="1"/>
  <c r="P22" i="1"/>
  <c r="S22" i="1"/>
  <c r="V22" i="1"/>
  <c r="X22" i="1"/>
  <c r="Y22" i="1"/>
  <c r="J23" i="1"/>
  <c r="K23" i="1"/>
  <c r="L23" i="1"/>
  <c r="O23" i="1"/>
  <c r="P23" i="1"/>
  <c r="S23" i="1"/>
  <c r="V23" i="1"/>
  <c r="X23" i="1"/>
  <c r="Y23" i="1"/>
  <c r="J24" i="1"/>
  <c r="K24" i="1"/>
  <c r="L24" i="1"/>
  <c r="O24" i="1"/>
  <c r="P24" i="1"/>
  <c r="S24" i="1"/>
  <c r="V24" i="1"/>
  <c r="X24" i="1"/>
  <c r="Y24" i="1"/>
  <c r="J25" i="1"/>
  <c r="K25" i="1"/>
  <c r="L25" i="1"/>
  <c r="O25" i="1"/>
  <c r="P25" i="1"/>
  <c r="S25" i="1"/>
  <c r="V25" i="1"/>
  <c r="X25" i="1"/>
  <c r="Y25" i="1"/>
  <c r="J26" i="1"/>
  <c r="K26" i="1"/>
  <c r="L26" i="1"/>
  <c r="O26" i="1"/>
  <c r="P26" i="1"/>
  <c r="S26" i="1"/>
  <c r="V26" i="1"/>
  <c r="X26" i="1"/>
  <c r="Y26" i="1"/>
  <c r="J27" i="1"/>
  <c r="K27" i="1"/>
  <c r="L27" i="1"/>
  <c r="O27" i="1"/>
  <c r="P27" i="1"/>
  <c r="S27" i="1"/>
  <c r="V27" i="1"/>
  <c r="X27" i="1"/>
  <c r="Y27" i="1"/>
  <c r="J28" i="1"/>
  <c r="K28" i="1"/>
  <c r="L28" i="1"/>
  <c r="O28" i="1"/>
  <c r="P28" i="1"/>
  <c r="S28" i="1"/>
  <c r="V28" i="1"/>
  <c r="X28" i="1"/>
  <c r="Y28" i="1"/>
  <c r="J29" i="1"/>
  <c r="K29" i="1"/>
  <c r="L29" i="1"/>
  <c r="O29" i="1"/>
  <c r="P29" i="1"/>
  <c r="S29" i="1"/>
  <c r="V29" i="1"/>
  <c r="X29" i="1"/>
  <c r="Y29" i="1"/>
  <c r="J30" i="1"/>
  <c r="K30" i="1"/>
  <c r="L30" i="1"/>
  <c r="O30" i="1"/>
  <c r="P30" i="1"/>
  <c r="S30" i="1"/>
  <c r="V30" i="1"/>
  <c r="X30" i="1"/>
  <c r="Y30" i="1"/>
  <c r="J31" i="1"/>
  <c r="K31" i="1"/>
  <c r="L31" i="1"/>
  <c r="O31" i="1"/>
  <c r="P31" i="1"/>
  <c r="S31" i="1"/>
  <c r="V31" i="1"/>
  <c r="X31" i="1"/>
  <c r="Y31" i="1"/>
</calcChain>
</file>

<file path=xl/sharedStrings.xml><?xml version="1.0" encoding="utf-8"?>
<sst xmlns="http://schemas.openxmlformats.org/spreadsheetml/2006/main" count="185" uniqueCount="82">
  <si>
    <t>序号</t>
  </si>
  <si>
    <t>月</t>
  </si>
  <si>
    <t>名称</t>
  </si>
  <si>
    <t>证件号</t>
  </si>
  <si>
    <t>发放账户</t>
  </si>
  <si>
    <t>开户行</t>
  </si>
  <si>
    <t>工资卡</t>
  </si>
  <si>
    <t>约定工资</t>
  </si>
  <si>
    <t>基本工资</t>
  </si>
  <si>
    <t>岗位薪资</t>
  </si>
  <si>
    <t>绩效薪资</t>
  </si>
  <si>
    <t>应出勤天数</t>
  </si>
  <si>
    <t>实出勤天数</t>
  </si>
  <si>
    <t>出勤工资</t>
  </si>
  <si>
    <t>补助</t>
  </si>
  <si>
    <t>早班浮动</t>
  </si>
  <si>
    <t>其他扣款</t>
  </si>
  <si>
    <t>应发工资</t>
  </si>
  <si>
    <t>公积金个人代扣</t>
  </si>
  <si>
    <t>社保个人代扣</t>
  </si>
  <si>
    <t>应税工资</t>
  </si>
  <si>
    <t>税率%</t>
  </si>
  <si>
    <t>所得税</t>
  </si>
  <si>
    <t>实发工资</t>
  </si>
  <si>
    <t>公司人力成本</t>
  </si>
  <si>
    <t>密码</t>
    <phoneticPr fontId="13" type="noConversion"/>
  </si>
  <si>
    <t>邮箱</t>
    <phoneticPr fontId="13" type="noConversion"/>
  </si>
  <si>
    <t>asfasf</t>
    <phoneticPr fontId="13" type="noConversion"/>
  </si>
  <si>
    <t>刘某人15</t>
  </si>
  <si>
    <t>刘某人16</t>
  </si>
  <si>
    <t>刘某人17</t>
  </si>
  <si>
    <t>刘某人18</t>
  </si>
  <si>
    <t>刘某人19</t>
  </si>
  <si>
    <t>刘某人20</t>
  </si>
  <si>
    <t>刘某人21</t>
  </si>
  <si>
    <t>刘某人22</t>
  </si>
  <si>
    <t>刘某人23</t>
  </si>
  <si>
    <t>刘某人24</t>
  </si>
  <si>
    <t>刘某人25</t>
  </si>
  <si>
    <t>刘某人26</t>
  </si>
  <si>
    <t>刘某人27</t>
  </si>
  <si>
    <t>刘某人28</t>
  </si>
  <si>
    <t>刘某人29</t>
  </si>
  <si>
    <t>刘某人30</t>
  </si>
  <si>
    <t>刘某人31</t>
  </si>
  <si>
    <t>刘某人32</t>
  </si>
  <si>
    <t>刘某人33</t>
  </si>
  <si>
    <t>刘某人34</t>
  </si>
  <si>
    <t>刘某人35</t>
  </si>
  <si>
    <t>刘某人36</t>
  </si>
  <si>
    <t>刘某人37</t>
  </si>
  <si>
    <t>刘某人38</t>
  </si>
  <si>
    <t>刘某人39</t>
  </si>
  <si>
    <t>刘某人40</t>
  </si>
  <si>
    <t>刘某人41</t>
  </si>
  <si>
    <t>刘某人42</t>
  </si>
  <si>
    <t>刘某人43</t>
  </si>
  <si>
    <t>刘某人44</t>
  </si>
  <si>
    <t>刘某人45</t>
  </si>
  <si>
    <t>刘某人46</t>
  </si>
  <si>
    <t>刘某人47</t>
  </si>
  <si>
    <t>刘某人48</t>
  </si>
  <si>
    <t>刘某人49</t>
  </si>
  <si>
    <t>刘某人50</t>
  </si>
  <si>
    <t>刘某人51</t>
  </si>
  <si>
    <t>刘某人52</t>
  </si>
  <si>
    <t>刘某人53</t>
  </si>
  <si>
    <t>刘某人54</t>
  </si>
  <si>
    <t>刘某人55</t>
  </si>
  <si>
    <t>刘某人56</t>
  </si>
  <si>
    <t>刘某人57</t>
  </si>
  <si>
    <t>刘某人58</t>
  </si>
  <si>
    <t>刘某人59</t>
  </si>
  <si>
    <t>刘某人60</t>
  </si>
  <si>
    <t>刘某人61</t>
  </si>
  <si>
    <t>刘某人62</t>
  </si>
  <si>
    <t>刘某人63</t>
  </si>
  <si>
    <t>刘某人64</t>
  </si>
  <si>
    <t>刘某人65</t>
  </si>
  <si>
    <t>刘某人66</t>
  </si>
  <si>
    <t>liujinxin@wn518.com</t>
  </si>
  <si>
    <t>7月份员工薪资详情表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</si>
</sst>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0.00_ "/>
  </numFmts>
  <fonts count="17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FF0000"/>
      <name val="Verdana"/>
      <family val="2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Verdana"/>
      <family val="2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>
      <alignment vertical="center"/>
    </xf>
    <xf numFmtId="0" fontId="1" fillId="0" borderId="0" xfId="0" applyFont="1" applyBorder="1" applyProtection="1">
      <alignment vertical="center"/>
    </xf>
    <xf numFmtId="177" fontId="1" fillId="0" borderId="0" xfId="0" applyNumberFormat="1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0" fontId="9" fillId="0" borderId="1" xfId="2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177" fontId="14" fillId="0" borderId="1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>
      <alignment vertical="center"/>
    </xf>
    <xf numFmtId="0" fontId="11" fillId="2" borderId="1" xfId="2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0" xfId="2" applyBorder="1" applyAlignment="1" applyProtection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</cellXfs>
  <cellStyles count="8">
    <cellStyle name="常规" xfId="0" builtinId="0"/>
    <cellStyle name="常规 10" xfId="7"/>
    <cellStyle name="常规 2" xfId="1"/>
    <cellStyle name="常规 3" xfId="4"/>
    <cellStyle name="常规 5" xfId="6"/>
    <cellStyle name="常规 7" xfId="5"/>
    <cellStyle name="常规 9" xfId="3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__doPostBack('ctl00$ContentPlaceHolder1$GridView1$ctl02$LinkButtonselect','')" TargetMode="External"/><Relationship Id="rId117" Type="http://schemas.openxmlformats.org/officeDocument/2006/relationships/hyperlink" Target="mailto:liujinxin@wn518.com" TargetMode="External"/><Relationship Id="rId21" Type="http://schemas.openxmlformats.org/officeDocument/2006/relationships/hyperlink" Target="javascript:__doPostBack('ctl00$ContentPlaceHolder1$GridView1$ctl02$LinkButtonselect','')" TargetMode="External"/><Relationship Id="rId42" Type="http://schemas.openxmlformats.org/officeDocument/2006/relationships/hyperlink" Target="javascript:__doPostBack('ctl00$ContentPlaceHolder1$GridView1$ctl02$LinkButtonselect','')" TargetMode="External"/><Relationship Id="rId47" Type="http://schemas.openxmlformats.org/officeDocument/2006/relationships/hyperlink" Target="javascript:__doPostBack('ctl00$ContentPlaceHolder1$GridView1$ctl02$LinkButtonselect','')" TargetMode="External"/><Relationship Id="rId63" Type="http://schemas.openxmlformats.org/officeDocument/2006/relationships/hyperlink" Target="javascript:__doPostBack('ctl00$ContentPlaceHolder1$GridView1$ctl02$LinkButtonselect','')" TargetMode="External"/><Relationship Id="rId68" Type="http://schemas.openxmlformats.org/officeDocument/2006/relationships/hyperlink" Target="mailto:liujinxin@wn518.com" TargetMode="External"/><Relationship Id="rId84" Type="http://schemas.openxmlformats.org/officeDocument/2006/relationships/hyperlink" Target="mailto:liujinxin@wn518.com" TargetMode="External"/><Relationship Id="rId89" Type="http://schemas.openxmlformats.org/officeDocument/2006/relationships/hyperlink" Target="mailto:liujinxin@wn518.com" TargetMode="External"/><Relationship Id="rId112" Type="http://schemas.openxmlformats.org/officeDocument/2006/relationships/hyperlink" Target="mailto:liujinxin@wn518.com" TargetMode="External"/><Relationship Id="rId16" Type="http://schemas.openxmlformats.org/officeDocument/2006/relationships/hyperlink" Target="javascript:__doPostBack('ctl00$ContentPlaceHolder1$GridView1$ctl02$LinkButtonselect','')" TargetMode="External"/><Relationship Id="rId107" Type="http://schemas.openxmlformats.org/officeDocument/2006/relationships/hyperlink" Target="mailto:liujinxin@wn518.com" TargetMode="External"/><Relationship Id="rId11" Type="http://schemas.openxmlformats.org/officeDocument/2006/relationships/hyperlink" Target="javascript:__doPostBack('ctl00$ContentPlaceHolder1$GridView1','Sort$yintax')" TargetMode="External"/><Relationship Id="rId32" Type="http://schemas.openxmlformats.org/officeDocument/2006/relationships/hyperlink" Target="javascript:__doPostBack('ctl00$ContentPlaceHolder1$GridView1$ctl02$LinkButtonselect','')" TargetMode="External"/><Relationship Id="rId37" Type="http://schemas.openxmlformats.org/officeDocument/2006/relationships/hyperlink" Target="javascript:__doPostBack('ctl00$ContentPlaceHolder1$GridView1$ctl02$LinkButtonselect','')" TargetMode="External"/><Relationship Id="rId53" Type="http://schemas.openxmlformats.org/officeDocument/2006/relationships/hyperlink" Target="javascript:__doPostBack('ctl00$ContentPlaceHolder1$GridView1$ctl02$LinkButtonselect','')" TargetMode="External"/><Relationship Id="rId58" Type="http://schemas.openxmlformats.org/officeDocument/2006/relationships/hyperlink" Target="javascript:__doPostBack('ctl00$ContentPlaceHolder1$GridView1$ctl02$LinkButtonselect','')" TargetMode="External"/><Relationship Id="rId74" Type="http://schemas.openxmlformats.org/officeDocument/2006/relationships/hyperlink" Target="mailto:liujinxin@wn518.com" TargetMode="External"/><Relationship Id="rId79" Type="http://schemas.openxmlformats.org/officeDocument/2006/relationships/hyperlink" Target="mailto:liujinxin@wn518.com" TargetMode="External"/><Relationship Id="rId102" Type="http://schemas.openxmlformats.org/officeDocument/2006/relationships/hyperlink" Target="mailto:liujinxin@wn518.com" TargetMode="External"/><Relationship Id="rId5" Type="http://schemas.openxmlformats.org/officeDocument/2006/relationships/hyperlink" Target="javascript:__doPostBack('ctl00$ContentPlaceHolder1$GridView1','Sort$basesalary')" TargetMode="External"/><Relationship Id="rId90" Type="http://schemas.openxmlformats.org/officeDocument/2006/relationships/hyperlink" Target="mailto:liujinxin@wn518.com" TargetMode="External"/><Relationship Id="rId95" Type="http://schemas.openxmlformats.org/officeDocument/2006/relationships/hyperlink" Target="mailto:liujinxin@wn518.com" TargetMode="External"/><Relationship Id="rId22" Type="http://schemas.openxmlformats.org/officeDocument/2006/relationships/hyperlink" Target="javascript:__doPostBack('ctl00$ContentPlaceHolder1$GridView1$ctl02$LinkButtonselect','')" TargetMode="External"/><Relationship Id="rId27" Type="http://schemas.openxmlformats.org/officeDocument/2006/relationships/hyperlink" Target="javascript:__doPostBack('ctl00$ContentPlaceHolder1$GridView1$ctl02$LinkButtonselect','')" TargetMode="External"/><Relationship Id="rId43" Type="http://schemas.openxmlformats.org/officeDocument/2006/relationships/hyperlink" Target="javascript:__doPostBack('ctl00$ContentPlaceHolder1$GridView1$ctl02$LinkButtonselect','')" TargetMode="External"/><Relationship Id="rId48" Type="http://schemas.openxmlformats.org/officeDocument/2006/relationships/hyperlink" Target="javascript:__doPostBack('ctl00$ContentPlaceHolder1$GridView1$ctl02$LinkButtonselect','')" TargetMode="External"/><Relationship Id="rId64" Type="http://schemas.openxmlformats.org/officeDocument/2006/relationships/hyperlink" Target="javascript:__doPostBack('ctl00$ContentPlaceHolder1$GridView1$ctl02$LinkButtonselect','')" TargetMode="External"/><Relationship Id="rId69" Type="http://schemas.openxmlformats.org/officeDocument/2006/relationships/hyperlink" Target="mailto:liujinxin@wn518.com" TargetMode="External"/><Relationship Id="rId113" Type="http://schemas.openxmlformats.org/officeDocument/2006/relationships/hyperlink" Target="mailto:liujinxin@wn518.co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mailto:liujinxin@wn518.com" TargetMode="External"/><Relationship Id="rId85" Type="http://schemas.openxmlformats.org/officeDocument/2006/relationships/hyperlink" Target="mailto:liujinxin@wn518.com" TargetMode="External"/><Relationship Id="rId12" Type="http://schemas.openxmlformats.org/officeDocument/2006/relationships/hyperlink" Target="javascript:__doPostBack('ctl00$ContentPlaceHolder1$GridView1','Sort$shifa')" TargetMode="External"/><Relationship Id="rId17" Type="http://schemas.openxmlformats.org/officeDocument/2006/relationships/hyperlink" Target="javascript:__doPostBack('ctl00$ContentPlaceHolder1$GridView1$ctl02$LinkButtonselect','')" TargetMode="External"/><Relationship Id="rId33" Type="http://schemas.openxmlformats.org/officeDocument/2006/relationships/hyperlink" Target="javascript:__doPostBack('ctl00$ContentPlaceHolder1$GridView1$ctl02$LinkButtonselect','')" TargetMode="External"/><Relationship Id="rId38" Type="http://schemas.openxmlformats.org/officeDocument/2006/relationships/hyperlink" Target="javascript:__doPostBack('ctl00$ContentPlaceHolder1$GridView1$ctl02$LinkButtonselect','')" TargetMode="External"/><Relationship Id="rId59" Type="http://schemas.openxmlformats.org/officeDocument/2006/relationships/hyperlink" Target="javascript:__doPostBack('ctl00$ContentPlaceHolder1$GridView1$ctl02$LinkButtonselect','')" TargetMode="External"/><Relationship Id="rId103" Type="http://schemas.openxmlformats.org/officeDocument/2006/relationships/hyperlink" Target="mailto:liujinxin@wn518.com" TargetMode="External"/><Relationship Id="rId108" Type="http://schemas.openxmlformats.org/officeDocument/2006/relationships/hyperlink" Target="mailto:liujinxin@wn518.com" TargetMode="External"/><Relationship Id="rId54" Type="http://schemas.openxmlformats.org/officeDocument/2006/relationships/hyperlink" Target="javascript:__doPostBack('ctl00$ContentPlaceHolder1$GridView1$ctl02$LinkButtonselect','')" TargetMode="External"/><Relationship Id="rId70" Type="http://schemas.openxmlformats.org/officeDocument/2006/relationships/hyperlink" Target="mailto:liujinxin@wn518.com" TargetMode="External"/><Relationship Id="rId75" Type="http://schemas.openxmlformats.org/officeDocument/2006/relationships/hyperlink" Target="mailto:liujinxin@wn518.com" TargetMode="External"/><Relationship Id="rId91" Type="http://schemas.openxmlformats.org/officeDocument/2006/relationships/hyperlink" Target="mailto:liujinxin@wn518.com" TargetMode="External"/><Relationship Id="rId96" Type="http://schemas.openxmlformats.org/officeDocument/2006/relationships/hyperlink" Target="mailto:liujinxin@wn518.com" TargetMode="External"/><Relationship Id="rId1" Type="http://schemas.openxmlformats.org/officeDocument/2006/relationships/hyperlink" Target="javascript:__doPostBack('ctl00$ContentPlaceHolder1$GridView1','Sort$credentialNumber')" TargetMode="External"/><Relationship Id="rId6" Type="http://schemas.openxmlformats.org/officeDocument/2006/relationships/hyperlink" Target="javascript:__doPostBack('ctl00$ContentPlaceHolder1$GridView1','Sort$sxwdays')" TargetMode="External"/><Relationship Id="rId23" Type="http://schemas.openxmlformats.org/officeDocument/2006/relationships/hyperlink" Target="javascript:__doPostBack('ctl00$ContentPlaceHolder1$GridView1$ctl02$LinkButtonselect','')" TargetMode="External"/><Relationship Id="rId28" Type="http://schemas.openxmlformats.org/officeDocument/2006/relationships/hyperlink" Target="javascript:__doPostBack('ctl00$ContentPlaceHolder1$GridView1$ctl02$LinkButtonselect','')" TargetMode="External"/><Relationship Id="rId49" Type="http://schemas.openxmlformats.org/officeDocument/2006/relationships/hyperlink" Target="javascript:__doPostBack('ctl00$ContentPlaceHolder1$GridView1$ctl02$LinkButtonselect','')" TargetMode="External"/><Relationship Id="rId114" Type="http://schemas.openxmlformats.org/officeDocument/2006/relationships/hyperlink" Target="mailto:liujinxin@wn518.com" TargetMode="External"/><Relationship Id="rId10" Type="http://schemas.openxmlformats.org/officeDocument/2006/relationships/hyperlink" Target="javascript:__doPostBack('ctl00$ContentPlaceHolder1$GridView1','Sort$yinfa')" TargetMode="External"/><Relationship Id="rId31" Type="http://schemas.openxmlformats.org/officeDocument/2006/relationships/hyperlink" Target="javascript:__doPostBack('ctl00$ContentPlaceHolder1$GridView1$ctl02$LinkButtonselect','')" TargetMode="External"/><Relationship Id="rId44" Type="http://schemas.openxmlformats.org/officeDocument/2006/relationships/hyperlink" Target="javascript:__doPostBack('ctl00$ContentPlaceHolder1$GridView1$ctl02$LinkButtonselect','')" TargetMode="External"/><Relationship Id="rId52" Type="http://schemas.openxmlformats.org/officeDocument/2006/relationships/hyperlink" Target="javascript:__doPostBack('ctl00$ContentPlaceHolder1$GridView1$ctl02$LinkButtonselect','')" TargetMode="External"/><Relationship Id="rId60" Type="http://schemas.openxmlformats.org/officeDocument/2006/relationships/hyperlink" Target="javascript:__doPostBack('ctl00$ContentPlaceHolder1$GridView1$ctl02$LinkButtonselect','')" TargetMode="External"/><Relationship Id="rId65" Type="http://schemas.openxmlformats.org/officeDocument/2006/relationships/hyperlink" Target="javascript:__doPostBack('ctl00$ContentPlaceHolder1$GridView1$ctl02$LinkButtonselect','')" TargetMode="External"/><Relationship Id="rId73" Type="http://schemas.openxmlformats.org/officeDocument/2006/relationships/hyperlink" Target="mailto:liujinxin@wn518.com" TargetMode="External"/><Relationship Id="rId78" Type="http://schemas.openxmlformats.org/officeDocument/2006/relationships/hyperlink" Target="mailto:liujinxin@wn518.com" TargetMode="External"/><Relationship Id="rId81" Type="http://schemas.openxmlformats.org/officeDocument/2006/relationships/hyperlink" Target="mailto:liujinxin@wn518.com" TargetMode="External"/><Relationship Id="rId86" Type="http://schemas.openxmlformats.org/officeDocument/2006/relationships/hyperlink" Target="mailto:liujinxin@wn518.com" TargetMode="External"/><Relationship Id="rId94" Type="http://schemas.openxmlformats.org/officeDocument/2006/relationships/hyperlink" Target="mailto:liujinxin@wn518.com" TargetMode="External"/><Relationship Id="rId99" Type="http://schemas.openxmlformats.org/officeDocument/2006/relationships/hyperlink" Target="mailto:liujinxin@wn518.com" TargetMode="External"/><Relationship Id="rId101" Type="http://schemas.openxmlformats.org/officeDocument/2006/relationships/hyperlink" Target="mailto:liujinxin@wn518.com" TargetMode="External"/><Relationship Id="rId4" Type="http://schemas.openxmlformats.org/officeDocument/2006/relationships/hyperlink" Target="javascript:__doPostBack('ctl00$ContentPlaceHolder1$GridView1','Sort$salary')" TargetMode="External"/><Relationship Id="rId9" Type="http://schemas.openxmlformats.org/officeDocument/2006/relationships/hyperlink" Target="javascript:__doPostBack('ctl00$ContentPlaceHolder1$GridView1','Sort$grtotal')" TargetMode="External"/><Relationship Id="rId13" Type="http://schemas.openxmlformats.org/officeDocument/2006/relationships/hyperlink" Target="javascript:__doPostBack('ctl00$ContentPlaceHolder1$GridView1','Sort$hrcosts')" TargetMode="External"/><Relationship Id="rId18" Type="http://schemas.openxmlformats.org/officeDocument/2006/relationships/hyperlink" Target="javascript:__doPostBack('ctl00$ContentPlaceHolder1$GridView1$ctl02$LinkButtonselect','')" TargetMode="External"/><Relationship Id="rId39" Type="http://schemas.openxmlformats.org/officeDocument/2006/relationships/hyperlink" Target="javascript:__doPostBack('ctl00$ContentPlaceHolder1$GridView1$ctl02$LinkButtonselect','')" TargetMode="External"/><Relationship Id="rId109" Type="http://schemas.openxmlformats.org/officeDocument/2006/relationships/hyperlink" Target="mailto:liujinxin@wn518.com" TargetMode="External"/><Relationship Id="rId34" Type="http://schemas.openxmlformats.org/officeDocument/2006/relationships/hyperlink" Target="javascript:__doPostBack('ctl00$ContentPlaceHolder1$GridView1$ctl02$LinkButtonselect','')" TargetMode="External"/><Relationship Id="rId50" Type="http://schemas.openxmlformats.org/officeDocument/2006/relationships/hyperlink" Target="javascript:__doPostBack('ctl00$ContentPlaceHolder1$GridView1$ctl02$LinkButtonselect','')" TargetMode="External"/><Relationship Id="rId55" Type="http://schemas.openxmlformats.org/officeDocument/2006/relationships/hyperlink" Target="javascript:__doPostBack('ctl00$ContentPlaceHolder1$GridView1$ctl02$LinkButtonselect','')" TargetMode="External"/><Relationship Id="rId76" Type="http://schemas.openxmlformats.org/officeDocument/2006/relationships/hyperlink" Target="mailto:liujinxin@wn518.com" TargetMode="External"/><Relationship Id="rId97" Type="http://schemas.openxmlformats.org/officeDocument/2006/relationships/hyperlink" Target="mailto:liujinxin@wn518.com" TargetMode="External"/><Relationship Id="rId104" Type="http://schemas.openxmlformats.org/officeDocument/2006/relationships/hyperlink" Target="mailto:liujinxin@wn518.com" TargetMode="External"/><Relationship Id="rId7" Type="http://schemas.openxmlformats.org/officeDocument/2006/relationships/hyperlink" Target="javascript:__doPostBack('ctl00$ContentPlaceHolder1$GridView1','Sort$comedays')" TargetMode="External"/><Relationship Id="rId71" Type="http://schemas.openxmlformats.org/officeDocument/2006/relationships/hyperlink" Target="mailto:liujinxin@wn518.com" TargetMode="External"/><Relationship Id="rId92" Type="http://schemas.openxmlformats.org/officeDocument/2006/relationships/hyperlink" Target="mailto:liujinxin@wn518.com" TargetMode="External"/><Relationship Id="rId2" Type="http://schemas.openxmlformats.org/officeDocument/2006/relationships/hyperlink" Target="javascript:__doPostBack('ctl00$ContentPlaceHolder1$GridView1','Sort$ffnm')" TargetMode="External"/><Relationship Id="rId29" Type="http://schemas.openxmlformats.org/officeDocument/2006/relationships/hyperlink" Target="javascript:__doPostBack('ctl00$ContentPlaceHolder1$GridView1$ctl02$LinkButtonselect','')" TargetMode="External"/><Relationship Id="rId24" Type="http://schemas.openxmlformats.org/officeDocument/2006/relationships/hyperlink" Target="javascript:__doPostBack('ctl00$ContentPlaceHolder1$GridView1$ctl02$LinkButtonselect','')" TargetMode="External"/><Relationship Id="rId40" Type="http://schemas.openxmlformats.org/officeDocument/2006/relationships/hyperlink" Target="javascript:__doPostBack('ctl00$ContentPlaceHolder1$GridView1$ctl02$LinkButtonselect','')" TargetMode="External"/><Relationship Id="rId45" Type="http://schemas.openxmlformats.org/officeDocument/2006/relationships/hyperlink" Target="javascript:__doPostBack('ctl00$ContentPlaceHolder1$GridView1$ctl02$LinkButtonselect','')" TargetMode="External"/><Relationship Id="rId66" Type="http://schemas.openxmlformats.org/officeDocument/2006/relationships/hyperlink" Target="mailto:liujinxin@wn518.com" TargetMode="External"/><Relationship Id="rId87" Type="http://schemas.openxmlformats.org/officeDocument/2006/relationships/hyperlink" Target="mailto:liujinxin@wn518.com" TargetMode="External"/><Relationship Id="rId110" Type="http://schemas.openxmlformats.org/officeDocument/2006/relationships/hyperlink" Target="mailto:liujinxin@wn518.com" TargetMode="External"/><Relationship Id="rId115" Type="http://schemas.openxmlformats.org/officeDocument/2006/relationships/hyperlink" Target="mailto:liujinxin@wn518.com" TargetMode="External"/><Relationship Id="rId61" Type="http://schemas.openxmlformats.org/officeDocument/2006/relationships/hyperlink" Target="javascript:__doPostBack('ctl00$ContentPlaceHolder1$GridView1$ctl02$LinkButtonselect','')" TargetMode="External"/><Relationship Id="rId82" Type="http://schemas.openxmlformats.org/officeDocument/2006/relationships/hyperlink" Target="mailto:liujinxin@wn518.com" TargetMode="External"/><Relationship Id="rId19" Type="http://schemas.openxmlformats.org/officeDocument/2006/relationships/hyperlink" Target="javascript:__doPostBack('ctl00$ContentPlaceHolder1$GridView1$ctl02$LinkButtonselect','')" TargetMode="External"/><Relationship Id="rId14" Type="http://schemas.openxmlformats.org/officeDocument/2006/relationships/hyperlink" Target="javascript:__doPostBack('ctl00$ContentPlaceHolder1$GridView1$ctl02$LinkButtonselect','')" TargetMode="External"/><Relationship Id="rId30" Type="http://schemas.openxmlformats.org/officeDocument/2006/relationships/hyperlink" Target="javascript:__doPostBack('ctl00$ContentPlaceHolder1$GridView1$ctl02$LinkButtonselect','')" TargetMode="External"/><Relationship Id="rId35" Type="http://schemas.openxmlformats.org/officeDocument/2006/relationships/hyperlink" Target="javascript:__doPostBack('ctl00$ContentPlaceHolder1$GridView1$ctl02$LinkButtonselect','')" TargetMode="External"/><Relationship Id="rId56" Type="http://schemas.openxmlformats.org/officeDocument/2006/relationships/hyperlink" Target="javascript:__doPostBack('ctl00$ContentPlaceHolder1$GridView1$ctl02$LinkButtonselect','')" TargetMode="External"/><Relationship Id="rId77" Type="http://schemas.openxmlformats.org/officeDocument/2006/relationships/hyperlink" Target="mailto:liujinxin@wn518.com" TargetMode="External"/><Relationship Id="rId100" Type="http://schemas.openxmlformats.org/officeDocument/2006/relationships/hyperlink" Target="mailto:liujinxin@wn518.com" TargetMode="External"/><Relationship Id="rId105" Type="http://schemas.openxmlformats.org/officeDocument/2006/relationships/hyperlink" Target="mailto:liujinxin@wn518.com" TargetMode="External"/><Relationship Id="rId8" Type="http://schemas.openxmlformats.org/officeDocument/2006/relationships/hyperlink" Target="javascript:__doPostBack('ctl00$ContentPlaceHolder1$GridView1','Sort$kqadd')" TargetMode="External"/><Relationship Id="rId51" Type="http://schemas.openxmlformats.org/officeDocument/2006/relationships/hyperlink" Target="javascript:__doPostBack('ctl00$ContentPlaceHolder1$GridView1$ctl02$LinkButtonselect','')" TargetMode="External"/><Relationship Id="rId72" Type="http://schemas.openxmlformats.org/officeDocument/2006/relationships/hyperlink" Target="mailto:liujinxin@wn518.com" TargetMode="External"/><Relationship Id="rId93" Type="http://schemas.openxmlformats.org/officeDocument/2006/relationships/hyperlink" Target="mailto:liujinxin@wn518.com" TargetMode="External"/><Relationship Id="rId98" Type="http://schemas.openxmlformats.org/officeDocument/2006/relationships/hyperlink" Target="mailto:liujinxin@wn518.com" TargetMode="External"/><Relationship Id="rId3" Type="http://schemas.openxmlformats.org/officeDocument/2006/relationships/hyperlink" Target="javascript:__doPostBack('ctl00$ContentPlaceHolder1$GridView1','Sort$scard')" TargetMode="External"/><Relationship Id="rId25" Type="http://schemas.openxmlformats.org/officeDocument/2006/relationships/hyperlink" Target="javascript:__doPostBack('ctl00$ContentPlaceHolder1$GridView1$ctl02$LinkButtonselect','')" TargetMode="External"/><Relationship Id="rId46" Type="http://schemas.openxmlformats.org/officeDocument/2006/relationships/hyperlink" Target="javascript:__doPostBack('ctl00$ContentPlaceHolder1$GridView1$ctl02$LinkButtonselect','')" TargetMode="External"/><Relationship Id="rId67" Type="http://schemas.openxmlformats.org/officeDocument/2006/relationships/hyperlink" Target="mailto:liujinxin@wn518.com" TargetMode="External"/><Relationship Id="rId116" Type="http://schemas.openxmlformats.org/officeDocument/2006/relationships/hyperlink" Target="mailto:liujinxin@wn518.com" TargetMode="External"/><Relationship Id="rId20" Type="http://schemas.openxmlformats.org/officeDocument/2006/relationships/hyperlink" Target="javascript:__doPostBack('ctl00$ContentPlaceHolder1$GridView1$ctl02$LinkButtonselect','')" TargetMode="External"/><Relationship Id="rId41" Type="http://schemas.openxmlformats.org/officeDocument/2006/relationships/hyperlink" Target="javascript:__doPostBack('ctl00$ContentPlaceHolder1$GridView1$ctl02$LinkButtonselect','')" TargetMode="External"/><Relationship Id="rId62" Type="http://schemas.openxmlformats.org/officeDocument/2006/relationships/hyperlink" Target="javascript:__doPostBack('ctl00$ContentPlaceHolder1$GridView1$ctl02$LinkButtonselect','')" TargetMode="External"/><Relationship Id="rId83" Type="http://schemas.openxmlformats.org/officeDocument/2006/relationships/hyperlink" Target="mailto:liujinxin@wn518.com" TargetMode="External"/><Relationship Id="rId88" Type="http://schemas.openxmlformats.org/officeDocument/2006/relationships/hyperlink" Target="mailto:liujinxin@wn518.com" TargetMode="External"/><Relationship Id="rId111" Type="http://schemas.openxmlformats.org/officeDocument/2006/relationships/hyperlink" Target="mailto:liujinxin@wn518.com" TargetMode="External"/><Relationship Id="rId15" Type="http://schemas.openxmlformats.org/officeDocument/2006/relationships/hyperlink" Target="javascript:__doPostBack('ctl00$ContentPlaceHolder1$GridView1$ctl02$LinkButtonselect','')" TargetMode="External"/><Relationship Id="rId36" Type="http://schemas.openxmlformats.org/officeDocument/2006/relationships/hyperlink" Target="javascript:__doPostBack('ctl00$ContentPlaceHolder1$GridView1$ctl02$LinkButtonselect','')" TargetMode="External"/><Relationship Id="rId57" Type="http://schemas.openxmlformats.org/officeDocument/2006/relationships/hyperlink" Target="javascript:__doPostBack('ctl00$ContentPlaceHolder1$GridView1$ctl02$LinkButtonselect','')" TargetMode="External"/><Relationship Id="rId106" Type="http://schemas.openxmlformats.org/officeDocument/2006/relationships/hyperlink" Target="mailto:liujinxin@wn51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54"/>
  <sheetViews>
    <sheetView tabSelected="1" workbookViewId="0">
      <pane xSplit="4" topLeftCell="M1" activePane="topRight" state="frozen"/>
      <selection pane="topRight" activeCell="A2" sqref="A2"/>
    </sheetView>
  </sheetViews>
  <sheetFormatPr defaultColWidth="9" defaultRowHeight="13.5" x14ac:dyDescent="0.15"/>
  <cols>
    <col min="1" max="1" width="3.75" style="28" customWidth="1"/>
    <col min="2" max="2" width="5.5" style="1" customWidth="1"/>
    <col min="3" max="3" width="2.375" style="1" customWidth="1"/>
    <col min="4" max="4" width="6.75" style="4" customWidth="1"/>
    <col min="5" max="5" width="15.25" style="22" customWidth="1"/>
    <col min="6" max="7" width="7.375" style="22" customWidth="1"/>
    <col min="8" max="8" width="17.25" style="23" customWidth="1"/>
    <col min="9" max="9" width="12.625" style="3" customWidth="1"/>
    <col min="10" max="10" width="12.625" style="1" hidden="1" customWidth="1"/>
    <col min="11" max="11" width="11.5" style="1" hidden="1" customWidth="1"/>
    <col min="12" max="12" width="12.625" style="1" hidden="1" customWidth="1"/>
    <col min="13" max="14" width="10.375" style="1" customWidth="1"/>
    <col min="15" max="15" width="12.5" style="1" customWidth="1"/>
    <col min="16" max="16" width="10.625" style="1" customWidth="1"/>
    <col min="17" max="17" width="10.875" style="1" customWidth="1"/>
    <col min="18" max="18" width="8.375" style="1" customWidth="1"/>
    <col min="19" max="19" width="12.625" style="1" customWidth="1"/>
    <col min="20" max="20" width="14" style="1" customWidth="1"/>
    <col min="21" max="21" width="10.375" style="1" customWidth="1"/>
    <col min="22" max="22" width="11.875" style="1" customWidth="1"/>
    <col min="23" max="23" width="8.875" customWidth="1"/>
    <col min="24" max="24" width="11.5" customWidth="1"/>
    <col min="25" max="25" width="12.625" style="5" customWidth="1"/>
    <col min="26" max="26" width="12.625" style="22" customWidth="1"/>
    <col min="27" max="27" width="9.375" style="1"/>
    <col min="28" max="28" width="9" style="1"/>
    <col min="29" max="29" width="12.625" style="1" customWidth="1"/>
    <col min="30" max="31" width="9" style="1"/>
    <col min="32" max="32" width="9.625" style="1"/>
    <col min="33" max="16384" width="9" style="1"/>
  </cols>
  <sheetData>
    <row r="1" spans="1:38" ht="36.75" customHeight="1" x14ac:dyDescent="0.15">
      <c r="A1" s="30" t="s">
        <v>81</v>
      </c>
      <c r="B1" s="30"/>
      <c r="C1" s="30"/>
      <c r="D1" s="31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38" s="2" customFormat="1" ht="36.75" customHeight="1" x14ac:dyDescent="0.15">
      <c r="A2" s="18" t="s">
        <v>0</v>
      </c>
      <c r="B2" s="6" t="s">
        <v>7</v>
      </c>
      <c r="C2" s="6" t="s">
        <v>1</v>
      </c>
      <c r="D2" s="7" t="s">
        <v>2</v>
      </c>
      <c r="E2" s="17" t="s">
        <v>3</v>
      </c>
      <c r="F2" s="17" t="s">
        <v>4</v>
      </c>
      <c r="G2" s="18" t="s">
        <v>5</v>
      </c>
      <c r="H2" s="17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14" t="s">
        <v>23</v>
      </c>
      <c r="Z2" s="17" t="s">
        <v>24</v>
      </c>
      <c r="AA2" s="25" t="s">
        <v>25</v>
      </c>
      <c r="AB2" s="26" t="s">
        <v>26</v>
      </c>
      <c r="AC2" s="15"/>
      <c r="AD2" s="15"/>
      <c r="AE2" s="15"/>
      <c r="AF2" s="15"/>
      <c r="AG2" s="15"/>
      <c r="AH2" s="15"/>
      <c r="AI2" s="15"/>
      <c r="AJ2" s="15"/>
      <c r="AK2" s="16"/>
      <c r="AL2" s="16"/>
    </row>
    <row r="3" spans="1:38" x14ac:dyDescent="0.15">
      <c r="A3" s="27">
        <v>1</v>
      </c>
      <c r="B3" s="9">
        <v>2015</v>
      </c>
      <c r="C3" s="9">
        <v>7</v>
      </c>
      <c r="D3" s="10" t="s">
        <v>28</v>
      </c>
      <c r="E3" s="19"/>
      <c r="F3" s="20"/>
      <c r="G3" s="20"/>
      <c r="H3" s="21"/>
      <c r="I3" s="9">
        <v>10012</v>
      </c>
      <c r="J3" s="9">
        <f t="shared" ref="J3:J54" si="0">I3*0.5</f>
        <v>5006</v>
      </c>
      <c r="K3" s="9">
        <f t="shared" ref="K3:K31" si="1">I3*0.2</f>
        <v>2002.4</v>
      </c>
      <c r="L3" s="9">
        <f t="shared" ref="L3:L31" si="2">I3*0.3</f>
        <v>3003.6</v>
      </c>
      <c r="M3" s="9">
        <v>23</v>
      </c>
      <c r="N3" s="9">
        <v>23</v>
      </c>
      <c r="O3" s="12">
        <f t="shared" ref="O3:O31" si="3">I3/M3*N3</f>
        <v>10012</v>
      </c>
      <c r="P3" s="9">
        <f t="shared" ref="P3:P32" si="4">N3*10+100</f>
        <v>330</v>
      </c>
      <c r="Q3" s="11">
        <v>0</v>
      </c>
      <c r="R3" s="11">
        <v>0</v>
      </c>
      <c r="S3" s="13">
        <f t="shared" ref="S3:S31" si="5">O3+P3+Q3-R3</f>
        <v>10342</v>
      </c>
      <c r="T3" s="9">
        <v>123</v>
      </c>
      <c r="U3" s="13">
        <v>1231</v>
      </c>
      <c r="V3" s="13">
        <f t="shared" ref="V3:V31" si="6">IF(S3-U3-T3&gt;3500,S3-U3-T3-3500,0)</f>
        <v>5488</v>
      </c>
      <c r="W3" s="9">
        <v>32</v>
      </c>
      <c r="X3" s="13">
        <f t="shared" ref="X3:X31" si="7">ROUND(IF(V3&lt;=0,V3*0,IF(V3&lt;=1500,V3*3%,IF(V3&lt;=4500,V3*10%-105,IF(V3&lt;=9000,V3*20%-555,IF(V3&lt;=35000,V3*25%-1005))))),2)</f>
        <v>542.6</v>
      </c>
      <c r="Y3" s="13">
        <f t="shared" ref="Y3:Y31" si="8">S3-T3-U3-X3</f>
        <v>8445.4</v>
      </c>
      <c r="Z3" s="24">
        <v>135</v>
      </c>
      <c r="AA3" s="3" t="s">
        <v>27</v>
      </c>
      <c r="AB3" s="29" t="s">
        <v>80</v>
      </c>
    </row>
    <row r="4" spans="1:38" x14ac:dyDescent="0.15">
      <c r="A4" s="27">
        <v>1</v>
      </c>
      <c r="B4" s="9">
        <v>2015</v>
      </c>
      <c r="C4" s="9">
        <v>7</v>
      </c>
      <c r="D4" s="10" t="s">
        <v>29</v>
      </c>
      <c r="E4" s="19"/>
      <c r="F4" s="20"/>
      <c r="G4" s="20"/>
      <c r="H4" s="21"/>
      <c r="I4" s="9">
        <v>10013</v>
      </c>
      <c r="J4" s="9">
        <f t="shared" si="0"/>
        <v>5006.5</v>
      </c>
      <c r="K4" s="9">
        <f t="shared" si="1"/>
        <v>2002.6000000000001</v>
      </c>
      <c r="L4" s="9">
        <f t="shared" si="2"/>
        <v>3003.9</v>
      </c>
      <c r="M4" s="9">
        <v>23</v>
      </c>
      <c r="N4" s="9">
        <v>23</v>
      </c>
      <c r="O4" s="12">
        <f t="shared" si="3"/>
        <v>10013</v>
      </c>
      <c r="P4" s="9">
        <f t="shared" si="4"/>
        <v>330</v>
      </c>
      <c r="Q4" s="11">
        <v>0</v>
      </c>
      <c r="R4" s="11">
        <v>0</v>
      </c>
      <c r="S4" s="13">
        <f t="shared" si="5"/>
        <v>10343</v>
      </c>
      <c r="T4" s="9">
        <v>123</v>
      </c>
      <c r="U4" s="13">
        <v>1231</v>
      </c>
      <c r="V4" s="13">
        <f t="shared" si="6"/>
        <v>5489</v>
      </c>
      <c r="W4" s="9">
        <v>33</v>
      </c>
      <c r="X4" s="13">
        <f t="shared" si="7"/>
        <v>542.79999999999995</v>
      </c>
      <c r="Y4" s="13">
        <f t="shared" si="8"/>
        <v>8446.2000000000007</v>
      </c>
      <c r="Z4" s="24">
        <v>136</v>
      </c>
      <c r="AA4" s="3" t="s">
        <v>27</v>
      </c>
      <c r="AB4" s="29" t="s">
        <v>80</v>
      </c>
    </row>
    <row r="5" spans="1:38" x14ac:dyDescent="0.15">
      <c r="A5" s="27">
        <v>1</v>
      </c>
      <c r="B5" s="9">
        <v>2015</v>
      </c>
      <c r="C5" s="9">
        <v>7</v>
      </c>
      <c r="D5" s="10" t="s">
        <v>30</v>
      </c>
      <c r="E5" s="19"/>
      <c r="F5" s="20"/>
      <c r="G5" s="20"/>
      <c r="H5" s="21"/>
      <c r="I5" s="9">
        <v>10014</v>
      </c>
      <c r="J5" s="9">
        <f t="shared" si="0"/>
        <v>5007</v>
      </c>
      <c r="K5" s="9">
        <f t="shared" si="1"/>
        <v>2002.8000000000002</v>
      </c>
      <c r="L5" s="9">
        <f t="shared" si="2"/>
        <v>3004.2</v>
      </c>
      <c r="M5" s="9">
        <v>23</v>
      </c>
      <c r="N5" s="9">
        <v>23</v>
      </c>
      <c r="O5" s="12">
        <f t="shared" si="3"/>
        <v>10014</v>
      </c>
      <c r="P5" s="9">
        <f t="shared" si="4"/>
        <v>330</v>
      </c>
      <c r="Q5" s="11">
        <v>0</v>
      </c>
      <c r="R5" s="11">
        <v>0</v>
      </c>
      <c r="S5" s="13">
        <f t="shared" si="5"/>
        <v>10344</v>
      </c>
      <c r="T5" s="9">
        <v>123</v>
      </c>
      <c r="U5" s="13">
        <v>1231</v>
      </c>
      <c r="V5" s="13">
        <f t="shared" si="6"/>
        <v>5490</v>
      </c>
      <c r="W5" s="9">
        <v>34</v>
      </c>
      <c r="X5" s="13">
        <f t="shared" si="7"/>
        <v>543</v>
      </c>
      <c r="Y5" s="13">
        <f t="shared" si="8"/>
        <v>8447</v>
      </c>
      <c r="Z5" s="24">
        <v>137</v>
      </c>
      <c r="AA5" s="3" t="s">
        <v>27</v>
      </c>
      <c r="AB5" s="29" t="s">
        <v>80</v>
      </c>
    </row>
    <row r="6" spans="1:38" x14ac:dyDescent="0.15">
      <c r="A6" s="27">
        <v>1</v>
      </c>
      <c r="B6" s="9">
        <v>2015</v>
      </c>
      <c r="C6" s="9">
        <v>7</v>
      </c>
      <c r="D6" s="10" t="s">
        <v>31</v>
      </c>
      <c r="E6" s="19"/>
      <c r="F6" s="20"/>
      <c r="G6" s="20"/>
      <c r="H6" s="21"/>
      <c r="I6" s="9">
        <v>10015</v>
      </c>
      <c r="J6" s="9">
        <f t="shared" si="0"/>
        <v>5007.5</v>
      </c>
      <c r="K6" s="9">
        <f t="shared" si="1"/>
        <v>2003</v>
      </c>
      <c r="L6" s="9">
        <f t="shared" si="2"/>
        <v>3004.5</v>
      </c>
      <c r="M6" s="9">
        <v>23</v>
      </c>
      <c r="N6" s="9">
        <v>23</v>
      </c>
      <c r="O6" s="12">
        <f t="shared" si="3"/>
        <v>10015</v>
      </c>
      <c r="P6" s="9">
        <f t="shared" si="4"/>
        <v>330</v>
      </c>
      <c r="Q6" s="11">
        <v>0</v>
      </c>
      <c r="R6" s="11">
        <v>0</v>
      </c>
      <c r="S6" s="13">
        <f t="shared" si="5"/>
        <v>10345</v>
      </c>
      <c r="T6" s="9">
        <v>123</v>
      </c>
      <c r="U6" s="13">
        <v>1231</v>
      </c>
      <c r="V6" s="13">
        <f t="shared" si="6"/>
        <v>5491</v>
      </c>
      <c r="W6" s="9">
        <v>35</v>
      </c>
      <c r="X6" s="13">
        <f t="shared" si="7"/>
        <v>543.20000000000005</v>
      </c>
      <c r="Y6" s="13">
        <f t="shared" si="8"/>
        <v>8447.7999999999993</v>
      </c>
      <c r="Z6" s="24">
        <v>138</v>
      </c>
      <c r="AA6" s="3" t="s">
        <v>27</v>
      </c>
      <c r="AB6" s="29" t="s">
        <v>80</v>
      </c>
    </row>
    <row r="7" spans="1:38" x14ac:dyDescent="0.15">
      <c r="A7" s="27">
        <v>1</v>
      </c>
      <c r="B7" s="9">
        <v>2015</v>
      </c>
      <c r="C7" s="9">
        <v>7</v>
      </c>
      <c r="D7" s="10" t="s">
        <v>32</v>
      </c>
      <c r="E7" s="19"/>
      <c r="F7" s="20"/>
      <c r="G7" s="20"/>
      <c r="H7" s="21"/>
      <c r="I7" s="9">
        <v>10016</v>
      </c>
      <c r="J7" s="9">
        <f t="shared" si="0"/>
        <v>5008</v>
      </c>
      <c r="K7" s="9">
        <f t="shared" si="1"/>
        <v>2003.2</v>
      </c>
      <c r="L7" s="9">
        <f t="shared" si="2"/>
        <v>3004.7999999999997</v>
      </c>
      <c r="M7" s="9">
        <v>23</v>
      </c>
      <c r="N7" s="9">
        <v>23</v>
      </c>
      <c r="O7" s="12">
        <f t="shared" si="3"/>
        <v>10016</v>
      </c>
      <c r="P7" s="9">
        <f t="shared" si="4"/>
        <v>330</v>
      </c>
      <c r="Q7" s="11">
        <v>0</v>
      </c>
      <c r="R7" s="11">
        <v>0</v>
      </c>
      <c r="S7" s="13">
        <f t="shared" si="5"/>
        <v>10346</v>
      </c>
      <c r="T7" s="9">
        <v>123</v>
      </c>
      <c r="U7" s="13">
        <v>1231</v>
      </c>
      <c r="V7" s="13">
        <f t="shared" si="6"/>
        <v>5492</v>
      </c>
      <c r="W7" s="9">
        <v>36</v>
      </c>
      <c r="X7" s="13">
        <f t="shared" si="7"/>
        <v>543.4</v>
      </c>
      <c r="Y7" s="13">
        <f t="shared" si="8"/>
        <v>8448.6</v>
      </c>
      <c r="Z7" s="24">
        <v>139</v>
      </c>
      <c r="AA7" s="3" t="s">
        <v>27</v>
      </c>
      <c r="AB7" s="29" t="s">
        <v>80</v>
      </c>
    </row>
    <row r="8" spans="1:38" x14ac:dyDescent="0.15">
      <c r="A8" s="27">
        <v>1</v>
      </c>
      <c r="B8" s="9">
        <v>2015</v>
      </c>
      <c r="C8" s="9">
        <v>7</v>
      </c>
      <c r="D8" s="10" t="s">
        <v>33</v>
      </c>
      <c r="E8" s="19"/>
      <c r="F8" s="20"/>
      <c r="G8" s="20"/>
      <c r="H8" s="21"/>
      <c r="I8" s="9">
        <v>10017</v>
      </c>
      <c r="J8" s="9">
        <f t="shared" si="0"/>
        <v>5008.5</v>
      </c>
      <c r="K8" s="9">
        <f t="shared" si="1"/>
        <v>2003.4</v>
      </c>
      <c r="L8" s="9">
        <f t="shared" si="2"/>
        <v>3005.1</v>
      </c>
      <c r="M8" s="9">
        <v>23</v>
      </c>
      <c r="N8" s="9">
        <v>23</v>
      </c>
      <c r="O8" s="12">
        <f t="shared" si="3"/>
        <v>10017</v>
      </c>
      <c r="P8" s="9">
        <f t="shared" si="4"/>
        <v>330</v>
      </c>
      <c r="Q8" s="11">
        <v>0</v>
      </c>
      <c r="R8" s="11">
        <v>0</v>
      </c>
      <c r="S8" s="13">
        <f t="shared" si="5"/>
        <v>10347</v>
      </c>
      <c r="T8" s="9">
        <v>123</v>
      </c>
      <c r="U8" s="13">
        <v>1231</v>
      </c>
      <c r="V8" s="13">
        <f t="shared" si="6"/>
        <v>5493</v>
      </c>
      <c r="W8" s="9">
        <v>37</v>
      </c>
      <c r="X8" s="13">
        <f t="shared" si="7"/>
        <v>543.6</v>
      </c>
      <c r="Y8" s="13">
        <f t="shared" si="8"/>
        <v>8449.4</v>
      </c>
      <c r="Z8" s="24">
        <v>140</v>
      </c>
      <c r="AA8" s="3" t="s">
        <v>27</v>
      </c>
      <c r="AB8" s="29" t="s">
        <v>80</v>
      </c>
    </row>
    <row r="9" spans="1:38" x14ac:dyDescent="0.15">
      <c r="A9" s="27">
        <v>1</v>
      </c>
      <c r="B9" s="9">
        <v>2015</v>
      </c>
      <c r="C9" s="9">
        <v>7</v>
      </c>
      <c r="D9" s="10" t="s">
        <v>34</v>
      </c>
      <c r="E9" s="19"/>
      <c r="F9" s="20"/>
      <c r="G9" s="20"/>
      <c r="H9" s="21"/>
      <c r="I9" s="9">
        <v>10018</v>
      </c>
      <c r="J9" s="9">
        <f t="shared" si="0"/>
        <v>5009</v>
      </c>
      <c r="K9" s="9">
        <f t="shared" si="1"/>
        <v>2003.6000000000001</v>
      </c>
      <c r="L9" s="9">
        <f t="shared" si="2"/>
        <v>3005.4</v>
      </c>
      <c r="M9" s="9">
        <v>23</v>
      </c>
      <c r="N9" s="9">
        <v>23</v>
      </c>
      <c r="O9" s="12">
        <f t="shared" si="3"/>
        <v>10018</v>
      </c>
      <c r="P9" s="9">
        <f t="shared" si="4"/>
        <v>330</v>
      </c>
      <c r="Q9" s="11">
        <v>0</v>
      </c>
      <c r="R9" s="11">
        <v>0</v>
      </c>
      <c r="S9" s="13">
        <f t="shared" si="5"/>
        <v>10348</v>
      </c>
      <c r="T9" s="9">
        <v>123</v>
      </c>
      <c r="U9" s="13">
        <v>1231</v>
      </c>
      <c r="V9" s="13">
        <f t="shared" si="6"/>
        <v>5494</v>
      </c>
      <c r="W9" s="9">
        <v>38</v>
      </c>
      <c r="X9" s="13">
        <f t="shared" si="7"/>
        <v>543.79999999999995</v>
      </c>
      <c r="Y9" s="13">
        <f t="shared" si="8"/>
        <v>8450.2000000000007</v>
      </c>
      <c r="Z9" s="24">
        <v>141</v>
      </c>
      <c r="AA9" s="3" t="s">
        <v>27</v>
      </c>
      <c r="AB9" s="29" t="s">
        <v>80</v>
      </c>
    </row>
    <row r="10" spans="1:38" x14ac:dyDescent="0.15">
      <c r="A10" s="27">
        <v>1</v>
      </c>
      <c r="B10" s="9">
        <v>2015</v>
      </c>
      <c r="C10" s="9">
        <v>7</v>
      </c>
      <c r="D10" s="10" t="s">
        <v>35</v>
      </c>
      <c r="E10" s="19"/>
      <c r="F10" s="20"/>
      <c r="G10" s="20"/>
      <c r="H10" s="21"/>
      <c r="I10" s="9">
        <v>10019</v>
      </c>
      <c r="J10" s="9">
        <f t="shared" si="0"/>
        <v>5009.5</v>
      </c>
      <c r="K10" s="9">
        <f t="shared" si="1"/>
        <v>2003.8000000000002</v>
      </c>
      <c r="L10" s="9">
        <f t="shared" si="2"/>
        <v>3005.7</v>
      </c>
      <c r="M10" s="9">
        <v>23</v>
      </c>
      <c r="N10" s="9">
        <v>23</v>
      </c>
      <c r="O10" s="12">
        <f t="shared" si="3"/>
        <v>10019</v>
      </c>
      <c r="P10" s="9">
        <f t="shared" si="4"/>
        <v>330</v>
      </c>
      <c r="Q10" s="11">
        <v>0</v>
      </c>
      <c r="R10" s="11">
        <v>0</v>
      </c>
      <c r="S10" s="13">
        <f t="shared" si="5"/>
        <v>10349</v>
      </c>
      <c r="T10" s="9">
        <v>123</v>
      </c>
      <c r="U10" s="13">
        <v>1231</v>
      </c>
      <c r="V10" s="13">
        <f t="shared" si="6"/>
        <v>5495</v>
      </c>
      <c r="W10" s="9">
        <v>39</v>
      </c>
      <c r="X10" s="13">
        <f t="shared" si="7"/>
        <v>544</v>
      </c>
      <c r="Y10" s="13">
        <f t="shared" si="8"/>
        <v>8451</v>
      </c>
      <c r="Z10" s="24">
        <v>142</v>
      </c>
      <c r="AA10" s="3" t="s">
        <v>27</v>
      </c>
      <c r="AB10" s="29" t="s">
        <v>80</v>
      </c>
    </row>
    <row r="11" spans="1:38" x14ac:dyDescent="0.15">
      <c r="A11" s="27">
        <v>1</v>
      </c>
      <c r="B11" s="9">
        <v>2015</v>
      </c>
      <c r="C11" s="9">
        <v>7</v>
      </c>
      <c r="D11" s="10" t="s">
        <v>36</v>
      </c>
      <c r="E11" s="19"/>
      <c r="F11" s="20"/>
      <c r="G11" s="20"/>
      <c r="H11" s="21"/>
      <c r="I11" s="9">
        <v>10020</v>
      </c>
      <c r="J11" s="9">
        <f t="shared" si="0"/>
        <v>5010</v>
      </c>
      <c r="K11" s="9">
        <f t="shared" si="1"/>
        <v>2004</v>
      </c>
      <c r="L11" s="9">
        <f t="shared" si="2"/>
        <v>3006</v>
      </c>
      <c r="M11" s="9">
        <v>23</v>
      </c>
      <c r="N11" s="9">
        <v>23</v>
      </c>
      <c r="O11" s="12">
        <f t="shared" si="3"/>
        <v>10020</v>
      </c>
      <c r="P11" s="9">
        <f t="shared" si="4"/>
        <v>330</v>
      </c>
      <c r="Q11" s="11">
        <v>0</v>
      </c>
      <c r="R11" s="11">
        <v>0</v>
      </c>
      <c r="S11" s="13">
        <f t="shared" si="5"/>
        <v>10350</v>
      </c>
      <c r="T11" s="9">
        <v>123</v>
      </c>
      <c r="U11" s="13">
        <v>1231</v>
      </c>
      <c r="V11" s="13">
        <f t="shared" si="6"/>
        <v>5496</v>
      </c>
      <c r="W11" s="9">
        <v>40</v>
      </c>
      <c r="X11" s="13">
        <f t="shared" si="7"/>
        <v>544.20000000000005</v>
      </c>
      <c r="Y11" s="13">
        <f t="shared" si="8"/>
        <v>8451.7999999999993</v>
      </c>
      <c r="Z11" s="24">
        <v>143</v>
      </c>
      <c r="AA11" s="3" t="s">
        <v>27</v>
      </c>
      <c r="AB11" s="29" t="s">
        <v>80</v>
      </c>
    </row>
    <row r="12" spans="1:38" x14ac:dyDescent="0.15">
      <c r="A12" s="27">
        <v>1</v>
      </c>
      <c r="B12" s="9">
        <v>2015</v>
      </c>
      <c r="C12" s="9">
        <v>7</v>
      </c>
      <c r="D12" s="10" t="s">
        <v>37</v>
      </c>
      <c r="E12" s="19"/>
      <c r="F12" s="20"/>
      <c r="G12" s="20"/>
      <c r="H12" s="21"/>
      <c r="I12" s="9">
        <v>10021</v>
      </c>
      <c r="J12" s="9">
        <f t="shared" si="0"/>
        <v>5010.5</v>
      </c>
      <c r="K12" s="9">
        <f t="shared" si="1"/>
        <v>2004.2</v>
      </c>
      <c r="L12" s="9">
        <f t="shared" si="2"/>
        <v>3006.2999999999997</v>
      </c>
      <c r="M12" s="9">
        <v>23</v>
      </c>
      <c r="N12" s="9">
        <v>23</v>
      </c>
      <c r="O12" s="12">
        <f t="shared" si="3"/>
        <v>10021</v>
      </c>
      <c r="P12" s="9">
        <f t="shared" si="4"/>
        <v>330</v>
      </c>
      <c r="Q12" s="11">
        <v>0</v>
      </c>
      <c r="R12" s="11">
        <v>0</v>
      </c>
      <c r="S12" s="13">
        <f t="shared" si="5"/>
        <v>10351</v>
      </c>
      <c r="T12" s="9">
        <v>123</v>
      </c>
      <c r="U12" s="13">
        <v>1231</v>
      </c>
      <c r="V12" s="13">
        <f t="shared" si="6"/>
        <v>5497</v>
      </c>
      <c r="W12" s="9">
        <v>41</v>
      </c>
      <c r="X12" s="13">
        <f t="shared" si="7"/>
        <v>544.4</v>
      </c>
      <c r="Y12" s="13">
        <f t="shared" si="8"/>
        <v>8452.6</v>
      </c>
      <c r="Z12" s="24">
        <v>144</v>
      </c>
      <c r="AA12" s="3" t="s">
        <v>27</v>
      </c>
      <c r="AB12" s="29" t="s">
        <v>80</v>
      </c>
    </row>
    <row r="13" spans="1:38" x14ac:dyDescent="0.15">
      <c r="A13" s="27">
        <v>1</v>
      </c>
      <c r="B13" s="9">
        <v>2015</v>
      </c>
      <c r="C13" s="9">
        <v>7</v>
      </c>
      <c r="D13" s="10" t="s">
        <v>38</v>
      </c>
      <c r="E13" s="19"/>
      <c r="F13" s="20"/>
      <c r="G13" s="20"/>
      <c r="H13" s="21"/>
      <c r="I13" s="9">
        <v>10022</v>
      </c>
      <c r="J13" s="9">
        <f t="shared" si="0"/>
        <v>5011</v>
      </c>
      <c r="K13" s="9">
        <f t="shared" si="1"/>
        <v>2004.4</v>
      </c>
      <c r="L13" s="9">
        <f t="shared" si="2"/>
        <v>3006.6</v>
      </c>
      <c r="M13" s="9">
        <v>23</v>
      </c>
      <c r="N13" s="9">
        <v>23</v>
      </c>
      <c r="O13" s="12">
        <f t="shared" si="3"/>
        <v>10022</v>
      </c>
      <c r="P13" s="9">
        <f t="shared" si="4"/>
        <v>330</v>
      </c>
      <c r="Q13" s="11">
        <v>0</v>
      </c>
      <c r="R13" s="11">
        <v>0</v>
      </c>
      <c r="S13" s="13">
        <f t="shared" si="5"/>
        <v>10352</v>
      </c>
      <c r="T13" s="9">
        <v>123</v>
      </c>
      <c r="U13" s="13">
        <v>1231</v>
      </c>
      <c r="V13" s="13">
        <f t="shared" si="6"/>
        <v>5498</v>
      </c>
      <c r="W13" s="9">
        <v>42</v>
      </c>
      <c r="X13" s="13">
        <f t="shared" si="7"/>
        <v>544.6</v>
      </c>
      <c r="Y13" s="13">
        <f t="shared" si="8"/>
        <v>8453.4</v>
      </c>
      <c r="Z13" s="24">
        <v>145</v>
      </c>
      <c r="AA13" s="3" t="s">
        <v>27</v>
      </c>
      <c r="AB13" s="29" t="s">
        <v>80</v>
      </c>
    </row>
    <row r="14" spans="1:38" x14ac:dyDescent="0.15">
      <c r="A14" s="27">
        <v>1</v>
      </c>
      <c r="B14" s="9">
        <v>2015</v>
      </c>
      <c r="C14" s="9">
        <v>7</v>
      </c>
      <c r="D14" s="10" t="s">
        <v>39</v>
      </c>
      <c r="E14" s="19"/>
      <c r="F14" s="20"/>
      <c r="G14" s="20"/>
      <c r="H14" s="21"/>
      <c r="I14" s="9">
        <v>10023</v>
      </c>
      <c r="J14" s="9">
        <f t="shared" si="0"/>
        <v>5011.5</v>
      </c>
      <c r="K14" s="9">
        <f t="shared" si="1"/>
        <v>2004.6000000000001</v>
      </c>
      <c r="L14" s="9">
        <f t="shared" si="2"/>
        <v>3006.9</v>
      </c>
      <c r="M14" s="9">
        <v>23</v>
      </c>
      <c r="N14" s="9">
        <v>23</v>
      </c>
      <c r="O14" s="12">
        <f t="shared" si="3"/>
        <v>10023</v>
      </c>
      <c r="P14" s="9">
        <f t="shared" si="4"/>
        <v>330</v>
      </c>
      <c r="Q14" s="11">
        <v>0</v>
      </c>
      <c r="R14" s="11">
        <v>0</v>
      </c>
      <c r="S14" s="13">
        <f t="shared" si="5"/>
        <v>10353</v>
      </c>
      <c r="T14" s="9">
        <v>123</v>
      </c>
      <c r="U14" s="13">
        <v>1231</v>
      </c>
      <c r="V14" s="13">
        <f t="shared" si="6"/>
        <v>5499</v>
      </c>
      <c r="W14" s="9">
        <v>43</v>
      </c>
      <c r="X14" s="13">
        <f t="shared" si="7"/>
        <v>544.79999999999995</v>
      </c>
      <c r="Y14" s="13">
        <f t="shared" si="8"/>
        <v>8454.2000000000007</v>
      </c>
      <c r="Z14" s="24">
        <v>146</v>
      </c>
      <c r="AA14" s="3" t="s">
        <v>27</v>
      </c>
      <c r="AB14" s="29" t="s">
        <v>80</v>
      </c>
    </row>
    <row r="15" spans="1:38" x14ac:dyDescent="0.15">
      <c r="A15" s="27">
        <v>1</v>
      </c>
      <c r="B15" s="9">
        <v>2015</v>
      </c>
      <c r="C15" s="9">
        <v>7</v>
      </c>
      <c r="D15" s="10" t="s">
        <v>40</v>
      </c>
      <c r="E15" s="19"/>
      <c r="F15" s="20"/>
      <c r="G15" s="20"/>
      <c r="H15" s="21"/>
      <c r="I15" s="9">
        <v>10024</v>
      </c>
      <c r="J15" s="9">
        <f t="shared" si="0"/>
        <v>5012</v>
      </c>
      <c r="K15" s="9">
        <f t="shared" si="1"/>
        <v>2004.8000000000002</v>
      </c>
      <c r="L15" s="9">
        <f t="shared" si="2"/>
        <v>3007.2</v>
      </c>
      <c r="M15" s="9">
        <v>23</v>
      </c>
      <c r="N15" s="9">
        <v>23</v>
      </c>
      <c r="O15" s="12">
        <f t="shared" si="3"/>
        <v>10024</v>
      </c>
      <c r="P15" s="9">
        <f t="shared" si="4"/>
        <v>330</v>
      </c>
      <c r="Q15" s="11">
        <v>0</v>
      </c>
      <c r="R15" s="11">
        <v>0</v>
      </c>
      <c r="S15" s="13">
        <f t="shared" si="5"/>
        <v>10354</v>
      </c>
      <c r="T15" s="9">
        <v>123</v>
      </c>
      <c r="U15" s="13">
        <v>1231</v>
      </c>
      <c r="V15" s="13">
        <f t="shared" si="6"/>
        <v>5500</v>
      </c>
      <c r="W15" s="9">
        <v>44</v>
      </c>
      <c r="X15" s="13">
        <f t="shared" si="7"/>
        <v>545</v>
      </c>
      <c r="Y15" s="13">
        <f t="shared" si="8"/>
        <v>8455</v>
      </c>
      <c r="Z15" s="24">
        <v>147</v>
      </c>
      <c r="AA15" s="3" t="s">
        <v>27</v>
      </c>
      <c r="AB15" s="29" t="s">
        <v>80</v>
      </c>
    </row>
    <row r="16" spans="1:38" x14ac:dyDescent="0.15">
      <c r="A16" s="27">
        <v>1</v>
      </c>
      <c r="B16" s="9">
        <v>2015</v>
      </c>
      <c r="C16" s="9">
        <v>7</v>
      </c>
      <c r="D16" s="10" t="s">
        <v>41</v>
      </c>
      <c r="E16" s="19"/>
      <c r="F16" s="20"/>
      <c r="G16" s="20"/>
      <c r="H16" s="21"/>
      <c r="I16" s="9">
        <v>10025</v>
      </c>
      <c r="J16" s="9">
        <f t="shared" si="0"/>
        <v>5012.5</v>
      </c>
      <c r="K16" s="9">
        <f t="shared" si="1"/>
        <v>2005</v>
      </c>
      <c r="L16" s="9">
        <f t="shared" si="2"/>
        <v>3007.5</v>
      </c>
      <c r="M16" s="9">
        <v>23</v>
      </c>
      <c r="N16" s="9">
        <v>23</v>
      </c>
      <c r="O16" s="12">
        <f t="shared" si="3"/>
        <v>10025</v>
      </c>
      <c r="P16" s="9">
        <f t="shared" si="4"/>
        <v>330</v>
      </c>
      <c r="Q16" s="11">
        <v>0</v>
      </c>
      <c r="R16" s="11">
        <v>0</v>
      </c>
      <c r="S16" s="13">
        <f t="shared" si="5"/>
        <v>10355</v>
      </c>
      <c r="T16" s="9">
        <v>123</v>
      </c>
      <c r="U16" s="13">
        <v>1231</v>
      </c>
      <c r="V16" s="13">
        <f t="shared" si="6"/>
        <v>5501</v>
      </c>
      <c r="W16" s="9">
        <v>45</v>
      </c>
      <c r="X16" s="13">
        <f t="shared" si="7"/>
        <v>545.20000000000005</v>
      </c>
      <c r="Y16" s="13">
        <f t="shared" si="8"/>
        <v>8455.7999999999993</v>
      </c>
      <c r="Z16" s="24">
        <v>148</v>
      </c>
      <c r="AA16" s="3" t="s">
        <v>27</v>
      </c>
      <c r="AB16" s="29" t="s">
        <v>80</v>
      </c>
    </row>
    <row r="17" spans="1:28" x14ac:dyDescent="0.15">
      <c r="A17" s="27">
        <v>1</v>
      </c>
      <c r="B17" s="9">
        <v>2015</v>
      </c>
      <c r="C17" s="9">
        <v>7</v>
      </c>
      <c r="D17" s="10" t="s">
        <v>42</v>
      </c>
      <c r="E17" s="19"/>
      <c r="F17" s="20"/>
      <c r="G17" s="20"/>
      <c r="H17" s="21"/>
      <c r="I17" s="9">
        <v>10026</v>
      </c>
      <c r="J17" s="9">
        <f t="shared" si="0"/>
        <v>5013</v>
      </c>
      <c r="K17" s="9">
        <f t="shared" si="1"/>
        <v>2005.2</v>
      </c>
      <c r="L17" s="9">
        <f t="shared" si="2"/>
        <v>3007.7999999999997</v>
      </c>
      <c r="M17" s="9">
        <v>23</v>
      </c>
      <c r="N17" s="9">
        <v>23</v>
      </c>
      <c r="O17" s="12">
        <f t="shared" si="3"/>
        <v>10026</v>
      </c>
      <c r="P17" s="9">
        <f t="shared" si="4"/>
        <v>330</v>
      </c>
      <c r="Q17" s="11">
        <v>0</v>
      </c>
      <c r="R17" s="11">
        <v>0</v>
      </c>
      <c r="S17" s="13">
        <f t="shared" si="5"/>
        <v>10356</v>
      </c>
      <c r="T17" s="9">
        <v>123</v>
      </c>
      <c r="U17" s="13">
        <v>1231</v>
      </c>
      <c r="V17" s="13">
        <f t="shared" si="6"/>
        <v>5502</v>
      </c>
      <c r="W17" s="9">
        <v>46</v>
      </c>
      <c r="X17" s="13">
        <f t="shared" si="7"/>
        <v>545.4</v>
      </c>
      <c r="Y17" s="13">
        <f t="shared" si="8"/>
        <v>8456.6</v>
      </c>
      <c r="Z17" s="24">
        <v>149</v>
      </c>
      <c r="AA17" s="3" t="s">
        <v>27</v>
      </c>
      <c r="AB17" s="29" t="s">
        <v>80</v>
      </c>
    </row>
    <row r="18" spans="1:28" x14ac:dyDescent="0.15">
      <c r="A18" s="27">
        <v>1</v>
      </c>
      <c r="B18" s="9">
        <v>2015</v>
      </c>
      <c r="C18" s="9">
        <v>7</v>
      </c>
      <c r="D18" s="10" t="s">
        <v>43</v>
      </c>
      <c r="E18" s="19"/>
      <c r="F18" s="20"/>
      <c r="G18" s="20"/>
      <c r="H18" s="21"/>
      <c r="I18" s="9">
        <v>10027</v>
      </c>
      <c r="J18" s="9">
        <f t="shared" si="0"/>
        <v>5013.5</v>
      </c>
      <c r="K18" s="9">
        <f t="shared" si="1"/>
        <v>2005.4</v>
      </c>
      <c r="L18" s="9">
        <f t="shared" si="2"/>
        <v>3008.1</v>
      </c>
      <c r="M18" s="9">
        <v>23</v>
      </c>
      <c r="N18" s="9">
        <v>23</v>
      </c>
      <c r="O18" s="12">
        <f t="shared" si="3"/>
        <v>10027</v>
      </c>
      <c r="P18" s="9">
        <f t="shared" si="4"/>
        <v>330</v>
      </c>
      <c r="Q18" s="11">
        <v>0</v>
      </c>
      <c r="R18" s="11">
        <v>0</v>
      </c>
      <c r="S18" s="13">
        <f t="shared" si="5"/>
        <v>10357</v>
      </c>
      <c r="T18" s="9">
        <v>123</v>
      </c>
      <c r="U18" s="13">
        <v>1231</v>
      </c>
      <c r="V18" s="13">
        <f t="shared" si="6"/>
        <v>5503</v>
      </c>
      <c r="W18" s="9">
        <v>47</v>
      </c>
      <c r="X18" s="13">
        <f t="shared" si="7"/>
        <v>545.6</v>
      </c>
      <c r="Y18" s="13">
        <f t="shared" si="8"/>
        <v>8457.4</v>
      </c>
      <c r="Z18" s="24">
        <v>150</v>
      </c>
      <c r="AA18" s="3" t="s">
        <v>27</v>
      </c>
      <c r="AB18" s="29" t="s">
        <v>80</v>
      </c>
    </row>
    <row r="19" spans="1:28" x14ac:dyDescent="0.15">
      <c r="A19" s="27">
        <v>1</v>
      </c>
      <c r="B19" s="9">
        <v>2015</v>
      </c>
      <c r="C19" s="9">
        <v>7</v>
      </c>
      <c r="D19" s="10" t="s">
        <v>44</v>
      </c>
      <c r="E19" s="19"/>
      <c r="F19" s="20"/>
      <c r="G19" s="20"/>
      <c r="H19" s="21"/>
      <c r="I19" s="9">
        <v>10028</v>
      </c>
      <c r="J19" s="9">
        <f t="shared" si="0"/>
        <v>5014</v>
      </c>
      <c r="K19" s="9">
        <f t="shared" si="1"/>
        <v>2005.6000000000001</v>
      </c>
      <c r="L19" s="9">
        <f t="shared" si="2"/>
        <v>3008.4</v>
      </c>
      <c r="M19" s="9">
        <v>23</v>
      </c>
      <c r="N19" s="9">
        <v>23</v>
      </c>
      <c r="O19" s="12">
        <f t="shared" si="3"/>
        <v>10028</v>
      </c>
      <c r="P19" s="9">
        <f t="shared" si="4"/>
        <v>330</v>
      </c>
      <c r="Q19" s="11">
        <v>0</v>
      </c>
      <c r="R19" s="11">
        <v>0</v>
      </c>
      <c r="S19" s="13">
        <f t="shared" si="5"/>
        <v>10358</v>
      </c>
      <c r="T19" s="9">
        <v>123</v>
      </c>
      <c r="U19" s="13">
        <v>1231</v>
      </c>
      <c r="V19" s="13">
        <f t="shared" si="6"/>
        <v>5504</v>
      </c>
      <c r="W19" s="9">
        <v>48</v>
      </c>
      <c r="X19" s="13">
        <f t="shared" si="7"/>
        <v>545.79999999999995</v>
      </c>
      <c r="Y19" s="13">
        <f t="shared" si="8"/>
        <v>8458.2000000000007</v>
      </c>
      <c r="Z19" s="24">
        <v>151</v>
      </c>
      <c r="AA19" s="3" t="s">
        <v>27</v>
      </c>
      <c r="AB19" s="29" t="s">
        <v>80</v>
      </c>
    </row>
    <row r="20" spans="1:28" x14ac:dyDescent="0.15">
      <c r="A20" s="27">
        <v>1</v>
      </c>
      <c r="B20" s="9">
        <v>2015</v>
      </c>
      <c r="C20" s="9">
        <v>7</v>
      </c>
      <c r="D20" s="10" t="s">
        <v>45</v>
      </c>
      <c r="E20" s="19"/>
      <c r="F20" s="20"/>
      <c r="G20" s="20"/>
      <c r="H20" s="21"/>
      <c r="I20" s="9">
        <v>10029</v>
      </c>
      <c r="J20" s="9">
        <f t="shared" si="0"/>
        <v>5014.5</v>
      </c>
      <c r="K20" s="9">
        <f t="shared" si="1"/>
        <v>2005.8000000000002</v>
      </c>
      <c r="L20" s="9">
        <f t="shared" si="2"/>
        <v>3008.7</v>
      </c>
      <c r="M20" s="9">
        <v>23</v>
      </c>
      <c r="N20" s="9">
        <v>23</v>
      </c>
      <c r="O20" s="12">
        <f t="shared" si="3"/>
        <v>10029</v>
      </c>
      <c r="P20" s="9">
        <f t="shared" si="4"/>
        <v>330</v>
      </c>
      <c r="Q20" s="11">
        <v>0</v>
      </c>
      <c r="R20" s="11">
        <v>0</v>
      </c>
      <c r="S20" s="13">
        <f t="shared" si="5"/>
        <v>10359</v>
      </c>
      <c r="T20" s="9">
        <v>123</v>
      </c>
      <c r="U20" s="13">
        <v>1231</v>
      </c>
      <c r="V20" s="13">
        <f t="shared" si="6"/>
        <v>5505</v>
      </c>
      <c r="W20" s="9">
        <v>49</v>
      </c>
      <c r="X20" s="13">
        <f t="shared" si="7"/>
        <v>546</v>
      </c>
      <c r="Y20" s="13">
        <f t="shared" si="8"/>
        <v>8459</v>
      </c>
      <c r="Z20" s="24">
        <v>152</v>
      </c>
      <c r="AA20" s="3" t="s">
        <v>27</v>
      </c>
      <c r="AB20" s="29" t="s">
        <v>80</v>
      </c>
    </row>
    <row r="21" spans="1:28" x14ac:dyDescent="0.15">
      <c r="A21" s="27">
        <v>1</v>
      </c>
      <c r="B21" s="9">
        <v>2015</v>
      </c>
      <c r="C21" s="9">
        <v>7</v>
      </c>
      <c r="D21" s="10" t="s">
        <v>46</v>
      </c>
      <c r="E21" s="19"/>
      <c r="F21" s="20"/>
      <c r="G21" s="20"/>
      <c r="H21" s="21"/>
      <c r="I21" s="9">
        <v>10030</v>
      </c>
      <c r="J21" s="9">
        <f t="shared" si="0"/>
        <v>5015</v>
      </c>
      <c r="K21" s="9">
        <f t="shared" si="1"/>
        <v>2006</v>
      </c>
      <c r="L21" s="9">
        <f t="shared" si="2"/>
        <v>3009</v>
      </c>
      <c r="M21" s="9">
        <v>23</v>
      </c>
      <c r="N21" s="9">
        <v>23</v>
      </c>
      <c r="O21" s="12">
        <f t="shared" si="3"/>
        <v>10030</v>
      </c>
      <c r="P21" s="9">
        <f t="shared" si="4"/>
        <v>330</v>
      </c>
      <c r="Q21" s="11">
        <v>0</v>
      </c>
      <c r="R21" s="11">
        <v>0</v>
      </c>
      <c r="S21" s="13">
        <f t="shared" si="5"/>
        <v>10360</v>
      </c>
      <c r="T21" s="9">
        <v>123</v>
      </c>
      <c r="U21" s="13">
        <v>1231</v>
      </c>
      <c r="V21" s="13">
        <f t="shared" si="6"/>
        <v>5506</v>
      </c>
      <c r="W21" s="9">
        <v>50</v>
      </c>
      <c r="X21" s="13">
        <f t="shared" si="7"/>
        <v>546.20000000000005</v>
      </c>
      <c r="Y21" s="13">
        <f t="shared" si="8"/>
        <v>8459.7999999999993</v>
      </c>
      <c r="Z21" s="24">
        <v>153</v>
      </c>
      <c r="AA21" s="3" t="s">
        <v>27</v>
      </c>
      <c r="AB21" s="29" t="s">
        <v>80</v>
      </c>
    </row>
    <row r="22" spans="1:28" x14ac:dyDescent="0.15">
      <c r="A22" s="27">
        <v>1</v>
      </c>
      <c r="B22" s="9">
        <v>2015</v>
      </c>
      <c r="C22" s="9">
        <v>7</v>
      </c>
      <c r="D22" s="10" t="s">
        <v>47</v>
      </c>
      <c r="E22" s="19"/>
      <c r="F22" s="20"/>
      <c r="G22" s="20"/>
      <c r="H22" s="21"/>
      <c r="I22" s="9">
        <v>10031</v>
      </c>
      <c r="J22" s="9">
        <f t="shared" si="0"/>
        <v>5015.5</v>
      </c>
      <c r="K22" s="9">
        <f t="shared" si="1"/>
        <v>2006.2</v>
      </c>
      <c r="L22" s="9">
        <f t="shared" si="2"/>
        <v>3009.2999999999997</v>
      </c>
      <c r="M22" s="9">
        <v>23</v>
      </c>
      <c r="N22" s="9">
        <v>23</v>
      </c>
      <c r="O22" s="12">
        <f t="shared" si="3"/>
        <v>10031</v>
      </c>
      <c r="P22" s="9">
        <f t="shared" si="4"/>
        <v>330</v>
      </c>
      <c r="Q22" s="11">
        <v>0</v>
      </c>
      <c r="R22" s="11">
        <v>0</v>
      </c>
      <c r="S22" s="13">
        <f t="shared" si="5"/>
        <v>10361</v>
      </c>
      <c r="T22" s="9">
        <v>123</v>
      </c>
      <c r="U22" s="13">
        <v>1231</v>
      </c>
      <c r="V22" s="13">
        <f t="shared" si="6"/>
        <v>5507</v>
      </c>
      <c r="W22" s="9">
        <v>51</v>
      </c>
      <c r="X22" s="13">
        <f t="shared" si="7"/>
        <v>546.4</v>
      </c>
      <c r="Y22" s="13">
        <f t="shared" si="8"/>
        <v>8460.6</v>
      </c>
      <c r="Z22" s="24">
        <v>154</v>
      </c>
      <c r="AA22" s="3" t="s">
        <v>27</v>
      </c>
      <c r="AB22" s="29" t="s">
        <v>80</v>
      </c>
    </row>
    <row r="23" spans="1:28" x14ac:dyDescent="0.15">
      <c r="A23" s="27">
        <v>1</v>
      </c>
      <c r="B23" s="9">
        <v>2015</v>
      </c>
      <c r="C23" s="9">
        <v>7</v>
      </c>
      <c r="D23" s="10" t="s">
        <v>48</v>
      </c>
      <c r="E23" s="19"/>
      <c r="F23" s="20"/>
      <c r="G23" s="20"/>
      <c r="H23" s="21"/>
      <c r="I23" s="9">
        <v>10032</v>
      </c>
      <c r="J23" s="9">
        <f t="shared" si="0"/>
        <v>5016</v>
      </c>
      <c r="K23" s="9">
        <f t="shared" si="1"/>
        <v>2006.4</v>
      </c>
      <c r="L23" s="9">
        <f t="shared" si="2"/>
        <v>3009.6</v>
      </c>
      <c r="M23" s="9">
        <v>23</v>
      </c>
      <c r="N23" s="9">
        <v>23</v>
      </c>
      <c r="O23" s="12">
        <f t="shared" si="3"/>
        <v>10032</v>
      </c>
      <c r="P23" s="9">
        <f t="shared" si="4"/>
        <v>330</v>
      </c>
      <c r="Q23" s="11">
        <v>0</v>
      </c>
      <c r="R23" s="11">
        <v>0</v>
      </c>
      <c r="S23" s="13">
        <f t="shared" si="5"/>
        <v>10362</v>
      </c>
      <c r="T23" s="9">
        <v>123</v>
      </c>
      <c r="U23" s="13">
        <v>1231</v>
      </c>
      <c r="V23" s="13">
        <f t="shared" si="6"/>
        <v>5508</v>
      </c>
      <c r="W23" s="9">
        <v>52</v>
      </c>
      <c r="X23" s="13">
        <f t="shared" si="7"/>
        <v>546.6</v>
      </c>
      <c r="Y23" s="13">
        <f t="shared" si="8"/>
        <v>8461.4</v>
      </c>
      <c r="Z23" s="24">
        <v>155</v>
      </c>
      <c r="AA23" s="3" t="s">
        <v>27</v>
      </c>
      <c r="AB23" s="29" t="s">
        <v>80</v>
      </c>
    </row>
    <row r="24" spans="1:28" x14ac:dyDescent="0.15">
      <c r="A24" s="27">
        <v>1</v>
      </c>
      <c r="B24" s="9">
        <v>2015</v>
      </c>
      <c r="C24" s="9">
        <v>7</v>
      </c>
      <c r="D24" s="10" t="s">
        <v>49</v>
      </c>
      <c r="E24" s="19"/>
      <c r="F24" s="20"/>
      <c r="G24" s="20"/>
      <c r="H24" s="21"/>
      <c r="I24" s="9">
        <v>10033</v>
      </c>
      <c r="J24" s="9">
        <f t="shared" si="0"/>
        <v>5016.5</v>
      </c>
      <c r="K24" s="9">
        <f t="shared" si="1"/>
        <v>2006.6000000000001</v>
      </c>
      <c r="L24" s="9">
        <f t="shared" si="2"/>
        <v>3009.9</v>
      </c>
      <c r="M24" s="9">
        <v>23</v>
      </c>
      <c r="N24" s="9">
        <v>23</v>
      </c>
      <c r="O24" s="12">
        <f t="shared" si="3"/>
        <v>10033</v>
      </c>
      <c r="P24" s="9">
        <f t="shared" si="4"/>
        <v>330</v>
      </c>
      <c r="Q24" s="11">
        <v>0</v>
      </c>
      <c r="R24" s="11">
        <v>0</v>
      </c>
      <c r="S24" s="13">
        <f t="shared" si="5"/>
        <v>10363</v>
      </c>
      <c r="T24" s="9">
        <v>123</v>
      </c>
      <c r="U24" s="13">
        <v>1231</v>
      </c>
      <c r="V24" s="13">
        <f t="shared" si="6"/>
        <v>5509</v>
      </c>
      <c r="W24" s="9">
        <v>53</v>
      </c>
      <c r="X24" s="13">
        <f t="shared" si="7"/>
        <v>546.79999999999995</v>
      </c>
      <c r="Y24" s="13">
        <f t="shared" si="8"/>
        <v>8462.2000000000007</v>
      </c>
      <c r="Z24" s="24">
        <v>156</v>
      </c>
      <c r="AA24" s="3" t="s">
        <v>27</v>
      </c>
      <c r="AB24" s="29" t="s">
        <v>80</v>
      </c>
    </row>
    <row r="25" spans="1:28" x14ac:dyDescent="0.15">
      <c r="A25" s="27">
        <v>1</v>
      </c>
      <c r="B25" s="9">
        <v>2015</v>
      </c>
      <c r="C25" s="9">
        <v>7</v>
      </c>
      <c r="D25" s="10" t="s">
        <v>50</v>
      </c>
      <c r="E25" s="19"/>
      <c r="F25" s="20"/>
      <c r="G25" s="20"/>
      <c r="H25" s="21"/>
      <c r="I25" s="9">
        <v>10034</v>
      </c>
      <c r="J25" s="9">
        <f t="shared" si="0"/>
        <v>5017</v>
      </c>
      <c r="K25" s="9">
        <f t="shared" si="1"/>
        <v>2006.8000000000002</v>
      </c>
      <c r="L25" s="9">
        <f t="shared" si="2"/>
        <v>3010.2</v>
      </c>
      <c r="M25" s="9">
        <v>23</v>
      </c>
      <c r="N25" s="9">
        <v>23</v>
      </c>
      <c r="O25" s="12">
        <f t="shared" si="3"/>
        <v>10034</v>
      </c>
      <c r="P25" s="9">
        <f t="shared" si="4"/>
        <v>330</v>
      </c>
      <c r="Q25" s="11">
        <v>0</v>
      </c>
      <c r="R25" s="11">
        <v>0</v>
      </c>
      <c r="S25" s="13">
        <f t="shared" si="5"/>
        <v>10364</v>
      </c>
      <c r="T25" s="9">
        <v>123</v>
      </c>
      <c r="U25" s="13">
        <v>1231</v>
      </c>
      <c r="V25" s="13">
        <f t="shared" si="6"/>
        <v>5510</v>
      </c>
      <c r="W25" s="9">
        <v>54</v>
      </c>
      <c r="X25" s="13">
        <f t="shared" si="7"/>
        <v>547</v>
      </c>
      <c r="Y25" s="13">
        <f t="shared" si="8"/>
        <v>8463</v>
      </c>
      <c r="Z25" s="24">
        <v>157</v>
      </c>
      <c r="AA25" s="3" t="s">
        <v>27</v>
      </c>
      <c r="AB25" s="29" t="s">
        <v>80</v>
      </c>
    </row>
    <row r="26" spans="1:28" x14ac:dyDescent="0.15">
      <c r="A26" s="27">
        <v>1</v>
      </c>
      <c r="B26" s="9">
        <v>2015</v>
      </c>
      <c r="C26" s="9">
        <v>7</v>
      </c>
      <c r="D26" s="10" t="s">
        <v>51</v>
      </c>
      <c r="E26" s="19"/>
      <c r="F26" s="20"/>
      <c r="G26" s="20"/>
      <c r="H26" s="21"/>
      <c r="I26" s="9">
        <v>10035</v>
      </c>
      <c r="J26" s="9">
        <f t="shared" si="0"/>
        <v>5017.5</v>
      </c>
      <c r="K26" s="9">
        <f t="shared" si="1"/>
        <v>2007</v>
      </c>
      <c r="L26" s="9">
        <f t="shared" si="2"/>
        <v>3010.5</v>
      </c>
      <c r="M26" s="9">
        <v>23</v>
      </c>
      <c r="N26" s="9">
        <v>23</v>
      </c>
      <c r="O26" s="12">
        <f t="shared" si="3"/>
        <v>10035</v>
      </c>
      <c r="P26" s="9">
        <f t="shared" si="4"/>
        <v>330</v>
      </c>
      <c r="Q26" s="11">
        <v>0</v>
      </c>
      <c r="R26" s="11">
        <v>0</v>
      </c>
      <c r="S26" s="13">
        <f t="shared" si="5"/>
        <v>10365</v>
      </c>
      <c r="T26" s="9">
        <v>123</v>
      </c>
      <c r="U26" s="13">
        <v>1231</v>
      </c>
      <c r="V26" s="13">
        <f t="shared" si="6"/>
        <v>5511</v>
      </c>
      <c r="W26" s="9">
        <v>55</v>
      </c>
      <c r="X26" s="13">
        <f t="shared" si="7"/>
        <v>547.20000000000005</v>
      </c>
      <c r="Y26" s="13">
        <f t="shared" si="8"/>
        <v>8463.7999999999993</v>
      </c>
      <c r="Z26" s="24">
        <v>158</v>
      </c>
      <c r="AA26" s="3" t="s">
        <v>27</v>
      </c>
      <c r="AB26" s="29" t="s">
        <v>80</v>
      </c>
    </row>
    <row r="27" spans="1:28" x14ac:dyDescent="0.15">
      <c r="A27" s="27">
        <v>1</v>
      </c>
      <c r="B27" s="9">
        <v>2015</v>
      </c>
      <c r="C27" s="9">
        <v>7</v>
      </c>
      <c r="D27" s="10" t="s">
        <v>52</v>
      </c>
      <c r="E27" s="19"/>
      <c r="F27" s="20"/>
      <c r="G27" s="20"/>
      <c r="H27" s="21"/>
      <c r="I27" s="9">
        <v>10036</v>
      </c>
      <c r="J27" s="9">
        <f t="shared" si="0"/>
        <v>5018</v>
      </c>
      <c r="K27" s="9">
        <f t="shared" si="1"/>
        <v>2007.2</v>
      </c>
      <c r="L27" s="9">
        <f t="shared" si="2"/>
        <v>3010.7999999999997</v>
      </c>
      <c r="M27" s="9">
        <v>23</v>
      </c>
      <c r="N27" s="9">
        <v>23</v>
      </c>
      <c r="O27" s="12">
        <f t="shared" si="3"/>
        <v>10036</v>
      </c>
      <c r="P27" s="9">
        <f t="shared" si="4"/>
        <v>330</v>
      </c>
      <c r="Q27" s="11">
        <v>0</v>
      </c>
      <c r="R27" s="11">
        <v>0</v>
      </c>
      <c r="S27" s="13">
        <f t="shared" si="5"/>
        <v>10366</v>
      </c>
      <c r="T27" s="9">
        <v>123</v>
      </c>
      <c r="U27" s="13">
        <v>1231</v>
      </c>
      <c r="V27" s="13">
        <f t="shared" si="6"/>
        <v>5512</v>
      </c>
      <c r="W27" s="9">
        <v>56</v>
      </c>
      <c r="X27" s="13">
        <f t="shared" si="7"/>
        <v>547.4</v>
      </c>
      <c r="Y27" s="13">
        <f t="shared" si="8"/>
        <v>8464.6</v>
      </c>
      <c r="Z27" s="24">
        <v>159</v>
      </c>
      <c r="AA27" s="3" t="s">
        <v>27</v>
      </c>
      <c r="AB27" s="29" t="s">
        <v>80</v>
      </c>
    </row>
    <row r="28" spans="1:28" x14ac:dyDescent="0.15">
      <c r="A28" s="27">
        <v>1</v>
      </c>
      <c r="B28" s="9">
        <v>2015</v>
      </c>
      <c r="C28" s="9">
        <v>7</v>
      </c>
      <c r="D28" s="10" t="s">
        <v>53</v>
      </c>
      <c r="E28" s="19"/>
      <c r="F28" s="20"/>
      <c r="G28" s="20"/>
      <c r="H28" s="21"/>
      <c r="I28" s="9">
        <v>10037</v>
      </c>
      <c r="J28" s="9">
        <f t="shared" si="0"/>
        <v>5018.5</v>
      </c>
      <c r="K28" s="9">
        <f t="shared" si="1"/>
        <v>2007.4</v>
      </c>
      <c r="L28" s="9">
        <f t="shared" si="2"/>
        <v>3011.1</v>
      </c>
      <c r="M28" s="9">
        <v>23</v>
      </c>
      <c r="N28" s="9">
        <v>23</v>
      </c>
      <c r="O28" s="12">
        <f t="shared" si="3"/>
        <v>10037</v>
      </c>
      <c r="P28" s="9">
        <f t="shared" si="4"/>
        <v>330</v>
      </c>
      <c r="Q28" s="11">
        <v>0</v>
      </c>
      <c r="R28" s="11">
        <v>0</v>
      </c>
      <c r="S28" s="13">
        <f t="shared" si="5"/>
        <v>10367</v>
      </c>
      <c r="T28" s="9">
        <v>123</v>
      </c>
      <c r="U28" s="13">
        <v>1231</v>
      </c>
      <c r="V28" s="13">
        <f t="shared" si="6"/>
        <v>5513</v>
      </c>
      <c r="W28" s="9">
        <v>57</v>
      </c>
      <c r="X28" s="13">
        <f t="shared" si="7"/>
        <v>547.6</v>
      </c>
      <c r="Y28" s="13">
        <f t="shared" si="8"/>
        <v>8465.4</v>
      </c>
      <c r="Z28" s="24">
        <v>160</v>
      </c>
      <c r="AA28" s="3" t="s">
        <v>27</v>
      </c>
      <c r="AB28" s="29" t="s">
        <v>80</v>
      </c>
    </row>
    <row r="29" spans="1:28" x14ac:dyDescent="0.15">
      <c r="A29" s="27">
        <v>1</v>
      </c>
      <c r="B29" s="9">
        <v>2015</v>
      </c>
      <c r="C29" s="9">
        <v>7</v>
      </c>
      <c r="D29" s="10" t="s">
        <v>54</v>
      </c>
      <c r="E29" s="19"/>
      <c r="F29" s="20"/>
      <c r="G29" s="20"/>
      <c r="H29" s="21"/>
      <c r="I29" s="9">
        <v>10038</v>
      </c>
      <c r="J29" s="9">
        <f t="shared" si="0"/>
        <v>5019</v>
      </c>
      <c r="K29" s="9">
        <f t="shared" si="1"/>
        <v>2007.6000000000001</v>
      </c>
      <c r="L29" s="9">
        <f t="shared" si="2"/>
        <v>3011.4</v>
      </c>
      <c r="M29" s="9">
        <v>23</v>
      </c>
      <c r="N29" s="9">
        <v>23</v>
      </c>
      <c r="O29" s="12">
        <f t="shared" si="3"/>
        <v>10038</v>
      </c>
      <c r="P29" s="9">
        <f t="shared" si="4"/>
        <v>330</v>
      </c>
      <c r="Q29" s="11">
        <v>0</v>
      </c>
      <c r="R29" s="11">
        <v>0</v>
      </c>
      <c r="S29" s="13">
        <f t="shared" si="5"/>
        <v>10368</v>
      </c>
      <c r="T29" s="9">
        <v>123</v>
      </c>
      <c r="U29" s="13">
        <v>1231</v>
      </c>
      <c r="V29" s="13">
        <f t="shared" si="6"/>
        <v>5514</v>
      </c>
      <c r="W29" s="9">
        <v>58</v>
      </c>
      <c r="X29" s="13">
        <f t="shared" si="7"/>
        <v>547.79999999999995</v>
      </c>
      <c r="Y29" s="13">
        <f t="shared" si="8"/>
        <v>8466.2000000000007</v>
      </c>
      <c r="Z29" s="24">
        <v>161</v>
      </c>
      <c r="AA29" s="3" t="s">
        <v>27</v>
      </c>
      <c r="AB29" s="29" t="s">
        <v>80</v>
      </c>
    </row>
    <row r="30" spans="1:28" x14ac:dyDescent="0.15">
      <c r="A30" s="27">
        <v>1</v>
      </c>
      <c r="B30" s="9">
        <v>2015</v>
      </c>
      <c r="C30" s="9">
        <v>7</v>
      </c>
      <c r="D30" s="10" t="s">
        <v>55</v>
      </c>
      <c r="E30" s="19"/>
      <c r="F30" s="20"/>
      <c r="G30" s="20"/>
      <c r="H30" s="21"/>
      <c r="I30" s="9">
        <v>10039</v>
      </c>
      <c r="J30" s="9">
        <f t="shared" si="0"/>
        <v>5019.5</v>
      </c>
      <c r="K30" s="9">
        <f t="shared" si="1"/>
        <v>2007.8000000000002</v>
      </c>
      <c r="L30" s="9">
        <f t="shared" si="2"/>
        <v>3011.7</v>
      </c>
      <c r="M30" s="9">
        <v>23</v>
      </c>
      <c r="N30" s="9">
        <v>23</v>
      </c>
      <c r="O30" s="12">
        <f t="shared" si="3"/>
        <v>10039</v>
      </c>
      <c r="P30" s="9">
        <f t="shared" si="4"/>
        <v>330</v>
      </c>
      <c r="Q30" s="11">
        <v>0</v>
      </c>
      <c r="R30" s="11">
        <v>0</v>
      </c>
      <c r="S30" s="13">
        <f t="shared" si="5"/>
        <v>10369</v>
      </c>
      <c r="T30" s="9">
        <v>123</v>
      </c>
      <c r="U30" s="13">
        <v>1231</v>
      </c>
      <c r="V30" s="13">
        <f t="shared" si="6"/>
        <v>5515</v>
      </c>
      <c r="W30" s="9">
        <v>59</v>
      </c>
      <c r="X30" s="13">
        <f t="shared" si="7"/>
        <v>548</v>
      </c>
      <c r="Y30" s="13">
        <f t="shared" si="8"/>
        <v>8467</v>
      </c>
      <c r="Z30" s="24">
        <v>162</v>
      </c>
      <c r="AA30" s="3" t="s">
        <v>27</v>
      </c>
      <c r="AB30" s="29" t="s">
        <v>80</v>
      </c>
    </row>
    <row r="31" spans="1:28" x14ac:dyDescent="0.15">
      <c r="A31" s="27">
        <v>1</v>
      </c>
      <c r="B31" s="9">
        <v>2015</v>
      </c>
      <c r="C31" s="9">
        <v>7</v>
      </c>
      <c r="D31" s="10" t="s">
        <v>56</v>
      </c>
      <c r="E31" s="19"/>
      <c r="F31" s="20"/>
      <c r="G31" s="20"/>
      <c r="H31" s="21"/>
      <c r="I31" s="9">
        <v>10040</v>
      </c>
      <c r="J31" s="9">
        <f t="shared" si="0"/>
        <v>5020</v>
      </c>
      <c r="K31" s="9">
        <f t="shared" si="1"/>
        <v>2008</v>
      </c>
      <c r="L31" s="9">
        <f t="shared" si="2"/>
        <v>3012</v>
      </c>
      <c r="M31" s="9">
        <v>23</v>
      </c>
      <c r="N31" s="9">
        <v>23</v>
      </c>
      <c r="O31" s="12">
        <f t="shared" si="3"/>
        <v>10040</v>
      </c>
      <c r="P31" s="9">
        <f t="shared" si="4"/>
        <v>330</v>
      </c>
      <c r="Q31" s="11">
        <v>0</v>
      </c>
      <c r="R31" s="11">
        <v>0</v>
      </c>
      <c r="S31" s="13">
        <f t="shared" si="5"/>
        <v>10370</v>
      </c>
      <c r="T31" s="9">
        <v>123</v>
      </c>
      <c r="U31" s="13">
        <v>1231</v>
      </c>
      <c r="V31" s="13">
        <f t="shared" si="6"/>
        <v>5516</v>
      </c>
      <c r="W31" s="9">
        <v>60</v>
      </c>
      <c r="X31" s="13">
        <f t="shared" si="7"/>
        <v>548.20000000000005</v>
      </c>
      <c r="Y31" s="13">
        <f t="shared" si="8"/>
        <v>8467.7999999999993</v>
      </c>
      <c r="Z31" s="24">
        <v>163</v>
      </c>
      <c r="AA31" s="3" t="s">
        <v>27</v>
      </c>
      <c r="AB31" s="29" t="s">
        <v>80</v>
      </c>
    </row>
    <row r="32" spans="1:28" x14ac:dyDescent="0.15">
      <c r="A32" s="27">
        <v>1</v>
      </c>
      <c r="B32" s="9">
        <v>2015</v>
      </c>
      <c r="C32" s="9">
        <v>7</v>
      </c>
      <c r="D32" s="10" t="s">
        <v>57</v>
      </c>
      <c r="E32" s="19"/>
      <c r="F32" s="20"/>
      <c r="G32" s="20"/>
      <c r="H32" s="21"/>
      <c r="I32" s="9">
        <v>10041</v>
      </c>
      <c r="J32" s="9">
        <f>I32*0.5</f>
        <v>5020.5</v>
      </c>
      <c r="K32" s="9">
        <f>I32*0.2</f>
        <v>2008.2</v>
      </c>
      <c r="L32" s="9">
        <f>I32*0.3</f>
        <v>3012.2999999999997</v>
      </c>
      <c r="M32" s="9">
        <v>23</v>
      </c>
      <c r="N32" s="9">
        <v>23</v>
      </c>
      <c r="O32" s="12">
        <f>I32/M32*N32</f>
        <v>10041</v>
      </c>
      <c r="P32" s="9">
        <f t="shared" si="4"/>
        <v>330</v>
      </c>
      <c r="Q32" s="11">
        <v>0</v>
      </c>
      <c r="R32" s="11">
        <v>0</v>
      </c>
      <c r="S32" s="13">
        <f>O32+P32+Q32-R32</f>
        <v>10371</v>
      </c>
      <c r="T32" s="9">
        <v>123</v>
      </c>
      <c r="U32" s="13">
        <v>1231</v>
      </c>
      <c r="V32" s="13">
        <f>IF(S32-U32-T32&gt;3500,S32-U32-T32-3500,0)</f>
        <v>5517</v>
      </c>
      <c r="W32" s="9">
        <v>61</v>
      </c>
      <c r="X32" s="13">
        <f>ROUND(IF(V32&lt;=0,V32*0,IF(V32&lt;=1500,V32*3%,IF(V32&lt;=4500,V32*10%-105,IF(V32&lt;=9000,V32*20%-555,IF(V32&lt;=35000,V32*25%-1005))))),2)</f>
        <v>548.4</v>
      </c>
      <c r="Y32" s="13">
        <f>S32-T32-U32-X32</f>
        <v>8468.6</v>
      </c>
      <c r="Z32" s="24">
        <v>164</v>
      </c>
      <c r="AA32" s="3" t="s">
        <v>27</v>
      </c>
      <c r="AB32" s="29" t="s">
        <v>80</v>
      </c>
    </row>
    <row r="33" spans="1:28" x14ac:dyDescent="0.15">
      <c r="A33" s="27">
        <v>1</v>
      </c>
      <c r="B33" s="9">
        <v>2015</v>
      </c>
      <c r="C33" s="9">
        <v>7</v>
      </c>
      <c r="D33" s="10" t="s">
        <v>58</v>
      </c>
      <c r="E33" s="19"/>
      <c r="F33" s="20"/>
      <c r="G33" s="20"/>
      <c r="H33" s="21"/>
      <c r="I33" s="9">
        <v>10042</v>
      </c>
      <c r="J33" s="9">
        <f t="shared" si="0"/>
        <v>5021</v>
      </c>
      <c r="K33" s="9">
        <f t="shared" ref="K33:K49" si="9">I33*0.2</f>
        <v>2008.4</v>
      </c>
      <c r="L33" s="9">
        <f t="shared" ref="L33:L49" si="10">I33*0.3</f>
        <v>3012.6</v>
      </c>
      <c r="M33" s="9">
        <v>23</v>
      </c>
      <c r="N33" s="9">
        <v>23</v>
      </c>
      <c r="O33" s="12">
        <f t="shared" ref="O33:O49" si="11">I33/M33*N33</f>
        <v>10042</v>
      </c>
      <c r="P33" s="9">
        <f t="shared" ref="P33:P54" si="12">N33*10+100</f>
        <v>330</v>
      </c>
      <c r="Q33" s="11">
        <v>0</v>
      </c>
      <c r="R33" s="11">
        <v>0</v>
      </c>
      <c r="S33" s="13">
        <f t="shared" ref="S33:S49" si="13">O33+P33+Q33-R33</f>
        <v>10372</v>
      </c>
      <c r="T33" s="9">
        <v>123</v>
      </c>
      <c r="U33" s="13">
        <v>1231</v>
      </c>
      <c r="V33" s="13">
        <f t="shared" ref="V33:V49" si="14">IF(S33-U33-T33&gt;3500,S33-U33-T33-3500,0)</f>
        <v>5518</v>
      </c>
      <c r="W33" s="9">
        <v>62</v>
      </c>
      <c r="X33" s="13">
        <f t="shared" ref="X33:X49" si="15">ROUND(IF(V33&lt;=0,V33*0,IF(V33&lt;=1500,V33*3%,IF(V33&lt;=4500,V33*10%-105,IF(V33&lt;=9000,V33*20%-555,IF(V33&lt;=35000,V33*25%-1005))))),2)</f>
        <v>548.6</v>
      </c>
      <c r="Y33" s="13">
        <f t="shared" ref="Y33:Y49" si="16">S33-T33-U33-X33</f>
        <v>8469.4</v>
      </c>
      <c r="Z33" s="24">
        <v>165</v>
      </c>
      <c r="AA33" s="3" t="s">
        <v>27</v>
      </c>
      <c r="AB33" s="29" t="s">
        <v>80</v>
      </c>
    </row>
    <row r="34" spans="1:28" x14ac:dyDescent="0.15">
      <c r="A34" s="27">
        <v>1</v>
      </c>
      <c r="B34" s="9">
        <v>2015</v>
      </c>
      <c r="C34" s="9">
        <v>7</v>
      </c>
      <c r="D34" s="10" t="s">
        <v>59</v>
      </c>
      <c r="E34" s="19"/>
      <c r="F34" s="20"/>
      <c r="G34" s="20"/>
      <c r="H34" s="21"/>
      <c r="I34" s="9">
        <v>10043</v>
      </c>
      <c r="J34" s="9">
        <f t="shared" si="0"/>
        <v>5021.5</v>
      </c>
      <c r="K34" s="9">
        <f t="shared" si="9"/>
        <v>2008.6000000000001</v>
      </c>
      <c r="L34" s="9">
        <f t="shared" si="10"/>
        <v>3012.9</v>
      </c>
      <c r="M34" s="9">
        <v>23</v>
      </c>
      <c r="N34" s="9">
        <v>23</v>
      </c>
      <c r="O34" s="12">
        <f t="shared" si="11"/>
        <v>10043</v>
      </c>
      <c r="P34" s="9">
        <f t="shared" si="12"/>
        <v>330</v>
      </c>
      <c r="Q34" s="11">
        <v>0</v>
      </c>
      <c r="R34" s="11">
        <v>0</v>
      </c>
      <c r="S34" s="13">
        <f t="shared" si="13"/>
        <v>10373</v>
      </c>
      <c r="T34" s="9">
        <v>123</v>
      </c>
      <c r="U34" s="13">
        <v>1231</v>
      </c>
      <c r="V34" s="13">
        <f t="shared" si="14"/>
        <v>5519</v>
      </c>
      <c r="W34" s="9">
        <v>63</v>
      </c>
      <c r="X34" s="13">
        <f t="shared" si="15"/>
        <v>548.79999999999995</v>
      </c>
      <c r="Y34" s="13">
        <f t="shared" si="16"/>
        <v>8470.2000000000007</v>
      </c>
      <c r="Z34" s="24">
        <v>166</v>
      </c>
      <c r="AA34" s="3" t="s">
        <v>27</v>
      </c>
      <c r="AB34" s="29" t="s">
        <v>80</v>
      </c>
    </row>
    <row r="35" spans="1:28" x14ac:dyDescent="0.15">
      <c r="A35" s="27">
        <v>1</v>
      </c>
      <c r="B35" s="9">
        <v>2015</v>
      </c>
      <c r="C35" s="9">
        <v>7</v>
      </c>
      <c r="D35" s="10" t="s">
        <v>60</v>
      </c>
      <c r="E35" s="19"/>
      <c r="F35" s="20"/>
      <c r="G35" s="20"/>
      <c r="H35" s="21"/>
      <c r="I35" s="9">
        <v>10044</v>
      </c>
      <c r="J35" s="9">
        <f t="shared" si="0"/>
        <v>5022</v>
      </c>
      <c r="K35" s="9">
        <f t="shared" si="9"/>
        <v>2008.8000000000002</v>
      </c>
      <c r="L35" s="9">
        <f t="shared" si="10"/>
        <v>3013.2</v>
      </c>
      <c r="M35" s="9">
        <v>23</v>
      </c>
      <c r="N35" s="9">
        <v>23</v>
      </c>
      <c r="O35" s="12">
        <f t="shared" si="11"/>
        <v>10044</v>
      </c>
      <c r="P35" s="9">
        <f t="shared" si="12"/>
        <v>330</v>
      </c>
      <c r="Q35" s="11">
        <v>0</v>
      </c>
      <c r="R35" s="11">
        <v>0</v>
      </c>
      <c r="S35" s="13">
        <f t="shared" si="13"/>
        <v>10374</v>
      </c>
      <c r="T35" s="9">
        <v>123</v>
      </c>
      <c r="U35" s="13">
        <v>1231</v>
      </c>
      <c r="V35" s="13">
        <f t="shared" si="14"/>
        <v>5520</v>
      </c>
      <c r="W35" s="9">
        <v>64</v>
      </c>
      <c r="X35" s="13">
        <f t="shared" si="15"/>
        <v>549</v>
      </c>
      <c r="Y35" s="13">
        <f t="shared" si="16"/>
        <v>8471</v>
      </c>
      <c r="Z35" s="24">
        <v>167</v>
      </c>
      <c r="AA35" s="3" t="s">
        <v>27</v>
      </c>
      <c r="AB35" s="29" t="s">
        <v>80</v>
      </c>
    </row>
    <row r="36" spans="1:28" x14ac:dyDescent="0.15">
      <c r="A36" s="27">
        <v>1</v>
      </c>
      <c r="B36" s="9">
        <v>2015</v>
      </c>
      <c r="C36" s="9">
        <v>7</v>
      </c>
      <c r="D36" s="10" t="s">
        <v>61</v>
      </c>
      <c r="E36" s="19"/>
      <c r="F36" s="20"/>
      <c r="G36" s="20"/>
      <c r="H36" s="21"/>
      <c r="I36" s="9">
        <v>10045</v>
      </c>
      <c r="J36" s="9">
        <f t="shared" si="0"/>
        <v>5022.5</v>
      </c>
      <c r="K36" s="9">
        <f t="shared" si="9"/>
        <v>2009</v>
      </c>
      <c r="L36" s="9">
        <f t="shared" si="10"/>
        <v>3013.5</v>
      </c>
      <c r="M36" s="9">
        <v>23</v>
      </c>
      <c r="N36" s="9">
        <v>23</v>
      </c>
      <c r="O36" s="12">
        <f t="shared" si="11"/>
        <v>10045</v>
      </c>
      <c r="P36" s="9">
        <f t="shared" si="12"/>
        <v>330</v>
      </c>
      <c r="Q36" s="11">
        <v>0</v>
      </c>
      <c r="R36" s="11">
        <v>0</v>
      </c>
      <c r="S36" s="13">
        <f t="shared" si="13"/>
        <v>10375</v>
      </c>
      <c r="T36" s="9">
        <v>123</v>
      </c>
      <c r="U36" s="13">
        <v>1231</v>
      </c>
      <c r="V36" s="13">
        <f t="shared" si="14"/>
        <v>5521</v>
      </c>
      <c r="W36" s="9">
        <v>65</v>
      </c>
      <c r="X36" s="13">
        <f t="shared" si="15"/>
        <v>549.20000000000005</v>
      </c>
      <c r="Y36" s="13">
        <f t="shared" si="16"/>
        <v>8471.7999999999993</v>
      </c>
      <c r="Z36" s="24">
        <v>168</v>
      </c>
      <c r="AA36" s="3" t="s">
        <v>27</v>
      </c>
      <c r="AB36" s="29" t="s">
        <v>80</v>
      </c>
    </row>
    <row r="37" spans="1:28" x14ac:dyDescent="0.15">
      <c r="A37" s="27">
        <v>1</v>
      </c>
      <c r="B37" s="9">
        <v>2015</v>
      </c>
      <c r="C37" s="9">
        <v>7</v>
      </c>
      <c r="D37" s="10" t="s">
        <v>62</v>
      </c>
      <c r="E37" s="19"/>
      <c r="F37" s="20"/>
      <c r="G37" s="20"/>
      <c r="H37" s="21"/>
      <c r="I37" s="9">
        <v>10046</v>
      </c>
      <c r="J37" s="9">
        <f t="shared" si="0"/>
        <v>5023</v>
      </c>
      <c r="K37" s="9">
        <f t="shared" si="9"/>
        <v>2009.2</v>
      </c>
      <c r="L37" s="9">
        <f t="shared" si="10"/>
        <v>3013.7999999999997</v>
      </c>
      <c r="M37" s="9">
        <v>23</v>
      </c>
      <c r="N37" s="9">
        <v>23</v>
      </c>
      <c r="O37" s="12">
        <f t="shared" si="11"/>
        <v>10046</v>
      </c>
      <c r="P37" s="9">
        <f t="shared" si="12"/>
        <v>330</v>
      </c>
      <c r="Q37" s="11">
        <v>0</v>
      </c>
      <c r="R37" s="11">
        <v>0</v>
      </c>
      <c r="S37" s="13">
        <f t="shared" si="13"/>
        <v>10376</v>
      </c>
      <c r="T37" s="9">
        <v>123</v>
      </c>
      <c r="U37" s="13">
        <v>1231</v>
      </c>
      <c r="V37" s="13">
        <f t="shared" si="14"/>
        <v>5522</v>
      </c>
      <c r="W37" s="9">
        <v>66</v>
      </c>
      <c r="X37" s="13">
        <f t="shared" si="15"/>
        <v>549.4</v>
      </c>
      <c r="Y37" s="13">
        <f t="shared" si="16"/>
        <v>8472.6</v>
      </c>
      <c r="Z37" s="24">
        <v>169</v>
      </c>
      <c r="AA37" s="3" t="s">
        <v>27</v>
      </c>
      <c r="AB37" s="29" t="s">
        <v>80</v>
      </c>
    </row>
    <row r="38" spans="1:28" x14ac:dyDescent="0.15">
      <c r="A38" s="27">
        <v>1</v>
      </c>
      <c r="B38" s="9">
        <v>2015</v>
      </c>
      <c r="C38" s="9">
        <v>7</v>
      </c>
      <c r="D38" s="10" t="s">
        <v>63</v>
      </c>
      <c r="E38" s="19"/>
      <c r="F38" s="20"/>
      <c r="G38" s="20"/>
      <c r="H38" s="21"/>
      <c r="I38" s="9">
        <v>10047</v>
      </c>
      <c r="J38" s="9">
        <f t="shared" si="0"/>
        <v>5023.5</v>
      </c>
      <c r="K38" s="9">
        <f t="shared" si="9"/>
        <v>2009.4</v>
      </c>
      <c r="L38" s="9">
        <f t="shared" si="10"/>
        <v>3014.1</v>
      </c>
      <c r="M38" s="9">
        <v>23</v>
      </c>
      <c r="N38" s="9">
        <v>23</v>
      </c>
      <c r="O38" s="12">
        <f t="shared" si="11"/>
        <v>10047</v>
      </c>
      <c r="P38" s="9">
        <f t="shared" si="12"/>
        <v>330</v>
      </c>
      <c r="Q38" s="11">
        <v>0</v>
      </c>
      <c r="R38" s="11">
        <v>0</v>
      </c>
      <c r="S38" s="13">
        <f t="shared" si="13"/>
        <v>10377</v>
      </c>
      <c r="T38" s="9">
        <v>123</v>
      </c>
      <c r="U38" s="13">
        <v>1231</v>
      </c>
      <c r="V38" s="13">
        <f t="shared" si="14"/>
        <v>5523</v>
      </c>
      <c r="W38" s="9">
        <v>67</v>
      </c>
      <c r="X38" s="13">
        <f t="shared" si="15"/>
        <v>549.6</v>
      </c>
      <c r="Y38" s="13">
        <f t="shared" si="16"/>
        <v>8473.4</v>
      </c>
      <c r="Z38" s="24">
        <v>170</v>
      </c>
      <c r="AA38" s="3" t="s">
        <v>27</v>
      </c>
      <c r="AB38" s="29" t="s">
        <v>80</v>
      </c>
    </row>
    <row r="39" spans="1:28" x14ac:dyDescent="0.15">
      <c r="A39" s="27">
        <v>1</v>
      </c>
      <c r="B39" s="9">
        <v>2015</v>
      </c>
      <c r="C39" s="9">
        <v>7</v>
      </c>
      <c r="D39" s="10" t="s">
        <v>64</v>
      </c>
      <c r="E39" s="19"/>
      <c r="F39" s="20"/>
      <c r="G39" s="20"/>
      <c r="H39" s="21"/>
      <c r="I39" s="9">
        <v>10048</v>
      </c>
      <c r="J39" s="9">
        <f t="shared" si="0"/>
        <v>5024</v>
      </c>
      <c r="K39" s="9">
        <f t="shared" si="9"/>
        <v>2009.6000000000001</v>
      </c>
      <c r="L39" s="9">
        <f t="shared" si="10"/>
        <v>3014.4</v>
      </c>
      <c r="M39" s="9">
        <v>23</v>
      </c>
      <c r="N39" s="9">
        <v>23</v>
      </c>
      <c r="O39" s="12">
        <f t="shared" si="11"/>
        <v>10048</v>
      </c>
      <c r="P39" s="9">
        <f t="shared" si="12"/>
        <v>330</v>
      </c>
      <c r="Q39" s="11">
        <v>0</v>
      </c>
      <c r="R39" s="11">
        <v>0</v>
      </c>
      <c r="S39" s="13">
        <f t="shared" si="13"/>
        <v>10378</v>
      </c>
      <c r="T39" s="9">
        <v>123</v>
      </c>
      <c r="U39" s="13">
        <v>1231</v>
      </c>
      <c r="V39" s="13">
        <f t="shared" si="14"/>
        <v>5524</v>
      </c>
      <c r="W39" s="9">
        <v>68</v>
      </c>
      <c r="X39" s="13">
        <f t="shared" si="15"/>
        <v>549.79999999999995</v>
      </c>
      <c r="Y39" s="13">
        <f t="shared" si="16"/>
        <v>8474.2000000000007</v>
      </c>
      <c r="Z39" s="24">
        <v>171</v>
      </c>
      <c r="AA39" s="3" t="s">
        <v>27</v>
      </c>
      <c r="AB39" s="29" t="s">
        <v>80</v>
      </c>
    </row>
    <row r="40" spans="1:28" x14ac:dyDescent="0.15">
      <c r="A40" s="27">
        <v>1</v>
      </c>
      <c r="B40" s="9">
        <v>2015</v>
      </c>
      <c r="C40" s="9">
        <v>7</v>
      </c>
      <c r="D40" s="10" t="s">
        <v>65</v>
      </c>
      <c r="E40" s="19"/>
      <c r="F40" s="20"/>
      <c r="G40" s="20"/>
      <c r="H40" s="21"/>
      <c r="I40" s="9">
        <v>10049</v>
      </c>
      <c r="J40" s="9">
        <f t="shared" si="0"/>
        <v>5024.5</v>
      </c>
      <c r="K40" s="9">
        <f t="shared" si="9"/>
        <v>2009.8000000000002</v>
      </c>
      <c r="L40" s="9">
        <f t="shared" si="10"/>
        <v>3014.7</v>
      </c>
      <c r="M40" s="9">
        <v>23</v>
      </c>
      <c r="N40" s="9">
        <v>23</v>
      </c>
      <c r="O40" s="12">
        <f t="shared" si="11"/>
        <v>10049</v>
      </c>
      <c r="P40" s="9">
        <f t="shared" si="12"/>
        <v>330</v>
      </c>
      <c r="Q40" s="11">
        <v>0</v>
      </c>
      <c r="R40" s="11">
        <v>0</v>
      </c>
      <c r="S40" s="13">
        <f t="shared" si="13"/>
        <v>10379</v>
      </c>
      <c r="T40" s="9">
        <v>123</v>
      </c>
      <c r="U40" s="13">
        <v>1231</v>
      </c>
      <c r="V40" s="13">
        <f t="shared" si="14"/>
        <v>5525</v>
      </c>
      <c r="W40" s="9">
        <v>69</v>
      </c>
      <c r="X40" s="13">
        <f t="shared" si="15"/>
        <v>550</v>
      </c>
      <c r="Y40" s="13">
        <f t="shared" si="16"/>
        <v>8475</v>
      </c>
      <c r="Z40" s="24">
        <v>172</v>
      </c>
      <c r="AA40" s="3" t="s">
        <v>27</v>
      </c>
      <c r="AB40" s="29" t="s">
        <v>80</v>
      </c>
    </row>
    <row r="41" spans="1:28" x14ac:dyDescent="0.15">
      <c r="A41" s="27">
        <v>1</v>
      </c>
      <c r="B41" s="9">
        <v>2015</v>
      </c>
      <c r="C41" s="9">
        <v>7</v>
      </c>
      <c r="D41" s="10" t="s">
        <v>66</v>
      </c>
      <c r="E41" s="19"/>
      <c r="F41" s="20"/>
      <c r="G41" s="20"/>
      <c r="H41" s="21"/>
      <c r="I41" s="9">
        <v>10050</v>
      </c>
      <c r="J41" s="9">
        <f t="shared" si="0"/>
        <v>5025</v>
      </c>
      <c r="K41" s="9">
        <f t="shared" si="9"/>
        <v>2010</v>
      </c>
      <c r="L41" s="9">
        <f t="shared" si="10"/>
        <v>3015</v>
      </c>
      <c r="M41" s="9">
        <v>23</v>
      </c>
      <c r="N41" s="9">
        <v>23</v>
      </c>
      <c r="O41" s="12">
        <f t="shared" si="11"/>
        <v>10050</v>
      </c>
      <c r="P41" s="9">
        <f t="shared" si="12"/>
        <v>330</v>
      </c>
      <c r="Q41" s="11">
        <v>0</v>
      </c>
      <c r="R41" s="11">
        <v>0</v>
      </c>
      <c r="S41" s="13">
        <f t="shared" si="13"/>
        <v>10380</v>
      </c>
      <c r="T41" s="9">
        <v>123</v>
      </c>
      <c r="U41" s="13">
        <v>1231</v>
      </c>
      <c r="V41" s="13">
        <f t="shared" si="14"/>
        <v>5526</v>
      </c>
      <c r="W41" s="9">
        <v>70</v>
      </c>
      <c r="X41" s="13">
        <f t="shared" si="15"/>
        <v>550.20000000000005</v>
      </c>
      <c r="Y41" s="13">
        <f t="shared" si="16"/>
        <v>8475.7999999999993</v>
      </c>
      <c r="Z41" s="24">
        <v>173</v>
      </c>
      <c r="AA41" s="3" t="s">
        <v>27</v>
      </c>
      <c r="AB41" s="29" t="s">
        <v>80</v>
      </c>
    </row>
    <row r="42" spans="1:28" x14ac:dyDescent="0.15">
      <c r="A42" s="27">
        <v>1</v>
      </c>
      <c r="B42" s="9">
        <v>2015</v>
      </c>
      <c r="C42" s="9">
        <v>7</v>
      </c>
      <c r="D42" s="10" t="s">
        <v>67</v>
      </c>
      <c r="E42" s="19"/>
      <c r="F42" s="20"/>
      <c r="G42" s="20"/>
      <c r="H42" s="21"/>
      <c r="I42" s="9">
        <v>10051</v>
      </c>
      <c r="J42" s="9">
        <f t="shared" si="0"/>
        <v>5025.5</v>
      </c>
      <c r="K42" s="9">
        <f t="shared" si="9"/>
        <v>2010.2</v>
      </c>
      <c r="L42" s="9">
        <f t="shared" si="10"/>
        <v>3015.2999999999997</v>
      </c>
      <c r="M42" s="9">
        <v>23</v>
      </c>
      <c r="N42" s="9">
        <v>23</v>
      </c>
      <c r="O42" s="12">
        <f t="shared" si="11"/>
        <v>10051</v>
      </c>
      <c r="P42" s="9">
        <f t="shared" si="12"/>
        <v>330</v>
      </c>
      <c r="Q42" s="11">
        <v>0</v>
      </c>
      <c r="R42" s="11">
        <v>0</v>
      </c>
      <c r="S42" s="13">
        <f t="shared" si="13"/>
        <v>10381</v>
      </c>
      <c r="T42" s="9">
        <v>123</v>
      </c>
      <c r="U42" s="13">
        <v>1231</v>
      </c>
      <c r="V42" s="13">
        <f t="shared" si="14"/>
        <v>5527</v>
      </c>
      <c r="W42" s="9">
        <v>71</v>
      </c>
      <c r="X42" s="13">
        <f t="shared" si="15"/>
        <v>550.4</v>
      </c>
      <c r="Y42" s="13">
        <f t="shared" si="16"/>
        <v>8476.6</v>
      </c>
      <c r="Z42" s="24">
        <v>174</v>
      </c>
      <c r="AA42" s="3" t="s">
        <v>27</v>
      </c>
      <c r="AB42" s="29" t="s">
        <v>80</v>
      </c>
    </row>
    <row r="43" spans="1:28" x14ac:dyDescent="0.15">
      <c r="A43" s="27">
        <v>1</v>
      </c>
      <c r="B43" s="9">
        <v>2015</v>
      </c>
      <c r="C43" s="9">
        <v>7</v>
      </c>
      <c r="D43" s="10" t="s">
        <v>68</v>
      </c>
      <c r="E43" s="19"/>
      <c r="F43" s="20"/>
      <c r="G43" s="20"/>
      <c r="H43" s="21"/>
      <c r="I43" s="9">
        <v>10052</v>
      </c>
      <c r="J43" s="9">
        <f t="shared" si="0"/>
        <v>5026</v>
      </c>
      <c r="K43" s="9">
        <f t="shared" si="9"/>
        <v>2010.4</v>
      </c>
      <c r="L43" s="9">
        <f t="shared" si="10"/>
        <v>3015.6</v>
      </c>
      <c r="M43" s="9">
        <v>23</v>
      </c>
      <c r="N43" s="9">
        <v>23</v>
      </c>
      <c r="O43" s="12">
        <f t="shared" si="11"/>
        <v>10052</v>
      </c>
      <c r="P43" s="9">
        <f t="shared" si="12"/>
        <v>330</v>
      </c>
      <c r="Q43" s="11">
        <v>0</v>
      </c>
      <c r="R43" s="11">
        <v>0</v>
      </c>
      <c r="S43" s="13">
        <f t="shared" si="13"/>
        <v>10382</v>
      </c>
      <c r="T43" s="9">
        <v>123</v>
      </c>
      <c r="U43" s="13">
        <v>1231</v>
      </c>
      <c r="V43" s="13">
        <f t="shared" si="14"/>
        <v>5528</v>
      </c>
      <c r="W43" s="9">
        <v>72</v>
      </c>
      <c r="X43" s="13">
        <f t="shared" si="15"/>
        <v>550.6</v>
      </c>
      <c r="Y43" s="13">
        <f t="shared" si="16"/>
        <v>8477.4</v>
      </c>
      <c r="Z43" s="24">
        <v>175</v>
      </c>
      <c r="AA43" s="3" t="s">
        <v>27</v>
      </c>
      <c r="AB43" s="29" t="s">
        <v>80</v>
      </c>
    </row>
    <row r="44" spans="1:28" x14ac:dyDescent="0.15">
      <c r="A44" s="27">
        <v>1</v>
      </c>
      <c r="B44" s="9">
        <v>2015</v>
      </c>
      <c r="C44" s="9">
        <v>7</v>
      </c>
      <c r="D44" s="10" t="s">
        <v>69</v>
      </c>
      <c r="E44" s="19"/>
      <c r="F44" s="20"/>
      <c r="G44" s="20"/>
      <c r="H44" s="21"/>
      <c r="I44" s="9">
        <v>10053</v>
      </c>
      <c r="J44" s="9">
        <f t="shared" si="0"/>
        <v>5026.5</v>
      </c>
      <c r="K44" s="9">
        <f t="shared" si="9"/>
        <v>2010.6000000000001</v>
      </c>
      <c r="L44" s="9">
        <f t="shared" si="10"/>
        <v>3015.9</v>
      </c>
      <c r="M44" s="9">
        <v>23</v>
      </c>
      <c r="N44" s="9">
        <v>23</v>
      </c>
      <c r="O44" s="12">
        <f t="shared" si="11"/>
        <v>10053</v>
      </c>
      <c r="P44" s="9">
        <f t="shared" si="12"/>
        <v>330</v>
      </c>
      <c r="Q44" s="11">
        <v>0</v>
      </c>
      <c r="R44" s="11">
        <v>0</v>
      </c>
      <c r="S44" s="13">
        <f t="shared" si="13"/>
        <v>10383</v>
      </c>
      <c r="T44" s="9">
        <v>123</v>
      </c>
      <c r="U44" s="13">
        <v>1231</v>
      </c>
      <c r="V44" s="13">
        <f t="shared" si="14"/>
        <v>5529</v>
      </c>
      <c r="W44" s="9">
        <v>73</v>
      </c>
      <c r="X44" s="13">
        <f t="shared" si="15"/>
        <v>550.79999999999995</v>
      </c>
      <c r="Y44" s="13">
        <f t="shared" si="16"/>
        <v>8478.2000000000007</v>
      </c>
      <c r="Z44" s="24">
        <v>176</v>
      </c>
      <c r="AA44" s="3" t="s">
        <v>27</v>
      </c>
      <c r="AB44" s="29" t="s">
        <v>80</v>
      </c>
    </row>
    <row r="45" spans="1:28" x14ac:dyDescent="0.15">
      <c r="A45" s="27">
        <v>1</v>
      </c>
      <c r="B45" s="9">
        <v>2015</v>
      </c>
      <c r="C45" s="9">
        <v>7</v>
      </c>
      <c r="D45" s="10" t="s">
        <v>70</v>
      </c>
      <c r="E45" s="19"/>
      <c r="F45" s="20"/>
      <c r="G45" s="20"/>
      <c r="H45" s="21"/>
      <c r="I45" s="9">
        <v>10054</v>
      </c>
      <c r="J45" s="9">
        <f t="shared" si="0"/>
        <v>5027</v>
      </c>
      <c r="K45" s="9">
        <f t="shared" si="9"/>
        <v>2010.8000000000002</v>
      </c>
      <c r="L45" s="9">
        <f t="shared" si="10"/>
        <v>3016.2</v>
      </c>
      <c r="M45" s="9">
        <v>23</v>
      </c>
      <c r="N45" s="9">
        <v>23</v>
      </c>
      <c r="O45" s="12">
        <f t="shared" si="11"/>
        <v>10054</v>
      </c>
      <c r="P45" s="9">
        <f t="shared" si="12"/>
        <v>330</v>
      </c>
      <c r="Q45" s="11">
        <v>0</v>
      </c>
      <c r="R45" s="11">
        <v>0</v>
      </c>
      <c r="S45" s="13">
        <f t="shared" si="13"/>
        <v>10384</v>
      </c>
      <c r="T45" s="9">
        <v>123</v>
      </c>
      <c r="U45" s="13">
        <v>1231</v>
      </c>
      <c r="V45" s="13">
        <f t="shared" si="14"/>
        <v>5530</v>
      </c>
      <c r="W45" s="9">
        <v>74</v>
      </c>
      <c r="X45" s="13">
        <f t="shared" si="15"/>
        <v>551</v>
      </c>
      <c r="Y45" s="13">
        <f t="shared" si="16"/>
        <v>8479</v>
      </c>
      <c r="Z45" s="24">
        <v>177</v>
      </c>
      <c r="AA45" s="3" t="s">
        <v>27</v>
      </c>
      <c r="AB45" s="29" t="s">
        <v>80</v>
      </c>
    </row>
    <row r="46" spans="1:28" x14ac:dyDescent="0.15">
      <c r="A46" s="27">
        <v>1</v>
      </c>
      <c r="B46" s="9">
        <v>2015</v>
      </c>
      <c r="C46" s="9">
        <v>7</v>
      </c>
      <c r="D46" s="10" t="s">
        <v>71</v>
      </c>
      <c r="E46" s="19"/>
      <c r="F46" s="20"/>
      <c r="G46" s="20"/>
      <c r="H46" s="21"/>
      <c r="I46" s="9">
        <v>10055</v>
      </c>
      <c r="J46" s="9">
        <f t="shared" si="0"/>
        <v>5027.5</v>
      </c>
      <c r="K46" s="9">
        <f t="shared" si="9"/>
        <v>2011</v>
      </c>
      <c r="L46" s="9">
        <f t="shared" si="10"/>
        <v>3016.5</v>
      </c>
      <c r="M46" s="9">
        <v>23</v>
      </c>
      <c r="N46" s="9">
        <v>23</v>
      </c>
      <c r="O46" s="12">
        <f t="shared" si="11"/>
        <v>10055</v>
      </c>
      <c r="P46" s="9">
        <f t="shared" si="12"/>
        <v>330</v>
      </c>
      <c r="Q46" s="11">
        <v>0</v>
      </c>
      <c r="R46" s="11">
        <v>0</v>
      </c>
      <c r="S46" s="13">
        <f t="shared" si="13"/>
        <v>10385</v>
      </c>
      <c r="T46" s="9">
        <v>123</v>
      </c>
      <c r="U46" s="13">
        <v>1231</v>
      </c>
      <c r="V46" s="13">
        <f t="shared" si="14"/>
        <v>5531</v>
      </c>
      <c r="W46" s="9">
        <v>75</v>
      </c>
      <c r="X46" s="13">
        <f t="shared" si="15"/>
        <v>551.20000000000005</v>
      </c>
      <c r="Y46" s="13">
        <f t="shared" si="16"/>
        <v>8479.7999999999993</v>
      </c>
      <c r="Z46" s="24">
        <v>178</v>
      </c>
      <c r="AA46" s="3" t="s">
        <v>27</v>
      </c>
      <c r="AB46" s="29" t="s">
        <v>80</v>
      </c>
    </row>
    <row r="47" spans="1:28" x14ac:dyDescent="0.15">
      <c r="A47" s="27">
        <v>1</v>
      </c>
      <c r="B47" s="9">
        <v>2015</v>
      </c>
      <c r="C47" s="9">
        <v>7</v>
      </c>
      <c r="D47" s="10" t="s">
        <v>72</v>
      </c>
      <c r="E47" s="19"/>
      <c r="F47" s="20"/>
      <c r="G47" s="20"/>
      <c r="H47" s="21"/>
      <c r="I47" s="9">
        <v>10056</v>
      </c>
      <c r="J47" s="9">
        <f t="shared" si="0"/>
        <v>5028</v>
      </c>
      <c r="K47" s="9">
        <f t="shared" si="9"/>
        <v>2011.2</v>
      </c>
      <c r="L47" s="9">
        <f t="shared" si="10"/>
        <v>3016.7999999999997</v>
      </c>
      <c r="M47" s="9">
        <v>23</v>
      </c>
      <c r="N47" s="9">
        <v>23</v>
      </c>
      <c r="O47" s="12">
        <f t="shared" si="11"/>
        <v>10056</v>
      </c>
      <c r="P47" s="9">
        <f t="shared" si="12"/>
        <v>330</v>
      </c>
      <c r="Q47" s="11">
        <v>0</v>
      </c>
      <c r="R47" s="11">
        <v>0</v>
      </c>
      <c r="S47" s="13">
        <f t="shared" si="13"/>
        <v>10386</v>
      </c>
      <c r="T47" s="9">
        <v>123</v>
      </c>
      <c r="U47" s="13">
        <v>1231</v>
      </c>
      <c r="V47" s="13">
        <f t="shared" si="14"/>
        <v>5532</v>
      </c>
      <c r="W47" s="9">
        <v>76</v>
      </c>
      <c r="X47" s="13">
        <f t="shared" si="15"/>
        <v>551.4</v>
      </c>
      <c r="Y47" s="13">
        <f t="shared" si="16"/>
        <v>8480.6</v>
      </c>
      <c r="Z47" s="24">
        <v>179</v>
      </c>
      <c r="AA47" s="3" t="s">
        <v>27</v>
      </c>
      <c r="AB47" s="29" t="s">
        <v>80</v>
      </c>
    </row>
    <row r="48" spans="1:28" x14ac:dyDescent="0.15">
      <c r="A48" s="27">
        <v>1</v>
      </c>
      <c r="B48" s="9">
        <v>2015</v>
      </c>
      <c r="C48" s="9">
        <v>7</v>
      </c>
      <c r="D48" s="10" t="s">
        <v>73</v>
      </c>
      <c r="E48" s="19"/>
      <c r="F48" s="20"/>
      <c r="G48" s="20"/>
      <c r="H48" s="21"/>
      <c r="I48" s="9">
        <v>10057</v>
      </c>
      <c r="J48" s="9">
        <f t="shared" si="0"/>
        <v>5028.5</v>
      </c>
      <c r="K48" s="9">
        <f t="shared" si="9"/>
        <v>2011.4</v>
      </c>
      <c r="L48" s="9">
        <f t="shared" si="10"/>
        <v>3017.1</v>
      </c>
      <c r="M48" s="9">
        <v>23</v>
      </c>
      <c r="N48" s="9">
        <v>23</v>
      </c>
      <c r="O48" s="12">
        <f t="shared" si="11"/>
        <v>10057</v>
      </c>
      <c r="P48" s="9">
        <f t="shared" si="12"/>
        <v>330</v>
      </c>
      <c r="Q48" s="11">
        <v>0</v>
      </c>
      <c r="R48" s="11">
        <v>0</v>
      </c>
      <c r="S48" s="13">
        <f t="shared" si="13"/>
        <v>10387</v>
      </c>
      <c r="T48" s="9">
        <v>123</v>
      </c>
      <c r="U48" s="13">
        <v>1231</v>
      </c>
      <c r="V48" s="13">
        <f t="shared" si="14"/>
        <v>5533</v>
      </c>
      <c r="W48" s="9">
        <v>77</v>
      </c>
      <c r="X48" s="13">
        <f t="shared" si="15"/>
        <v>551.6</v>
      </c>
      <c r="Y48" s="13">
        <f t="shared" si="16"/>
        <v>8481.4</v>
      </c>
      <c r="Z48" s="24">
        <v>180</v>
      </c>
      <c r="AA48" s="3" t="s">
        <v>27</v>
      </c>
      <c r="AB48" s="29" t="s">
        <v>80</v>
      </c>
    </row>
    <row r="49" spans="1:28" x14ac:dyDescent="0.15">
      <c r="A49" s="27">
        <v>1</v>
      </c>
      <c r="B49" s="9">
        <v>2015</v>
      </c>
      <c r="C49" s="9">
        <v>7</v>
      </c>
      <c r="D49" s="10" t="s">
        <v>74</v>
      </c>
      <c r="E49" s="19"/>
      <c r="F49" s="20"/>
      <c r="G49" s="20"/>
      <c r="H49" s="21"/>
      <c r="I49" s="9">
        <v>10058</v>
      </c>
      <c r="J49" s="9">
        <f t="shared" si="0"/>
        <v>5029</v>
      </c>
      <c r="K49" s="9">
        <f t="shared" si="9"/>
        <v>2011.6000000000001</v>
      </c>
      <c r="L49" s="9">
        <f t="shared" si="10"/>
        <v>3017.4</v>
      </c>
      <c r="M49" s="9">
        <v>23</v>
      </c>
      <c r="N49" s="9">
        <v>23</v>
      </c>
      <c r="O49" s="12">
        <f t="shared" si="11"/>
        <v>10058</v>
      </c>
      <c r="P49" s="9">
        <f t="shared" si="12"/>
        <v>330</v>
      </c>
      <c r="Q49" s="11">
        <v>0</v>
      </c>
      <c r="R49" s="11">
        <v>0</v>
      </c>
      <c r="S49" s="13">
        <f t="shared" si="13"/>
        <v>10388</v>
      </c>
      <c r="T49" s="9">
        <v>123</v>
      </c>
      <c r="U49" s="13">
        <v>1231</v>
      </c>
      <c r="V49" s="13">
        <f t="shared" si="14"/>
        <v>5534</v>
      </c>
      <c r="W49" s="9">
        <v>78</v>
      </c>
      <c r="X49" s="13">
        <f t="shared" si="15"/>
        <v>551.79999999999995</v>
      </c>
      <c r="Y49" s="13">
        <f t="shared" si="16"/>
        <v>8482.2000000000007</v>
      </c>
      <c r="Z49" s="24">
        <v>181</v>
      </c>
      <c r="AA49" s="3" t="s">
        <v>27</v>
      </c>
      <c r="AB49" s="29" t="s">
        <v>80</v>
      </c>
    </row>
    <row r="50" spans="1:28" x14ac:dyDescent="0.15">
      <c r="A50" s="27">
        <v>1</v>
      </c>
      <c r="B50" s="9">
        <v>2015</v>
      </c>
      <c r="C50" s="9">
        <v>7</v>
      </c>
      <c r="D50" s="10" t="s">
        <v>75</v>
      </c>
      <c r="E50" s="19"/>
      <c r="F50" s="20"/>
      <c r="G50" s="20"/>
      <c r="H50" s="21"/>
      <c r="I50" s="9">
        <v>10059</v>
      </c>
      <c r="J50" s="9">
        <f>I50*0.5</f>
        <v>5029.5</v>
      </c>
      <c r="K50" s="9">
        <f>I50*0.2</f>
        <v>2011.8000000000002</v>
      </c>
      <c r="L50" s="9">
        <f>I50*0.3</f>
        <v>3017.7</v>
      </c>
      <c r="M50" s="9">
        <v>23</v>
      </c>
      <c r="N50" s="9">
        <v>23</v>
      </c>
      <c r="O50" s="12">
        <f>I50/M50*N50</f>
        <v>10059</v>
      </c>
      <c r="P50" s="9">
        <f t="shared" si="12"/>
        <v>330</v>
      </c>
      <c r="Q50" s="11">
        <v>0</v>
      </c>
      <c r="R50" s="11">
        <v>0</v>
      </c>
      <c r="S50" s="13">
        <f>O50+P50+Q50-R50</f>
        <v>10389</v>
      </c>
      <c r="T50" s="9">
        <v>123</v>
      </c>
      <c r="U50" s="13">
        <v>1231</v>
      </c>
      <c r="V50" s="13">
        <f>IF(S50-U50-T50&gt;3500,S50-U50-T50-3500,0)</f>
        <v>5535</v>
      </c>
      <c r="W50" s="9">
        <v>79</v>
      </c>
      <c r="X50" s="13">
        <f>ROUND(IF(V50&lt;=0,V50*0,IF(V50&lt;=1500,V50*3%,IF(V50&lt;=4500,V50*10%-105,IF(V50&lt;=9000,V50*20%-555,IF(V50&lt;=35000,V50*25%-1005))))),2)</f>
        <v>552</v>
      </c>
      <c r="Y50" s="13">
        <f>S50-T50-U50-X50</f>
        <v>8483</v>
      </c>
      <c r="Z50" s="24">
        <v>182</v>
      </c>
      <c r="AA50" s="3" t="s">
        <v>27</v>
      </c>
      <c r="AB50" s="29" t="s">
        <v>80</v>
      </c>
    </row>
    <row r="51" spans="1:28" x14ac:dyDescent="0.15">
      <c r="A51" s="27">
        <v>1</v>
      </c>
      <c r="B51" s="9">
        <v>2015</v>
      </c>
      <c r="C51" s="9">
        <v>7</v>
      </c>
      <c r="D51" s="10" t="s">
        <v>76</v>
      </c>
      <c r="E51" s="19"/>
      <c r="F51" s="20"/>
      <c r="G51" s="20"/>
      <c r="H51" s="21"/>
      <c r="I51" s="9">
        <v>10060</v>
      </c>
      <c r="J51" s="9">
        <f t="shared" si="0"/>
        <v>5030</v>
      </c>
      <c r="K51" s="9">
        <f t="shared" ref="K51:K54" si="17">I51*0.2</f>
        <v>2012</v>
      </c>
      <c r="L51" s="9">
        <f t="shared" ref="L51:L54" si="18">I51*0.3</f>
        <v>3018</v>
      </c>
      <c r="M51" s="9">
        <v>23</v>
      </c>
      <c r="N51" s="9">
        <v>23</v>
      </c>
      <c r="O51" s="12">
        <f t="shared" ref="O51:O54" si="19">I51/M51*N51</f>
        <v>10060</v>
      </c>
      <c r="P51" s="9">
        <f t="shared" si="12"/>
        <v>330</v>
      </c>
      <c r="Q51" s="11">
        <v>0</v>
      </c>
      <c r="R51" s="11">
        <v>0</v>
      </c>
      <c r="S51" s="13">
        <f t="shared" ref="S51:S54" si="20">O51+P51+Q51-R51</f>
        <v>10390</v>
      </c>
      <c r="T51" s="9">
        <v>123</v>
      </c>
      <c r="U51" s="13">
        <v>1231</v>
      </c>
      <c r="V51" s="13">
        <f t="shared" ref="V51:V54" si="21">IF(S51-U51-T51&gt;3500,S51-U51-T51-3500,0)</f>
        <v>5536</v>
      </c>
      <c r="W51" s="9">
        <v>80</v>
      </c>
      <c r="X51" s="13">
        <f t="shared" ref="X51:X54" si="22">ROUND(IF(V51&lt;=0,V51*0,IF(V51&lt;=1500,V51*3%,IF(V51&lt;=4500,V51*10%-105,IF(V51&lt;=9000,V51*20%-555,IF(V51&lt;=35000,V51*25%-1005))))),2)</f>
        <v>552.20000000000005</v>
      </c>
      <c r="Y51" s="13">
        <f t="shared" ref="Y51:Y54" si="23">S51-T51-U51-X51</f>
        <v>8483.7999999999993</v>
      </c>
      <c r="Z51" s="24">
        <v>183</v>
      </c>
      <c r="AA51" s="3" t="s">
        <v>27</v>
      </c>
      <c r="AB51" s="29" t="s">
        <v>80</v>
      </c>
    </row>
    <row r="52" spans="1:28" x14ac:dyDescent="0.15">
      <c r="A52" s="27">
        <v>1</v>
      </c>
      <c r="B52" s="9">
        <v>2015</v>
      </c>
      <c r="C52" s="9">
        <v>7</v>
      </c>
      <c r="D52" s="10" t="s">
        <v>77</v>
      </c>
      <c r="E52" s="19"/>
      <c r="F52" s="20"/>
      <c r="G52" s="20"/>
      <c r="H52" s="21"/>
      <c r="I52" s="9">
        <v>10061</v>
      </c>
      <c r="J52" s="9">
        <f t="shared" si="0"/>
        <v>5030.5</v>
      </c>
      <c r="K52" s="9">
        <f t="shared" si="17"/>
        <v>2012.2</v>
      </c>
      <c r="L52" s="9">
        <f t="shared" si="18"/>
        <v>3018.2999999999997</v>
      </c>
      <c r="M52" s="9">
        <v>23</v>
      </c>
      <c r="N52" s="9">
        <v>23</v>
      </c>
      <c r="O52" s="12">
        <f t="shared" si="19"/>
        <v>10061</v>
      </c>
      <c r="P52" s="9">
        <f t="shared" si="12"/>
        <v>330</v>
      </c>
      <c r="Q52" s="11">
        <v>0</v>
      </c>
      <c r="R52" s="11">
        <v>0</v>
      </c>
      <c r="S52" s="13">
        <f t="shared" si="20"/>
        <v>10391</v>
      </c>
      <c r="T52" s="9">
        <v>123</v>
      </c>
      <c r="U52" s="13">
        <v>1231</v>
      </c>
      <c r="V52" s="13">
        <f t="shared" si="21"/>
        <v>5537</v>
      </c>
      <c r="W52" s="9">
        <v>81</v>
      </c>
      <c r="X52" s="13">
        <f t="shared" si="22"/>
        <v>552.4</v>
      </c>
      <c r="Y52" s="13">
        <f t="shared" si="23"/>
        <v>8484.6</v>
      </c>
      <c r="Z52" s="24">
        <v>184</v>
      </c>
      <c r="AA52" s="3" t="s">
        <v>27</v>
      </c>
      <c r="AB52" s="29" t="s">
        <v>80</v>
      </c>
    </row>
    <row r="53" spans="1:28" x14ac:dyDescent="0.15">
      <c r="A53" s="27">
        <v>1</v>
      </c>
      <c r="B53" s="9">
        <v>2015</v>
      </c>
      <c r="C53" s="9">
        <v>7</v>
      </c>
      <c r="D53" s="10" t="s">
        <v>78</v>
      </c>
      <c r="E53" s="19"/>
      <c r="F53" s="20"/>
      <c r="G53" s="20"/>
      <c r="H53" s="21"/>
      <c r="I53" s="9">
        <v>10062</v>
      </c>
      <c r="J53" s="9">
        <f t="shared" si="0"/>
        <v>5031</v>
      </c>
      <c r="K53" s="9">
        <f t="shared" si="17"/>
        <v>2012.4</v>
      </c>
      <c r="L53" s="9">
        <f t="shared" si="18"/>
        <v>3018.6</v>
      </c>
      <c r="M53" s="9">
        <v>23</v>
      </c>
      <c r="N53" s="9">
        <v>23</v>
      </c>
      <c r="O53" s="12">
        <f t="shared" si="19"/>
        <v>10062</v>
      </c>
      <c r="P53" s="9">
        <f t="shared" si="12"/>
        <v>330</v>
      </c>
      <c r="Q53" s="11">
        <v>0</v>
      </c>
      <c r="R53" s="11">
        <v>0</v>
      </c>
      <c r="S53" s="13">
        <f t="shared" si="20"/>
        <v>10392</v>
      </c>
      <c r="T53" s="9">
        <v>123</v>
      </c>
      <c r="U53" s="13">
        <v>1231</v>
      </c>
      <c r="V53" s="13">
        <f t="shared" si="21"/>
        <v>5538</v>
      </c>
      <c r="W53" s="9">
        <v>82</v>
      </c>
      <c r="X53" s="13">
        <f t="shared" si="22"/>
        <v>552.6</v>
      </c>
      <c r="Y53" s="13">
        <f t="shared" si="23"/>
        <v>8485.4</v>
      </c>
      <c r="Z53" s="24">
        <v>185</v>
      </c>
      <c r="AA53" s="3" t="s">
        <v>27</v>
      </c>
      <c r="AB53" s="29" t="s">
        <v>80</v>
      </c>
    </row>
    <row r="54" spans="1:28" x14ac:dyDescent="0.15">
      <c r="A54" s="27">
        <v>1</v>
      </c>
      <c r="B54" s="9">
        <v>2015</v>
      </c>
      <c r="C54" s="9">
        <v>7</v>
      </c>
      <c r="D54" s="10" t="s">
        <v>79</v>
      </c>
      <c r="E54" s="19"/>
      <c r="F54" s="20"/>
      <c r="G54" s="20"/>
      <c r="H54" s="21"/>
      <c r="I54" s="9">
        <v>10063</v>
      </c>
      <c r="J54" s="9">
        <f t="shared" si="0"/>
        <v>5031.5</v>
      </c>
      <c r="K54" s="9">
        <f t="shared" si="17"/>
        <v>2012.6000000000001</v>
      </c>
      <c r="L54" s="9">
        <f t="shared" si="18"/>
        <v>3018.9</v>
      </c>
      <c r="M54" s="9">
        <v>23</v>
      </c>
      <c r="N54" s="9">
        <v>23</v>
      </c>
      <c r="O54" s="12">
        <f t="shared" si="19"/>
        <v>10063</v>
      </c>
      <c r="P54" s="9">
        <f t="shared" si="12"/>
        <v>330</v>
      </c>
      <c r="Q54" s="11">
        <v>0</v>
      </c>
      <c r="R54" s="11">
        <v>0</v>
      </c>
      <c r="S54" s="13">
        <f t="shared" si="20"/>
        <v>10393</v>
      </c>
      <c r="T54" s="9">
        <v>123</v>
      </c>
      <c r="U54" s="13">
        <v>1231</v>
      </c>
      <c r="V54" s="13">
        <f t="shared" si="21"/>
        <v>5539</v>
      </c>
      <c r="W54" s="9">
        <v>83</v>
      </c>
      <c r="X54" s="13">
        <f t="shared" si="22"/>
        <v>552.79999999999995</v>
      </c>
      <c r="Y54" s="13">
        <f t="shared" si="23"/>
        <v>8486.2000000000007</v>
      </c>
      <c r="Z54" s="24">
        <v>186</v>
      </c>
      <c r="AA54" s="3" t="s">
        <v>27</v>
      </c>
      <c r="AB54" s="29" t="s">
        <v>80</v>
      </c>
    </row>
  </sheetData>
  <dataConsolidate/>
  <mergeCells count="1">
    <mergeCell ref="A1:Z1"/>
  </mergeCells>
  <phoneticPr fontId="13" type="noConversion"/>
  <dataValidations count="1">
    <dataValidation type="custom" allowBlank="1" showInputMessage="1" showErrorMessage="1" errorTitle="输入的身份证号码位数错误！" error="请检查后重新输入！" prompt="请输入15位或18位的身份证号码！" sqref="E3:E54">
      <formula1>OR(LEN(E3)=15,LEN(E3)=18)</formula1>
    </dataValidation>
  </dataValidations>
  <hyperlinks>
    <hyperlink ref="E2" r:id="rId1"/>
    <hyperlink ref="F2" r:id="rId2"/>
    <hyperlink ref="H2" r:id="rId3"/>
    <hyperlink ref="I2" r:id="rId4"/>
    <hyperlink ref="J2" r:id="rId5"/>
    <hyperlink ref="M2" r:id="rId6"/>
    <hyperlink ref="N2" r:id="rId7"/>
    <hyperlink ref="P2" r:id="rId8"/>
    <hyperlink ref="T2" r:id="rId9"/>
    <hyperlink ref="S2" r:id="rId10"/>
    <hyperlink ref="V2" r:id="rId11"/>
    <hyperlink ref="Y2" r:id="rId12"/>
    <hyperlink ref="Z2" r:id="rId13"/>
    <hyperlink ref="A3" r:id="rId14" display="1"/>
    <hyperlink ref="A4" r:id="rId15" display="1"/>
    <hyperlink ref="A5" r:id="rId16" display="1"/>
    <hyperlink ref="A6" r:id="rId17" display="1"/>
    <hyperlink ref="A7" r:id="rId18" display="1"/>
    <hyperlink ref="A8" r:id="rId19" display="1"/>
    <hyperlink ref="A9" r:id="rId20" display="1"/>
    <hyperlink ref="A10" r:id="rId21" display="1"/>
    <hyperlink ref="A11" r:id="rId22" display="1"/>
    <hyperlink ref="A12" r:id="rId23" display="1"/>
    <hyperlink ref="A13" r:id="rId24" display="1"/>
    <hyperlink ref="A14" r:id="rId25" display="1"/>
    <hyperlink ref="A15" r:id="rId26" display="1"/>
    <hyperlink ref="A16" r:id="rId27" display="1"/>
    <hyperlink ref="A17" r:id="rId28" display="1"/>
    <hyperlink ref="A18" r:id="rId29" display="1"/>
    <hyperlink ref="A19" r:id="rId30" display="1"/>
    <hyperlink ref="A20" r:id="rId31" display="1"/>
    <hyperlink ref="A21" r:id="rId32" display="1"/>
    <hyperlink ref="A22" r:id="rId33" display="1"/>
    <hyperlink ref="A23" r:id="rId34" display="1"/>
    <hyperlink ref="A24" r:id="rId35" display="1"/>
    <hyperlink ref="A25" r:id="rId36" display="1"/>
    <hyperlink ref="A26" r:id="rId37" display="1"/>
    <hyperlink ref="A27" r:id="rId38" display="1"/>
    <hyperlink ref="A28" r:id="rId39" display="1"/>
    <hyperlink ref="A29" r:id="rId40" display="1"/>
    <hyperlink ref="A30" r:id="rId41" display="1"/>
    <hyperlink ref="A31" r:id="rId42" display="1"/>
    <hyperlink ref="A32" r:id="rId43" display="1"/>
    <hyperlink ref="A33" r:id="rId44" display="1"/>
    <hyperlink ref="A34" r:id="rId45" display="1"/>
    <hyperlink ref="A35" r:id="rId46" display="1"/>
    <hyperlink ref="A36" r:id="rId47" display="1"/>
    <hyperlink ref="A37" r:id="rId48" display="1"/>
    <hyperlink ref="A38" r:id="rId49" display="1"/>
    <hyperlink ref="A39" r:id="rId50" display="1"/>
    <hyperlink ref="A40" r:id="rId51" display="1"/>
    <hyperlink ref="A41" r:id="rId52" display="1"/>
    <hyperlink ref="A42" r:id="rId53" display="1"/>
    <hyperlink ref="A43" r:id="rId54" display="1"/>
    <hyperlink ref="A44" r:id="rId55" display="1"/>
    <hyperlink ref="A45" r:id="rId56" display="1"/>
    <hyperlink ref="A46" r:id="rId57" display="1"/>
    <hyperlink ref="A47" r:id="rId58" display="1"/>
    <hyperlink ref="A48" r:id="rId59" display="1"/>
    <hyperlink ref="A49" r:id="rId60" display="1"/>
    <hyperlink ref="A50" r:id="rId61" display="1"/>
    <hyperlink ref="A51" r:id="rId62" display="1"/>
    <hyperlink ref="A52" r:id="rId63" display="1"/>
    <hyperlink ref="A53" r:id="rId64" display="1"/>
    <hyperlink ref="A54" r:id="rId65" display="1"/>
    <hyperlink ref="AB3" r:id="rId66"/>
    <hyperlink ref="AB5" r:id="rId67"/>
    <hyperlink ref="AB7" r:id="rId68"/>
    <hyperlink ref="AB9" r:id="rId69"/>
    <hyperlink ref="AB11" r:id="rId70"/>
    <hyperlink ref="AB13" r:id="rId71"/>
    <hyperlink ref="AB15" r:id="rId72"/>
    <hyperlink ref="AB17" r:id="rId73"/>
    <hyperlink ref="AB19" r:id="rId74"/>
    <hyperlink ref="AB21" r:id="rId75"/>
    <hyperlink ref="AB23" r:id="rId76"/>
    <hyperlink ref="AB25" r:id="rId77"/>
    <hyperlink ref="AB27" r:id="rId78"/>
    <hyperlink ref="AB29" r:id="rId79"/>
    <hyperlink ref="AB31" r:id="rId80"/>
    <hyperlink ref="AB33" r:id="rId81"/>
    <hyperlink ref="AB35" r:id="rId82"/>
    <hyperlink ref="AB37" r:id="rId83"/>
    <hyperlink ref="AB39" r:id="rId84"/>
    <hyperlink ref="AB41" r:id="rId85"/>
    <hyperlink ref="AB43" r:id="rId86"/>
    <hyperlink ref="AB45" r:id="rId87"/>
    <hyperlink ref="AB47" r:id="rId88"/>
    <hyperlink ref="AB49" r:id="rId89"/>
    <hyperlink ref="AB51" r:id="rId90"/>
    <hyperlink ref="AB53" r:id="rId91"/>
    <hyperlink ref="AB4" r:id="rId92"/>
    <hyperlink ref="AB6" r:id="rId93"/>
    <hyperlink ref="AB8" r:id="rId94"/>
    <hyperlink ref="AB10" r:id="rId95"/>
    <hyperlink ref="AB12" r:id="rId96"/>
    <hyperlink ref="AB14" r:id="rId97"/>
    <hyperlink ref="AB16" r:id="rId98"/>
    <hyperlink ref="AB18" r:id="rId99"/>
    <hyperlink ref="AB20" r:id="rId100"/>
    <hyperlink ref="AB22" r:id="rId101"/>
    <hyperlink ref="AB24" r:id="rId102"/>
    <hyperlink ref="AB26" r:id="rId103"/>
    <hyperlink ref="AB28" r:id="rId104"/>
    <hyperlink ref="AB30" r:id="rId105"/>
    <hyperlink ref="AB32" r:id="rId106"/>
    <hyperlink ref="AB34" r:id="rId107"/>
    <hyperlink ref="AB36" r:id="rId108"/>
    <hyperlink ref="AB38" r:id="rId109"/>
    <hyperlink ref="AB40" r:id="rId110"/>
    <hyperlink ref="AB42" r:id="rId111"/>
    <hyperlink ref="AB44" r:id="rId112"/>
    <hyperlink ref="AB46" r:id="rId113"/>
    <hyperlink ref="AB48" r:id="rId114"/>
    <hyperlink ref="AB50" r:id="rId115"/>
    <hyperlink ref="AB52" r:id="rId116"/>
    <hyperlink ref="AB54" r:id="rId117"/>
  </hyperlinks>
  <pageMargins left="0.75" right="0.75" top="1" bottom="1" header="0.51180555555555596" footer="0.51180555555555596"/>
  <pageSetup paperSize="9" orientation="portrait" r:id="rId1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7月份薪酬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adrianx</cp:lastModifiedBy>
  <dcterms:created xsi:type="dcterms:W3CDTF">2006-09-13T11:21:00Z</dcterms:created>
  <dcterms:modified xsi:type="dcterms:W3CDTF">2015-08-17T04:06:57Z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