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10" windowWidth="23250" windowHeight="11955" activeTab="9"/>
  </bookViews>
  <sheets>
    <sheet name="Main" sheetId="1" r:id="rId1"/>
    <sheet name="ASAP" sheetId="2" r:id="rId2"/>
    <sheet name="Really ASAP" sheetId="3" r:id="rId3"/>
    <sheet name="Offline" sheetId="4" r:id="rId4"/>
    <sheet name="Online" sheetId="5" r:id="rId5"/>
    <sheet name="Timesheet" sheetId="6" r:id="rId6"/>
    <sheet name="Info" sheetId="7" r:id="rId7"/>
    <sheet name="After Testing Success" sheetId="9" r:id="rId8"/>
    <sheet name="Primary" sheetId="10" r:id="rId9"/>
    <sheet name="Server" sheetId="13" r:id="rId10"/>
  </sheets>
  <calcPr calcId="124519"/>
</workbook>
</file>

<file path=xl/calcChain.xml><?xml version="1.0" encoding="utf-8"?>
<calcChain xmlns="http://schemas.openxmlformats.org/spreadsheetml/2006/main">
  <c r="F9" i="10"/>
  <c r="F10"/>
  <c r="F11"/>
  <c r="F12"/>
  <c r="F13"/>
  <c r="F14"/>
  <c r="F15"/>
  <c r="F16"/>
  <c r="F8"/>
  <c r="D12" i="5"/>
  <c r="D21" s="1"/>
  <c r="D11"/>
  <c r="D19" i="7"/>
  <c r="D18"/>
  <c r="D17"/>
  <c r="C31" i="4"/>
  <c r="D16" i="7"/>
  <c r="D15"/>
  <c r="D14"/>
  <c r="B26"/>
  <c r="D6" i="5"/>
  <c r="D10"/>
  <c r="D9"/>
  <c r="D8"/>
  <c r="D7"/>
  <c r="D5" i="4"/>
  <c r="D13"/>
  <c r="D15"/>
  <c r="D16"/>
  <c r="D17"/>
  <c r="D19"/>
  <c r="D20"/>
  <c r="D21"/>
  <c r="D4"/>
  <c r="E5" i="3"/>
  <c r="E3"/>
  <c r="E4"/>
  <c r="E6"/>
  <c r="E7"/>
  <c r="E8"/>
  <c r="E9"/>
  <c r="E2"/>
  <c r="H20" s="1"/>
  <c r="E3" i="1"/>
  <c r="E18" i="2"/>
  <c r="E17"/>
  <c r="E16"/>
  <c r="E15"/>
  <c r="E14"/>
  <c r="E13"/>
  <c r="E12"/>
  <c r="E11"/>
  <c r="E10"/>
  <c r="E9"/>
  <c r="E8"/>
  <c r="E7"/>
  <c r="E6"/>
  <c r="E5"/>
  <c r="E4"/>
  <c r="E3"/>
  <c r="E24" s="1"/>
  <c r="D26" i="7" l="1"/>
  <c r="D42" i="4"/>
  <c r="E23" i="3"/>
</calcChain>
</file>

<file path=xl/sharedStrings.xml><?xml version="1.0" encoding="utf-8"?>
<sst xmlns="http://schemas.openxmlformats.org/spreadsheetml/2006/main" count="361" uniqueCount="182">
  <si>
    <t>Items</t>
  </si>
  <si>
    <t>Count</t>
  </si>
  <si>
    <t xml:space="preserve">link </t>
  </si>
  <si>
    <t>Ceiling Price</t>
  </si>
  <si>
    <t>Net price</t>
  </si>
  <si>
    <t>Main MCU (Arduino Giga)</t>
  </si>
  <si>
    <t>https://robu.in/product/original-arduino-giga-r1-wifi/</t>
  </si>
  <si>
    <t>Soil Moisture Sensor</t>
  </si>
  <si>
    <t>https://robu.in/product/dfrobot-gravity-analog-capacitive-soil-moisture-sensor-corrosion-resistant/</t>
  </si>
  <si>
    <t>Sprinkler (90)</t>
  </si>
  <si>
    <t>https://www.amazon.in/DIY-Crafts-90°180°360°-Irrigation-Greenhouses/dp/B08DNZ8R95/ref=sr_1_21?dib=eyJ2IjoiMSJ9.0Jdv70Z2Fy_xLw2egYVPYOx8tju7EFQTIzxSE_CF4JsarE9KD6CxKdQQRiuIicXubb9frd8Hg3ll1can_AXKZ8N6oM_n6xhz6lBbf_2ykRx-Xe9OGW7akvDcPeRZ0Md8-ytsalpXBW_0HZ3JCdRCnfWR0hijvNrmI1i6UaFOfGURF4jpdEdN7xD6n1ku2WGssZExqJV-FAoBNFcR5JEGaGXcS75CU7qFXcuA-ND6mJkeV0SmqjFVpnzpRuK1NrcoWGQTWSAa29fKP1HsRp8rNHxYsmRNN84M_n-PCsdoOgE.Iwbw0CrYZRuOoNFwdrW_GmoljsMC81jx819ArKYik5I&amp;dib_tag=se&amp;keywords=90+degree+sprinkler&amp;qid=1729144044&amp;s=garden&amp;sr=1-21</t>
  </si>
  <si>
    <t>Jumpers(FF)</t>
  </si>
  <si>
    <t>https://robu.in/product/female-to-female-dupont-line-40-pin-40cm/</t>
  </si>
  <si>
    <t>Jumpers(MF)</t>
  </si>
  <si>
    <t>https://robu.in/product/male-to-female-jumper-wires-40-pin-40cm/</t>
  </si>
  <si>
    <t>Jumpers(MM)</t>
  </si>
  <si>
    <t>https://robu.in/product/male-to-male-jumper-wires-40-pin-40cm/</t>
  </si>
  <si>
    <t>BB Large</t>
  </si>
  <si>
    <t>https://robu.in/product/mb102-830-points-solderless-prototype-pcb-breadboard-high-quality/</t>
  </si>
  <si>
    <t>BB Small</t>
  </si>
  <si>
    <t>https://robu.in/product/170-pts-mini-breadboard-syb-170-white/</t>
  </si>
  <si>
    <t>Slave MCU(Arduino Uno)</t>
  </si>
  <si>
    <t>https://robu.in/product/uno-r3-board-without-cable/</t>
  </si>
  <si>
    <t>Beetle MCU</t>
  </si>
  <si>
    <t>https://robu.in/product/dfrobot-beetle-board-compatible-with-arduino-leonardo-atmega32u4/</t>
  </si>
  <si>
    <t>Signal Booster</t>
  </si>
  <si>
    <t>https://robu.in/product/0-1-2000mhz-rf-wideband-amplifier-gain-30db-low-noise-amplifier-lna-board-module/?msclkid=aa0fefc1d9911e5e19ae88d171b07c1b</t>
  </si>
  <si>
    <t>Base Multiplexer (CD74HC4067)</t>
  </si>
  <si>
    <t>https://robu.in/product/cd74hc4067-high-speed-%e2%80%8b%e2%80%8bcmos-16-channel-analogdigital-multiplexer-breakout-module/</t>
  </si>
  <si>
    <t>Multiplexer 1 (TCA9548A)</t>
  </si>
  <si>
    <t>Multiplexer 2 (SC16IS752)</t>
  </si>
  <si>
    <t>SPI</t>
  </si>
  <si>
    <t>Desol Pump</t>
  </si>
  <si>
    <t>https://robu.in/product/desoldering-pump/</t>
  </si>
  <si>
    <t>Desol Wick</t>
  </si>
  <si>
    <t>https://robu.in/product/desoldering-wick-1-5m-100-copper/</t>
  </si>
  <si>
    <t>Desol Cleaning Sponge</t>
  </si>
  <si>
    <t>https://robu.in/product/soldering-cleaning-sponge-7cmx5-5cm/</t>
  </si>
  <si>
    <t>Soldering Paste Flux</t>
  </si>
  <si>
    <t>https://robu.in/product/noel-flux-soldering-paste-10g/</t>
  </si>
  <si>
    <t>Soldering Wire</t>
  </si>
  <si>
    <t>https://robu.in/product/solder-wire-0-8mm50g/</t>
  </si>
  <si>
    <t>Solenoid Valve</t>
  </si>
  <si>
    <t>https://robu.in/product/dc12v-plastic-electric-12v-water-solenoid-valve-electric-solenoid-valve-magnetic-nc-water-air-inlet-flow-switch-nc-12/</t>
  </si>
  <si>
    <t>1-Channel Relay Module</t>
  </si>
  <si>
    <t>https://robu.in/product/1-channel-relay-module-24v-high-and-low-level-trigger-relay-module/</t>
  </si>
  <si>
    <t>4-Channel Relay Module</t>
  </si>
  <si>
    <t>https://robu.in/product/4-channel-relay-module-5v-high-and-low-level-trigger-relay-module/</t>
  </si>
  <si>
    <t>Slave MCU Case</t>
  </si>
  <si>
    <t>Desoldering Iron</t>
  </si>
  <si>
    <t>https://robu.in/product/yihua-desoldering-pump-and-soldering-iron/</t>
  </si>
  <si>
    <t>Cells</t>
  </si>
  <si>
    <t>Offline</t>
  </si>
  <si>
    <t>Cell Holders</t>
  </si>
  <si>
    <t xml:space="preserve">AI Subscription </t>
  </si>
  <si>
    <t>ChatGPT Plus</t>
  </si>
  <si>
    <t>Multiplexer 3 ()</t>
  </si>
  <si>
    <t>Helping Hands</t>
  </si>
  <si>
    <t>https://robu.in/product/yihua-926led-iii-60w-digital-soldering-iron-tools/</t>
  </si>
  <si>
    <t>Desoldering iron</t>
  </si>
  <si>
    <t>https://robu.in/product/yihua-899d-ii-soldering-iron-desoldering-rework-station-hot-air-soldering-station/</t>
  </si>
  <si>
    <t xml:space="preserve">ChatGPT Plus </t>
  </si>
  <si>
    <t>Multiplexer 1 (CD74HC4067)</t>
  </si>
  <si>
    <t xml:space="preserve">20x4 I2C LCD display </t>
  </si>
  <si>
    <t>https://robu.in/product/jhd-20x4-character-lcd-display-with-blue-backlight/</t>
  </si>
  <si>
    <t>Ethernet Shield</t>
  </si>
  <si>
    <t>https://robu.in/product/ethernet-w5100-shield-network-expansion-board-w-micro-sd-card-slot-arduino/</t>
  </si>
  <si>
    <t>Net Price</t>
  </si>
  <si>
    <t xml:space="preserve">Arduino UNO </t>
  </si>
  <si>
    <t>Ethernet Switcher</t>
  </si>
  <si>
    <t>Ethernet Cables</t>
  </si>
  <si>
    <t>Qty</t>
  </si>
  <si>
    <t>Place</t>
  </si>
  <si>
    <t>Product</t>
  </si>
  <si>
    <t>Price</t>
  </si>
  <si>
    <t>Total</t>
  </si>
  <si>
    <t>PROTOWIZ</t>
  </si>
  <si>
    <t>LCD Display 20x4</t>
  </si>
  <si>
    <t>Iruka nu kepom</t>
  </si>
  <si>
    <t>Arduino GIGA</t>
  </si>
  <si>
    <t>Pipes and Fittings</t>
  </si>
  <si>
    <t>4way</t>
  </si>
  <si>
    <t>sprinkler</t>
  </si>
  <si>
    <t>tees</t>
  </si>
  <si>
    <t>PVC/Sprinkler pipe L</t>
  </si>
  <si>
    <t>TOMSON</t>
  </si>
  <si>
    <t>LCD Display 16x2</t>
  </si>
  <si>
    <t>SARAVANA</t>
  </si>
  <si>
    <t>Relay 1 Channel</t>
  </si>
  <si>
    <t>BHARATI</t>
  </si>
  <si>
    <t>Number</t>
  </si>
  <si>
    <t>Email</t>
  </si>
  <si>
    <t>help@tomsonelectronics.com</t>
  </si>
  <si>
    <t>TOTAL</t>
  </si>
  <si>
    <t>Arduino Giga</t>
  </si>
  <si>
    <t>Name</t>
  </si>
  <si>
    <t>Source</t>
  </si>
  <si>
    <t>Cell Charger</t>
  </si>
  <si>
    <t>Power Jack Thingy</t>
  </si>
  <si>
    <t>Nett</t>
  </si>
  <si>
    <t>TOWNHALL</t>
  </si>
  <si>
    <t>GANTHIPURAM</t>
  </si>
  <si>
    <t>SATURDAY</t>
  </si>
  <si>
    <t>UPDATES</t>
  </si>
  <si>
    <t>Invoice to be sent from Protowiz (22/10/24)</t>
  </si>
  <si>
    <t>Date</t>
  </si>
  <si>
    <t>Time</t>
  </si>
  <si>
    <t>Status</t>
  </si>
  <si>
    <t>Notes</t>
  </si>
  <si>
    <t>Discussed with Fr. Gamaliel. Aquired from Protowiz, waiting for invoice.</t>
  </si>
  <si>
    <t>Waiting for invoice for ~60 minutes</t>
  </si>
  <si>
    <t>Entry Personnel</t>
  </si>
  <si>
    <t>Adriel</t>
  </si>
  <si>
    <t>Matthew</t>
  </si>
  <si>
    <t>Dewin</t>
  </si>
  <si>
    <t>Alice</t>
  </si>
  <si>
    <t>Jovita</t>
  </si>
  <si>
    <t>Codename</t>
  </si>
  <si>
    <t>P4E</t>
  </si>
  <si>
    <t>Code Name</t>
  </si>
  <si>
    <t>Checked for ROBU.IN; proceed to tell father about it and Saturday Ventures. Need to ask father for permission to stay back for 3 days a week (or whenever possible) to complete atleast acquiring the things.</t>
  </si>
  <si>
    <t>Waited for products for almost 2 hours before coming to school, was downloading MinGW-W64, ended in failure.</t>
  </si>
  <si>
    <t>Stripped case and jack wires, twisted them together and soldered them.</t>
  </si>
  <si>
    <t>Will finish taping the soldered ends.</t>
  </si>
  <si>
    <t>Finished taping the soldered ends.</t>
  </si>
  <si>
    <t>Going Back home after a day's work!</t>
  </si>
  <si>
    <t>DONE From Protowiz.in = p = 1900</t>
  </si>
  <si>
    <t>Shit.</t>
  </si>
  <si>
    <t>ESP32</t>
  </si>
  <si>
    <t>Booster</t>
  </si>
  <si>
    <t>Base Price</t>
  </si>
  <si>
    <t>Discuss</t>
  </si>
  <si>
    <t>Other</t>
  </si>
  <si>
    <t>other 3</t>
  </si>
  <si>
    <t>other 4</t>
  </si>
  <si>
    <t>V^2</t>
  </si>
  <si>
    <t>Mad Scientist</t>
  </si>
  <si>
    <t>Mad Scientist came to School(23/10/2024)</t>
  </si>
  <si>
    <t>Mad Scientist received products from the sender, checked authenticity and started work.(23/10/2024)</t>
  </si>
  <si>
    <t>Mad Scientist finished soldering all 10 packs to the respective jacks</t>
  </si>
  <si>
    <t>Mad Scientist finished taping</t>
  </si>
  <si>
    <t>Mad Scientist finished. Going back home after informing Fr. Principal</t>
  </si>
  <si>
    <t>Olaf</t>
  </si>
  <si>
    <t>Desol</t>
  </si>
  <si>
    <t>?</t>
  </si>
  <si>
    <t>Finished MQTT and ESP32 preliminary testing</t>
  </si>
  <si>
    <t>50% of the project is completed</t>
  </si>
  <si>
    <t>MSLegend</t>
  </si>
  <si>
    <t>fter Testing</t>
  </si>
  <si>
    <t>Component</t>
  </si>
  <si>
    <t>Quantity</t>
  </si>
  <si>
    <t>Mode</t>
  </si>
  <si>
    <t>Stock</t>
  </si>
  <si>
    <t>Estimate Price</t>
  </si>
  <si>
    <t>Saravana</t>
  </si>
  <si>
    <t>Online</t>
  </si>
  <si>
    <t>Cables</t>
  </si>
  <si>
    <t>Heat Sink</t>
  </si>
  <si>
    <t>x</t>
  </si>
  <si>
    <t>Web</t>
  </si>
  <si>
    <t>Thermal Adhesive</t>
  </si>
  <si>
    <t>Length</t>
  </si>
  <si>
    <t>Width</t>
  </si>
  <si>
    <t>1.59 cm</t>
  </si>
  <si>
    <t>1.77 cm</t>
  </si>
  <si>
    <t>Flux</t>
  </si>
  <si>
    <t>Wire</t>
  </si>
  <si>
    <t>Pins</t>
  </si>
  <si>
    <t>ESP32(Without pins)</t>
  </si>
  <si>
    <t>Giga Display shield</t>
  </si>
  <si>
    <t>Sprinkler 1</t>
  </si>
  <si>
    <t>Sprinkler 2</t>
  </si>
  <si>
    <t>Sprinkler 3</t>
  </si>
  <si>
    <t>Sprinkler 4</t>
  </si>
  <si>
    <t>pressure checking</t>
  </si>
  <si>
    <t>sprinkler testing</t>
  </si>
  <si>
    <t>REES52</t>
  </si>
  <si>
    <t>support@rees52.com</t>
  </si>
  <si>
    <t>SERVER</t>
  </si>
  <si>
    <t>Serial Number</t>
  </si>
  <si>
    <t>Sources</t>
  </si>
  <si>
    <t>Raspberry Pi 3 A +</t>
  </si>
</sst>
</file>

<file path=xl/styles.xml><?xml version="1.0" encoding="utf-8"?>
<styleSheet xmlns="http://schemas.openxmlformats.org/spreadsheetml/2006/main">
  <numFmts count="5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5" formatCode="&quot;₹&quot;\ #,##0.00"/>
    <numFmt numFmtId="166" formatCode="[$-F800]dddd\,\ mmmm\ dd\,\ yyyy"/>
    <numFmt numFmtId="167" formatCode="hh:mm:ss;@"/>
  </numFmts>
  <fonts count="44">
    <font>
      <sz val="11"/>
      <color rgb="FF000000"/>
      <name val="Arial"/>
      <scheme val="minor"/>
    </font>
    <font>
      <sz val="11"/>
      <color theme="1"/>
      <name val="Arial"/>
      <scheme val="minor"/>
    </font>
    <font>
      <i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rgb="FF0000FF"/>
      <name val="Calibri"/>
    </font>
    <font>
      <i/>
      <sz val="11"/>
      <color theme="1"/>
      <name val="Arial"/>
      <scheme val="minor"/>
    </font>
    <font>
      <u/>
      <sz val="11"/>
      <color rgb="FF0000FF"/>
      <name val="Arial"/>
    </font>
    <font>
      <b/>
      <i/>
      <sz val="11"/>
      <color theme="1"/>
      <name val="Arial"/>
      <scheme val="minor"/>
    </font>
    <font>
      <i/>
      <sz val="11"/>
      <color theme="1"/>
      <name val="Calibri"/>
      <family val="2"/>
    </font>
    <font>
      <sz val="11"/>
      <color rgb="FF000000"/>
      <name val="Arial"/>
      <family val="2"/>
      <scheme val="minor"/>
    </font>
    <font>
      <sz val="11"/>
      <color theme="1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scheme val="minor"/>
    </font>
    <font>
      <b/>
      <sz val="11"/>
      <color rgb="FF000000"/>
      <name val="Calibri"/>
      <family val="2"/>
    </font>
    <font>
      <i/>
      <sz val="11"/>
      <color rgb="FF000000"/>
      <name val="Arial"/>
      <family val="2"/>
      <scheme val="minor"/>
    </font>
    <font>
      <u/>
      <sz val="11"/>
      <color rgb="FF0000FF"/>
      <name val="Calibri"/>
      <family val="2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b/>
      <sz val="11"/>
      <color theme="0"/>
      <name val="Arial"/>
      <family val="2"/>
      <scheme val="minor"/>
    </font>
    <font>
      <i/>
      <sz val="11"/>
      <color rgb="FF7F7F7F"/>
      <name val="Arial"/>
      <family val="2"/>
      <scheme val="minor"/>
    </font>
    <font>
      <u val="double"/>
      <sz val="11"/>
      <color theme="1"/>
      <name val="Calibri"/>
      <family val="2"/>
    </font>
    <font>
      <u val="double"/>
      <sz val="11"/>
      <color rgb="FF9C0006"/>
      <name val="Arial"/>
      <family val="2"/>
      <scheme val="minor"/>
    </font>
    <font>
      <b/>
      <sz val="11"/>
      <color rgb="FF006100"/>
      <name val="Arial"/>
      <family val="2"/>
      <scheme val="minor"/>
    </font>
    <font>
      <b/>
      <i/>
      <u/>
      <sz val="11"/>
      <color rgb="FF006100"/>
      <name val="Arial"/>
      <family val="2"/>
      <scheme val="minor"/>
    </font>
    <font>
      <b/>
      <i/>
      <u val="double"/>
      <sz val="11"/>
      <color theme="1"/>
      <name val="Calibri"/>
      <family val="2"/>
    </font>
    <font>
      <b/>
      <sz val="11"/>
      <color rgb="FF000000"/>
      <name val="Arial"/>
      <family val="2"/>
      <scheme val="minor"/>
    </font>
    <font>
      <b/>
      <i/>
      <u/>
      <sz val="11"/>
      <color rgb="FF9C0006"/>
      <name val="Arial"/>
      <family val="2"/>
      <scheme val="minor"/>
    </font>
    <font>
      <b/>
      <i/>
      <sz val="11"/>
      <color rgb="FF7F7F7F"/>
      <name val="Arial"/>
      <family val="2"/>
      <scheme val="minor"/>
    </font>
    <font>
      <b/>
      <sz val="11"/>
      <color rgb="FF9C6500"/>
      <name val="Arial"/>
      <family val="2"/>
      <scheme val="minor"/>
    </font>
    <font>
      <b/>
      <sz val="28"/>
      <color rgb="FF9C0006"/>
      <name val="Arial"/>
      <family val="2"/>
      <scheme val="minor"/>
    </font>
    <font>
      <b/>
      <sz val="14"/>
      <color rgb="FF000000"/>
      <name val="Calibri"/>
      <family val="2"/>
    </font>
    <font>
      <b/>
      <i/>
      <u val="double"/>
      <sz val="14"/>
      <color rgb="FF000000"/>
      <name val="Calibri"/>
      <family val="2"/>
    </font>
    <font>
      <b/>
      <sz val="14"/>
      <color rgb="FF9C0006"/>
      <name val="Calibri"/>
      <family val="2"/>
    </font>
    <font>
      <sz val="11"/>
      <color theme="0"/>
      <name val="Arial"/>
      <family val="2"/>
      <scheme val="minor"/>
    </font>
    <font>
      <sz val="72"/>
      <color rgb="FF000000"/>
      <name val="Calibri"/>
      <family val="2"/>
    </font>
    <font>
      <b/>
      <sz val="72"/>
      <color theme="0"/>
      <name val="Arial"/>
      <family val="2"/>
      <scheme val="minor"/>
    </font>
    <font>
      <b/>
      <u/>
      <sz val="18"/>
      <color rgb="FF000000"/>
      <name val="Arial"/>
      <family val="2"/>
      <scheme val="minor"/>
    </font>
    <font>
      <u/>
      <sz val="11"/>
      <color theme="10"/>
      <name val="Arial"/>
    </font>
    <font>
      <sz val="14"/>
      <color rgb="FF000000"/>
      <name val="Calibri"/>
      <family val="2"/>
    </font>
    <font>
      <u/>
      <sz val="11"/>
      <color theme="10"/>
      <name val="Arial"/>
      <family val="2"/>
    </font>
    <font>
      <b/>
      <sz val="48"/>
      <color theme="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4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8" fillId="2" borderId="0" applyNumberFormat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1" applyNumberFormat="0" applyAlignment="0" applyProtection="0"/>
    <xf numFmtId="0" fontId="22" fillId="0" borderId="0" applyNumberFormat="0" applyFill="0" applyBorder="0" applyAlignment="0" applyProtection="0"/>
    <xf numFmtId="0" fontId="36" fillId="7" borderId="0" applyNumberFormat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/>
    <xf numFmtId="0" fontId="9" fillId="0" borderId="0" xfId="0" applyFont="1"/>
    <xf numFmtId="0" fontId="10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9" fillId="0" borderId="0" xfId="0" applyFont="1" applyAlignment="1"/>
    <xf numFmtId="0" fontId="11" fillId="0" borderId="0" xfId="0" applyFont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15" fillId="0" borderId="0" xfId="0" applyFont="1" applyAlignment="1"/>
    <xf numFmtId="0" fontId="13" fillId="0" borderId="0" xfId="0" quotePrefix="1" applyFont="1" applyAlignment="1"/>
    <xf numFmtId="164" fontId="13" fillId="0" borderId="0" xfId="0" applyNumberFormat="1" applyFont="1" applyAlignment="1"/>
    <xf numFmtId="44" fontId="13" fillId="0" borderId="0" xfId="1" applyFont="1" applyAlignment="1"/>
    <xf numFmtId="165" fontId="13" fillId="0" borderId="0" xfId="2" applyNumberFormat="1" applyFont="1" applyAlignment="1"/>
    <xf numFmtId="165" fontId="13" fillId="0" borderId="0" xfId="1" applyNumberFormat="1" applyFont="1" applyAlignment="1"/>
    <xf numFmtId="165" fontId="13" fillId="0" borderId="0" xfId="0" applyNumberFormat="1" applyFont="1" applyAlignment="1"/>
    <xf numFmtId="2" fontId="13" fillId="0" borderId="0" xfId="0" applyNumberFormat="1" applyFont="1" applyAlignment="1"/>
    <xf numFmtId="2" fontId="11" fillId="0" borderId="0" xfId="0" applyNumberFormat="1" applyFont="1" applyAlignment="1"/>
    <xf numFmtId="0" fontId="16" fillId="0" borderId="0" xfId="0" applyFont="1" applyAlignment="1"/>
    <xf numFmtId="0" fontId="17" fillId="0" borderId="0" xfId="0" applyFont="1"/>
    <xf numFmtId="44" fontId="15" fillId="0" borderId="0" xfId="1" applyFont="1" applyAlignment="1"/>
    <xf numFmtId="2" fontId="15" fillId="0" borderId="0" xfId="2" applyNumberFormat="1" applyFont="1" applyAlignment="1"/>
    <xf numFmtId="2" fontId="13" fillId="0" borderId="0" xfId="2" applyNumberFormat="1" applyFont="1" applyAlignment="1"/>
    <xf numFmtId="2" fontId="11" fillId="0" borderId="0" xfId="2" applyNumberFormat="1" applyFont="1" applyAlignment="1"/>
    <xf numFmtId="165" fontId="21" fillId="5" borderId="1" xfId="6" applyNumberFormat="1" applyAlignment="1"/>
    <xf numFmtId="165" fontId="18" fillId="2" borderId="0" xfId="3" applyNumberFormat="1"/>
    <xf numFmtId="165" fontId="18" fillId="2" borderId="0" xfId="3" applyNumberFormat="1" applyAlignment="1"/>
    <xf numFmtId="2" fontId="23" fillId="6" borderId="0" xfId="0" applyNumberFormat="1" applyFont="1" applyFill="1"/>
    <xf numFmtId="165" fontId="24" fillId="6" borderId="0" xfId="4" applyNumberFormat="1" applyFont="1" applyFill="1"/>
    <xf numFmtId="0" fontId="23" fillId="6" borderId="0" xfId="0" applyFont="1" applyFill="1"/>
    <xf numFmtId="0" fontId="13" fillId="6" borderId="0" xfId="0" quotePrefix="1" applyFont="1" applyFill="1" applyAlignment="1"/>
    <xf numFmtId="0" fontId="13" fillId="6" borderId="0" xfId="0" applyFont="1" applyFill="1" applyAlignment="1"/>
    <xf numFmtId="164" fontId="13" fillId="6" borderId="0" xfId="0" applyNumberFormat="1" applyFont="1" applyFill="1" applyAlignment="1"/>
    <xf numFmtId="0" fontId="9" fillId="6" borderId="0" xfId="0" applyFont="1" applyFill="1" applyAlignment="1"/>
    <xf numFmtId="2" fontId="11" fillId="6" borderId="0" xfId="0" applyNumberFormat="1" applyFont="1" applyFill="1" applyAlignment="1"/>
    <xf numFmtId="165" fontId="18" fillId="6" borderId="0" xfId="3" applyNumberFormat="1" applyFill="1" applyAlignment="1"/>
    <xf numFmtId="165" fontId="18" fillId="6" borderId="0" xfId="3" applyNumberFormat="1" applyFill="1"/>
    <xf numFmtId="0" fontId="11" fillId="6" borderId="0" xfId="0" applyFont="1" applyFill="1" applyAlignment="1"/>
    <xf numFmtId="0" fontId="12" fillId="6" borderId="0" xfId="0" applyFont="1" applyFill="1" applyAlignment="1"/>
    <xf numFmtId="2" fontId="13" fillId="6" borderId="0" xfId="0" applyNumberFormat="1" applyFont="1" applyFill="1" applyAlignment="1"/>
    <xf numFmtId="0" fontId="26" fillId="2" borderId="0" xfId="3" applyFont="1" applyAlignment="1"/>
    <xf numFmtId="0" fontId="27" fillId="6" borderId="0" xfId="0" applyFont="1" applyFill="1"/>
    <xf numFmtId="0" fontId="29" fillId="3" borderId="0" xfId="4" applyFont="1"/>
    <xf numFmtId="165" fontId="25" fillId="2" borderId="1" xfId="3" applyNumberFormat="1" applyFont="1" applyBorder="1" applyAlignment="1"/>
    <xf numFmtId="0" fontId="27" fillId="0" borderId="0" xfId="0" applyFont="1" applyFill="1"/>
    <xf numFmtId="2" fontId="23" fillId="0" borderId="0" xfId="0" applyNumberFormat="1" applyFont="1" applyFill="1"/>
    <xf numFmtId="165" fontId="24" fillId="0" borderId="0" xfId="4" applyNumberFormat="1" applyFont="1" applyFill="1"/>
    <xf numFmtId="0" fontId="23" fillId="0" borderId="0" xfId="0" applyFont="1" applyFill="1"/>
    <xf numFmtId="0" fontId="13" fillId="0" borderId="0" xfId="0" quotePrefix="1" applyFont="1" applyFill="1" applyAlignment="1"/>
    <xf numFmtId="0" fontId="13" fillId="0" borderId="0" xfId="0" applyFont="1" applyFill="1" applyAlignment="1"/>
    <xf numFmtId="164" fontId="13" fillId="0" borderId="0" xfId="0" applyNumberFormat="1" applyFont="1" applyFill="1" applyAlignment="1"/>
    <xf numFmtId="165" fontId="31" fillId="4" borderId="0" xfId="5" applyNumberFormat="1" applyFont="1"/>
    <xf numFmtId="0" fontId="31" fillId="4" borderId="0" xfId="5" applyFont="1"/>
    <xf numFmtId="0" fontId="30" fillId="0" borderId="0" xfId="7" applyFont="1" applyFill="1" applyAlignment="1"/>
    <xf numFmtId="0" fontId="32" fillId="3" borderId="0" xfId="4" applyFont="1" applyAlignment="1">
      <alignment horizontal="center"/>
    </xf>
    <xf numFmtId="0" fontId="34" fillId="0" borderId="0" xfId="0" applyFont="1" applyAlignment="1"/>
    <xf numFmtId="166" fontId="33" fillId="0" borderId="0" xfId="0" applyNumberFormat="1" applyFont="1" applyAlignment="1">
      <alignment horizontal="left"/>
    </xf>
    <xf numFmtId="167" fontId="15" fillId="0" borderId="0" xfId="0" applyNumberFormat="1" applyFont="1" applyAlignment="1">
      <alignment horizontal="left"/>
    </xf>
    <xf numFmtId="0" fontId="30" fillId="0" borderId="0" xfId="7" applyFont="1" applyFill="1" applyAlignment="1">
      <alignment wrapText="1"/>
    </xf>
    <xf numFmtId="0" fontId="28" fillId="0" borderId="0" xfId="0" applyFont="1" applyAlignment="1"/>
    <xf numFmtId="166" fontId="22" fillId="0" borderId="0" xfId="7" applyNumberFormat="1" applyAlignment="1">
      <alignment horizontal="left"/>
    </xf>
    <xf numFmtId="0" fontId="19" fillId="3" borderId="0" xfId="4" applyAlignment="1"/>
    <xf numFmtId="164" fontId="15" fillId="0" borderId="0" xfId="1" applyNumberFormat="1" applyFont="1" applyAlignment="1"/>
    <xf numFmtId="164" fontId="13" fillId="0" borderId="0" xfId="1" applyNumberFormat="1" applyFont="1" applyAlignment="1"/>
    <xf numFmtId="164" fontId="11" fillId="0" borderId="0" xfId="1" applyNumberFormat="1" applyFont="1"/>
    <xf numFmtId="44" fontId="20" fillId="4" borderId="1" xfId="5" applyNumberFormat="1" applyBorder="1" applyAlignment="1"/>
    <xf numFmtId="44" fontId="20" fillId="4" borderId="1" xfId="5" applyNumberFormat="1" applyBorder="1"/>
    <xf numFmtId="44" fontId="35" fillId="3" borderId="0" xfId="1" applyFont="1" applyFill="1" applyAlignment="1"/>
    <xf numFmtId="0" fontId="36" fillId="7" borderId="0" xfId="8"/>
    <xf numFmtId="2" fontId="36" fillId="7" borderId="0" xfId="8" applyNumberFormat="1"/>
    <xf numFmtId="165" fontId="36" fillId="7" borderId="0" xfId="8" applyNumberFormat="1"/>
    <xf numFmtId="0" fontId="37" fillId="0" borderId="0" xfId="0" applyFont="1" applyAlignment="1"/>
    <xf numFmtId="0" fontId="38" fillId="5" borderId="1" xfId="6" applyFont="1" applyAlignment="1"/>
    <xf numFmtId="0" fontId="39" fillId="0" borderId="0" xfId="0" applyFont="1" applyAlignment="1"/>
    <xf numFmtId="44" fontId="0" fillId="0" borderId="0" xfId="1" applyFont="1" applyAlignment="1"/>
    <xf numFmtId="44" fontId="38" fillId="5" borderId="1" xfId="1" applyFont="1" applyFill="1" applyBorder="1" applyAlignment="1"/>
    <xf numFmtId="44" fontId="10" fillId="0" borderId="0" xfId="1" applyFont="1" applyAlignment="1"/>
    <xf numFmtId="44" fontId="0" fillId="0" borderId="0" xfId="1" applyFont="1"/>
    <xf numFmtId="44" fontId="19" fillId="3" borderId="0" xfId="4" applyNumberFormat="1" applyAlignment="1"/>
    <xf numFmtId="0" fontId="0" fillId="0" borderId="0" xfId="0" applyAlignment="1"/>
    <xf numFmtId="0" fontId="0" fillId="0" borderId="0" xfId="0"/>
    <xf numFmtId="44" fontId="40" fillId="0" borderId="0" xfId="9" applyNumberFormat="1" applyAlignment="1" applyProtection="1"/>
    <xf numFmtId="0" fontId="41" fillId="0" borderId="0" xfId="0" applyFont="1" applyAlignment="1"/>
    <xf numFmtId="0" fontId="41" fillId="0" borderId="0" xfId="2" applyNumberFormat="1" applyFont="1" applyAlignment="1"/>
    <xf numFmtId="0" fontId="42" fillId="0" borderId="0" xfId="9" applyFont="1" applyAlignment="1" applyProtection="1"/>
    <xf numFmtId="0" fontId="43" fillId="5" borderId="1" xfId="6" applyFont="1" applyAlignment="1"/>
  </cellXfs>
  <cellStyles count="10">
    <cellStyle name="Accent1" xfId="8" builtinId="29"/>
    <cellStyle name="Bad" xfId="4" builtinId="27"/>
    <cellStyle name="Check Cell" xfId="6" builtinId="23"/>
    <cellStyle name="Currency" xfId="1" builtinId="4"/>
    <cellStyle name="Explanatory Text" xfId="7" builtinId="53"/>
    <cellStyle name="Good" xfId="3" builtinId="26"/>
    <cellStyle name="Hyperlink" xfId="9" builtinId="8"/>
    <cellStyle name="Neutral" xfId="5" builtinId="28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obu.in/product/1-channel-relay-module-24v-high-and-low-level-trigger-relay-module/" TargetMode="External"/><Relationship Id="rId2" Type="http://schemas.openxmlformats.org/officeDocument/2006/relationships/hyperlink" Target="https://robu.in/product/desoldering-pump/" TargetMode="External"/><Relationship Id="rId1" Type="http://schemas.openxmlformats.org/officeDocument/2006/relationships/hyperlink" Target="https://robu.in/product/male-to-male-jumper-wires-40-pin-40cm/" TargetMode="External"/><Relationship Id="rId5" Type="http://schemas.openxmlformats.org/officeDocument/2006/relationships/hyperlink" Target="https://robu.in/product/yihua-899d-ii-soldering-iron-desoldering-rework-station-hot-air-soldering-station/" TargetMode="External"/><Relationship Id="rId4" Type="http://schemas.openxmlformats.org/officeDocument/2006/relationships/hyperlink" Target="https://robu.in/product/yihua-926led-iii-60w-digital-soldering-iron-tools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obu.in/product/jhd-20x4-character-lcd-display-with-blue-backlight/" TargetMode="External"/><Relationship Id="rId2" Type="http://schemas.openxmlformats.org/officeDocument/2006/relationships/hyperlink" Target="https://robu.in/product/1-channel-relay-module-24v-high-and-low-level-trigger-relay-module/" TargetMode="External"/><Relationship Id="rId1" Type="http://schemas.openxmlformats.org/officeDocument/2006/relationships/hyperlink" Target="https://robu.in/product/male-to-male-jumper-wires-40-pin-40cm/" TargetMode="External"/><Relationship Id="rId6" Type="http://schemas.openxmlformats.org/officeDocument/2006/relationships/hyperlink" Target="https://robu.in/product/yihua-899d-ii-soldering-iron-desoldering-rework-station-hot-air-soldering-station/" TargetMode="External"/><Relationship Id="rId5" Type="http://schemas.openxmlformats.org/officeDocument/2006/relationships/hyperlink" Target="https://robu.in/product/yihua-926led-iii-60w-digital-soldering-iron-tools/" TargetMode="External"/><Relationship Id="rId4" Type="http://schemas.openxmlformats.org/officeDocument/2006/relationships/hyperlink" Target="https://robu.in/product/ethernet-w5100-shield-network-expansion-board-w-micro-sd-card-slot-arduino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robu.in/product/ethernet-w5100-shield-network-expansion-board-w-micro-sd-card-slot-arduino/" TargetMode="External"/><Relationship Id="rId1" Type="http://schemas.openxmlformats.org/officeDocument/2006/relationships/hyperlink" Target="https://robu.in/product/1-channel-relay-module-24v-high-and-low-level-trigger-relay-modul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robu.in/product/yihua-926led-iii-60w-digital-soldering-iron-tools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help@tomsonelectronics.com" TargetMode="External"/><Relationship Id="rId2" Type="http://schemas.openxmlformats.org/officeDocument/2006/relationships/hyperlink" Target="mailto:support@rees52.com" TargetMode="External"/><Relationship Id="rId1" Type="http://schemas.openxmlformats.org/officeDocument/2006/relationships/hyperlink" Target="mailto:ESP#@" TargetMode="External"/><Relationship Id="rId4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ESP#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0"/>
  <sheetViews>
    <sheetView topLeftCell="A4" workbookViewId="0">
      <selection activeCell="A24" sqref="A24"/>
    </sheetView>
  </sheetViews>
  <sheetFormatPr defaultColWidth="12.625" defaultRowHeight="15" customHeight="1"/>
  <cols>
    <col min="1" max="1" width="34.125" customWidth="1"/>
    <col min="2" max="2" width="8.75" customWidth="1"/>
    <col min="3" max="3" width="180.125" customWidth="1"/>
    <col min="4" max="4" width="18" customWidth="1"/>
    <col min="5" max="6" width="8.75" customWidth="1"/>
    <col min="7" max="26" width="14.375" customWidth="1"/>
  </cols>
  <sheetData>
    <row r="1" spans="1:5" ht="14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</row>
    <row r="2" spans="1:5" ht="14.25">
      <c r="E2" s="1"/>
    </row>
    <row r="3" spans="1:5">
      <c r="A3" s="3" t="s">
        <v>5</v>
      </c>
      <c r="B3" s="1">
        <v>1</v>
      </c>
      <c r="C3" s="4" t="s">
        <v>6</v>
      </c>
      <c r="D3" s="1">
        <v>6400</v>
      </c>
      <c r="E3">
        <f>B3*D3</f>
        <v>6400</v>
      </c>
    </row>
    <row r="4" spans="1:5">
      <c r="A4" s="3" t="s">
        <v>7</v>
      </c>
      <c r="B4" s="1">
        <v>12</v>
      </c>
      <c r="C4" s="4" t="s">
        <v>8</v>
      </c>
      <c r="D4" s="1">
        <v>710</v>
      </c>
    </row>
    <row r="5" spans="1:5" ht="60">
      <c r="A5" s="3" t="s">
        <v>9</v>
      </c>
      <c r="B5" s="1">
        <v>2</v>
      </c>
      <c r="C5" s="5" t="s">
        <v>10</v>
      </c>
      <c r="D5" s="1">
        <v>280</v>
      </c>
    </row>
    <row r="6" spans="1:5">
      <c r="A6" s="3" t="s">
        <v>11</v>
      </c>
      <c r="B6" s="1">
        <v>3</v>
      </c>
      <c r="C6" s="5" t="s">
        <v>12</v>
      </c>
      <c r="D6" s="1">
        <v>95</v>
      </c>
    </row>
    <row r="7" spans="1:5">
      <c r="A7" s="3" t="s">
        <v>13</v>
      </c>
      <c r="B7" s="1">
        <v>3</v>
      </c>
      <c r="C7" s="5" t="s">
        <v>14</v>
      </c>
      <c r="D7" s="1">
        <v>110</v>
      </c>
    </row>
    <row r="8" spans="1:5">
      <c r="A8" s="3" t="s">
        <v>15</v>
      </c>
      <c r="B8" s="1">
        <v>3</v>
      </c>
      <c r="C8" s="6" t="s">
        <v>16</v>
      </c>
      <c r="D8" s="1">
        <v>110</v>
      </c>
    </row>
    <row r="9" spans="1:5">
      <c r="A9" s="3" t="s">
        <v>17</v>
      </c>
      <c r="B9" s="1">
        <v>2</v>
      </c>
      <c r="C9" s="4" t="s">
        <v>18</v>
      </c>
      <c r="D9" s="1">
        <v>60</v>
      </c>
    </row>
    <row r="10" spans="1:5">
      <c r="A10" s="3" t="s">
        <v>19</v>
      </c>
      <c r="B10" s="1">
        <v>8</v>
      </c>
      <c r="C10" s="4" t="s">
        <v>20</v>
      </c>
      <c r="D10" s="1">
        <v>25</v>
      </c>
    </row>
    <row r="11" spans="1:5">
      <c r="A11" s="3" t="s">
        <v>21</v>
      </c>
      <c r="B11" s="1">
        <v>8</v>
      </c>
      <c r="C11" s="4" t="s">
        <v>22</v>
      </c>
      <c r="D11" s="1">
        <v>600</v>
      </c>
    </row>
    <row r="12" spans="1:5">
      <c r="A12" s="3" t="s">
        <v>23</v>
      </c>
      <c r="B12" s="1">
        <v>2</v>
      </c>
      <c r="C12" s="4" t="s">
        <v>24</v>
      </c>
      <c r="D12" s="1">
        <v>860</v>
      </c>
    </row>
    <row r="13" spans="1:5">
      <c r="A13" s="3" t="s">
        <v>25</v>
      </c>
      <c r="B13" s="1">
        <v>8</v>
      </c>
      <c r="C13" s="4" t="s">
        <v>26</v>
      </c>
      <c r="D13" s="1">
        <v>510</v>
      </c>
    </row>
    <row r="14" spans="1:5" ht="13.5" customHeight="1">
      <c r="A14" s="3" t="s">
        <v>27</v>
      </c>
      <c r="B14" s="1">
        <v>4</v>
      </c>
      <c r="C14" s="4" t="s">
        <v>28</v>
      </c>
      <c r="D14" s="1">
        <v>65</v>
      </c>
    </row>
    <row r="15" spans="1:5" ht="13.5" customHeight="1">
      <c r="A15" s="7" t="s">
        <v>29</v>
      </c>
      <c r="C15" s="4"/>
    </row>
    <row r="16" spans="1:5" ht="12" customHeight="1">
      <c r="A16" s="7" t="s">
        <v>30</v>
      </c>
      <c r="C16" s="4"/>
    </row>
    <row r="17" spans="1:4" ht="12" customHeight="1">
      <c r="A17" s="7" t="s">
        <v>31</v>
      </c>
      <c r="C17" s="4"/>
    </row>
    <row r="18" spans="1:4" ht="16.5" customHeight="1">
      <c r="A18" s="3" t="s">
        <v>32</v>
      </c>
      <c r="B18" s="1">
        <v>6</v>
      </c>
      <c r="C18" s="6" t="s">
        <v>33</v>
      </c>
      <c r="D18" s="1">
        <v>85</v>
      </c>
    </row>
    <row r="19" spans="1:4">
      <c r="A19" s="3" t="s">
        <v>34</v>
      </c>
      <c r="B19" s="1">
        <v>6</v>
      </c>
      <c r="C19" s="4" t="s">
        <v>35</v>
      </c>
      <c r="D19" s="1">
        <v>160</v>
      </c>
    </row>
    <row r="20" spans="1:4">
      <c r="A20" s="3" t="s">
        <v>36</v>
      </c>
      <c r="B20" s="1">
        <v>6</v>
      </c>
      <c r="C20" s="4" t="s">
        <v>37</v>
      </c>
      <c r="D20" s="1">
        <v>25</v>
      </c>
    </row>
    <row r="21" spans="1:4" ht="15.75" customHeight="1">
      <c r="A21" s="3" t="s">
        <v>38</v>
      </c>
      <c r="B21" s="1">
        <v>6</v>
      </c>
      <c r="C21" s="4" t="s">
        <v>39</v>
      </c>
      <c r="D21" s="1">
        <v>30</v>
      </c>
    </row>
    <row r="22" spans="1:4" ht="15.75" customHeight="1">
      <c r="A22" s="3" t="s">
        <v>40</v>
      </c>
      <c r="B22" s="1">
        <v>6</v>
      </c>
      <c r="C22" s="4" t="s">
        <v>41</v>
      </c>
      <c r="D22" s="1">
        <v>240</v>
      </c>
    </row>
    <row r="23" spans="1:4" ht="15.75" customHeight="1">
      <c r="A23" s="3" t="s">
        <v>42</v>
      </c>
      <c r="B23" s="1">
        <v>6</v>
      </c>
      <c r="C23" s="4" t="s">
        <v>43</v>
      </c>
      <c r="D23" s="1">
        <v>250</v>
      </c>
    </row>
    <row r="24" spans="1:4" ht="15.75" customHeight="1">
      <c r="A24" s="3" t="s">
        <v>44</v>
      </c>
      <c r="B24" s="1">
        <v>6</v>
      </c>
      <c r="C24" s="6" t="s">
        <v>45</v>
      </c>
      <c r="D24" s="1">
        <v>70</v>
      </c>
    </row>
    <row r="25" spans="1:4" ht="15.75" customHeight="1">
      <c r="A25" s="3" t="s">
        <v>46</v>
      </c>
      <c r="B25" s="1">
        <v>6</v>
      </c>
      <c r="C25" s="4" t="s">
        <v>47</v>
      </c>
      <c r="D25" s="1">
        <v>220</v>
      </c>
    </row>
    <row r="26" spans="1:4" ht="15.75" customHeight="1">
      <c r="A26" s="3" t="s">
        <v>48</v>
      </c>
      <c r="B26" s="1">
        <v>6</v>
      </c>
      <c r="C26" s="4" t="s">
        <v>47</v>
      </c>
      <c r="D26" s="1">
        <v>210</v>
      </c>
    </row>
    <row r="27" spans="1:4" ht="15.75" customHeight="1">
      <c r="A27" s="3" t="s">
        <v>49</v>
      </c>
      <c r="B27" s="1">
        <v>3</v>
      </c>
      <c r="C27" s="4" t="s">
        <v>50</v>
      </c>
      <c r="D27" s="1">
        <v>910</v>
      </c>
    </row>
    <row r="28" spans="1:4" ht="15.75" customHeight="1">
      <c r="A28" s="3" t="s">
        <v>51</v>
      </c>
      <c r="B28" s="1">
        <v>16</v>
      </c>
      <c r="C28" s="4" t="s">
        <v>52</v>
      </c>
    </row>
    <row r="29" spans="1:4" ht="15.75" customHeight="1">
      <c r="A29" s="7" t="s">
        <v>53</v>
      </c>
      <c r="B29" s="2">
        <v>8</v>
      </c>
      <c r="C29" s="2" t="s">
        <v>52</v>
      </c>
    </row>
    <row r="30" spans="1:4" ht="15.75" customHeight="1">
      <c r="A30" s="2" t="s">
        <v>54</v>
      </c>
      <c r="B30" s="2">
        <v>7</v>
      </c>
      <c r="C30" s="2" t="s">
        <v>55</v>
      </c>
      <c r="D30" s="2">
        <v>2000</v>
      </c>
    </row>
    <row r="31" spans="1:4" ht="15.75" customHeight="1">
      <c r="A31" s="2" t="s">
        <v>56</v>
      </c>
    </row>
    <row r="32" spans="1:4" ht="15.75" customHeight="1">
      <c r="A32" s="2" t="s">
        <v>57</v>
      </c>
      <c r="B32" s="2">
        <v>2</v>
      </c>
      <c r="C32" s="8" t="s">
        <v>58</v>
      </c>
      <c r="D32" s="2">
        <v>2300</v>
      </c>
    </row>
    <row r="33" spans="1:4" ht="15.75" customHeight="1">
      <c r="A33" s="2" t="s">
        <v>59</v>
      </c>
      <c r="B33" s="2">
        <v>1</v>
      </c>
      <c r="C33" s="8" t="s">
        <v>60</v>
      </c>
      <c r="D33" s="2">
        <v>6000</v>
      </c>
    </row>
    <row r="34" spans="1:4" ht="15.75" customHeight="1"/>
    <row r="35" spans="1:4" ht="15.75" customHeight="1"/>
    <row r="36" spans="1:4" ht="15.75" customHeight="1"/>
    <row r="37" spans="1:4" ht="15.75" customHeight="1"/>
    <row r="38" spans="1:4" ht="15.75" customHeight="1"/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C8" r:id="rId1"/>
    <hyperlink ref="C18" r:id="rId2"/>
    <hyperlink ref="C24" r:id="rId3"/>
    <hyperlink ref="C32" r:id="rId4"/>
    <hyperlink ref="C33" r:id="rId5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2" tint="-0.14999847407452621"/>
  </sheetPr>
  <dimension ref="A1:O23"/>
  <sheetViews>
    <sheetView tabSelected="1" workbookViewId="0">
      <selection activeCell="E9" sqref="E9"/>
    </sheetView>
  </sheetViews>
  <sheetFormatPr defaultRowHeight="14.25"/>
  <cols>
    <col min="1" max="4" width="36.375" bestFit="1" customWidth="1"/>
    <col min="5" max="5" width="36.75" customWidth="1"/>
    <col min="6" max="6" width="36.375" bestFit="1" customWidth="1"/>
    <col min="7" max="14" width="54.375" bestFit="1" customWidth="1"/>
  </cols>
  <sheetData>
    <row r="1" spans="1:15" ht="61.5" thickTop="1" thickBot="1">
      <c r="A1" s="97" t="s">
        <v>178</v>
      </c>
      <c r="B1" s="97" t="s">
        <v>178</v>
      </c>
      <c r="C1" s="97" t="s">
        <v>178</v>
      </c>
      <c r="D1" s="97" t="s">
        <v>178</v>
      </c>
      <c r="E1" s="97" t="s">
        <v>178</v>
      </c>
      <c r="F1" s="97" t="s">
        <v>178</v>
      </c>
      <c r="G1" s="97" t="s">
        <v>178</v>
      </c>
      <c r="H1" s="97" t="s">
        <v>178</v>
      </c>
      <c r="I1" s="97" t="s">
        <v>178</v>
      </c>
      <c r="J1" s="97" t="s">
        <v>178</v>
      </c>
      <c r="K1" s="97" t="s">
        <v>178</v>
      </c>
      <c r="L1" s="97" t="s">
        <v>178</v>
      </c>
      <c r="M1" s="97" t="s">
        <v>178</v>
      </c>
      <c r="N1" s="97" t="s">
        <v>178</v>
      </c>
      <c r="O1" s="97" t="s">
        <v>178</v>
      </c>
    </row>
    <row r="2" spans="1:15" ht="15" thickTop="1"/>
    <row r="7" spans="1:15">
      <c r="A7" s="12" t="s">
        <v>179</v>
      </c>
      <c r="B7" s="12" t="s">
        <v>95</v>
      </c>
      <c r="C7" s="12" t="s">
        <v>130</v>
      </c>
      <c r="D7" s="12" t="s">
        <v>150</v>
      </c>
      <c r="E7" s="12" t="s">
        <v>67</v>
      </c>
    </row>
    <row r="9" spans="1:15">
      <c r="A9">
        <v>1</v>
      </c>
      <c r="B9" s="12" t="s">
        <v>181</v>
      </c>
    </row>
    <row r="10" spans="1:15">
      <c r="A10">
        <v>2</v>
      </c>
    </row>
    <row r="11" spans="1:15">
      <c r="A11">
        <v>3</v>
      </c>
    </row>
    <row r="12" spans="1:15">
      <c r="A12">
        <v>4</v>
      </c>
    </row>
    <row r="13" spans="1:15">
      <c r="A13">
        <v>5</v>
      </c>
    </row>
    <row r="14" spans="1:15">
      <c r="A14">
        <v>6</v>
      </c>
    </row>
    <row r="15" spans="1:15">
      <c r="A15">
        <v>7</v>
      </c>
    </row>
    <row r="23" spans="1:1">
      <c r="A23" s="12" t="s">
        <v>180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99"/>
  <sheetViews>
    <sheetView workbookViewId="0">
      <selection activeCell="A17" sqref="A17:XFD17"/>
    </sheetView>
  </sheetViews>
  <sheetFormatPr defaultColWidth="12.625" defaultRowHeight="15" customHeight="1"/>
  <cols>
    <col min="1" max="1" width="34.125" customWidth="1"/>
    <col min="2" max="2" width="10.875" customWidth="1"/>
    <col min="3" max="3" width="180.125" customWidth="1"/>
    <col min="4" max="4" width="18" customWidth="1"/>
    <col min="5" max="5" width="18.875" customWidth="1"/>
    <col min="6" max="6" width="8.75" customWidth="1"/>
    <col min="7" max="26" width="14.375" customWidth="1"/>
  </cols>
  <sheetData>
    <row r="1" spans="1:5" ht="14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</row>
    <row r="2" spans="1:5" ht="14.25">
      <c r="A2" s="9" t="s">
        <v>54</v>
      </c>
      <c r="B2" s="10">
        <v>2</v>
      </c>
      <c r="C2" s="2" t="s">
        <v>61</v>
      </c>
      <c r="D2" s="2">
        <v>2000</v>
      </c>
      <c r="E2" s="2">
        <v>14000</v>
      </c>
    </row>
    <row r="3" spans="1:5">
      <c r="A3" s="3" t="s">
        <v>5</v>
      </c>
      <c r="B3" s="1">
        <v>1</v>
      </c>
      <c r="C3" s="4" t="s">
        <v>6</v>
      </c>
      <c r="D3" s="1">
        <v>6400</v>
      </c>
      <c r="E3" s="1">
        <f t="shared" ref="E3:E16" si="0">D3*B3</f>
        <v>6400</v>
      </c>
    </row>
    <row r="4" spans="1:5">
      <c r="A4" s="3" t="s">
        <v>7</v>
      </c>
      <c r="B4" s="2">
        <v>27</v>
      </c>
      <c r="C4" s="4" t="s">
        <v>8</v>
      </c>
      <c r="D4" s="1">
        <v>710</v>
      </c>
      <c r="E4" s="1">
        <f t="shared" si="0"/>
        <v>19170</v>
      </c>
    </row>
    <row r="5" spans="1:5" ht="60">
      <c r="A5" s="3" t="s">
        <v>9</v>
      </c>
      <c r="B5" s="10">
        <v>27</v>
      </c>
      <c r="C5" s="5" t="s">
        <v>10</v>
      </c>
      <c r="D5" s="1">
        <v>280</v>
      </c>
      <c r="E5" s="1">
        <f t="shared" si="0"/>
        <v>7560</v>
      </c>
    </row>
    <row r="6" spans="1:5">
      <c r="A6" s="3" t="s">
        <v>11</v>
      </c>
      <c r="B6" s="1">
        <v>3</v>
      </c>
      <c r="C6" s="5" t="s">
        <v>12</v>
      </c>
      <c r="D6" s="1">
        <v>95</v>
      </c>
      <c r="E6" s="1">
        <f t="shared" si="0"/>
        <v>285</v>
      </c>
    </row>
    <row r="7" spans="1:5">
      <c r="A7" s="3" t="s">
        <v>13</v>
      </c>
      <c r="B7" s="1">
        <v>3</v>
      </c>
      <c r="C7" s="5" t="s">
        <v>14</v>
      </c>
      <c r="D7" s="1">
        <v>110</v>
      </c>
      <c r="E7" s="1">
        <f t="shared" si="0"/>
        <v>330</v>
      </c>
    </row>
    <row r="8" spans="1:5">
      <c r="A8" s="3" t="s">
        <v>15</v>
      </c>
      <c r="B8" s="1">
        <v>3</v>
      </c>
      <c r="C8" s="6" t="s">
        <v>16</v>
      </c>
      <c r="D8" s="1">
        <v>110</v>
      </c>
      <c r="E8" s="1">
        <f t="shared" si="0"/>
        <v>330</v>
      </c>
    </row>
    <row r="9" spans="1:5">
      <c r="A9" s="3" t="s">
        <v>17</v>
      </c>
      <c r="B9" s="10">
        <v>1</v>
      </c>
      <c r="C9" s="4" t="s">
        <v>18</v>
      </c>
      <c r="D9" s="1">
        <v>60</v>
      </c>
      <c r="E9" s="1">
        <f t="shared" si="0"/>
        <v>60</v>
      </c>
    </row>
    <row r="10" spans="1:5">
      <c r="A10" s="3" t="s">
        <v>19</v>
      </c>
      <c r="B10" s="1">
        <v>8</v>
      </c>
      <c r="C10" s="4" t="s">
        <v>20</v>
      </c>
      <c r="D10" s="1">
        <v>25</v>
      </c>
      <c r="E10" s="1">
        <f t="shared" si="0"/>
        <v>200</v>
      </c>
    </row>
    <row r="11" spans="1:5" ht="13.5" customHeight="1">
      <c r="A11" s="3" t="s">
        <v>62</v>
      </c>
      <c r="B11" s="2">
        <v>15</v>
      </c>
      <c r="C11" s="4" t="s">
        <v>28</v>
      </c>
      <c r="D11" s="1">
        <v>65</v>
      </c>
      <c r="E11" s="1">
        <f t="shared" si="0"/>
        <v>975</v>
      </c>
    </row>
    <row r="12" spans="1:5" ht="15.75" customHeight="1">
      <c r="A12" s="3" t="s">
        <v>42</v>
      </c>
      <c r="B12" s="10">
        <v>25</v>
      </c>
      <c r="C12" s="4" t="s">
        <v>43</v>
      </c>
      <c r="D12" s="1">
        <v>250</v>
      </c>
      <c r="E12" s="1">
        <f t="shared" si="0"/>
        <v>6250</v>
      </c>
    </row>
    <row r="13" spans="1:5" ht="15.75" customHeight="1">
      <c r="A13" s="3" t="s">
        <v>44</v>
      </c>
      <c r="B13" s="1">
        <v>6</v>
      </c>
      <c r="C13" s="6" t="s">
        <v>45</v>
      </c>
      <c r="D13" s="1">
        <v>70</v>
      </c>
      <c r="E13" s="1">
        <f t="shared" si="0"/>
        <v>420</v>
      </c>
    </row>
    <row r="14" spans="1:5" ht="15.75" customHeight="1">
      <c r="A14" s="3" t="s">
        <v>46</v>
      </c>
      <c r="B14" s="1">
        <v>6</v>
      </c>
      <c r="C14" s="4" t="s">
        <v>47</v>
      </c>
      <c r="D14" s="1">
        <v>220</v>
      </c>
      <c r="E14" s="1">
        <f t="shared" si="0"/>
        <v>1320</v>
      </c>
    </row>
    <row r="15" spans="1:5" ht="15.75" customHeight="1">
      <c r="A15" s="2" t="s">
        <v>63</v>
      </c>
      <c r="B15" s="2">
        <v>10</v>
      </c>
      <c r="C15" s="8" t="s">
        <v>64</v>
      </c>
      <c r="D15" s="2">
        <v>600</v>
      </c>
      <c r="E15" s="1">
        <f t="shared" si="0"/>
        <v>6000</v>
      </c>
    </row>
    <row r="16" spans="1:5" ht="15.75" customHeight="1">
      <c r="A16" s="10" t="s">
        <v>65</v>
      </c>
      <c r="B16" s="10">
        <v>11</v>
      </c>
      <c r="C16" s="8" t="s">
        <v>66</v>
      </c>
      <c r="D16" s="2">
        <v>650</v>
      </c>
      <c r="E16" s="1">
        <f t="shared" si="0"/>
        <v>7150</v>
      </c>
    </row>
    <row r="17" spans="1:5" ht="15.75" customHeight="1">
      <c r="A17" s="2" t="s">
        <v>57</v>
      </c>
      <c r="B17" s="10">
        <v>1</v>
      </c>
      <c r="C17" s="8" t="s">
        <v>58</v>
      </c>
      <c r="D17" s="2">
        <v>2300</v>
      </c>
      <c r="E17" s="1">
        <f t="shared" ref="E17:E18" si="1">B17*D17</f>
        <v>2300</v>
      </c>
    </row>
    <row r="18" spans="1:5" ht="15.75" customHeight="1">
      <c r="A18" s="2" t="s">
        <v>59</v>
      </c>
      <c r="B18" s="2">
        <v>1</v>
      </c>
      <c r="C18" s="8" t="s">
        <v>60</v>
      </c>
      <c r="D18" s="2">
        <v>6000</v>
      </c>
      <c r="E18" s="1">
        <f t="shared" si="1"/>
        <v>6000</v>
      </c>
    </row>
    <row r="19" spans="1:5" ht="15.75" customHeight="1"/>
    <row r="20" spans="1:5" ht="15.75" customHeight="1"/>
    <row r="21" spans="1:5" ht="15.75" customHeight="1"/>
    <row r="22" spans="1:5" ht="15.75" customHeight="1"/>
    <row r="23" spans="1:5" ht="15.75" customHeight="1"/>
    <row r="24" spans="1:5" ht="15.75" customHeight="1">
      <c r="E24" s="1">
        <f>SUM(E2:E18)</f>
        <v>78750</v>
      </c>
    </row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ef="C8" r:id="rId1"/>
    <hyperlink ref="C13" r:id="rId2"/>
    <hyperlink ref="C15" r:id="rId3"/>
    <hyperlink ref="C16" r:id="rId4"/>
    <hyperlink ref="C17" r:id="rId5"/>
    <hyperlink ref="C18" r:id="rId6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89"/>
  <sheetViews>
    <sheetView workbookViewId="0">
      <selection activeCell="A10" sqref="A10:E10"/>
    </sheetView>
  </sheetViews>
  <sheetFormatPr defaultColWidth="12.625" defaultRowHeight="15" customHeight="1"/>
  <cols>
    <col min="1" max="1" width="34.125" customWidth="1"/>
    <col min="2" max="2" width="10.875" customWidth="1"/>
    <col min="3" max="3" width="26.25" customWidth="1"/>
    <col min="4" max="4" width="18" customWidth="1"/>
    <col min="5" max="5" width="18.875" customWidth="1"/>
    <col min="6" max="6" width="8.75" customWidth="1"/>
    <col min="7" max="26" width="14.375" customWidth="1"/>
  </cols>
  <sheetData>
    <row r="1" spans="1:5" ht="14.25">
      <c r="A1" s="1" t="s">
        <v>0</v>
      </c>
      <c r="B1" s="2" t="s">
        <v>1</v>
      </c>
      <c r="C1" s="1" t="s">
        <v>2</v>
      </c>
      <c r="D1" s="2" t="s">
        <v>3</v>
      </c>
      <c r="E1" s="10" t="s">
        <v>67</v>
      </c>
    </row>
    <row r="2" spans="1:5" ht="14.25">
      <c r="A2" s="9" t="s">
        <v>54</v>
      </c>
      <c r="B2" s="10">
        <v>2</v>
      </c>
      <c r="C2" s="2" t="s">
        <v>61</v>
      </c>
      <c r="D2" s="2">
        <v>2000</v>
      </c>
      <c r="E2" s="2">
        <f t="shared" ref="E2:E9" si="0">B2*D2</f>
        <v>4000</v>
      </c>
    </row>
    <row r="3" spans="1:5">
      <c r="A3" s="3" t="s">
        <v>5</v>
      </c>
      <c r="B3" s="1">
        <v>1</v>
      </c>
      <c r="C3" s="4" t="s">
        <v>6</v>
      </c>
      <c r="D3" s="1">
        <v>6400</v>
      </c>
      <c r="E3" s="2">
        <f t="shared" si="0"/>
        <v>6400</v>
      </c>
    </row>
    <row r="4" spans="1:5">
      <c r="A4" s="3" t="s">
        <v>7</v>
      </c>
      <c r="B4" s="2">
        <v>27</v>
      </c>
      <c r="C4" s="4" t="s">
        <v>8</v>
      </c>
      <c r="D4" s="1">
        <v>37</v>
      </c>
      <c r="E4" s="2">
        <f t="shared" si="0"/>
        <v>999</v>
      </c>
    </row>
    <row r="5" spans="1:5" s="19" customFormat="1" ht="21.75" customHeight="1">
      <c r="A5" s="17" t="s">
        <v>9</v>
      </c>
      <c r="B5" s="18">
        <v>27</v>
      </c>
      <c r="C5" s="20" t="s">
        <v>10</v>
      </c>
      <c r="D5" s="18">
        <v>250</v>
      </c>
      <c r="E5" s="18">
        <f t="shared" si="0"/>
        <v>6750</v>
      </c>
    </row>
    <row r="6" spans="1:5" ht="15.75" customHeight="1">
      <c r="A6" s="3" t="s">
        <v>42</v>
      </c>
      <c r="B6" s="10">
        <v>25</v>
      </c>
      <c r="C6" s="4" t="s">
        <v>43</v>
      </c>
      <c r="D6" s="1">
        <v>250</v>
      </c>
      <c r="E6" s="2">
        <f t="shared" si="0"/>
        <v>6250</v>
      </c>
    </row>
    <row r="7" spans="1:5" ht="15.75" customHeight="1">
      <c r="A7" s="3" t="s">
        <v>44</v>
      </c>
      <c r="B7" s="1">
        <v>6</v>
      </c>
      <c r="C7" s="6" t="s">
        <v>45</v>
      </c>
      <c r="D7" s="1">
        <v>70</v>
      </c>
      <c r="E7" s="2">
        <f t="shared" si="0"/>
        <v>420</v>
      </c>
    </row>
    <row r="8" spans="1:5" ht="15.75" customHeight="1">
      <c r="A8" s="3" t="s">
        <v>46</v>
      </c>
      <c r="B8" s="1">
        <v>1</v>
      </c>
      <c r="C8" s="4" t="s">
        <v>47</v>
      </c>
      <c r="D8" s="1">
        <v>220</v>
      </c>
      <c r="E8" s="2">
        <f t="shared" si="0"/>
        <v>220</v>
      </c>
    </row>
    <row r="9" spans="1:5" ht="15.75" customHeight="1">
      <c r="A9" s="10" t="s">
        <v>65</v>
      </c>
      <c r="B9" s="10">
        <v>11</v>
      </c>
      <c r="C9" s="8" t="s">
        <v>66</v>
      </c>
      <c r="D9" s="2">
        <v>610</v>
      </c>
      <c r="E9" s="2">
        <f t="shared" si="0"/>
        <v>6710</v>
      </c>
    </row>
    <row r="10" spans="1:5" ht="15.75" customHeight="1"/>
    <row r="11" spans="1:5" ht="15.75" customHeight="1">
      <c r="A11" s="10" t="s">
        <v>69</v>
      </c>
      <c r="B11" s="10">
        <v>1</v>
      </c>
    </row>
    <row r="12" spans="1:5" ht="15.75" customHeight="1">
      <c r="A12" s="10" t="s">
        <v>70</v>
      </c>
    </row>
    <row r="13" spans="1:5" ht="15.75" customHeight="1"/>
    <row r="14" spans="1:5" ht="15.75" customHeight="1"/>
    <row r="15" spans="1:5" ht="15.75" customHeight="1"/>
    <row r="16" spans="1:5" ht="15.75" customHeight="1"/>
    <row r="17" spans="1:8" ht="15.75" customHeight="1"/>
    <row r="18" spans="1:8" ht="15.75" customHeight="1"/>
    <row r="19" spans="1:8" ht="15.75" customHeight="1"/>
    <row r="20" spans="1:8" ht="15.75" customHeight="1">
      <c r="H20">
        <f>MAX(E2:E9)</f>
        <v>6750</v>
      </c>
    </row>
    <row r="21" spans="1:8" ht="15.75" customHeight="1"/>
    <row r="22" spans="1:8" ht="15.75" customHeight="1"/>
    <row r="23" spans="1:8" ht="15.75" customHeight="1">
      <c r="E23">
        <f>SUM(E2:E9)</f>
        <v>31749</v>
      </c>
    </row>
    <row r="24" spans="1:8" ht="15.75" customHeight="1"/>
    <row r="25" spans="1:8" ht="15.75" customHeight="1"/>
    <row r="26" spans="1:8" ht="15.75" customHeight="1">
      <c r="A26" s="12" t="s">
        <v>55</v>
      </c>
    </row>
    <row r="27" spans="1:8" ht="15.75" customHeight="1">
      <c r="A27" s="12" t="s">
        <v>79</v>
      </c>
    </row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hyperlinks>
    <hyperlink ref="C7" r:id="rId1"/>
    <hyperlink ref="C9" r:id="rId2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06"/>
  <sheetViews>
    <sheetView workbookViewId="0">
      <selection activeCell="C31" sqref="C31"/>
    </sheetView>
  </sheetViews>
  <sheetFormatPr defaultColWidth="12.625" defaultRowHeight="15" customHeight="1"/>
  <cols>
    <col min="1" max="1" width="17.875" style="13" bestFit="1" customWidth="1"/>
    <col min="2" max="2" width="9.625" style="28" customWidth="1"/>
    <col min="3" max="3" width="14.75" style="26" customWidth="1"/>
    <col min="4" max="4" width="15.625" style="27" customWidth="1"/>
    <col min="5" max="5" width="22.125" style="14" customWidth="1"/>
    <col min="6" max="6" width="37.5" style="14" customWidth="1"/>
    <col min="7" max="7" width="24.5" style="14" bestFit="1" customWidth="1"/>
    <col min="8" max="8" width="8.75" style="14" customWidth="1"/>
    <col min="9" max="9" width="38.75" style="14" customWidth="1"/>
    <col min="10" max="10" width="40" style="14" customWidth="1"/>
    <col min="11" max="11" width="38.875" style="14" customWidth="1"/>
    <col min="12" max="12" width="38.75" style="23" customWidth="1"/>
    <col min="13" max="14" width="38.75" style="14" customWidth="1"/>
    <col min="15" max="28" width="14.375" style="14" customWidth="1"/>
    <col min="29" max="16384" width="12.625" style="14"/>
  </cols>
  <sheetData>
    <row r="1" spans="1:14" ht="15" customHeight="1">
      <c r="A1" s="13" t="s">
        <v>73</v>
      </c>
      <c r="B1" s="28" t="s">
        <v>71</v>
      </c>
      <c r="C1" s="26" t="s">
        <v>74</v>
      </c>
      <c r="D1" s="27" t="s">
        <v>75</v>
      </c>
      <c r="E1" s="14" t="s">
        <v>72</v>
      </c>
      <c r="J1" s="14" t="s">
        <v>78</v>
      </c>
      <c r="K1" s="14" t="s">
        <v>71</v>
      </c>
      <c r="L1" s="23" t="s">
        <v>74</v>
      </c>
      <c r="N1" s="14" t="s">
        <v>80</v>
      </c>
    </row>
    <row r="2" spans="1:14" ht="15" customHeight="1">
      <c r="J2" s="14" t="s">
        <v>42</v>
      </c>
      <c r="K2" s="14">
        <v>25</v>
      </c>
      <c r="N2" s="14" t="s">
        <v>81</v>
      </c>
    </row>
    <row r="3" spans="1:14" ht="15" customHeight="1">
      <c r="J3" s="14" t="s">
        <v>65</v>
      </c>
      <c r="K3" s="14">
        <v>10</v>
      </c>
      <c r="L3" s="23">
        <v>611</v>
      </c>
      <c r="N3" s="14" t="s">
        <v>82</v>
      </c>
    </row>
    <row r="4" spans="1:14">
      <c r="A4" s="80" t="s">
        <v>51</v>
      </c>
      <c r="B4" s="81">
        <v>20</v>
      </c>
      <c r="C4" s="82">
        <v>0</v>
      </c>
      <c r="D4" s="82">
        <f t="shared" ref="D4:D17" si="0">B4*C4</f>
        <v>0</v>
      </c>
      <c r="E4" s="80" t="s">
        <v>76</v>
      </c>
      <c r="N4" s="14" t="s">
        <v>83</v>
      </c>
    </row>
    <row r="5" spans="1:14" ht="82.5" customHeight="1">
      <c r="A5" s="80" t="s">
        <v>53</v>
      </c>
      <c r="B5" s="81">
        <v>10</v>
      </c>
      <c r="C5" s="82">
        <v>0</v>
      </c>
      <c r="D5" s="82">
        <f t="shared" si="0"/>
        <v>0</v>
      </c>
      <c r="E5" s="80" t="s">
        <v>76</v>
      </c>
      <c r="F5" s="83" t="s">
        <v>126</v>
      </c>
      <c r="N5" s="14" t="s">
        <v>84</v>
      </c>
    </row>
    <row r="6" spans="1:14" ht="18" customHeight="1">
      <c r="A6" s="80" t="s">
        <v>97</v>
      </c>
      <c r="B6" s="81">
        <v>5</v>
      </c>
      <c r="C6" s="82">
        <v>0</v>
      </c>
      <c r="D6" s="82">
        <v>0</v>
      </c>
      <c r="E6" s="80" t="s">
        <v>76</v>
      </c>
      <c r="F6" s="22"/>
    </row>
    <row r="7" spans="1:14" ht="18" customHeight="1">
      <c r="A7" s="80" t="s">
        <v>98</v>
      </c>
      <c r="B7" s="81">
        <v>10</v>
      </c>
      <c r="C7" s="82">
        <v>0</v>
      </c>
      <c r="D7" s="82">
        <v>0</v>
      </c>
      <c r="E7" s="80" t="s">
        <v>76</v>
      </c>
      <c r="F7" s="22"/>
    </row>
    <row r="8" spans="1:14" s="43" customFormat="1" ht="18" customHeight="1">
      <c r="A8" s="53"/>
      <c r="B8" s="39"/>
      <c r="C8" s="40"/>
      <c r="D8" s="40"/>
      <c r="E8" s="41"/>
      <c r="F8" s="42"/>
      <c r="L8" s="44"/>
    </row>
    <row r="9" spans="1:14" s="61" customFormat="1" ht="18" customHeight="1">
      <c r="A9" s="56"/>
      <c r="B9" s="57"/>
      <c r="C9" s="58"/>
      <c r="D9" s="58"/>
      <c r="E9" s="59"/>
      <c r="F9" s="60"/>
      <c r="L9" s="62"/>
    </row>
    <row r="10" spans="1:14" s="61" customFormat="1" ht="18" customHeight="1">
      <c r="A10" s="56"/>
      <c r="B10" s="57"/>
      <c r="C10" s="63" t="s">
        <v>100</v>
      </c>
      <c r="D10" s="63" t="s">
        <v>101</v>
      </c>
      <c r="E10" s="64" t="s">
        <v>102</v>
      </c>
      <c r="L10" s="62"/>
    </row>
    <row r="11" spans="1:14" s="61" customFormat="1" ht="18" customHeight="1">
      <c r="A11" s="56"/>
      <c r="B11" s="57"/>
      <c r="C11" s="58"/>
      <c r="D11" s="58"/>
      <c r="E11" s="59"/>
      <c r="F11" s="60"/>
      <c r="L11" s="62"/>
    </row>
    <row r="12" spans="1:14" s="43" customFormat="1" ht="18" customHeight="1">
      <c r="A12" s="53"/>
      <c r="B12" s="39"/>
      <c r="C12" s="40"/>
      <c r="D12" s="40"/>
      <c r="E12" s="41"/>
      <c r="F12" s="42"/>
      <c r="L12" s="44"/>
    </row>
    <row r="13" spans="1:14">
      <c r="A13" s="15" t="s">
        <v>68</v>
      </c>
      <c r="B13" s="29">
        <v>10</v>
      </c>
      <c r="C13" s="38">
        <v>250</v>
      </c>
      <c r="D13" s="37">
        <f t="shared" si="0"/>
        <v>2500</v>
      </c>
      <c r="E13" s="16" t="s">
        <v>89</v>
      </c>
      <c r="F13" s="22"/>
    </row>
    <row r="14" spans="1:14" s="43" customFormat="1" ht="15.75" thickBot="1">
      <c r="A14" s="45"/>
      <c r="B14" s="46"/>
      <c r="C14" s="47"/>
      <c r="D14" s="48"/>
      <c r="E14" s="49"/>
      <c r="F14" s="42"/>
      <c r="L14" s="44"/>
    </row>
    <row r="15" spans="1:14" ht="15" customHeight="1" thickTop="1" thickBot="1">
      <c r="A15" s="13" t="s">
        <v>7</v>
      </c>
      <c r="B15" s="29">
        <v>30</v>
      </c>
      <c r="C15" s="36">
        <v>37</v>
      </c>
      <c r="D15" s="37">
        <f t="shared" si="0"/>
        <v>1110</v>
      </c>
      <c r="E15" s="14" t="s">
        <v>85</v>
      </c>
    </row>
    <row r="16" spans="1:14" ht="15" customHeight="1" thickTop="1">
      <c r="A16" s="13" t="s">
        <v>19</v>
      </c>
      <c r="B16" s="29">
        <v>8</v>
      </c>
      <c r="C16" s="38">
        <v>15</v>
      </c>
      <c r="D16" s="37">
        <f t="shared" si="0"/>
        <v>120</v>
      </c>
      <c r="E16" s="14" t="s">
        <v>85</v>
      </c>
    </row>
    <row r="17" spans="1:12" ht="15" customHeight="1">
      <c r="A17" s="13" t="s">
        <v>17</v>
      </c>
      <c r="B17" s="28">
        <v>1</v>
      </c>
      <c r="C17" s="38">
        <v>66</v>
      </c>
      <c r="D17" s="37">
        <f t="shared" si="0"/>
        <v>66</v>
      </c>
      <c r="E17" s="14" t="s">
        <v>85</v>
      </c>
    </row>
    <row r="18" spans="1:12" s="43" customFormat="1" ht="15" customHeight="1">
      <c r="A18" s="50"/>
      <c r="B18" s="51"/>
      <c r="C18" s="47"/>
      <c r="D18" s="48"/>
      <c r="L18" s="44"/>
    </row>
    <row r="19" spans="1:12" ht="15" customHeight="1">
      <c r="A19" s="13" t="s">
        <v>86</v>
      </c>
      <c r="B19" s="28">
        <v>10</v>
      </c>
      <c r="C19" s="38">
        <v>140</v>
      </c>
      <c r="D19" s="37">
        <f>B19*C19</f>
        <v>1400</v>
      </c>
      <c r="E19" s="14" t="s">
        <v>87</v>
      </c>
    </row>
    <row r="20" spans="1:12" ht="15" customHeight="1">
      <c r="A20" s="13" t="s">
        <v>77</v>
      </c>
      <c r="B20" s="28">
        <v>1</v>
      </c>
      <c r="C20" s="38">
        <v>400</v>
      </c>
      <c r="D20" s="37">
        <f>B20*C20</f>
        <v>400</v>
      </c>
      <c r="E20" s="14" t="s">
        <v>87</v>
      </c>
    </row>
    <row r="21" spans="1:12" ht="15" customHeight="1">
      <c r="A21" s="13" t="s">
        <v>88</v>
      </c>
      <c r="B21" s="28">
        <v>25</v>
      </c>
      <c r="C21" s="38">
        <v>65</v>
      </c>
      <c r="D21" s="37">
        <f>B21*C21</f>
        <v>1625</v>
      </c>
      <c r="E21" s="14" t="s">
        <v>87</v>
      </c>
    </row>
    <row r="27" spans="1:12" ht="15.75" hidden="1" customHeight="1"/>
    <row r="28" spans="1:12" ht="15.75" hidden="1" customHeight="1"/>
    <row r="30" spans="1:12" ht="15.75" customHeight="1"/>
    <row r="31" spans="1:12" ht="36.75" customHeight="1">
      <c r="C31" s="26">
        <f>SUM(D13:D21)</f>
        <v>7221</v>
      </c>
      <c r="G31" s="25"/>
    </row>
    <row r="33" spans="1:4" ht="15.75" customHeight="1"/>
    <row r="34" spans="1:4" ht="15.75" customHeight="1"/>
    <row r="35" spans="1:4" ht="15.75" customHeight="1"/>
    <row r="36" spans="1:4" ht="15.75" customHeight="1"/>
    <row r="37" spans="1:4" ht="15.75" customHeight="1"/>
    <row r="38" spans="1:4" ht="15.75" customHeight="1"/>
    <row r="39" spans="1:4" ht="15.75" customHeight="1"/>
    <row r="40" spans="1:4" ht="15.75" customHeight="1"/>
    <row r="41" spans="1:4" ht="15.75" customHeight="1" thickBot="1"/>
    <row r="42" spans="1:4" ht="15.75" customHeight="1" thickTop="1" thickBot="1">
      <c r="A42" s="54" t="s">
        <v>93</v>
      </c>
      <c r="D42" s="55">
        <f>SUM(D4:D41)</f>
        <v>7221</v>
      </c>
    </row>
    <row r="43" spans="1:4" ht="15.75" customHeight="1" thickTop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C11" sqref="C11"/>
    </sheetView>
  </sheetViews>
  <sheetFormatPr defaultRowHeight="15"/>
  <cols>
    <col min="1" max="1" width="12" style="30" bestFit="1" customWidth="1"/>
    <col min="2" max="2" width="9" style="34"/>
    <col min="3" max="3" width="10.375" style="75" bestFit="1" customWidth="1"/>
    <col min="4" max="4" width="14" style="24" bestFit="1" customWidth="1"/>
    <col min="5" max="5" width="58.375" bestFit="1" customWidth="1"/>
  </cols>
  <sheetData>
    <row r="1" spans="1:12">
      <c r="A1" s="21" t="s">
        <v>95</v>
      </c>
      <c r="B1" s="33" t="s">
        <v>71</v>
      </c>
      <c r="C1" s="74" t="s">
        <v>74</v>
      </c>
      <c r="D1" s="32" t="s">
        <v>67</v>
      </c>
      <c r="E1" s="21" t="s">
        <v>96</v>
      </c>
    </row>
    <row r="3" spans="1:12" ht="15.75" customHeight="1"/>
    <row r="4" spans="1:12" s="14" customFormat="1" ht="15" customHeight="1">
      <c r="B4" s="28"/>
      <c r="C4" s="23"/>
      <c r="D4" s="24"/>
      <c r="L4" s="23"/>
    </row>
    <row r="5" spans="1:12" s="14" customFormat="1" ht="15" customHeight="1" thickBot="1">
      <c r="B5" s="28"/>
      <c r="C5" s="23"/>
      <c r="D5" s="24"/>
      <c r="L5" s="23"/>
    </row>
    <row r="6" spans="1:12" s="14" customFormat="1" ht="15" customHeight="1" thickTop="1" thickBot="1">
      <c r="A6" s="13" t="s">
        <v>94</v>
      </c>
      <c r="B6" s="34">
        <v>1</v>
      </c>
      <c r="C6" s="75">
        <v>6300</v>
      </c>
      <c r="D6" s="77">
        <f t="shared" ref="D6:D12" si="0">B6*C6</f>
        <v>6300</v>
      </c>
      <c r="E6" s="14" t="s">
        <v>6</v>
      </c>
      <c r="L6" s="23"/>
    </row>
    <row r="7" spans="1:12" ht="16.5" thickTop="1" thickBot="1">
      <c r="A7" s="11" t="s">
        <v>57</v>
      </c>
      <c r="B7" s="35">
        <v>1</v>
      </c>
      <c r="C7" s="76">
        <v>2300</v>
      </c>
      <c r="D7" s="78">
        <f t="shared" si="0"/>
        <v>2300</v>
      </c>
      <c r="E7" s="31" t="s">
        <v>58</v>
      </c>
    </row>
    <row r="8" spans="1:12" ht="16.5" thickTop="1" thickBot="1">
      <c r="A8" s="13" t="s">
        <v>15</v>
      </c>
      <c r="B8" s="34">
        <v>3</v>
      </c>
      <c r="C8" s="75">
        <v>101</v>
      </c>
      <c r="D8" s="78">
        <f t="shared" si="0"/>
        <v>303</v>
      </c>
      <c r="E8" s="14" t="s">
        <v>16</v>
      </c>
    </row>
    <row r="9" spans="1:12" ht="16.5" thickTop="1" thickBot="1">
      <c r="A9" s="13" t="s">
        <v>13</v>
      </c>
      <c r="B9" s="34">
        <v>3</v>
      </c>
      <c r="C9" s="75">
        <v>102</v>
      </c>
      <c r="D9" s="78">
        <f t="shared" si="0"/>
        <v>306</v>
      </c>
      <c r="E9" s="14" t="s">
        <v>14</v>
      </c>
    </row>
    <row r="10" spans="1:12" ht="16.5" thickTop="1" thickBot="1">
      <c r="A10" s="13" t="s">
        <v>11</v>
      </c>
      <c r="B10" s="34">
        <v>3</v>
      </c>
      <c r="C10" s="75">
        <v>87</v>
      </c>
      <c r="D10" s="78">
        <f t="shared" si="0"/>
        <v>261</v>
      </c>
      <c r="E10" s="14" t="s">
        <v>12</v>
      </c>
    </row>
    <row r="11" spans="1:12" ht="15.75" thickTop="1">
      <c r="A11" s="13" t="s">
        <v>42</v>
      </c>
      <c r="B11" s="34">
        <v>40</v>
      </c>
      <c r="C11" s="75">
        <v>300</v>
      </c>
      <c r="D11" s="90">
        <f t="shared" si="0"/>
        <v>12000</v>
      </c>
      <c r="E11" s="14" t="s">
        <v>144</v>
      </c>
    </row>
    <row r="12" spans="1:12">
      <c r="A12" s="13" t="s">
        <v>143</v>
      </c>
      <c r="B12" s="34">
        <v>1</v>
      </c>
      <c r="C12" s="75">
        <v>5000</v>
      </c>
      <c r="D12" s="90">
        <f t="shared" si="0"/>
        <v>5000</v>
      </c>
    </row>
    <row r="21" spans="1:4" ht="18.75">
      <c r="A21" s="52" t="s">
        <v>99</v>
      </c>
      <c r="D21" s="79">
        <f>SUM(D6:D12)</f>
        <v>26470</v>
      </c>
    </row>
  </sheetData>
  <hyperlinks>
    <hyperlink ref="E7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3"/>
  <sheetViews>
    <sheetView topLeftCell="E4" workbookViewId="0">
      <selection activeCell="L2" sqref="L2"/>
    </sheetView>
  </sheetViews>
  <sheetFormatPr defaultRowHeight="14.25"/>
  <cols>
    <col min="1" max="2" width="24.625" bestFit="1" customWidth="1"/>
    <col min="3" max="3" width="39.25" bestFit="1" customWidth="1"/>
    <col min="4" max="4" width="39.5" bestFit="1" customWidth="1"/>
    <col min="5" max="9" width="24.625" bestFit="1" customWidth="1"/>
    <col min="12" max="12" width="11.75" bestFit="1" customWidth="1"/>
  </cols>
  <sheetData>
    <row r="1" spans="1:12" ht="35.25">
      <c r="A1" s="66" t="s">
        <v>103</v>
      </c>
      <c r="B1" s="66" t="s">
        <v>103</v>
      </c>
      <c r="C1" s="66" t="s">
        <v>103</v>
      </c>
      <c r="D1" s="66" t="s">
        <v>103</v>
      </c>
      <c r="E1" s="66" t="s">
        <v>103</v>
      </c>
      <c r="F1" s="66" t="s">
        <v>103</v>
      </c>
      <c r="G1" s="66" t="s">
        <v>103</v>
      </c>
      <c r="H1" s="66" t="s">
        <v>103</v>
      </c>
      <c r="I1" s="66" t="s">
        <v>103</v>
      </c>
      <c r="K1" s="71" t="s">
        <v>95</v>
      </c>
      <c r="L1" s="71" t="s">
        <v>117</v>
      </c>
    </row>
    <row r="2" spans="1:12" ht="18.75">
      <c r="A2" s="67" t="s">
        <v>105</v>
      </c>
      <c r="B2" s="67" t="s">
        <v>106</v>
      </c>
      <c r="C2" s="67" t="s">
        <v>107</v>
      </c>
      <c r="D2" s="67" t="s">
        <v>108</v>
      </c>
      <c r="E2" s="67" t="s">
        <v>119</v>
      </c>
      <c r="F2" s="67" t="s">
        <v>111</v>
      </c>
      <c r="K2" s="12" t="s">
        <v>113</v>
      </c>
      <c r="L2" s="12" t="s">
        <v>147</v>
      </c>
    </row>
    <row r="3" spans="1:12" ht="30">
      <c r="A3" s="68">
        <v>45587</v>
      </c>
      <c r="B3" s="69">
        <v>0.73958333333333337</v>
      </c>
      <c r="C3" s="65" t="s">
        <v>104</v>
      </c>
      <c r="D3" s="70" t="s">
        <v>109</v>
      </c>
      <c r="E3" s="68" t="s">
        <v>136</v>
      </c>
      <c r="F3" s="72" t="s">
        <v>112</v>
      </c>
      <c r="K3" s="12" t="s">
        <v>112</v>
      </c>
      <c r="L3" s="12" t="s">
        <v>136</v>
      </c>
    </row>
    <row r="4" spans="1:12" ht="18.75">
      <c r="A4" s="68">
        <v>45587</v>
      </c>
      <c r="B4" s="69">
        <v>0.77430555555555547</v>
      </c>
      <c r="C4" s="65" t="s">
        <v>104</v>
      </c>
      <c r="D4" s="70" t="s">
        <v>110</v>
      </c>
      <c r="E4" s="68" t="s">
        <v>136</v>
      </c>
      <c r="F4" s="72" t="s">
        <v>112</v>
      </c>
      <c r="K4" s="12" t="s">
        <v>114</v>
      </c>
      <c r="L4" s="12" t="s">
        <v>118</v>
      </c>
    </row>
    <row r="5" spans="1:12" ht="87">
      <c r="A5" s="68">
        <v>45587</v>
      </c>
      <c r="B5" s="69">
        <v>0.7909722222222223</v>
      </c>
      <c r="C5" s="65" t="s">
        <v>104</v>
      </c>
      <c r="D5" s="70" t="s">
        <v>120</v>
      </c>
      <c r="E5" s="68" t="s">
        <v>136</v>
      </c>
      <c r="F5" s="72" t="s">
        <v>112</v>
      </c>
      <c r="K5" s="12" t="s">
        <v>115</v>
      </c>
      <c r="L5" s="12" t="s">
        <v>142</v>
      </c>
    </row>
    <row r="6" spans="1:12" ht="58.5">
      <c r="A6" s="68">
        <v>45588</v>
      </c>
      <c r="B6" s="69">
        <v>0.60069444444444442</v>
      </c>
      <c r="C6" s="65" t="s">
        <v>137</v>
      </c>
      <c r="D6" s="70" t="s">
        <v>121</v>
      </c>
      <c r="E6" s="68" t="s">
        <v>136</v>
      </c>
      <c r="F6" s="72" t="s">
        <v>112</v>
      </c>
      <c r="K6" s="12" t="s">
        <v>116</v>
      </c>
      <c r="L6" s="12" t="s">
        <v>135</v>
      </c>
    </row>
    <row r="7" spans="1:12" ht="54" customHeight="1">
      <c r="A7" s="68">
        <v>45588</v>
      </c>
      <c r="B7" s="69">
        <v>0.64236111111111105</v>
      </c>
      <c r="C7" s="70" t="s">
        <v>138</v>
      </c>
      <c r="D7" s="70" t="s">
        <v>122</v>
      </c>
      <c r="E7" s="68" t="s">
        <v>136</v>
      </c>
      <c r="F7" s="72" t="s">
        <v>112</v>
      </c>
    </row>
    <row r="8" spans="1:12" ht="30">
      <c r="A8" s="68">
        <v>45588</v>
      </c>
      <c r="B8" s="69">
        <v>0.67638888888888893</v>
      </c>
      <c r="C8" s="70" t="s">
        <v>139</v>
      </c>
      <c r="D8" s="70" t="s">
        <v>123</v>
      </c>
      <c r="E8" s="68" t="s">
        <v>136</v>
      </c>
      <c r="F8" s="72" t="s">
        <v>112</v>
      </c>
    </row>
    <row r="9" spans="1:12" ht="18.75">
      <c r="A9" s="68">
        <v>45588</v>
      </c>
      <c r="B9" s="69">
        <v>0.70000000000000007</v>
      </c>
      <c r="C9" s="70" t="s">
        <v>140</v>
      </c>
      <c r="D9" s="70" t="s">
        <v>124</v>
      </c>
      <c r="E9" s="68" t="s">
        <v>136</v>
      </c>
      <c r="F9" s="72" t="s">
        <v>112</v>
      </c>
    </row>
    <row r="10" spans="1:12" ht="30">
      <c r="A10" s="68">
        <v>45588</v>
      </c>
      <c r="B10" s="69">
        <v>0.70138888888888884</v>
      </c>
      <c r="C10" s="70" t="s">
        <v>141</v>
      </c>
      <c r="D10" s="70" t="s">
        <v>125</v>
      </c>
      <c r="E10" s="68" t="s">
        <v>136</v>
      </c>
      <c r="F10" s="72" t="s">
        <v>112</v>
      </c>
    </row>
    <row r="11" spans="1:12" ht="18.75">
      <c r="A11" s="68">
        <v>45589</v>
      </c>
      <c r="B11" s="69">
        <v>0.4513888888888889</v>
      </c>
      <c r="C11" s="70" t="s">
        <v>127</v>
      </c>
      <c r="D11" s="70"/>
      <c r="E11" s="68" t="s">
        <v>136</v>
      </c>
      <c r="F11" s="72" t="s">
        <v>112</v>
      </c>
    </row>
    <row r="12" spans="1:12" ht="18.75">
      <c r="A12" s="68">
        <v>45590</v>
      </c>
      <c r="B12" s="69">
        <v>0.4513888888888889</v>
      </c>
      <c r="C12" s="70" t="s">
        <v>131</v>
      </c>
      <c r="D12" s="70" t="s">
        <v>125</v>
      </c>
      <c r="E12" s="68" t="s">
        <v>136</v>
      </c>
      <c r="F12" s="72" t="s">
        <v>112</v>
      </c>
    </row>
    <row r="13" spans="1:12" ht="30">
      <c r="A13" s="68">
        <v>45593</v>
      </c>
      <c r="B13" s="69">
        <v>0.84722222222222221</v>
      </c>
      <c r="C13" s="70" t="s">
        <v>145</v>
      </c>
      <c r="D13" s="70" t="s">
        <v>146</v>
      </c>
      <c r="E13" s="68" t="s">
        <v>147</v>
      </c>
      <c r="F13" s="72" t="s">
        <v>113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L32"/>
  <sheetViews>
    <sheetView workbookViewId="0">
      <selection activeCell="D4" sqref="D4"/>
    </sheetView>
  </sheetViews>
  <sheetFormatPr defaultRowHeight="14.25"/>
  <cols>
    <col min="1" max="2" width="42" bestFit="1" customWidth="1"/>
    <col min="3" max="3" width="42" style="86" bestFit="1" customWidth="1"/>
    <col min="4" max="8" width="42" bestFit="1" customWidth="1"/>
  </cols>
  <sheetData>
    <row r="3" spans="1:12">
      <c r="B3" s="73" t="s">
        <v>85</v>
      </c>
      <c r="C3" s="90" t="s">
        <v>176</v>
      </c>
    </row>
    <row r="4" spans="1:12" ht="18.75">
      <c r="A4" s="14" t="s">
        <v>90</v>
      </c>
      <c r="B4" s="94">
        <v>8606650999</v>
      </c>
      <c r="C4" s="95">
        <v>9599594524</v>
      </c>
    </row>
    <row r="5" spans="1:12" ht="15">
      <c r="A5" s="14" t="s">
        <v>91</v>
      </c>
      <c r="B5" s="96" t="s">
        <v>92</v>
      </c>
      <c r="C5" s="93" t="s">
        <v>177</v>
      </c>
    </row>
    <row r="9" spans="1:12" ht="15" thickBot="1"/>
    <row r="10" spans="1:12" ht="92.25" thickTop="1" thickBot="1">
      <c r="A10" s="84" t="s">
        <v>128</v>
      </c>
      <c r="B10" s="84" t="s">
        <v>128</v>
      </c>
      <c r="C10" s="87" t="s">
        <v>128</v>
      </c>
      <c r="D10" s="84" t="s">
        <v>128</v>
      </c>
      <c r="E10" s="84" t="s">
        <v>128</v>
      </c>
      <c r="F10" s="84" t="s">
        <v>128</v>
      </c>
      <c r="G10" s="84" t="s">
        <v>128</v>
      </c>
      <c r="H10" s="84" t="s">
        <v>128</v>
      </c>
      <c r="I10" s="84" t="s">
        <v>128</v>
      </c>
      <c r="J10" s="84" t="s">
        <v>128</v>
      </c>
      <c r="K10" s="84" t="s">
        <v>128</v>
      </c>
      <c r="L10" s="84" t="s">
        <v>128</v>
      </c>
    </row>
    <row r="11" spans="1:12" ht="15" thickTop="1"/>
    <row r="12" spans="1:12">
      <c r="A12" s="12" t="s">
        <v>95</v>
      </c>
      <c r="B12" s="12" t="s">
        <v>71</v>
      </c>
      <c r="C12" s="88" t="s">
        <v>130</v>
      </c>
      <c r="D12" s="12" t="s">
        <v>67</v>
      </c>
    </row>
    <row r="14" spans="1:12">
      <c r="A14" s="12" t="s">
        <v>128</v>
      </c>
      <c r="B14">
        <v>10</v>
      </c>
      <c r="C14" s="86">
        <v>400</v>
      </c>
      <c r="D14">
        <f>B14*C14</f>
        <v>4000</v>
      </c>
    </row>
    <row r="15" spans="1:12">
      <c r="A15" s="12" t="s">
        <v>129</v>
      </c>
      <c r="B15">
        <v>1</v>
      </c>
      <c r="C15" s="86">
        <v>1100</v>
      </c>
      <c r="D15">
        <f t="shared" ref="D15:D19" si="0">B15*C15</f>
        <v>1100</v>
      </c>
    </row>
    <row r="16" spans="1:12">
      <c r="A16" s="12" t="s">
        <v>132</v>
      </c>
      <c r="B16">
        <v>1</v>
      </c>
      <c r="C16" s="86">
        <v>3200</v>
      </c>
      <c r="D16">
        <f t="shared" si="0"/>
        <v>3200</v>
      </c>
    </row>
    <row r="17" spans="1:4" ht="15">
      <c r="A17" s="12" t="s">
        <v>133</v>
      </c>
      <c r="B17">
        <v>1</v>
      </c>
      <c r="C17" s="24">
        <v>7221</v>
      </c>
      <c r="D17">
        <f t="shared" si="0"/>
        <v>7221</v>
      </c>
    </row>
    <row r="18" spans="1:4">
      <c r="A18" s="12" t="s">
        <v>134</v>
      </c>
      <c r="B18">
        <v>1</v>
      </c>
      <c r="C18" s="89">
        <v>9470</v>
      </c>
      <c r="D18">
        <f t="shared" si="0"/>
        <v>9470</v>
      </c>
    </row>
    <row r="19" spans="1:4">
      <c r="B19">
        <v>1</v>
      </c>
      <c r="C19" s="86">
        <v>9</v>
      </c>
      <c r="D19">
        <f t="shared" si="0"/>
        <v>9</v>
      </c>
    </row>
    <row r="26" spans="1:4" ht="23.25">
      <c r="A26" s="85" t="s">
        <v>93</v>
      </c>
      <c r="B26">
        <f>COUNT(B14:B24)</f>
        <v>6</v>
      </c>
      <c r="D26">
        <f>SUM(D14:D24)</f>
        <v>25000</v>
      </c>
    </row>
    <row r="30" spans="1:4">
      <c r="A30" s="92" t="s">
        <v>128</v>
      </c>
    </row>
    <row r="31" spans="1:4">
      <c r="A31" s="91" t="s">
        <v>161</v>
      </c>
      <c r="B31" s="91" t="s">
        <v>164</v>
      </c>
    </row>
    <row r="32" spans="1:4">
      <c r="A32" s="91" t="s">
        <v>162</v>
      </c>
      <c r="B32" s="91" t="s">
        <v>163</v>
      </c>
    </row>
  </sheetData>
  <hyperlinks>
    <hyperlink ref="A30" r:id="rId1" display="ESP#@"/>
    <hyperlink ref="C5" r:id="rId2"/>
    <hyperlink ref="B5" r:id="rId3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4.25"/>
  <sheetData>
    <row r="1" spans="1:1">
      <c r="A1" s="91" t="s">
        <v>148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6:J23"/>
  <sheetViews>
    <sheetView workbookViewId="0">
      <selection activeCell="H43" sqref="H43"/>
    </sheetView>
  </sheetViews>
  <sheetFormatPr defaultRowHeight="14.25"/>
  <cols>
    <col min="1" max="1" width="17.875" bestFit="1" customWidth="1"/>
    <col min="4" max="4" width="9.875" bestFit="1" customWidth="1"/>
    <col min="5" max="5" width="13" bestFit="1" customWidth="1"/>
    <col min="6" max="6" width="13" customWidth="1"/>
  </cols>
  <sheetData>
    <row r="6" spans="1:8">
      <c r="A6" s="91" t="s">
        <v>149</v>
      </c>
      <c r="B6" s="91" t="s">
        <v>150</v>
      </c>
      <c r="C6" s="91" t="s">
        <v>152</v>
      </c>
      <c r="D6" s="91" t="s">
        <v>130</v>
      </c>
      <c r="E6" s="91" t="s">
        <v>153</v>
      </c>
      <c r="F6" s="91" t="s">
        <v>67</v>
      </c>
      <c r="G6" s="91" t="s">
        <v>151</v>
      </c>
      <c r="H6" s="91" t="s">
        <v>72</v>
      </c>
    </row>
    <row r="7" spans="1:8">
      <c r="A7" s="91"/>
      <c r="B7" s="91"/>
      <c r="C7" s="91"/>
      <c r="D7" s="91"/>
      <c r="E7" s="91"/>
      <c r="F7" s="91"/>
      <c r="G7" s="91"/>
      <c r="H7" s="91"/>
    </row>
    <row r="8" spans="1:8">
      <c r="A8" s="92" t="s">
        <v>168</v>
      </c>
      <c r="B8" s="91" t="s">
        <v>158</v>
      </c>
      <c r="C8">
        <v>9</v>
      </c>
      <c r="E8">
        <v>400</v>
      </c>
      <c r="F8" t="e">
        <f>B8*E8</f>
        <v>#VALUE!</v>
      </c>
      <c r="G8" s="91" t="s">
        <v>52</v>
      </c>
      <c r="H8" s="91" t="s">
        <v>154</v>
      </c>
    </row>
    <row r="9" spans="1:8">
      <c r="A9" s="91" t="s">
        <v>7</v>
      </c>
      <c r="B9" s="91" t="s">
        <v>144</v>
      </c>
      <c r="C9">
        <v>0</v>
      </c>
      <c r="E9" s="91" t="s">
        <v>144</v>
      </c>
      <c r="F9" t="e">
        <f t="shared" ref="F9:F16" si="0">B9*E9</f>
        <v>#VALUE!</v>
      </c>
      <c r="G9" s="91" t="s">
        <v>155</v>
      </c>
      <c r="H9" s="91" t="s">
        <v>159</v>
      </c>
    </row>
    <row r="10" spans="1:8">
      <c r="A10" s="91" t="s">
        <v>156</v>
      </c>
      <c r="B10" s="91" t="s">
        <v>144</v>
      </c>
      <c r="C10" s="91">
        <v>0</v>
      </c>
      <c r="D10" s="91" t="s">
        <v>144</v>
      </c>
      <c r="E10" s="91" t="s">
        <v>144</v>
      </c>
      <c r="F10" t="e">
        <f t="shared" si="0"/>
        <v>#VALUE!</v>
      </c>
      <c r="G10" s="91" t="s">
        <v>144</v>
      </c>
      <c r="H10" s="91" t="s">
        <v>144</v>
      </c>
    </row>
    <row r="11" spans="1:8">
      <c r="A11" s="91" t="s">
        <v>157</v>
      </c>
      <c r="B11" s="91" t="s">
        <v>158</v>
      </c>
      <c r="C11">
        <v>0</v>
      </c>
      <c r="D11" s="91" t="s">
        <v>144</v>
      </c>
      <c r="E11" s="91" t="s">
        <v>144</v>
      </c>
      <c r="F11" t="e">
        <f t="shared" si="0"/>
        <v>#VALUE!</v>
      </c>
      <c r="G11" s="91" t="s">
        <v>155</v>
      </c>
      <c r="H11" s="91" t="s">
        <v>159</v>
      </c>
    </row>
    <row r="12" spans="1:8">
      <c r="A12" s="91" t="s">
        <v>169</v>
      </c>
      <c r="B12">
        <v>1</v>
      </c>
      <c r="C12">
        <v>0</v>
      </c>
      <c r="D12" s="91">
        <v>5000</v>
      </c>
      <c r="E12" s="91">
        <v>5500</v>
      </c>
      <c r="F12">
        <f t="shared" si="0"/>
        <v>5500</v>
      </c>
      <c r="G12" s="91" t="s">
        <v>155</v>
      </c>
      <c r="H12" s="91" t="s">
        <v>159</v>
      </c>
    </row>
    <row r="13" spans="1:8">
      <c r="A13" s="91" t="s">
        <v>160</v>
      </c>
      <c r="B13" s="91" t="s">
        <v>144</v>
      </c>
      <c r="C13">
        <v>0</v>
      </c>
      <c r="D13" s="91" t="s">
        <v>144</v>
      </c>
      <c r="E13" s="91" t="s">
        <v>144</v>
      </c>
      <c r="F13" t="e">
        <f t="shared" si="0"/>
        <v>#VALUE!</v>
      </c>
      <c r="G13" s="91" t="s">
        <v>155</v>
      </c>
      <c r="H13" s="91" t="s">
        <v>159</v>
      </c>
    </row>
    <row r="14" spans="1:8">
      <c r="A14" s="91" t="s">
        <v>165</v>
      </c>
      <c r="F14">
        <f t="shared" si="0"/>
        <v>0</v>
      </c>
    </row>
    <row r="15" spans="1:8">
      <c r="A15" s="91" t="s">
        <v>166</v>
      </c>
      <c r="F15">
        <f t="shared" si="0"/>
        <v>0</v>
      </c>
    </row>
    <row r="16" spans="1:8">
      <c r="A16" s="91" t="s">
        <v>167</v>
      </c>
      <c r="F16">
        <f t="shared" si="0"/>
        <v>0</v>
      </c>
    </row>
    <row r="18" spans="1:10">
      <c r="A18" s="91" t="s">
        <v>170</v>
      </c>
    </row>
    <row r="19" spans="1:10">
      <c r="A19" s="91" t="s">
        <v>171</v>
      </c>
    </row>
    <row r="20" spans="1:10">
      <c r="A20" s="91" t="s">
        <v>172</v>
      </c>
    </row>
    <row r="21" spans="1:10">
      <c r="A21" s="91" t="s">
        <v>173</v>
      </c>
    </row>
    <row r="22" spans="1:10">
      <c r="J22" s="91" t="s">
        <v>174</v>
      </c>
    </row>
    <row r="23" spans="1:10">
      <c r="J23" s="91" t="s">
        <v>175</v>
      </c>
    </row>
  </sheetData>
  <hyperlinks>
    <hyperlink ref="A8" r:id="rId1" display="ESP#@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ASAP</vt:lpstr>
      <vt:lpstr>Really ASAP</vt:lpstr>
      <vt:lpstr>Offline</vt:lpstr>
      <vt:lpstr>Online</vt:lpstr>
      <vt:lpstr>Timesheet</vt:lpstr>
      <vt:lpstr>Info</vt:lpstr>
      <vt:lpstr>After Testing Success</vt:lpstr>
      <vt:lpstr>Primary</vt:lpstr>
      <vt:lpstr>Server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1013</cp:lastModifiedBy>
  <dcterms:modified xsi:type="dcterms:W3CDTF">2025-01-29T10:00:28Z</dcterms:modified>
</cp:coreProperties>
</file>