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xr:revisionPtr revIDLastSave="0" documentId="8_{0B116412-40F7-4BBB-815C-58AC33600B34}" xr6:coauthVersionLast="47" xr6:coauthVersionMax="47" xr10:uidLastSave="{00000000-0000-0000-0000-000000000000}"/>
  <bookViews>
    <workbookView xWindow="0" yWindow="0" windowWidth="0" windowHeight="0" firstSheet="2" activeTab="2" xr2:uid="{00000000-000D-0000-FFFF-FFFF00000000}"/>
  </bookViews>
  <sheets>
    <sheet name="MAPA" sheetId="1" r:id="rId1"/>
    <sheet name="CICLO" sheetId="2" r:id="rId2"/>
    <sheet name="GRÁFICO TAREFAS" sheetId="4" r:id="rId3"/>
    <sheet name="EVOLUÇÃO" sheetId="3" r:id="rId4"/>
    <sheet name="GRÁFICO QUESTÕES" sheetId="5" r:id="rId5"/>
    <sheet name="GRÁFICO AULAS" sheetId="6" r:id="rId6"/>
  </sheets>
  <calcPr calcId="191028"/>
  <pivotCaches>
    <pivotCache cacheId="26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xZ123iyBSMjtPqq2BedICDmOXQA1anqNhQHuXEwxcUs=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H22" i="3"/>
  <c r="I20" i="3"/>
  <c r="F20" i="3"/>
  <c r="E20" i="3"/>
  <c r="C20" i="3"/>
  <c r="B20" i="3"/>
  <c r="I19" i="3"/>
  <c r="F19" i="3"/>
  <c r="E19" i="3"/>
  <c r="C19" i="3"/>
  <c r="B19" i="3"/>
  <c r="I18" i="3"/>
  <c r="F18" i="3"/>
  <c r="E18" i="3"/>
  <c r="C18" i="3"/>
  <c r="B18" i="3"/>
  <c r="I17" i="3"/>
  <c r="F17" i="3"/>
  <c r="E17" i="3"/>
  <c r="C17" i="3"/>
  <c r="B17" i="3"/>
  <c r="I16" i="3"/>
  <c r="F16" i="3"/>
  <c r="E16" i="3"/>
  <c r="C16" i="3"/>
  <c r="B16" i="3"/>
  <c r="I15" i="3"/>
  <c r="F15" i="3"/>
  <c r="E15" i="3"/>
  <c r="C15" i="3"/>
  <c r="B15" i="3"/>
  <c r="I14" i="3"/>
  <c r="F14" i="3"/>
  <c r="E14" i="3"/>
  <c r="C14" i="3"/>
  <c r="B14" i="3"/>
  <c r="I13" i="3"/>
  <c r="F13" i="3"/>
  <c r="E13" i="3"/>
  <c r="C13" i="3"/>
  <c r="B13" i="3"/>
  <c r="I12" i="3"/>
  <c r="F12" i="3"/>
  <c r="E12" i="3"/>
  <c r="C12" i="3"/>
  <c r="B12" i="3"/>
  <c r="I11" i="3"/>
  <c r="F11" i="3"/>
  <c r="E11" i="3"/>
  <c r="C11" i="3"/>
  <c r="B11" i="3"/>
  <c r="I10" i="3"/>
  <c r="F10" i="3"/>
  <c r="E10" i="3"/>
  <c r="C10" i="3"/>
  <c r="B10" i="3"/>
  <c r="I9" i="3"/>
  <c r="F9" i="3"/>
  <c r="E9" i="3"/>
  <c r="C9" i="3"/>
  <c r="B9" i="3"/>
  <c r="I8" i="3"/>
  <c r="F8" i="3"/>
  <c r="E8" i="3"/>
  <c r="C8" i="3"/>
  <c r="B8" i="3"/>
  <c r="F7" i="3"/>
  <c r="E7" i="3"/>
  <c r="C7" i="3"/>
  <c r="B7" i="3"/>
  <c r="I6" i="3"/>
  <c r="F6" i="3"/>
  <c r="E6" i="3"/>
  <c r="C6" i="3"/>
  <c r="B6" i="3"/>
  <c r="I5" i="3"/>
  <c r="F5" i="3"/>
  <c r="E5" i="3"/>
  <c r="C5" i="3"/>
  <c r="B5" i="3"/>
  <c r="I4" i="3"/>
  <c r="F4" i="3"/>
  <c r="E4" i="3"/>
  <c r="C4" i="3"/>
  <c r="B4" i="3"/>
  <c r="I3" i="3"/>
  <c r="F3" i="3"/>
  <c r="E3" i="3"/>
  <c r="C3" i="3"/>
  <c r="B3" i="3"/>
  <c r="I2" i="3"/>
  <c r="F2" i="3"/>
  <c r="E2" i="3"/>
  <c r="E22" i="3" s="1"/>
  <c r="C2" i="3"/>
  <c r="B2" i="3"/>
  <c r="B22" i="3" s="1"/>
  <c r="K4" i="2"/>
  <c r="G4" i="2"/>
  <c r="F2" i="2"/>
  <c r="E2" i="2"/>
  <c r="D165" i="1"/>
  <c r="C165" i="1"/>
  <c r="B165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AC133" i="1"/>
  <c r="AB133" i="1"/>
  <c r="AA133" i="1"/>
  <c r="X133" i="1"/>
  <c r="W133" i="1"/>
  <c r="V133" i="1"/>
  <c r="S133" i="1"/>
  <c r="R133" i="1"/>
  <c r="Q133" i="1"/>
  <c r="N133" i="1"/>
  <c r="M133" i="1"/>
  <c r="L133" i="1"/>
  <c r="I133" i="1"/>
  <c r="H133" i="1"/>
  <c r="G133" i="1"/>
  <c r="D133" i="1"/>
  <c r="C133" i="1"/>
  <c r="B133" i="1"/>
  <c r="Y132" i="1"/>
  <c r="Y131" i="1"/>
  <c r="Y130" i="1"/>
  <c r="Y129" i="1"/>
  <c r="Y128" i="1"/>
  <c r="Y127" i="1"/>
  <c r="Y126" i="1"/>
  <c r="Y125" i="1"/>
  <c r="AD124" i="1"/>
  <c r="Y124" i="1"/>
  <c r="T124" i="1"/>
  <c r="AD123" i="1"/>
  <c r="Y123" i="1"/>
  <c r="T123" i="1"/>
  <c r="E123" i="1"/>
  <c r="AH122" i="1"/>
  <c r="AG122" i="1"/>
  <c r="AD122" i="1"/>
  <c r="Y122" i="1"/>
  <c r="T122" i="1"/>
  <c r="E122" i="1"/>
  <c r="AD121" i="1"/>
  <c r="Y121" i="1"/>
  <c r="T121" i="1"/>
  <c r="E121" i="1"/>
  <c r="AI120" i="1"/>
  <c r="AD120" i="1"/>
  <c r="Y120" i="1"/>
  <c r="T120" i="1"/>
  <c r="O120" i="1"/>
  <c r="E120" i="1"/>
  <c r="AI119" i="1"/>
  <c r="AD119" i="1"/>
  <c r="Y119" i="1"/>
  <c r="T119" i="1"/>
  <c r="O119" i="1"/>
  <c r="J119" i="1"/>
  <c r="E119" i="1"/>
  <c r="AI118" i="1"/>
  <c r="AD118" i="1"/>
  <c r="Y118" i="1"/>
  <c r="T118" i="1"/>
  <c r="O118" i="1"/>
  <c r="J118" i="1"/>
  <c r="E118" i="1"/>
  <c r="AI117" i="1"/>
  <c r="AD117" i="1"/>
  <c r="Y117" i="1"/>
  <c r="T117" i="1"/>
  <c r="O117" i="1"/>
  <c r="J117" i="1"/>
  <c r="E117" i="1"/>
  <c r="AI116" i="1"/>
  <c r="AD116" i="1"/>
  <c r="Y116" i="1"/>
  <c r="T116" i="1"/>
  <c r="O116" i="1"/>
  <c r="J116" i="1"/>
  <c r="E116" i="1"/>
  <c r="AI115" i="1"/>
  <c r="AD115" i="1"/>
  <c r="Y115" i="1"/>
  <c r="T115" i="1"/>
  <c r="O115" i="1"/>
  <c r="J115" i="1"/>
  <c r="E115" i="1"/>
  <c r="AI114" i="1"/>
  <c r="AD114" i="1"/>
  <c r="Y114" i="1"/>
  <c r="T114" i="1"/>
  <c r="O114" i="1"/>
  <c r="J114" i="1"/>
  <c r="E114" i="1"/>
  <c r="AI113" i="1"/>
  <c r="AD113" i="1"/>
  <c r="Y113" i="1"/>
  <c r="T113" i="1"/>
  <c r="O113" i="1"/>
  <c r="J113" i="1"/>
  <c r="E113" i="1"/>
  <c r="AI112" i="1"/>
  <c r="AD112" i="1"/>
  <c r="Y112" i="1"/>
  <c r="T112" i="1"/>
  <c r="O112" i="1"/>
  <c r="J112" i="1"/>
  <c r="E112" i="1"/>
  <c r="AI111" i="1"/>
  <c r="AD111" i="1"/>
  <c r="Y111" i="1"/>
  <c r="T111" i="1"/>
  <c r="O111" i="1"/>
  <c r="J111" i="1"/>
  <c r="E111" i="1"/>
  <c r="AI110" i="1"/>
  <c r="AD110" i="1"/>
  <c r="Y110" i="1"/>
  <c r="T110" i="1"/>
  <c r="O110" i="1"/>
  <c r="J110" i="1"/>
  <c r="E110" i="1"/>
  <c r="AI109" i="1"/>
  <c r="AD109" i="1"/>
  <c r="Y109" i="1"/>
  <c r="T109" i="1"/>
  <c r="O109" i="1"/>
  <c r="J109" i="1"/>
  <c r="E109" i="1"/>
  <c r="AI108" i="1"/>
  <c r="AD108" i="1"/>
  <c r="Y108" i="1"/>
  <c r="T108" i="1"/>
  <c r="O108" i="1"/>
  <c r="J108" i="1"/>
  <c r="E108" i="1"/>
  <c r="AH101" i="1"/>
  <c r="AG101" i="1"/>
  <c r="AC101" i="1"/>
  <c r="AB101" i="1"/>
  <c r="AA101" i="1"/>
  <c r="X101" i="1"/>
  <c r="W101" i="1"/>
  <c r="V101" i="1"/>
  <c r="S101" i="1"/>
  <c r="R101" i="1"/>
  <c r="Q101" i="1"/>
  <c r="N101" i="1"/>
  <c r="M101" i="1"/>
  <c r="L101" i="1"/>
  <c r="I101" i="1"/>
  <c r="H101" i="1"/>
  <c r="G101" i="1"/>
  <c r="D101" i="1"/>
  <c r="C101" i="1"/>
  <c r="B101" i="1"/>
  <c r="E100" i="1"/>
  <c r="E99" i="1"/>
  <c r="E98" i="1"/>
  <c r="E97" i="1"/>
  <c r="J96" i="1"/>
  <c r="E96" i="1"/>
  <c r="J95" i="1"/>
  <c r="E95" i="1"/>
  <c r="J94" i="1"/>
  <c r="E94" i="1"/>
  <c r="J93" i="1"/>
  <c r="E93" i="1"/>
  <c r="J92" i="1"/>
  <c r="E92" i="1"/>
  <c r="J91" i="1"/>
  <c r="E91" i="1"/>
  <c r="J90" i="1"/>
  <c r="E90" i="1"/>
  <c r="J89" i="1"/>
  <c r="E89" i="1"/>
  <c r="J88" i="1"/>
  <c r="E88" i="1"/>
  <c r="J87" i="1"/>
  <c r="E87" i="1"/>
  <c r="J86" i="1"/>
  <c r="E86" i="1"/>
  <c r="J85" i="1"/>
  <c r="E85" i="1"/>
  <c r="J84" i="1"/>
  <c r="E84" i="1"/>
  <c r="J83" i="1"/>
  <c r="E83" i="1"/>
  <c r="J82" i="1"/>
  <c r="E82" i="1"/>
  <c r="J81" i="1"/>
  <c r="E81" i="1"/>
  <c r="J80" i="1"/>
  <c r="E80" i="1"/>
  <c r="J79" i="1"/>
  <c r="E79" i="1"/>
  <c r="O78" i="1"/>
  <c r="J78" i="1"/>
  <c r="E78" i="1"/>
  <c r="O77" i="1"/>
  <c r="J77" i="1"/>
  <c r="E77" i="1"/>
  <c r="O76" i="1"/>
  <c r="J76" i="1"/>
  <c r="E76" i="1"/>
  <c r="Y75" i="1"/>
  <c r="O75" i="1"/>
  <c r="J75" i="1"/>
  <c r="E75" i="1"/>
  <c r="AI74" i="1"/>
  <c r="AD74" i="1"/>
  <c r="Y74" i="1"/>
  <c r="O74" i="1"/>
  <c r="J74" i="1"/>
  <c r="E74" i="1"/>
  <c r="AI73" i="1"/>
  <c r="AD73" i="1"/>
  <c r="Y73" i="1"/>
  <c r="O73" i="1"/>
  <c r="J73" i="1"/>
  <c r="E73" i="1"/>
  <c r="AI72" i="1"/>
  <c r="AD72" i="1"/>
  <c r="Y72" i="1"/>
  <c r="T72" i="1"/>
  <c r="O72" i="1"/>
  <c r="J72" i="1"/>
  <c r="E72" i="1"/>
  <c r="AI71" i="1"/>
  <c r="AD71" i="1"/>
  <c r="Y71" i="1"/>
  <c r="T71" i="1"/>
  <c r="O71" i="1"/>
  <c r="J71" i="1"/>
  <c r="E71" i="1"/>
  <c r="AI70" i="1"/>
  <c r="AD70" i="1"/>
  <c r="Y70" i="1"/>
  <c r="T70" i="1"/>
  <c r="O70" i="1"/>
  <c r="J70" i="1"/>
  <c r="E70" i="1"/>
  <c r="AI69" i="1"/>
  <c r="AD69" i="1"/>
  <c r="Y69" i="1"/>
  <c r="T69" i="1"/>
  <c r="O69" i="1"/>
  <c r="J69" i="1"/>
  <c r="E69" i="1"/>
  <c r="AI68" i="1"/>
  <c r="AD68" i="1"/>
  <c r="Y68" i="1"/>
  <c r="T68" i="1"/>
  <c r="O68" i="1"/>
  <c r="J68" i="1"/>
  <c r="E68" i="1"/>
  <c r="AH61" i="1"/>
  <c r="AG61" i="1"/>
  <c r="AC61" i="1"/>
  <c r="AB61" i="1"/>
  <c r="AA61" i="1"/>
  <c r="X61" i="1"/>
  <c r="W61" i="1"/>
  <c r="V61" i="1"/>
  <c r="S61" i="1"/>
  <c r="R61" i="1"/>
  <c r="Q61" i="1"/>
  <c r="N61" i="1"/>
  <c r="M61" i="1"/>
  <c r="L61" i="1"/>
  <c r="I61" i="1"/>
  <c r="H61" i="1"/>
  <c r="G61" i="1"/>
  <c r="I7" i="3" s="1"/>
  <c r="D61" i="1"/>
  <c r="C61" i="1"/>
  <c r="B61" i="1"/>
  <c r="E60" i="1"/>
  <c r="E59" i="1"/>
  <c r="AI58" i="1"/>
  <c r="AD58" i="1"/>
  <c r="J58" i="1"/>
  <c r="E58" i="1"/>
  <c r="AI57" i="1"/>
  <c r="AD57" i="1"/>
  <c r="T57" i="1"/>
  <c r="J57" i="1"/>
  <c r="E57" i="1"/>
  <c r="AI56" i="1"/>
  <c r="AD56" i="1"/>
  <c r="T56" i="1"/>
  <c r="J56" i="1"/>
  <c r="E56" i="1"/>
  <c r="AI55" i="1"/>
  <c r="AD55" i="1"/>
  <c r="T55" i="1"/>
  <c r="O55" i="1"/>
  <c r="J55" i="1"/>
  <c r="E55" i="1"/>
  <c r="AI54" i="1"/>
  <c r="AD54" i="1"/>
  <c r="T54" i="1"/>
  <c r="O54" i="1"/>
  <c r="J54" i="1"/>
  <c r="E54" i="1"/>
  <c r="AI53" i="1"/>
  <c r="AD53" i="1"/>
  <c r="T53" i="1"/>
  <c r="O53" i="1"/>
  <c r="J53" i="1"/>
  <c r="E53" i="1"/>
  <c r="AI52" i="1"/>
  <c r="AD52" i="1"/>
  <c r="T52" i="1"/>
  <c r="O52" i="1"/>
  <c r="J52" i="1"/>
  <c r="E52" i="1"/>
  <c r="AI51" i="1"/>
  <c r="AD51" i="1"/>
  <c r="Y51" i="1"/>
  <c r="T51" i="1"/>
  <c r="O51" i="1"/>
  <c r="J51" i="1"/>
  <c r="E51" i="1"/>
  <c r="AI50" i="1"/>
  <c r="AD50" i="1"/>
  <c r="Y50" i="1"/>
  <c r="T50" i="1"/>
  <c r="O50" i="1"/>
  <c r="J50" i="1"/>
  <c r="E50" i="1"/>
  <c r="AI49" i="1"/>
  <c r="AD49" i="1"/>
  <c r="Y49" i="1"/>
  <c r="T49" i="1"/>
  <c r="O49" i="1"/>
  <c r="J49" i="1"/>
  <c r="E49" i="1"/>
  <c r="AI48" i="1"/>
  <c r="AD48" i="1"/>
  <c r="Y48" i="1"/>
  <c r="T48" i="1"/>
  <c r="O48" i="1"/>
  <c r="J48" i="1"/>
  <c r="E48" i="1"/>
  <c r="AI47" i="1"/>
  <c r="AD47" i="1"/>
  <c r="Y47" i="1"/>
  <c r="T47" i="1"/>
  <c r="O47" i="1"/>
  <c r="J47" i="1"/>
  <c r="E47" i="1"/>
  <c r="AI46" i="1"/>
  <c r="AD46" i="1"/>
  <c r="Y46" i="1"/>
  <c r="T46" i="1"/>
  <c r="O46" i="1"/>
  <c r="J46" i="1"/>
  <c r="E46" i="1"/>
  <c r="AI45" i="1"/>
  <c r="AD45" i="1"/>
  <c r="Y45" i="1"/>
  <c r="T45" i="1"/>
  <c r="O45" i="1"/>
  <c r="J45" i="1"/>
  <c r="E45" i="1"/>
  <c r="AI44" i="1"/>
  <c r="AD44" i="1"/>
  <c r="Y44" i="1"/>
  <c r="T44" i="1"/>
  <c r="O44" i="1"/>
  <c r="J44" i="1"/>
  <c r="E44" i="1"/>
  <c r="AI43" i="1"/>
  <c r="AD43" i="1"/>
  <c r="Y43" i="1"/>
  <c r="T43" i="1"/>
  <c r="O43" i="1"/>
  <c r="J43" i="1"/>
  <c r="E43" i="1"/>
  <c r="AI42" i="1"/>
  <c r="AD42" i="1"/>
  <c r="Y42" i="1"/>
  <c r="T42" i="1"/>
  <c r="O42" i="1"/>
  <c r="J42" i="1"/>
  <c r="E42" i="1"/>
  <c r="N31" i="1"/>
  <c r="L31" i="1"/>
  <c r="E31" i="1"/>
  <c r="P30" i="1"/>
  <c r="F30" i="1"/>
  <c r="J19" i="3" s="1"/>
  <c r="P28" i="1"/>
  <c r="F28" i="1"/>
  <c r="J18" i="3" s="1"/>
  <c r="P27" i="1"/>
  <c r="F27" i="1"/>
  <c r="J17" i="3" s="1"/>
  <c r="P26" i="1"/>
  <c r="F26" i="1"/>
  <c r="J16" i="3" s="1"/>
  <c r="P25" i="1"/>
  <c r="F25" i="1"/>
  <c r="J15" i="3" s="1"/>
  <c r="P24" i="1"/>
  <c r="F24" i="1"/>
  <c r="J14" i="3" s="1"/>
  <c r="P23" i="1"/>
  <c r="F23" i="1"/>
  <c r="J13" i="3" s="1"/>
  <c r="P22" i="1"/>
  <c r="F22" i="1"/>
  <c r="J12" i="3" s="1"/>
  <c r="P21" i="1"/>
  <c r="F21" i="1"/>
  <c r="J11" i="3" s="1"/>
  <c r="P20" i="1"/>
  <c r="F20" i="1"/>
  <c r="J10" i="3" s="1"/>
  <c r="P19" i="1"/>
  <c r="F19" i="1"/>
  <c r="J9" i="3" s="1"/>
  <c r="P18" i="1"/>
  <c r="F18" i="1"/>
  <c r="J8" i="3" s="1"/>
  <c r="P17" i="1"/>
  <c r="F17" i="1"/>
  <c r="J7" i="3" s="1"/>
  <c r="P16" i="1"/>
  <c r="F16" i="1"/>
  <c r="J6" i="3" s="1"/>
  <c r="P15" i="1"/>
  <c r="F15" i="1"/>
  <c r="J5" i="3" s="1"/>
  <c r="P14" i="1"/>
  <c r="F14" i="1"/>
  <c r="J4" i="3" s="1"/>
  <c r="P13" i="1"/>
  <c r="F13" i="1"/>
  <c r="J3" i="3" s="1"/>
  <c r="P12" i="1"/>
  <c r="F12" i="1"/>
  <c r="J2" i="3" l="1"/>
  <c r="F31" i="1"/>
  <c r="J20" i="3" s="1"/>
  <c r="P31" i="1"/>
  <c r="E61" i="1"/>
  <c r="J61" i="1"/>
  <c r="O61" i="1"/>
  <c r="T61" i="1"/>
  <c r="Y61" i="1"/>
  <c r="AD61" i="1"/>
  <c r="AI61" i="1"/>
  <c r="E101" i="1"/>
  <c r="J101" i="1"/>
  <c r="O101" i="1"/>
  <c r="T101" i="1"/>
  <c r="Y101" i="1"/>
  <c r="AD101" i="1"/>
  <c r="AI101" i="1"/>
  <c r="AI122" i="1"/>
  <c r="E133" i="1"/>
  <c r="J133" i="1"/>
  <c r="O133" i="1"/>
  <c r="T133" i="1"/>
  <c r="Y133" i="1"/>
  <c r="AD133" i="1"/>
  <c r="E165" i="1"/>
  <c r="C22" i="3"/>
  <c r="D2" i="3"/>
  <c r="F22" i="3"/>
  <c r="G2" i="3"/>
  <c r="I22" i="3"/>
  <c r="J22" i="3" s="1"/>
  <c r="D3" i="3"/>
  <c r="G3" i="3"/>
  <c r="D4" i="3"/>
  <c r="G4" i="3"/>
  <c r="D5" i="3"/>
  <c r="G5" i="3"/>
  <c r="D6" i="3"/>
  <c r="G6" i="3"/>
  <c r="D7" i="3"/>
  <c r="G7" i="3"/>
  <c r="D8" i="3"/>
  <c r="G8" i="3"/>
  <c r="D9" i="3"/>
  <c r="G9" i="3"/>
  <c r="D10" i="3"/>
  <c r="G10" i="3"/>
  <c r="D11" i="3"/>
  <c r="G11" i="3"/>
  <c r="D12" i="3"/>
  <c r="G12" i="3"/>
  <c r="D13" i="3"/>
  <c r="G13" i="3"/>
  <c r="D14" i="3"/>
  <c r="G14" i="3"/>
  <c r="D15" i="3"/>
  <c r="G15" i="3"/>
  <c r="D16" i="3"/>
  <c r="G16" i="3"/>
  <c r="D17" i="3"/>
  <c r="G17" i="3"/>
  <c r="D18" i="3"/>
  <c r="G18" i="3"/>
  <c r="D19" i="3"/>
  <c r="G19" i="3"/>
  <c r="D20" i="3"/>
  <c r="G20" i="3"/>
  <c r="G22" i="3" l="1"/>
  <c r="D22" i="3"/>
</calcChain>
</file>

<file path=xl/sharedStrings.xml><?xml version="1.0" encoding="utf-8"?>
<sst xmlns="http://schemas.openxmlformats.org/spreadsheetml/2006/main" count="2716" uniqueCount="803">
  <si>
    <t>MAPA DE CONTROLE - TCU</t>
  </si>
  <si>
    <t>SIM</t>
  </si>
  <si>
    <t>TRILHA REGULAR</t>
  </si>
  <si>
    <t>MATÉRIAS TRABALHADAS NA TRILHA</t>
  </si>
  <si>
    <t>QTD AULAS</t>
  </si>
  <si>
    <t>EVOLUÇÃO TEORIA + REVISÃO</t>
  </si>
  <si>
    <t>TREINOS SQ / SIMULADOS</t>
  </si>
  <si>
    <t>MATÉRIAS</t>
  </si>
  <si>
    <t>QUESTÕES</t>
  </si>
  <si>
    <t>ACERTOS</t>
  </si>
  <si>
    <t>DESEMPENHO</t>
  </si>
  <si>
    <t>GUIA</t>
  </si>
  <si>
    <t>DIREITO CONSTITUCIONAL</t>
  </si>
  <si>
    <t>DIREITO ADMINISTRATIVO</t>
  </si>
  <si>
    <t>INGLÊS</t>
  </si>
  <si>
    <t>CONTROLE EXTERNO</t>
  </si>
  <si>
    <t>PORTUGUÊS</t>
  </si>
  <si>
    <t>ADMINISTRAÇÃO PÚBLICA</t>
  </si>
  <si>
    <t>ANÁLISE DAS INFORMAÇÕES</t>
  </si>
  <si>
    <t>JURISPRUDÊNCIAS</t>
  </si>
  <si>
    <t>AUDITORIA</t>
  </si>
  <si>
    <t>ESTATÍSTICA</t>
  </si>
  <si>
    <t>MATEMÁTICA FINANCEIRA</t>
  </si>
  <si>
    <t>AFO</t>
  </si>
  <si>
    <t>DISCURSIVAS</t>
  </si>
  <si>
    <t>DIREITO CIVIL</t>
  </si>
  <si>
    <t>SISTEMA NORMATIVO ANTICORRUPÇÃO</t>
  </si>
  <si>
    <t>DIREITO PROCESSUAL CIVIL</t>
  </si>
  <si>
    <t>ECONOMIA</t>
  </si>
  <si>
    <t>CONTABILIDADE PÚBLICA</t>
  </si>
  <si>
    <t>TOTAL P/ COBRIR O MATERIAL:</t>
  </si>
  <si>
    <t>MÉDIA</t>
  </si>
  <si>
    <t>CONTROLE DE DESEMPENHO</t>
  </si>
  <si>
    <t>AULAS</t>
  </si>
  <si>
    <t>T+R</t>
  </si>
  <si>
    <t>QTD EXE</t>
  </si>
  <si>
    <t>DES (%)</t>
  </si>
  <si>
    <t>sim</t>
  </si>
  <si>
    <t>ANÁLISE DE DADOS</t>
  </si>
  <si>
    <t>5.II</t>
  </si>
  <si>
    <t>extra</t>
  </si>
  <si>
    <t>6.II</t>
  </si>
  <si>
    <t>extra II</t>
  </si>
  <si>
    <t>SEU NOME</t>
  </si>
  <si>
    <t>CH PROPOSTA</t>
  </si>
  <si>
    <t>CH REALIZADA</t>
  </si>
  <si>
    <t>PLANILHA DE ACOMPANHAMENTO DA TRILHA REGULAR TCU</t>
  </si>
  <si>
    <t>AUDITOR-CONTROLE EXTERNO TCU</t>
  </si>
  <si>
    <t>CONTROLE DE LEITURA</t>
  </si>
  <si>
    <t>CONTROLE DE EXERCÍCIOS</t>
  </si>
  <si>
    <t>TRILHA</t>
  </si>
  <si>
    <t>DATA</t>
  </si>
  <si>
    <t>TAREFA</t>
  </si>
  <si>
    <t>DISCIPLINA</t>
  </si>
  <si>
    <t>CH</t>
  </si>
  <si>
    <t>CH (EFETIVA)</t>
  </si>
  <si>
    <t>TOTAL CH</t>
  </si>
  <si>
    <t>TAREFAS</t>
  </si>
  <si>
    <t>TOTAL QUESTÕES</t>
  </si>
  <si>
    <t>TOTAL ACERTOS</t>
  </si>
  <si>
    <t>Trilha 0</t>
  </si>
  <si>
    <t>Estudo da aula 00, de “Noções Iniciais de Ortografia” até “Acentos Diferenciais”, inclusive; e resolução de questões.</t>
  </si>
  <si>
    <t xml:space="preserve">Estudo da aula 00, de “Regime Jurídico Administrativo” até “Princípios expressos”, inclusive. </t>
  </si>
  <si>
    <t>Estudo da aula 00, de “Plano Plurianual na CF/1988” até “Lei de Diretrizes Orçamentárias na CF/1988”, inclusive.</t>
  </si>
  <si>
    <t>Estudo da aula 00; E resolução de 6 questões.</t>
  </si>
  <si>
    <t>Estudo de toda a aula 00.</t>
  </si>
  <si>
    <t>Estudo da aula 00, de “Contextualização” até o quadro “Definição dos princípios éticos”, inclusive; e resolução de 10 questões</t>
  </si>
  <si>
    <t xml:space="preserve">Estudo da teoria da Aula 00, do item “Conceito de Constituição” ao item “Poder Constituinte”, inclusive; e resolução de </t>
  </si>
  <si>
    <t>Estudo da aula 00, de “Emprego do hífen” até o final da parte teórica; e resolução de questões.</t>
  </si>
  <si>
    <t xml:space="preserve">Estudo da aula 00, de “Princípios implícitos ou reconhecidos” até o final da aula; e resolução de 20 questões. </t>
  </si>
  <si>
    <t>Estudo da aula 00, de “Lei Orçamentária Anual na CF/1988” até o final da teoria.</t>
  </si>
  <si>
    <t>Revisão e resolução de 30 questões da aula 00.</t>
  </si>
  <si>
    <t>Revisão da aula 00 e resolução de 48 questões.</t>
  </si>
  <si>
    <t>Estudo da aula 00, logo após “Definição dos princípios éticos” até o final da parte teórica e resolução de 30 questões.</t>
  </si>
  <si>
    <t xml:space="preserve">Estudo da teoria da Aula 00, do tópico “Princípios Fundamentais” ao final da teoria da aula; e resolução de 23 questões. </t>
  </si>
  <si>
    <t>Estudo da aula 01, de “Noções Iniciais - Classes de Palavras I” até “Expressões com substantivo e Adjetivo”, inclusive; e resolução de questões.</t>
  </si>
  <si>
    <t>Estudo da aula 01, item “Direito Administrativo”.</t>
  </si>
  <si>
    <t>Estudo de toda a teoria da aula 01; e resolução de 03 questões.</t>
  </si>
  <si>
    <t>EXTRA</t>
  </si>
  <si>
    <t>Revisão das questões erradas da Trilha.</t>
  </si>
  <si>
    <t>DESCANSO</t>
  </si>
  <si>
    <t>Trilha 01</t>
  </si>
  <si>
    <t>Estudo da aula 01, de “Pronome” até o final da parte teórica; e resolução de questões.</t>
  </si>
  <si>
    <t>Estudo da aula 01, item “Administração Pública”; e resolução de 20 questões.</t>
  </si>
  <si>
    <t>Estudo do resumo da aula 00 (revisão); e resolução de 34 questões.</t>
  </si>
  <si>
    <t>Estudo da aula 01. Leitura dos arts. 2 a 4, 11, 12, 35, 44, 53 e 56 da Lei nº 4.320/1964.</t>
  </si>
  <si>
    <t>Estudo de toda a aula 01.</t>
  </si>
  <si>
    <t>Estudo da aula 01 de “Contextualização” até “Plano de Auditoria Baseado no Risco”.</t>
  </si>
  <si>
    <t>Estudo da aula 02, de “Direitos Individuais e Coletivos - caput” a “Direitos Individuais e Coletivos – Inciso X”, inclusive.</t>
  </si>
  <si>
    <t>Revisão das aulas 00 e 01; e resolução de questões no SQ.</t>
  </si>
  <si>
    <t>Estudo da aula 02, item “Organização Administrativa”.</t>
  </si>
  <si>
    <t>Resolução de 40 questões do Estratégia Questões.</t>
  </si>
  <si>
    <t>Revisão e resolução de 30 questões da aula 01.</t>
  </si>
  <si>
    <t>Revisão da aula 01 e resolução de 60 questões.</t>
  </si>
  <si>
    <t xml:space="preserve">Estudo da aula 01 de “Papéis de trabalho” até o fim da parte teórica e resolução de 20 questões </t>
  </si>
  <si>
    <t>Estudo da aula 02, de “Direitos Individuais e Coletivos – inciso XI” ao final da parte teórica; e resolução de 15 questões.</t>
  </si>
  <si>
    <t>Estudo da aula 02, de “Noções Iniciais de Classes de Palavras II” até subitem “conjunções coordenativas”, inclusive; e resolução de questões.</t>
  </si>
  <si>
    <t>Estudo da aula 02, do item “Administração Pública” até o final da aula; e resolução de 20 questões.</t>
  </si>
  <si>
    <t>Resolução de 40 questões do PDF da Aula 02.</t>
  </si>
  <si>
    <t>Trilha 02</t>
  </si>
  <si>
    <t>Estudo da aula 02, de “conjunções subordinativas” até o final da parte teórica; e resolução de questões.</t>
  </si>
  <si>
    <t>Revisão das aulas 00 a 02; e resolução de questões do SQ.</t>
  </si>
  <si>
    <t>Estudo da aula 01, de “Princípio da Universalidade” até “Princípio da Especificação ou Discriminação ou Especialização”, inclusive.</t>
  </si>
  <si>
    <t>Estudo da aula 02, do início ao item 1.2.7.</t>
  </si>
  <si>
    <t>Revisão das aulas 00 e 01.</t>
  </si>
  <si>
    <t>Estudo da aula 02, de “Contextualização” até o Tópico “Evidência de auditoria”, inclusive.</t>
  </si>
  <si>
    <t>Estudo da aula 03, de “Direitos Individuais e Coletivos Inciso XXXII” até “Direitos Individuais e Coletivos Inciso XLVII”, inclusive.</t>
  </si>
  <si>
    <t>Revisão de aula 02; e resolução de questões.</t>
  </si>
  <si>
    <t>Estudo da aula 03, item “Empresas públicas e sociedades de economia mista”.</t>
  </si>
  <si>
    <t>Estudo da aula 01, de “Princípio da Exclusividade” até o final da teoria.</t>
  </si>
  <si>
    <t>Estudo da aula 02, do item 1.2.8 ao fim da aula; Leitura dos arts. 58, 61, 63, 64, 68 e 69, da Lei nº 4.320/64, 166, § 8º e 167, § 2º da Constituição Federal.</t>
  </si>
  <si>
    <t>Revisão das aulas 00 e 01 e resolução de 20 questões do SQ.</t>
  </si>
  <si>
    <t>Estudo da aula 02, de “Procedimentos de Auditoria” até o fim da parte teórica e resolução de 20 questões.</t>
  </si>
  <si>
    <t>Estudo da aula 03, de “Direitos Individuais e Coletivos Inciso XLVIII” até o final da primeira parte da aula (§ 4º); e resolução de 15 questões.</t>
  </si>
  <si>
    <t>Estudo da aula 03, item “Fundações públicas”; e resolução de 20 questões.</t>
  </si>
  <si>
    <t>Revisão e resolução de 30 questões da aula 02.</t>
  </si>
  <si>
    <t>Estudo da aula 03, de “Remédios Constitucionais - Inciso LXVIII” até o final da parte teórica; e resolução de 10 questões.</t>
  </si>
  <si>
    <t>Trilha 03</t>
  </si>
  <si>
    <t>Revisão de aula 02; e resolução de questões no SQ.</t>
  </si>
  <si>
    <t>Estudo da aula 04; de “Entidades paraestatais e o terceiro setor” a “Organizações da sociedade civil de interesse público (Oscip)”, inclusive.</t>
  </si>
  <si>
    <t>Estudo do resumo da aula 01 (revisão); e resolução de 55 questões.</t>
  </si>
  <si>
    <t>Estudo da aula 03.</t>
  </si>
  <si>
    <t>Estudo de toda a aula extra 01.</t>
  </si>
  <si>
    <t>Revisão das aulas 00 a 02 e resolução de questões.</t>
  </si>
  <si>
    <t>Resolução de 31 questões do PDF da Aula 03.</t>
  </si>
  <si>
    <t>Estudo da aula 03, do tópico “Pronome”; e resolução de questões.</t>
  </si>
  <si>
    <t>Estudo da aula 04; de “Diferenças entre OS e Oscip” até o final da aula; e resolução de 20 questões.</t>
  </si>
  <si>
    <t>Revisão e resolução de 30 questões da aula 03.</t>
  </si>
  <si>
    <t>Revisão da aula extra 01 e resolução de 50 questões.</t>
  </si>
  <si>
    <t>Estudo da aula 03, de “Contextualização” até o Resumo “Fatores que influenciam no tamanho da amostra” e resolução de 9 questões.</t>
  </si>
  <si>
    <t>Revisão das Aulas 02 e 03; e resolução de 35 questões no Sistema de Questões do Estratégia.</t>
  </si>
  <si>
    <t>Estudo da aula 05, de “Deveres e poderes administrativos” até “Poder regulamentar ou normativo ”, inclusive.</t>
  </si>
  <si>
    <t>Estudo da aula 04.</t>
  </si>
  <si>
    <t>Estudo de toda a aula 02.</t>
  </si>
  <si>
    <t>Trilha 04</t>
  </si>
  <si>
    <t>Estudo da aula 03, dos tópicos “Noções iniciais de Colocação Pronominal” e “Colocação Pronominal”, e resolução de questões.</t>
  </si>
  <si>
    <t>Estudo da aula 00, do tópico “Frações” até o tópico “Transformação da dízima periódica em fração”, inclusive; e resolução de 8 questões.</t>
  </si>
  <si>
    <t>Estudo da aula 05, de “Poder de polícia” até o final da aula; e resolução de 20 questões.</t>
  </si>
  <si>
    <t>Estudo da aula 02, de “Introdução” até “Vedações constitucionais em matéria orçamentária”, inclusive.</t>
  </si>
  <si>
    <t>Estudo da aula 04, do item 2.7 ao final da aula.</t>
  </si>
  <si>
    <t>Revisão da aula 02 e resolução de 50 questões.</t>
  </si>
  <si>
    <t>Estudo da aula 03, do Esquema “Métodos de Seleção de Amostra”” até o final da parte teórica e resolução de 20 questões.</t>
  </si>
  <si>
    <t>Estudo da aula 04, de “Introdução” até “Os direitos sociais coletivos dos trabalhadores”, inclusive.</t>
  </si>
  <si>
    <t>Revisão de aula 03; e resolução de questões no EQ.</t>
  </si>
  <si>
    <t>Estudo da aula 00, do tópico “Razão e proporção” até o tópico “Escala”, inclusive; e resolução de 8 questões.</t>
  </si>
  <si>
    <t>Resolução de 30 questões da aula 05.</t>
  </si>
  <si>
    <t>Revisão e resolução de 30 questões da aula 04.</t>
  </si>
  <si>
    <t>Estudo de toda a aula 03.</t>
  </si>
  <si>
    <t>Estudo da aula 04, de Contextualização até “Outras classificações”, inclusive; e resolução de 8 questões.</t>
  </si>
  <si>
    <t>Estudo da aula 04, de “Direitos dos trabalhadores domésticos” até o final da parte teórica; e resolução de 18 questões.</t>
  </si>
  <si>
    <t>Revisão das aulas 03 e 04; e resolução de questões do SQ.</t>
  </si>
  <si>
    <t>Estudo de toda a teoria da aula 05; e resolução de 24 questões.</t>
  </si>
  <si>
    <t>Trilha 05</t>
  </si>
  <si>
    <t>Estudo da aula 04, de “Noções iniciais de verbos” até “transitividade verbal”, inclusive.</t>
  </si>
  <si>
    <t>Estudo da aula 00, do tópico “Proporcionalidade” até o final; e resolução de 8 questões.</t>
  </si>
  <si>
    <t>Revisão da aula 05; e resolução de questões do SQ.</t>
  </si>
  <si>
    <t>Estudo da aula 02, de “Mecanismo de ajuste fiscal” até o final da teoria.</t>
  </si>
  <si>
    <t>Estudo da aula 05, do item 1 ao 3.2, inclusive.</t>
  </si>
  <si>
    <t>Revisão da aula 03 e resolução de 50 questões.</t>
  </si>
  <si>
    <t>Estudo da aula 04, de Auditoria de Regularidade (Conformidade) até o final da parte teórica e resolução de 32 questões.</t>
  </si>
  <si>
    <t>Estudo da aula 00. Leitura do tópico "Noções Gerais", de "Capítulo I – O que é o Direito?" até "Capítulo III – O que é Direito Civil?".</t>
  </si>
  <si>
    <t>Estudo de toda a teoria da aula 06 (Direitos Políticos); e resolução de 24 questões.</t>
  </si>
  <si>
    <t xml:space="preserve">Estudo da aula 04, de “verbos impessoais” até “Verbos pronominais”.
</t>
  </si>
  <si>
    <t>Revisão da aula 00 (Frações. Razões e proporções. Escala. Proporcionalidade); e resolução de 21 questões do PDF.</t>
  </si>
  <si>
    <t>Estudo da aula 06, de “Introdução” até “Elementos de formação”, inclusive.</t>
  </si>
  <si>
    <t>Estudo da aula 05, do item 3.3 ao final da aula.</t>
  </si>
  <si>
    <t>Revisão da aula extra 01 e das aulas 02 e 03.</t>
  </si>
  <si>
    <t>Estudo da aula 00. Leitura do tópico "Título II – Lei de Introdução às Normas do Direito Brasileiro", de "Capítulo I – Aplicação" até " Capítulo VI – Conflitos de leis".</t>
  </si>
  <si>
    <t>Estudo de toda a teoria da Aula 07; e resolução de 05 questões.</t>
  </si>
  <si>
    <t>Estudo da aula 04, de “Correlação dos Tempos Verbais” até o final da parte teórica.</t>
  </si>
  <si>
    <t>Estudo da aula 06, de “Vícios dos atos administrativos” até “Classificação”, inclusive.</t>
  </si>
  <si>
    <t>Revisão das Aulas 04 a 07; e resolução de 35 questões no Sistema de Questões do Estratégia.</t>
  </si>
  <si>
    <t>Trilha 06</t>
  </si>
  <si>
    <t>Revisão de aula 04; e resolução de questões.</t>
  </si>
  <si>
    <t>Revisão da aula 00 (Frações. Razões e proporções. Escala. Proporcionalidade.); e resolução de questões do SQ.</t>
  </si>
  <si>
    <t>Estudo da aula 06, de “Espécies de atos administrativos” até o final da aula; e resolução de 10 questões.</t>
  </si>
  <si>
    <t>Estudo do resumo da aula 02(revisão); e resolução de 71 questões.</t>
  </si>
  <si>
    <t>Revisão e resolução de questões da aula 05.</t>
  </si>
  <si>
    <t>Resolução de 60 questões do SQ.</t>
  </si>
  <si>
    <t>Revisão da aula 04 e resolução de 12 questões.</t>
  </si>
  <si>
    <t>Estudo da aula 00. Leitura dos tópicos "Título III – Direito Internacional Privado" e "Título IV – Direito Público".</t>
  </si>
  <si>
    <t>Estudo da Aula 08, do item “Teoria Geral do Estado - O Estado” ao item “Organização Político-Administrativa - Territórios Federais”, inclusive.</t>
  </si>
  <si>
    <t>Estudo da aula 01 (Regra de 3); e resolução de 12 questões.</t>
  </si>
  <si>
    <t>Resolução de 20 questões da aula 06.</t>
  </si>
  <si>
    <t>Estudo da aula 06.</t>
  </si>
  <si>
    <t>Estudo de toda a aula 04.</t>
  </si>
  <si>
    <t>Revisão de legislação. Leitura dos arts. 1º ao 30 da LINDB; e resolução de 26 questões da aula.</t>
  </si>
  <si>
    <t>Estudo da Aula 08, do item “Alterações na estrutura da federação” ao item “Bens Públicos - Bens dos Estados”, inclusive; e resolução de 22 questões.</t>
  </si>
  <si>
    <t>Resolução de 30 questões da aula 06.</t>
  </si>
  <si>
    <t>Estudo da Aula 08, do item “Repartição de Competências e a Federação Brasileira” ao item “Repartição de Competências - Competências dos Municípios”, inclusive; e resolução de 10 questões.</t>
  </si>
  <si>
    <t>Trilha 07</t>
  </si>
  <si>
    <t>Estudo da aula 06 – Leitura da parte teórica; e resolução de questões comentadas.</t>
  </si>
  <si>
    <t>Revisão da aula 01 (Regra de 3); e resolução de 22 questões do PDF.</t>
  </si>
  <si>
    <t>Revisão da aula 06; e resolução de questões do SQ.</t>
  </si>
  <si>
    <t>Revisão e resolução de questões da aula 06.</t>
  </si>
  <si>
    <t>Revisão da aula 04.</t>
  </si>
  <si>
    <t>Estudo da aula 05, de “Contextualização” até o tópico 2.2 “Normas da INTOSAI: Código de Ética.” e resolução de 6 questões.</t>
  </si>
  <si>
    <t>Revisão da aula 00; e resolução de questões no Estratégia Questões.</t>
  </si>
  <si>
    <t>Estudo da Aula 08, de todo o item “Intervenção”; e resolução de 22 questões.</t>
  </si>
  <si>
    <t>Revisão Aula 06; e resolução de questões.</t>
  </si>
  <si>
    <t>Estudo da aula 07, de “Introdução” a “Objetivos”, inclusive.</t>
  </si>
  <si>
    <t>Estudo da aula 07.</t>
  </si>
  <si>
    <t>Revisão da aula 04 e resolução de 50 questões.</t>
  </si>
  <si>
    <t>Estudo da aula 01. Leitura de toda a aula e dos arts. 1º ao 39, 70 ao 74 e 76 ao 78 do Código Civil, e resolução de 45 da aula.</t>
  </si>
  <si>
    <t>Estudo da Aula 09, do item “Conceito de Administração Pública” ao item “Cargos em comissão e funções de confiança”, inclusive.</t>
  </si>
  <si>
    <t>Estudo da aula 07, de “Noções Iniciais de Sintaxe” até o subtópico “Oração sem sujeito”, inclusive.</t>
  </si>
  <si>
    <t>Estudo da aula 07, de “Agentes da Licitação” a “Leilão”, inclusive.</t>
  </si>
  <si>
    <t>Estudo da Aula 09, do item “Direitos Sociais dos servidores públicos” ao item “Estabilidade Extraordinária”, inclusive.</t>
  </si>
  <si>
    <t>Trilha 08</t>
  </si>
  <si>
    <t>Estudo da aula 07, de “Objeto Direto (OD)” até “Agente da Passiva”, inclusive.</t>
  </si>
  <si>
    <t>Revisão da aula 01 (Regra de 3); e resolução de questões do SQ.</t>
  </si>
  <si>
    <t>Estudo da aula 07, de “Diálogo competitivo” até o final da aula; e resolução de 6 questões.</t>
  </si>
  <si>
    <t>Estudo da aula 03, de “Elaboração/Planejamento” até “Execução Orçamentária e Financeira”, inclusive.</t>
  </si>
  <si>
    <t>Revisão e resolução de questões da aula 07.</t>
  </si>
  <si>
    <t>Estudo de toda a aula extra 02.</t>
  </si>
  <si>
    <t>Estudo da aula 05, do tópico “Normas da INTOSAI: Padrões de Auditoria” até o fim da parte teórica e resolução de 20 questões.</t>
  </si>
  <si>
    <t xml:space="preserve">Estudo da aula 02. Leitura de toda a aula e dos arts. 40 ao 69 e o art. 75 do Código Civil, e resolução de 43 questões da aula. </t>
  </si>
  <si>
    <t>Estudo da Aula 09, do item “Regime Previdenciário dos Servidores Públicos” ao final da parte teórica da aula; e resolução de 15 questões do PDF.</t>
  </si>
  <si>
    <t>Revisão de aula 07; e resolução de questões.</t>
  </si>
  <si>
    <t>Revisão e resolução de 15 questões da aula 07.</t>
  </si>
  <si>
    <t>Estudo da aula 08.</t>
  </si>
  <si>
    <t>Resolução de 35 questões do PDF da Aula 09.</t>
  </si>
  <si>
    <t>Estudo da aula 07, do tópico “Frase, oração e período” até o tópico “oração reduzida x oração desenvolvida”, inclusive.</t>
  </si>
  <si>
    <t>Revisão da aula 04 e da aula extra 02.</t>
  </si>
  <si>
    <t>Trilha 09</t>
  </si>
  <si>
    <t>Estudo da aula 07, De “Paralelismo” até o final da parte teórica.</t>
  </si>
  <si>
    <t>Estudo da aula 02, do tópico “Conceito” até o tópico “Transformação de uma Fração Ordinária em Taxa Percentual”, inclusive; e resolução de 11 questões.</t>
  </si>
  <si>
    <t>Estudo da aula 08, de “Contratação direta” a “Alienação de bens”, inclusive.</t>
  </si>
  <si>
    <t>Estudo da primeira parte da aula 00; e resolução de questões do PDF.</t>
  </si>
  <si>
    <t>Estudo da aula 03, de “Avaliação e Controle” até o final da teoria.</t>
  </si>
  <si>
    <t>Revisão e Resolução de questões da aula 08.</t>
  </si>
  <si>
    <t>Resolução de 40 questões do SQ.</t>
  </si>
  <si>
    <t>Revisão das aulas 03 e 04 e resolução de questões no SQ</t>
  </si>
  <si>
    <t xml:space="preserve">Estudo da aula 03. Leitura de toda a aula e dos arts. 79 a 103 do Código Civil, e resolução de 36 questões da aula. </t>
  </si>
  <si>
    <t>Estudo da teoria da aula 10, do item “Funções do Poder Legislativo” ao item “Atribuições da Câmara dos Deputados”, inclusive.</t>
  </si>
  <si>
    <t>Estudo da aula 08, de “Fases de Licitação” a “Instrumentos Auxiliares”, inclusive.</t>
  </si>
  <si>
    <t>Estudo da segunda parte da aula 00; e revisão da aula com resolução de questões.</t>
  </si>
  <si>
    <t>Revisão das aulas 00 a 03.</t>
  </si>
  <si>
    <t>Resolução de 17 questões do SQ.</t>
  </si>
  <si>
    <t>Estudo da aula 08, de “Disposições Setoriais” até o final da aula.</t>
  </si>
  <si>
    <t>Trilha 10</t>
  </si>
  <si>
    <t>Estudo da aula 09, de “Noções Iniciais de Pontuação” até o tópico “Uso da vírgula”, inclusive; e resolução de questões.</t>
  </si>
  <si>
    <t>Estudo da aula 02, do tópico “Aumentos e Descontos Percentuais” até o final; e resolução de 12 questões.</t>
  </si>
  <si>
    <t>Revisão e resolução de 16 questões da aula 08.</t>
  </si>
  <si>
    <t>Estudo da primeira parte da aula 01; e resolução de questões do PDF.</t>
  </si>
  <si>
    <t>Estudo do resumo da aula 03 (revisão); e resolução de 41 questões.</t>
  </si>
  <si>
    <t>Revisão das aulas 04 a 08.</t>
  </si>
  <si>
    <t xml:space="preserve">Estudo da aula 00, de “Conceitos Fundamentais” até “Excepcionais: Bens inferiores e Bens de Giffen”, inclusive; e resolução de questões. </t>
  </si>
  <si>
    <t>Estudo de toda a aula 05.</t>
  </si>
  <si>
    <t>Revisão da aula 05 e resolução de questões no SQ.</t>
  </si>
  <si>
    <t>Revisão das aulas 01, 02 e 03; e resolução de questões no Estratégia Questões.</t>
  </si>
  <si>
    <t>Estudo da aula 10, do item “Atribuições do Senado Federal ao item “O Estatuto dos Congressistas”, inclusive.</t>
  </si>
  <si>
    <t>Estudo da aula 09, de “Ponto e vírgula” até o final da parte teórica; e resolução de questões</t>
  </si>
  <si>
    <t>Revisão e resolução de 15 questões da aula 08.</t>
  </si>
  <si>
    <t>Estudo da segunda parte da aula 01; e revisão da aula com resolução de questões.</t>
  </si>
  <si>
    <t>Estudo da aula 09.</t>
  </si>
  <si>
    <t>Estudo da aula 00, de “Fatores que afetam a demanda” até o final da parte teórica e resolução de questões.</t>
  </si>
  <si>
    <t>Revisão da aula 05 e resolução de 50 questões.</t>
  </si>
  <si>
    <t>Estudo de toda aula 06.</t>
  </si>
  <si>
    <t>Trilha 11</t>
  </si>
  <si>
    <t>Revisão de aula 09; e resolução de questões.</t>
  </si>
  <si>
    <t>Revisão da aula 02 (Porcentagem); e resolução de 21 questões do PDF.</t>
  </si>
  <si>
    <t>Estudo da primeira parte da aula 02; e resolução de questões do PDF.</t>
  </si>
  <si>
    <t>Revisão e Resolução de questões da aula 09.</t>
  </si>
  <si>
    <t xml:space="preserve">Revisão da aula 00 e resolução de 30 questões. </t>
  </si>
  <si>
    <t>Revisão da aula 06 e resolução de 17 questões.</t>
  </si>
  <si>
    <t>Estudo da aula 06, de “Contextualização” até o item “Utilização do Trabalho de Terceiros” e resolução de 5 questões.</t>
  </si>
  <si>
    <t xml:space="preserve">Estudo da aula 04. Leitura de toda a aula. </t>
  </si>
  <si>
    <t>Estudo da aula 10, de todo o tópico “Fiscalização Contábil, Financeira e Orçamentária”; e resolução de 15 questões.</t>
  </si>
  <si>
    <t>Revisão das aulas 07 e 08; e resolução de questões do SQ.</t>
  </si>
  <si>
    <t>Estudo da segunda parte da aula 02; e revisão da aula com resolução de questões</t>
  </si>
  <si>
    <t xml:space="preserve">Estudo da aula 01 (toda a teoria) e resolução de questões </t>
  </si>
  <si>
    <t>Revisão das aulas 05 e 06.</t>
  </si>
  <si>
    <t>Estudo da aula 09, de “Noções introdutórias” a “Características dos contratos administrativos”, inclusive.</t>
  </si>
  <si>
    <t>Estudo completo da aula 03; e resolução de questões do PDF.</t>
  </si>
  <si>
    <t>Estudo de toda aula 07 até o item "Redes Neurais Feed-Forward” (inclusive).</t>
  </si>
  <si>
    <t>Trilha 12</t>
  </si>
  <si>
    <t>Estudo da aula 10, de “Noções Iniciais de Concordância” até o tópico “concordância com Sujeito Simples”, inclusive; e resolução de questões.</t>
  </si>
  <si>
    <t>Revisão da aula 02 (Porcentagem); e resolução de questões do SQ.</t>
  </si>
  <si>
    <t>Estudo da aula 09, de “Cláusulas exorbitantes” a “Responsabilidades pela execução e pelos encargos do contrato”, inclusive.</t>
  </si>
  <si>
    <t>Revisão e resolução de questões da aula 03.</t>
  </si>
  <si>
    <t>Estudo da aula 04, de “Conceitos” até “Funções Clássicas do Orçamento”, inclusive.</t>
  </si>
  <si>
    <t>Estudo da aula 10.</t>
  </si>
  <si>
    <t>Revisão da aula 01 e resolução de questões.</t>
  </si>
  <si>
    <t>Estudo da Aula 07, de “Fontes de Erro em Modelos Preditivos” até o final.</t>
  </si>
  <si>
    <t xml:space="preserve">Estudo da aula 06, de Comunicação de Resultados até Matriz de achados e resolução de 5 questões
</t>
  </si>
  <si>
    <t>Revisão de legislação da aula 04. Leitura dos arts. 104 a 184 do Código Civil, e resolução de 50 questões da aula.</t>
  </si>
  <si>
    <t>Resolução de 39 questões do PDF da Aula 10; e leitura da CF/88.</t>
  </si>
  <si>
    <t>Estudo da aula 09, de “Recebimento do objeto do contrato” a “Inexecução sem culpa e a teoria da imprevisão”, inclusive.</t>
  </si>
  <si>
    <t xml:space="preserve">Estudo da primeira parte da aula 04; e resolução de questões do PDF.
</t>
  </si>
  <si>
    <t>Estudo da Aula 02, toda a teoria.</t>
  </si>
  <si>
    <t>Revisão da aula 07 e resolução de 42 questões.</t>
  </si>
  <si>
    <t>Estudo da aula 09, de “Meios alternativos de resolução de controvérsias” até o final da aula; e resolução de 2 questões.</t>
  </si>
  <si>
    <t>Estudo da segunda parte da aula 04; e revisão com resolução de questões.</t>
  </si>
  <si>
    <t>Revisão da aula 02 e resolução de questões.</t>
  </si>
  <si>
    <t>Revisão da aula 07.</t>
  </si>
  <si>
    <t>Trilha 13</t>
  </si>
  <si>
    <t>Estudo da aula 10, de “concordância com sujeito composto” até o final da parte teórica; e resolução de questões.</t>
  </si>
  <si>
    <t>Estudo da aula 03, do tópico “Elementos de uma operação de juros” até o tópico “Relação Conceitual: Montante Simples x Montante Composto”, inclusive; e resolução de 4 questões.</t>
  </si>
  <si>
    <t>Revisão e resolução de 39 questões da aula 09.</t>
  </si>
  <si>
    <t>Revisão e resolução de questões da aula 04.</t>
  </si>
  <si>
    <t xml:space="preserve">Estudo da aula 04, de “Normas Gerais de Direito Financeiro” até o final da teoria. </t>
  </si>
  <si>
    <t>Revisão e Resolução de questões da aula 10.</t>
  </si>
  <si>
    <t>Revisão da aula 02 e resolução de 31 questões.</t>
  </si>
  <si>
    <t>Resolução de 20 questões do SQ.</t>
  </si>
  <si>
    <t>Estudo da aula 06, do tópico “Relatório” até o fim da parte teórica e resolução de 20 questões.</t>
  </si>
  <si>
    <t xml:space="preserve">Estudo da aula 05. Leitura de toda a aula. </t>
  </si>
  <si>
    <t>Revisão das Aulas 08 a 10; e resolução de 33 questões no Sistema de Questões do Estratégia.</t>
  </si>
  <si>
    <t>Revisão e resolução de 40 questões da aula 09.</t>
  </si>
  <si>
    <t>Estudo da parte teórica da Aula 03, de “Custos” até “Curvas de custos no curto prazo”.</t>
  </si>
  <si>
    <t>Estudo de toda a Aula 08.</t>
  </si>
  <si>
    <t>Revisão das aulas 07 a 09; e resolução de questões do SQ.</t>
  </si>
  <si>
    <t>Estudo da aula 10, item “Serviços públicos”.</t>
  </si>
  <si>
    <t>Trilha 14</t>
  </si>
  <si>
    <t>Revisão de aula 10; e resolução de questões.</t>
  </si>
  <si>
    <t>Estudo da aula 10, item “Concessão de serviço público”; e resolução de 22 questões.</t>
  </si>
  <si>
    <t>Estudo do resumo da aula 04 (revisão); e resolução de 26 questões.</t>
  </si>
  <si>
    <t>Estudo da aula 11.</t>
  </si>
  <si>
    <t>Revisão da aula 08.</t>
  </si>
  <si>
    <t>AUDITORIA GOVERNAMENTAL</t>
  </si>
  <si>
    <t>Estudo da aula 07, de “Risco de Auditoria” até Materialidade no Planejamento e na Execução da Auditoria, inclusive; e resolução de 5 questões.</t>
  </si>
  <si>
    <t>Estudo da aula 11, do item “Introdução” ao item “Procedimento legislativo abreviado”, inclusive.</t>
  </si>
  <si>
    <t>Estudo da aula 03, do tópico “Capitalização Simples - Aspectos Matemáticos” até o final; e resolução de 13 questões.</t>
  </si>
  <si>
    <t>Revisão de legislação da aula 05. Leitura dos arts. 189 a 211 do Código Civil, e resolução de 50 questões da aula.</t>
  </si>
  <si>
    <t>Estudo completo da aula 05; e resolução de questões do PDF.</t>
  </si>
  <si>
    <t>Estudo da parte teórica da Aula 03, de “custos no longo prazo” até o final da parte teórica.</t>
  </si>
  <si>
    <t xml:space="preserve">Estudo da aula 11; e resolução de 12 questões. </t>
  </si>
  <si>
    <t>Revisão e Resolução de questões da aula 11.</t>
  </si>
  <si>
    <t>Revisão da aula 08 e resolução de 33 questões.</t>
  </si>
  <si>
    <t>Treino da aula 05 - resolução de 36 questões no Estratégia Questões.</t>
  </si>
  <si>
    <t>Trilha 15</t>
  </si>
  <si>
    <t>Estudo da aula 11, de “Transitividade Verbal” até “Regência Nominal”, inclusive; e resolução de questões.</t>
  </si>
  <si>
    <t>Estudo da aula 12, de “Noções introdutórias” até “Controle exercido pela Administração Pública”, inclusive; e resolução de 20 questões.</t>
  </si>
  <si>
    <t>Estudo da aula 12.</t>
  </si>
  <si>
    <t>Estudo de toda a Aula 09.</t>
  </si>
  <si>
    <t>Revisão da aula 07 e resolução de 30 questões.</t>
  </si>
  <si>
    <t>Estudo da aula 11, do item “Procedimentos legislativos especiais” ao item “Processo Legislativo nos Estados-membros”, inclusive; e resolução de 20 questões.</t>
  </si>
  <si>
    <t>Revisão da aula 03 (Juros Simples); e resolução de 20 questões do PDF.</t>
  </si>
  <si>
    <t>Revisão da aula 04; e resolução de questões no Estratégia Questões.</t>
  </si>
  <si>
    <t>Estudo da primeira parte da aula 06; e resolução de questões do PDF.</t>
  </si>
  <si>
    <t>Revisão da aula 03 e resolução de questões.</t>
  </si>
  <si>
    <t>Estudo da aula 12, de “Controle legislativo” até o final da aula; e resolução de 25 questões.</t>
  </si>
  <si>
    <t>Revisão da aula 09.</t>
  </si>
  <si>
    <t>Estudo da aula 08, de Controles Internos até o final da parte teórica e resolução de 22 questões.</t>
  </si>
  <si>
    <t>Revisão das aulas 00 a 03 e resolução de questões no SQ.</t>
  </si>
  <si>
    <t>Trilha 16</t>
  </si>
  <si>
    <t>Estudo da aula 11, do tópico “Crase”; e resolução de questões.</t>
  </si>
  <si>
    <t>Revisão das aulas 10 a 12; e resolução de questões do SQ.</t>
  </si>
  <si>
    <t>Estudo da aula 05, de “Classificação quanto à forma de ingresso” até “Classificação por natureza da receita (por categorias)”, inclusive.</t>
  </si>
  <si>
    <t>Revisão e Resolução de questões da aula 12.</t>
  </si>
  <si>
    <t>Revisão das aulas 08 e 09.</t>
  </si>
  <si>
    <t>Revisão das aulas 06 e 08 e resolução de questões no SQ.</t>
  </si>
  <si>
    <t>Estudo da aula 11, de todo o item “Reforma Constitucional”; e resolução de 16 questões.</t>
  </si>
  <si>
    <t>Revisão da aula 03 (Juros Simples); e resolução de questões do SQ.</t>
  </si>
  <si>
    <t>Revisão da aula 05; e resolução de questões no Estratégia Questões.</t>
  </si>
  <si>
    <t>Estudo da segunda parte da aula 06; e revisão da aula com resolução de questões.</t>
  </si>
  <si>
    <t>Estudo da aula 04 do tópico “Mercado e Estruturas” até “Equilíbrio da firma no curto prazo”, inclusive.</t>
  </si>
  <si>
    <t>Estudo da aula 13, de “Noções introdutórias” até “Responsabilidade por omissão do Estado”, inclusive.</t>
  </si>
  <si>
    <t>Estudo da aula 13, do item 1 ao item 5 (Capítulo 4 – Entidade que Reporta a Informação Contábil), inclusive.</t>
  </si>
  <si>
    <t>Estudo da aula 04, de “Lucratividade da Firma no Curto Prazo” até o fim da parte teórica.</t>
  </si>
  <si>
    <t>Trilha 17</t>
  </si>
  <si>
    <t>Revisão de aula 11; e resolução de questões.</t>
  </si>
  <si>
    <t>Estudo da aula 13, de “Reparação do dano – Estado indenizando o terceiro lesado” até o final da aula; e resolução de 15 questões.</t>
  </si>
  <si>
    <t>Estudo da aula 05, de “Classificação por Fontes (ou por destinação de recursos)” até o final da teoria.</t>
  </si>
  <si>
    <t>Estudo da aula 13, do item 6 (capítulo 5) até o final da aula.</t>
  </si>
  <si>
    <t>Estudo da Aula 10, tópico “Linguagem R - Introdução”.</t>
  </si>
  <si>
    <t>Estudo da aula 09, de Contextualização até o tópico “Opinião Modificada”, inclusive; e resolução de 08 questões.</t>
  </si>
  <si>
    <t>Estudo da aula 12, do item “Funções do Poder Executivo” ao item “Competências Delegáveis do Presidente da República”, inclusive.</t>
  </si>
  <si>
    <t>Estudo da aula 04, do tópico “Capitalização Composta - Aspectos Matemáticos” até o tópico “Conversão entre Taxa Nominal ↔ Taxa Efetiva”, inclusive; e resolução de 13 exercícios.</t>
  </si>
  <si>
    <t xml:space="preserve">Estudo da aula 06. Leitura de toda a aula. </t>
  </si>
  <si>
    <t>Revisão da aula 04, com a resolução de questões.</t>
  </si>
  <si>
    <t>Estudo da aula 12, leitura de toda teoria.</t>
  </si>
  <si>
    <t>Revisão e resolução de 40 questões da aula 13.</t>
  </si>
  <si>
    <t>Estudo da aula 09, de Contextualização até o final da parte teórica e resolução de 14 questões.</t>
  </si>
  <si>
    <t>Trilha 18</t>
  </si>
  <si>
    <t>Revisão de aula 12; e resolução de questões.</t>
  </si>
  <si>
    <t>Estudo da aula 14, de “Disposições Preliminares” a “Provimento”, inclusive.</t>
  </si>
  <si>
    <t>Estudo do resumo da aula 05; e resolução de 60 questões.</t>
  </si>
  <si>
    <t>Revisão e Resolução de questões da aula 13.</t>
  </si>
  <si>
    <t>Estudo da Aula 10, tópico “Uma viagem pelo R”.</t>
  </si>
  <si>
    <t>Revisão da aula 09 e resolução de 35 questões.</t>
  </si>
  <si>
    <t>Estudo da aula 12, do item “Responsabilização do Presidente da República” ao final da parte teórica; e resolução de 15 questões.</t>
  </si>
  <si>
    <t>Estudo da aula 04, do tópico “Taxas Equivalentes” até o final; e resolução de 10 questões.</t>
  </si>
  <si>
    <t>Revisão de legislação da aula 06. Leitura dos arts. 233 a 303 do Código Civil, e resolução de 34 questões da aula.</t>
  </si>
  <si>
    <t>Estudo da primeira parte da aula 06.1; e resolução de questões do PDF.</t>
  </si>
  <si>
    <t>Estudo da aula 05 (toda a teoria).</t>
  </si>
  <si>
    <t>Estudo da aula 14, de “Posse” até o final da aula; e resolução de 5 questões.</t>
  </si>
  <si>
    <t>Trilha 19</t>
  </si>
  <si>
    <t>Estudo da aula 13 – Leitura da parte teórica.</t>
  </si>
  <si>
    <t>Revisão e resolução de 20 questões da aula 14.</t>
  </si>
  <si>
    <t>Estudo da aula 14, do item 1 ao 5.8, inclusive.</t>
  </si>
  <si>
    <t>Resolução de 29 questões da aula 10.</t>
  </si>
  <si>
    <t>Estudo da aula 11 de “Tópicos específicos de auditoria interna” até “Tipos de informações” e resolução de 4 questões.</t>
  </si>
  <si>
    <t>Estudo da aula 13, do item “Órgãos do Poder Judiciário” ao item “Justiça de Paz e Juizados Especiais”, inclusive.</t>
  </si>
  <si>
    <t>Revisão da aula 04 (Juros Compostos); e resolução de 20 questões do PDF.</t>
  </si>
  <si>
    <t>Estudo da aula 07. Leitura de toda a aula.</t>
  </si>
  <si>
    <t>Estudo da segunda parte da aula 06.1; e resumo da aula com resolução de questões.</t>
  </si>
  <si>
    <t>Revisão da aula 05 pelo PDF, com a resolução de 30 questões.</t>
  </si>
  <si>
    <t>Revisão das aulas 13 a 14; e resolução de questões do SQ.</t>
  </si>
  <si>
    <t>Estudo da aula 11 (toda a teoria).</t>
  </si>
  <si>
    <t>Revisão e resolução de questões da aula 06.1.</t>
  </si>
  <si>
    <t>Estudo da aula 06 (toda a teoria).</t>
  </si>
  <si>
    <t>Trilha 20</t>
  </si>
  <si>
    <t>Revisão de aula 13; e resolução de questões.</t>
  </si>
  <si>
    <t>Estudo da aula 15; e resolução de 10 questões.</t>
  </si>
  <si>
    <t>Estudo da aula 05-II, “Dívida Ativa – toda a teoria”.</t>
  </si>
  <si>
    <t>Estudo da aula 14, do item 6 ao final da aula.</t>
  </si>
  <si>
    <t>Resolução de 23 questões da aula 11.</t>
  </si>
  <si>
    <t>Estudo da aula 11 de “Tipos de informações” até o final da parte teórica e resolução de questões propostas na aula.</t>
  </si>
  <si>
    <t>Estudo da aula 13, do item “Conselho Nacional de Justiça (CNJ)” ao item “Supremo Tribunal Federal”, inclusive.</t>
  </si>
  <si>
    <t>Revisão da aula 04 (Juros Compostos); e resolução de questões do SQ.</t>
  </si>
  <si>
    <t>Revisão de legislação da aula 07. Leitura dos arts. 304 ao 420 do Código Civil, e resolução de 39 questões da aula.</t>
  </si>
  <si>
    <t>Estudo da primeira parte da aula 07; e resolução de questões do PDF.</t>
  </si>
  <si>
    <t>Revisão da aula 06, com a resolução de questões.</t>
  </si>
  <si>
    <t>Estudo da aula 16, item “Regime Disciplinar”; e resolução de 12 questões.</t>
  </si>
  <si>
    <t>Estudo da aula 12, de “Conceitos Básicos” até “Capítulo II”, inclusive.</t>
  </si>
  <si>
    <t>Estudo da segunda parte da aula 07; e resumo da aula com resolução de questões.</t>
  </si>
  <si>
    <t>Trilha 21</t>
  </si>
  <si>
    <t>Revisão da aula 13; e resolução de questões.</t>
  </si>
  <si>
    <t>Estudo da aula 16, item “Processo administrativo disciplinar e sindicância”; e resolução de 13 questões.</t>
  </si>
  <si>
    <t>Estudo do resumo da aula 05-II; e resolução de 15 questões.</t>
  </si>
  <si>
    <t>Revisão e Resolução de questões da aula 14.</t>
  </si>
  <si>
    <t>Estudo da aula 12, de “Capítulo III” até o final da aula.</t>
  </si>
  <si>
    <t>Revisão das aulas 09 a 11 e resolução de questões no SQ – Parte 1 de 3.</t>
  </si>
  <si>
    <t>Estudo da aula 13, do item “Superior Tribunal de Justiça” ao item “Tribunais e Juízes dos Estados”, inclusive.</t>
  </si>
  <si>
    <t>Estudo da aula 05, do tópico “Taxa Aparente, Real e de Inflação” até o tópico “Conceitos Econômicos”, inclusive; e resolução de 12 questões.</t>
  </si>
  <si>
    <t>Revisão da aula 07; e resolução de questões no Estratégia Questões.</t>
  </si>
  <si>
    <t>Estudo da aula 07 até o tópico Falhas de mercado.</t>
  </si>
  <si>
    <t>Estudo da aula 17, item “Agentes públicos”.</t>
  </si>
  <si>
    <t>Revisão das aulas 09 a 11 e resolução de questões no SQ – Parte 2 de 3.</t>
  </si>
  <si>
    <t>Estudo da primeira parte da aula 08; e resolução de questões do PDF.</t>
  </si>
  <si>
    <t>Trilha 22</t>
  </si>
  <si>
    <t>Estudo da aula 14 – Do tópico “Noções Iniciais de Tipologia Textual” até “Funções da Linguagem”.</t>
  </si>
  <si>
    <t>Estudo da aula 17, item “Disposições constitucionais aplicáveis aos agentes públicos”; e resolução de 14 questões.</t>
  </si>
  <si>
    <t>Estudo da aula 15, de “Demonstrações Consolidadas (NBC TSP 17)” até “Método de Equivalência Patrimonial x Distribuição de Dividendos”, inclusive.</t>
  </si>
  <si>
    <t>Resolução de 36 questões da aula 12.</t>
  </si>
  <si>
    <t>Revisão das aulas 09 a 11 e resolução de questões no SQ – Parte 3 de 3.</t>
  </si>
  <si>
    <t>Estudo da aula 13, do item “Precatórios” ao final da teoria da aula; e resolução de 20 questões do PDF.</t>
  </si>
  <si>
    <t>Estudo da aula 05, do tópico “Inflação Acumulada” até o final; e resolução de 8 questões.</t>
  </si>
  <si>
    <t>Estudo da segunda parte da aula 08; e revisão da aula com resolução de questões.</t>
  </si>
  <si>
    <t>Estudo da aula 07 até o final da parte teórica.</t>
  </si>
  <si>
    <t>Estudo da aula 18; e resolução de 10 questões.</t>
  </si>
  <si>
    <t>Estudo da aula 15, de “NBC TSP 22 – Divulgação sobre Partes Relacionadas” até o final da aula.</t>
  </si>
  <si>
    <t>Estudo da aula 12 (toda a teoria).</t>
  </si>
  <si>
    <t>Revisão da aula 07, com a resolução de 36 questões.</t>
  </si>
  <si>
    <t>Trilha 23</t>
  </si>
  <si>
    <t>Revisão de aula 14; e resolução de questões.</t>
  </si>
  <si>
    <t>Revisão das aulas 15 e 16; e resolução de questões do SQ.</t>
  </si>
  <si>
    <t>Estudo da aula 06, de “Classificação quanto à forma de ingresso” até “Classificação por natureza da despesa (por categorias)”, inclusive.</t>
  </si>
  <si>
    <t>Revisão e Resolução de questões da aula 15.</t>
  </si>
  <si>
    <t>Revisão das aulas 10 a 12.</t>
  </si>
  <si>
    <t>Estudo da aula Extra (toda a teoria) e resolução de 5 questões.</t>
  </si>
  <si>
    <t>Resolução de 42 questões do PDF da Aula 13.</t>
  </si>
  <si>
    <t>Revisão da aula 05 (Taxas); e resolução de 20 questões do PDF.</t>
  </si>
  <si>
    <t>Estudo da aula 08. Leitura de toda a aula.</t>
  </si>
  <si>
    <t>Revisão e resolução de questões da aula 08.</t>
  </si>
  <si>
    <t>Revisão das aulas 04 a 07 e resolução de questões no SQ.</t>
  </si>
  <si>
    <t>Revisão das aulas 17 e 18; e resolução de 35 questões do PDF.</t>
  </si>
  <si>
    <t>Estudo da aula 16; E resolução de exercícios da aula.</t>
  </si>
  <si>
    <t>Estudo da primeira parte da aula 09; e resolução de questões do PDF.</t>
  </si>
  <si>
    <t>Trilha 24</t>
  </si>
  <si>
    <t>Estudo da aula 14 – Do tópico “Noções Iniciais de Interpretação de Textos” até “Julgamento de Assertivas”.</t>
  </si>
  <si>
    <t>Estudo da aula 19; de “Noções Gerais, previsão constitucional e sujeitos do ato” a “Espécies de atos de improbidade administrativa”, inclusive; e resolução de 3 questões do PDF.</t>
  </si>
  <si>
    <t>Estudo da aula 06, de “Classificações Doutrinárias” até o final da teoria.</t>
  </si>
  <si>
    <t>Revisão e Resolução de questões da aula 16.</t>
  </si>
  <si>
    <t>Estudo da Aula 13, do item "Princípios Básicos" até “Criptologia" (inclusive).</t>
  </si>
  <si>
    <t>Revisão da aula Extra e resolução de questões.</t>
  </si>
  <si>
    <t>Estudo da aula 14, do item “Ministério Público” ao item “Ministério Público junto às Cortes de Contas”, inclusive.</t>
  </si>
  <si>
    <t>Revisão da aula 05 (Taxas); e resolução de questões do SQ.</t>
  </si>
  <si>
    <t>Revisão de legislação da aula 08. Leitura dos arts. 421 ao 480 do Código Civil, e resolução de 39 questões da aula.</t>
  </si>
  <si>
    <t>Estudo da segunda parte da aula 09; e revisão da aula com resolução de questões.</t>
  </si>
  <si>
    <t>Estudo da aula 08, de “Macroeconomia” até “Fluxo Circular da Riqueza”, inclusive.</t>
  </si>
  <si>
    <t>Estudo da aula 17.</t>
  </si>
  <si>
    <t>Estudo da aula 14, do item “Conselho Nacional do Ministério Público (CNMP)” ao final da teoria; e resolução de 19 questões.</t>
  </si>
  <si>
    <t>Estudo da aula 06, do tópico “Descontos” até o tópico “Relação Matemática entre o DRS e o DCS”, inclusive; e resolução de 10 questões.</t>
  </si>
  <si>
    <t>Revisão e resolução de questões da aula 09.</t>
  </si>
  <si>
    <t>Trilha 25</t>
  </si>
  <si>
    <t>Estudo da aula 19; de “Penalidades” até o final da aula; e resolução de 23 questões do PDF.</t>
  </si>
  <si>
    <t>Estudo do resumo da aula 06; e resolução de 58 questões.</t>
  </si>
  <si>
    <t>Revisão e Resolução de questões da aula 17.</t>
  </si>
  <si>
    <t>Estudo da Aula 13, do item "Esteganografia" até o final.</t>
  </si>
  <si>
    <t>Revisão Geral e resolução de questões no SQ – Parte 1 de 2.</t>
  </si>
  <si>
    <t>Revisão das Aulas 11 a 14; e resolução de 40 questões no Sistema de Questões do Estratégia.</t>
  </si>
  <si>
    <t>Estudo da aula 06, do tópico “Desconto Racional Composto” até o final; e resolução de 10 questões.</t>
  </si>
  <si>
    <t>Estudo da aula 09. Leitura de toda a aula.</t>
  </si>
  <si>
    <t>Estudo completo da aula 10; e resolução de questões do PDF.</t>
  </si>
  <si>
    <t>Estudo da aula 08, de “Produto: bruto, líquido(...)” até o fim da parte teórica.</t>
  </si>
  <si>
    <t>Estudo da aula 20; e resolução de 3 questões do PDF.</t>
  </si>
  <si>
    <t>Revisão Geral e resolução de questões no SQ – Parte 2 de 2.</t>
  </si>
  <si>
    <t>Revisão e resolução de questões da aula 10.</t>
  </si>
  <si>
    <t>Revisão da aula 08, com a resolução de questões.</t>
  </si>
  <si>
    <t>Trilha 26</t>
  </si>
  <si>
    <t>Revisão da aula 20; e resolução de 12 questões do PDF.</t>
  </si>
  <si>
    <t>Estudo da aula 18.</t>
  </si>
  <si>
    <t>Resolução de 32 questões da aula 13.</t>
  </si>
  <si>
    <t>Resolução de questões do Estratégia Questões.</t>
  </si>
  <si>
    <t>Revisão geral do curso.</t>
  </si>
  <si>
    <t>Revisão da aula 06 (Descontos); e resolução de 21 questões do PDF.</t>
  </si>
  <si>
    <t>Revisão de legislação da aula 08. Leitura dos arts. 927 ao 954 do Código Civil, e resolução de 40 questões da aula.</t>
  </si>
  <si>
    <t>Estudo completo da aula 11; e resolução de questões do PDF.</t>
  </si>
  <si>
    <t>Estudo da aula 09, de “Introdução” até “Renda primária”, inclusive</t>
  </si>
  <si>
    <t>Resolução de 31 questões da aula 13.</t>
  </si>
  <si>
    <t>Revisão e resolução de questões da aula 11.</t>
  </si>
  <si>
    <t>Estudo da aula 09, de “Renda secundária” até o fim da parte teórica.</t>
  </si>
  <si>
    <t>Trilha 27</t>
  </si>
  <si>
    <t>Revisão geral do curso através da resolução de questões do SQ.</t>
  </si>
  <si>
    <t>Estudo da aula 07, de ““Classificação por Esfera Orçamentária” até “Classificação Funcional”, inclusive.</t>
  </si>
  <si>
    <t>Revisão e Resolução de questões da aula 18.</t>
  </si>
  <si>
    <t>Estudo da aula 14.</t>
  </si>
  <si>
    <t>Revisão da aula 06 (Descontos); e resolução de questões do SQ.</t>
  </si>
  <si>
    <t>Revisão da aula 08; e resolução de questões no Estratégia Questões.</t>
  </si>
  <si>
    <t>Estudo completo da aula 12; e resolução de questões do PDF.</t>
  </si>
  <si>
    <t>Revisão da aula 09, com a resolução de questões.</t>
  </si>
  <si>
    <t>Estudo da aula 00, de "Estado x Governo x Administração Pública" até "Dominação Racional-Legal", inclusive; e exercícios.</t>
  </si>
  <si>
    <t>Estudo da aula 00 e resolução de questões.</t>
  </si>
  <si>
    <t>Resolução de 5 questões da aula 14.</t>
  </si>
  <si>
    <t>Resolução de 30 questões da aula 00.</t>
  </si>
  <si>
    <t>Trilha 28</t>
  </si>
  <si>
    <t>Resolução de questões da Aula 00.</t>
  </si>
  <si>
    <t>Estudo da aula 07, de “Estrutura Programática” até o final da teoria.</t>
  </si>
  <si>
    <t>Estudo da aula 19; E resolução de exercícios da aula.</t>
  </si>
  <si>
    <t>Revisão geral.</t>
  </si>
  <si>
    <t>Resolução de questões da Aula 02.</t>
  </si>
  <si>
    <t>Resolução de questões da Aula 01.</t>
  </si>
  <si>
    <t>Estudo da aula 07, do tópico “Fluxo de Caixa” até o tópico “Propriedade Fundamental da Equivalência de Capitais”, inclusive; e resolução de 10 questões.</t>
  </si>
  <si>
    <t>Revisão da aula 09; e resolução de questões no Estratégia Questões.</t>
  </si>
  <si>
    <t>Revisão e resolução de questões da aula 12.</t>
  </si>
  <si>
    <t>Estudo da aula 10 (toda a teoria) e resolução de questões.</t>
  </si>
  <si>
    <t>Estudo da aula 00, de "Modelos Teóricos de Administração Pública" até "Public Service Orientation (PSO) – Orientação Para o Serviço Público", inclusive; e exercícios.</t>
  </si>
  <si>
    <t>Estudo da aula 01 – parte 1 de 2. De “Sistema de Controle” até “Tribunais de Contas – Funções” (inclusive); e resolução de 15 questões.</t>
  </si>
  <si>
    <t>Estudo da aula 00; e resolução de 05 questões.</t>
  </si>
  <si>
    <t>Revisão da aula 00 e prática de exercícios.</t>
  </si>
  <si>
    <t>Estudo da aula 01 – parte 2 de 2. De “Tribunais de Contas – Natureza Jurídica do Tribunal de Contas” até o final da aula; e resolução de 17 questões.</t>
  </si>
  <si>
    <t>Trilha 29</t>
  </si>
  <si>
    <t>Estudo da aula 15 - Leitura da parte teórica; e resolução de questões.</t>
  </si>
  <si>
    <t>Estudo do resumo da aula 07; e resolução de 26 questões.</t>
  </si>
  <si>
    <t>Estudo da aula 20; E resolução de exercícios da aula.</t>
  </si>
  <si>
    <t>Resolução de questões da Aula 03.</t>
  </si>
  <si>
    <t>Estudo da aula 07, do tópico “Rendas Uniformes” até o final; e resolução de 10 questões</t>
  </si>
  <si>
    <t>Estudo da aula 10. Leitura de toda a aula.</t>
  </si>
  <si>
    <t>Estudo completo da aula 13; e resolução de questões do PDF.</t>
  </si>
  <si>
    <t>Revisão da aula 10 e resolução de questões.</t>
  </si>
  <si>
    <t>Exercícios da aula 00.</t>
  </si>
  <si>
    <t>Revisão da aula 00 e resolução de questões no SQ.</t>
  </si>
  <si>
    <t>Revisão da aula 00; e resolução de 13 questões.</t>
  </si>
  <si>
    <t>Estudo da aula 01, de "De 1808 a 1930" até "o quadro Se Liga com a explanação sobre Publicização e Privatização", inclusive; e exercícios</t>
  </si>
  <si>
    <t>Revisão da aula 01 e resolução de questões no SQ</t>
  </si>
  <si>
    <t>Estudo da aula 01; e resolução de 05 questões.</t>
  </si>
  <si>
    <t>Estudo da aula 08, “Estágios da Receita Pública”.</t>
  </si>
  <si>
    <t>Trilha 30</t>
  </si>
  <si>
    <t>Revisão Geral I - resolução de questões.</t>
  </si>
  <si>
    <t>Estudo do resumo da aula 08; e resolução de 80 questões.</t>
  </si>
  <si>
    <t>Revisão geral da disciplina em questões do SQ.</t>
  </si>
  <si>
    <t>Resolução de questões da Aula 05.</t>
  </si>
  <si>
    <t>Revisão da aula 07 (Equivalência de capitais); e resolução de 20 questões do PDF.</t>
  </si>
  <si>
    <t>Revisão de legislação da aula 10. Leitura dos arts. 1º ao 65 da Lei 13.709/2018, e resolução de 32 questões da aula.</t>
  </si>
  <si>
    <t>Revisão e resolução de questões da aula 13.</t>
  </si>
  <si>
    <t>Estudo da aula 11 (toda a teoria)</t>
  </si>
  <si>
    <t>Estudo da aula 00, “Considerações Iniciais” até “Técnicas de Interpretação de Textos”, inclusive. Resolução de 14 questões comentadas do PDF.</t>
  </si>
  <si>
    <t>Estudo da aula 01, de "os três projetos principais do PDRAE" a "Governo Dilma", inclusive.</t>
  </si>
  <si>
    <t>Estudo da aula 02.</t>
  </si>
  <si>
    <t>Revisão da aula 01; e resolução de 28 questões.</t>
  </si>
  <si>
    <t>Estudo da aula EXTRA – Leitura da parte teórica.</t>
  </si>
  <si>
    <t>Revisão da aula 00, e resolução de 18 questões comentadas do PDF. Leitura Extra.</t>
  </si>
  <si>
    <t>Revisão da aula 01 e prática de exercícios.</t>
  </si>
  <si>
    <t>Resolução de 39 questões da aula 02.</t>
  </si>
  <si>
    <t>Revisão das aulas 00 e 01; e resolução de 30 questões do SQ.</t>
  </si>
  <si>
    <t>Estudo da aula 09, “Restos a Pagar”.</t>
  </si>
  <si>
    <t>Trilha 31</t>
  </si>
  <si>
    <t>Revisão Geral II - resolução de questões.</t>
  </si>
  <si>
    <t>Estudo da aula 09, de “Despesas de Exercícios Anteriores” até o final da teoria.</t>
  </si>
  <si>
    <t>Resolução de 50 questões do SQ.</t>
  </si>
  <si>
    <t>Resolução de questões da Aula 06.</t>
  </si>
  <si>
    <t>Resolução de questões da Aula 04.</t>
  </si>
  <si>
    <t>Revisão da aula 07 (Equivalência de capitais); e resolução de questões do SQ.</t>
  </si>
  <si>
    <t>Revisão da aula 10; e resolução de questões no Estratégia Questões.</t>
  </si>
  <si>
    <t>Estudo completo da aula 14; e resolução de questões do PDF.</t>
  </si>
  <si>
    <t>Revisão da aula 11, com a resolução de questões.</t>
  </si>
  <si>
    <t>de 33 exercícios do Estratégia Questões. Passo Estratégico relatório 00.</t>
  </si>
  <si>
    <t>Estudo da aula 03 – parte 1 de 2. De “Competências Previstas na LO/TCU” até o subtópico “Decidir sobre representações”, inclusive.</t>
  </si>
  <si>
    <t>Estudo da aula 02; e resolução de 05 questões.</t>
  </si>
  <si>
    <t>ANÁLISE DAS DEMONSTRAÇÕES CONTÁBEIS</t>
  </si>
  <si>
    <t>Revisão de aula EXTRA e resolução de questões.</t>
  </si>
  <si>
    <t>Estudo do resumo da aula 09; e resolução de 75 questões.</t>
  </si>
  <si>
    <t>Estudo da aula 01, “Formação de Frases até Pronomes”, inclusive. Resolução de 10 questões comentadas do PDF.</t>
  </si>
  <si>
    <t>Estudo da aula 03 – parte 2 de 2. De “Competências Previstas na Legislação” até o final da aula.</t>
  </si>
  <si>
    <t>Estudo da aula 03; e resolução de 05 questões.</t>
  </si>
  <si>
    <t>Trilha 32</t>
  </si>
  <si>
    <t>Revisão Geral III - resolução de questões.</t>
  </si>
  <si>
    <t>Estudo da aula 10, “Programação Financeira e Orçamentária – toda a teoria”.</t>
  </si>
  <si>
    <t>Resolução de questões do SQ da aula 02.</t>
  </si>
  <si>
    <t>Resolução de questões da Aula 07.</t>
  </si>
  <si>
    <t>Estudo da aula 08, do tópico “Valor Presente Líquido (VPL)” até o tópico “Relação gráfica do VPL x TMA”, inclusive; e resolução de 10 questões.</t>
  </si>
  <si>
    <t>Revisão geral. Estudo da Aula 15 do Curso TCU (Auditor de Controle - Área Controle Externo) Bizu Estratégico - 2023 (Pré-Edital).</t>
  </si>
  <si>
    <t>Revisão e resolução de questões da aula 14.</t>
  </si>
  <si>
    <t>Estudo da aula 01, “Preposição”. Resolução de 16 questões comentadas do PDF.</t>
  </si>
  <si>
    <t>Revisão da aula 02 e resolução de questões no SQ.</t>
  </si>
  <si>
    <t>Revisão das aulas 02 e 03; e resolução de 40 questões.</t>
  </si>
  <si>
    <t>Estudo da aula 00. Leitura dos tópicos “Direito Processual Civil Constitucional” até “2.5 - Princípio da boa-fé processual”.</t>
  </si>
  <si>
    <t>Estudo do resumo da aula 10; e resolução de 24 questões.</t>
  </si>
  <si>
    <t>Resolução de 21 exercícios do Estratégia Questões. Passo Estratégico relatório 01.</t>
  </si>
  <si>
    <t>Revisão da aula 02; e resolução de questões no PDF.</t>
  </si>
  <si>
    <t>Revisão da aula 03 e resolução de questões do PDF</t>
  </si>
  <si>
    <t>Revisão das aulas 00 a 03; e resolução de questões.</t>
  </si>
  <si>
    <t>Trilha 33</t>
  </si>
  <si>
    <t>Revisão Geral IV - resolução de questões.</t>
  </si>
  <si>
    <t>Resolução de questões das Aulas 05 e 06.</t>
  </si>
  <si>
    <t>Estudo da aula 11, “Sistemas de Informações –SIOP e o SIAFI – toda a teoria”.</t>
  </si>
  <si>
    <t>Resolução de questões das Aulas 02 e 03.</t>
  </si>
  <si>
    <t>Resolução de questões do SQ das aulas 03 e 04.</t>
  </si>
  <si>
    <t>Resolução de questões da Aula 08.</t>
  </si>
  <si>
    <t>Estudo da aula 08, do tópico “Taxa Interna de Retorno Modificada (TIRM)” até o final; e resolução de 8 questões.</t>
  </si>
  <si>
    <t>Resolução de simulado.</t>
  </si>
  <si>
    <t>Revisão Geral com resolução de questões da banca FGV - Questões Extras Comentadas.</t>
  </si>
  <si>
    <t>Revisão das aulas 08 a 11 e resolução de questões no SQ.</t>
  </si>
  <si>
    <t>Estudo da aula 02, “Adjetivos” até “Prefixos e Sufixos”, inclusive. Resolução de 7 questões comentadas do PDF.</t>
  </si>
  <si>
    <t>Estudo da aula 04 – parte 1 de 2. De “Membros do TCU” até “Atribuições e eleição dos Membros do Plenário e das Câmaras”, inclusive.</t>
  </si>
  <si>
    <t>Revisão das aulas 00 a 03: resolução de 30 questões do SQ.</t>
  </si>
  <si>
    <t>Estudo da aula 00. Leitura dos tópicos “2.6 - Princípio da cooperação” até “2.12 - Ordem cronológica de conclusão”.</t>
  </si>
  <si>
    <t>Revisão Aulas Extras; e resolução de questões.</t>
  </si>
  <si>
    <t>Estudo do resumo da aula 11; e resolução de 20 questões.</t>
  </si>
  <si>
    <t>Revisão da aula 02, e resolução de 23 questões comentadas do PDF.</t>
  </si>
  <si>
    <t>Revisão da aula 03; e resolução de questões no PDF.</t>
  </si>
  <si>
    <t>Estudo da aula 04 – parte 2 de 2. De “Ministério Público junto ao Tribunal” até o final da aula e resolução de questões.</t>
  </si>
  <si>
    <t>Estudo da aula 04; e resolução de 30 questões.</t>
  </si>
  <si>
    <t>Estudo da aula 00. Leitura dos tópicos “3 - Lei processual civil no tempo” até “Demais Princípios Eventualmente Mencionados”.</t>
  </si>
  <si>
    <t>Resolução de 20 questões da aula 11.</t>
  </si>
  <si>
    <t>Trilha 34</t>
  </si>
  <si>
    <t>Resolução de questões das Aulas 00 e 01.</t>
  </si>
  <si>
    <t>Resolução de questões das Aulas 07 e 08.</t>
  </si>
  <si>
    <t>Estudo da aula 12, “Conta Única – toda a teoria”.</t>
  </si>
  <si>
    <t>Resolução de questões das Aulas 04 e 05.</t>
  </si>
  <si>
    <t>Resolução de questões das Aula 05.</t>
  </si>
  <si>
    <t>Resolução de questões das Aula 09.</t>
  </si>
  <si>
    <t>Resolução de questões das Aula 07.</t>
  </si>
  <si>
    <t>Revisão da aula 08 (Análise de investimentos); e resolução de 20 questões do PDF.</t>
  </si>
  <si>
    <t>Estudo da aula 12. De “introdução” até “Curva LM: o mercado monetário”.</t>
  </si>
  <si>
    <t>581.1</t>
  </si>
  <si>
    <t>Resolução de 23 exercícios do Estratégia Questões. Passo Estratégico relatório 02.</t>
  </si>
  <si>
    <t>Estudo da aula 05 – parte 1 de 2. De “O processo de controle externo até “Disposições da IN 84/2020”, inclusive.</t>
  </si>
  <si>
    <t>Revisão da aula 04; e resolução de 50 questões.</t>
  </si>
  <si>
    <t>Revisão de legislação. Leitura dos arts. 1° ao 15 e os arts. 1.046, 1.047 e 1.052 do CPC; e resolução de 20 questões da aula.</t>
  </si>
  <si>
    <t>Estudo da Aula 00 – Leitura da parte teórica; e resolução de questões.</t>
  </si>
  <si>
    <t>Revisão da aula 04; e resolução de questões no PDF.</t>
  </si>
  <si>
    <t>Estudo da aula 05 – parte 2 de 2. De “Tomada de Contas Especial – IN 71/2012” até o final da aula e resolução de questões.</t>
  </si>
  <si>
    <t>Revisão da aula 04; e resolução de 40 questões.</t>
  </si>
  <si>
    <t>Estudo da aula 01. Leitura dos tópicos “Jurisdição, Ação e Processo” até “3.1 - Teorias da ação”.</t>
  </si>
  <si>
    <t>Estudo da Aula 00 – resolução de questões.</t>
  </si>
  <si>
    <t>Resolução de 44 questões da aula 12.</t>
  </si>
  <si>
    <t>Trilha 35</t>
  </si>
  <si>
    <t>Resolução de questões das Aulas 09 e 10.</t>
  </si>
  <si>
    <t>Estudo da aula 13, “LEI 10.180/2001 – SISTEMAS – toda a teoria”.</t>
  </si>
  <si>
    <t>Resolução de questões das Aulas 06 e 07.</t>
  </si>
  <si>
    <t>Resolução de questões das Aula 11.</t>
  </si>
  <si>
    <t>Resolução de questões das Aula 08</t>
  </si>
  <si>
    <t>Revisão da aula 08 (Análise de investimentos); e resolução de questões do SQ.</t>
  </si>
  <si>
    <t>Resolução de questões das Aulas 02 e 03</t>
  </si>
  <si>
    <t>Estudo da aula 12. De “Curva LM: o mercado monetário” até o final da parte teórica.</t>
  </si>
  <si>
    <t>Estudo do resumo da aula 13; e resolução de questões.</t>
  </si>
  <si>
    <t>Revisão das aulas 00 a 02, “Técnicas de Interpretação de Textos, Formação de Frases, Substantivos, Artigos, Pronomes, Preposições, Adjetivos, Advérbios, Prefixos e Sufixos”. Resolução de 30 exercícios do Estratégia Questões.</t>
  </si>
  <si>
    <t>Estudo da aula 05.</t>
  </si>
  <si>
    <t>Revisão Parcial - Aulas 00, 01 e 02.</t>
  </si>
  <si>
    <t>Revisão da aula 04; e resolução de 26 questões.</t>
  </si>
  <si>
    <t>Estudo da aula 01. Leitura dos tópicos “3.2 - Interesse e legitimidade” até “4.2 - Pressupostos processuais”.</t>
  </si>
  <si>
    <t>Revisão da aula 05; e resolução de questões no PDF.</t>
  </si>
  <si>
    <t>Revisão Parcial - Aulas 03, 04 e 05.</t>
  </si>
  <si>
    <t>Estudo da aula 05; e resolução de 20 questões.</t>
  </si>
  <si>
    <t>Revisão de legislação. Leitura dos arts. 16 a 41 do CPC; e resolução de 33 questões no Estratégia Questões.</t>
  </si>
  <si>
    <t>Revisão Aula 00; e resolução de questões.</t>
  </si>
  <si>
    <t>Resolução de questões da aula 13.</t>
  </si>
  <si>
    <t>Trilha 36</t>
  </si>
  <si>
    <t>Resolução de questões das Aulas 11 e 12.</t>
  </si>
  <si>
    <t>Estudo da aula 14, “PPA 2020 – 2023” – toda a teoria”.</t>
  </si>
  <si>
    <t>Resolução de questões das Aulas 08 e 09.</t>
  </si>
  <si>
    <t>Resolução de questões das Aula 08.</t>
  </si>
  <si>
    <t>Resolução de questões das Aula 12.</t>
  </si>
  <si>
    <t>Estudo da aula 09 (Sistema de Amortização Constante (SAC)); e resolução de 10 questões.</t>
  </si>
  <si>
    <t>Revisão da aula 12 e resolução de questões.</t>
  </si>
  <si>
    <t>Resolução de questões da aula 14.</t>
  </si>
  <si>
    <t>Estudo da aula 03, “Conjunções” até “Verbos Auxiliares e Modais”, inclusive. Resolução de 10 questões comentadas do PDF.</t>
  </si>
  <si>
    <t>Estudo da aula 06 – parte 1 de 2. De “Processos de Fiscalização TCU” até “Instrumentos de fiscalização”, inclusive.</t>
  </si>
  <si>
    <t>Revisão da aula 05; e resolução de 47 questões.</t>
  </si>
  <si>
    <t>Revisão das aulas 00 e 01. Estudo dos tópicos “Destaques da Legislação e da Jurisprudência Correlata” das aulas; e resolução de questões no Estratégia Questões.</t>
  </si>
  <si>
    <t>Estudo da Aula 01 – Parte I – Leitura da parte teórica; e resolução de questões.</t>
  </si>
  <si>
    <t>Revisão da aula 06; e resolução de questões no PDF.</t>
  </si>
  <si>
    <t>Estudo da aula 06 – parte 2 de 2. De “Plano de Fiscalização” até o final da aula e resolução de questões.</t>
  </si>
  <si>
    <t>Revisão das aulas 04 e 05; e resolução de questões.</t>
  </si>
  <si>
    <t>Estudo da aula 02. Leitura de toda a aula e dos arts. 203 a 205 do CPC, e resolução de 5 questões da aula.</t>
  </si>
  <si>
    <t>Revisão Aula 01 – Parte I; e resolução de questões.</t>
  </si>
  <si>
    <t>Estudo da aula 15, de “Introdução a Lei de Responsabilidade Fiscal” até “Disposições Preliminares”, inclusive.</t>
  </si>
  <si>
    <t>Trilha 37</t>
  </si>
  <si>
    <t>Resolução de questões das Aulas 06 e 07</t>
  </si>
  <si>
    <t>Resolução de questões das Aulas 13 e 14</t>
  </si>
  <si>
    <t>Estudo do resumo da aula 15; e resolução de 78 questões.</t>
  </si>
  <si>
    <t>Resolução de questões das Aulas 10 e 11</t>
  </si>
  <si>
    <t>Resolução de questões das Aula 10</t>
  </si>
  <si>
    <t>Bizu Estratégico</t>
  </si>
  <si>
    <t>Revisão da aula 09 (Sistema de Amortização Constante (SAC)); e resolução de 20 questões do PDF.</t>
  </si>
  <si>
    <t>Resolução de questões das Aulas 06 e 06.1;</t>
  </si>
  <si>
    <t>Estudo da aula 13 – Parte 1 de 2. De Contextualização até políticas econômicas sem mobilidade de capital.</t>
  </si>
  <si>
    <t>Revisão da aula 03, e resolução de 21 questões comentadas do PDF.</t>
  </si>
  <si>
    <t>Revisão da aula 07; e resolução de questões no PDF.</t>
  </si>
  <si>
    <t>Estudo da aula 07 – parte 1 de 2. De “Sanções” até “Medidas Cautelares”, inclusive.</t>
  </si>
  <si>
    <t>Estudo da aula 06; e resolução de 20 questões.</t>
  </si>
  <si>
    <t>Estudo da aula 03. Leitura de toda a aula.</t>
  </si>
  <si>
    <t>Estudo da Aula 01 – Parte II – Leitura da parte teórica; e resolução de questões.</t>
  </si>
  <si>
    <t>Estudo da aula 06 – parte 2 de 2. De “Recursos” até o final da aula e resolução de questões.</t>
  </si>
  <si>
    <t>Revisão da aula 06; e resolução de 56 questões.</t>
  </si>
  <si>
    <t>Revisão de legislação. Leitura dos arts. 485 a 508 do CPC; e resolução de 58 questões da aula.</t>
  </si>
  <si>
    <t>Estudo da Aula 01 - II – resolução de questões.</t>
  </si>
  <si>
    <t>Estudo da aula 16, de “Geração de Despesa” até “Limites”, inclusive.</t>
  </si>
  <si>
    <t>Trilha 38</t>
  </si>
  <si>
    <t>Resolução de questões da Aula 15.</t>
  </si>
  <si>
    <t>Estudo da aula 16, de “Controle” até o final da teoria.</t>
  </si>
  <si>
    <t>Resolução de questões das Aulas 12 e 13.</t>
  </si>
  <si>
    <t>Resolução de questões das Aula</t>
  </si>
  <si>
    <t>Revisão da aula 09 (Sistema de Amortização Constante (SAC)); e resolução de questões do SQ.</t>
  </si>
  <si>
    <t>Estudo da aula 13 – Parte 2 de 2. De políticas econômicas sem mobilidade de capital até o final da parte teórica.</t>
  </si>
  <si>
    <t>Estudo do resumo da aula 16; e resolução de 89 questões.</t>
  </si>
  <si>
    <t>Resolução de 19 exercícios do Estratégia Questões. Passo Estratégico relatório 03.</t>
  </si>
  <si>
    <t>Revisão da aula 08; e resolução de questões no PDF.</t>
  </si>
  <si>
    <t>Revisão da aula 06 e resolução de questões.</t>
  </si>
  <si>
    <t>Revisão da aula 06; e resolução de 22 questões.</t>
  </si>
  <si>
    <t>Revisão das aulas 02 e 03. Estudo dos tópicos “Destaques da Legislação e da Jurisprudência Correlata” das aulas; e resolução de questões no Estratégia Questões.</t>
  </si>
  <si>
    <t>Revisão da aula 04 a 08; e resolução de questões no PDF.</t>
  </si>
  <si>
    <t>Revisão da aula 07 e resolução de questões.</t>
  </si>
  <si>
    <t>Estudo da aula 07; e resolução de 10 questões.</t>
  </si>
  <si>
    <t>Estudo da aula 04. Leitura de toda a aula.</t>
  </si>
  <si>
    <t>Estudo da Aula 02 – Leitura da parte teórica; e resolução de questões.</t>
  </si>
  <si>
    <t>Trilha 39</t>
  </si>
  <si>
    <t>Resolução de questões das Aulas 10, 11 e 12</t>
  </si>
  <si>
    <t>Resolução de questões das Aulas 16 e 17.</t>
  </si>
  <si>
    <t>Estudo da aula 17, de “Transparência e Fiscalização” até “Fiscalização da Gestão Fiscal”, inclusive.</t>
  </si>
  <si>
    <t>Resolução de questões das Aulas 14, 15 e 16.</t>
  </si>
  <si>
    <t>Resolução de questões das Aulas 12 e 13</t>
  </si>
  <si>
    <t>Revisão das aulas 04 a 07.</t>
  </si>
  <si>
    <t>Revisão de todo o conteúdo e resolução de questões do SQ.</t>
  </si>
  <si>
    <t>Resolução de questões da Aula 09</t>
  </si>
  <si>
    <t>Resolução de questões das Aulas 09, 10 e 11.</t>
  </si>
  <si>
    <t>Revisão e resolução de questões da Aula 13.</t>
  </si>
  <si>
    <t>Estudo da aula 17, de “Receita Pública” até o final da teoria.</t>
  </si>
  <si>
    <t>Estudo da aula 04, “Presente Simples” até “Compreensão de Textos Não-Verbais”, inclusive. Resolução de 11 questões comentadas do PDF.</t>
  </si>
  <si>
    <t>Revisão da aula 09; e resolução de questões no PDF.</t>
  </si>
  <si>
    <t>Estudo da aula 08 inteira e resolução de questões.</t>
  </si>
  <si>
    <t>Revisão da aula 07; e resolução de 12 questões.</t>
  </si>
  <si>
    <t>Estudo da aula 05. Leitura de toda a aula e resolução de questões da aula (PDF).</t>
  </si>
  <si>
    <t>Estudo da Aula 02 – resolução de questões.</t>
  </si>
  <si>
    <t>Revisão da aula 08 e resolução de questões no SQ.</t>
  </si>
  <si>
    <t>Revisão das aulas 04 e 05. Resolução de questões no Estratégia Questões.</t>
  </si>
  <si>
    <t>Revisão da aula 10; e resolução de questões no PDF.</t>
  </si>
  <si>
    <t>Estudo do resumo da aula 17; e resolução de 99 questões.</t>
  </si>
  <si>
    <t>Trilha 40</t>
  </si>
  <si>
    <t>Resolução de questões das Aulas 13 e 14.</t>
  </si>
  <si>
    <t>Resolução de questões das Aulas 18 e 19.</t>
  </si>
  <si>
    <t>Resolução de questões das Aulas 17 e 18.</t>
  </si>
  <si>
    <t>Resolução de questões da Aula Extra.</t>
  </si>
  <si>
    <t>Revisão das aulas 08 a 10.</t>
  </si>
  <si>
    <t>Resolução de questões da Aula 14.</t>
  </si>
  <si>
    <t>Resolução de questões da Aula 10.</t>
  </si>
  <si>
    <t>Estudo da teoria da aula 14 até o fim da parte teórica.</t>
  </si>
  <si>
    <t>Estudo da aula 18, de “Crédito Público” até “Operações de Crédito”, inclusive.</t>
  </si>
  <si>
    <t>Revisão da aula 04, e resolução de 23 questões comentadas do PDF.</t>
  </si>
  <si>
    <t>Treino de todas as aulas - resolução de 30 questões do SQ.</t>
  </si>
  <si>
    <t>Revisão da aula 08; e resolução de 08 questões.</t>
  </si>
  <si>
    <t>Estudo da aula extra “Mandado de Segurança; Ação Civil Pública e Ação Popular”. Leitura do tópico “Mandado de Segurança”, de “1 – Introdução” até “3.10 - Dispositivos Finais”.</t>
  </si>
  <si>
    <t>Revisão da aula 11; e resolução de questões no PDF.</t>
  </si>
  <si>
    <t>Revisão das aulas 04 a 08; e resolução de questões.</t>
  </si>
  <si>
    <t>Estudo da aula extra “Mandado de Segurança; Ação Civil Pública e Ação Popular”. Leitura dos tópicos “Estudo da Ação Civil Pública e da Ação Popular” até “12 - Dispositivos finais da LACP”.</t>
  </si>
  <si>
    <t>Estudo da Aula 03 – Leitura da parte teórica; e resolução de questões.</t>
  </si>
  <si>
    <t>Revisão da aula 14 e resolução de questões.</t>
  </si>
  <si>
    <t>Estudo da aula 18, de “Vedações” até o final da teoria</t>
  </si>
  <si>
    <t>Trilha 41</t>
  </si>
  <si>
    <t>Resolução de questões da Aula 20.</t>
  </si>
  <si>
    <t>Estudo do resumo da aula 18; e resolução de 80 questões.</t>
  </si>
  <si>
    <t>Resolução de questões das Aulas 19 e 20.</t>
  </si>
  <si>
    <t>Resolução de questões da Aula Extra 2.</t>
  </si>
  <si>
    <t>Revisão das aulas 11 a 12.</t>
  </si>
  <si>
    <t>Revisão Geral: Leitura da Aula 13 do Bizu Estratégico.</t>
  </si>
  <si>
    <t>Revisão Geral: Leitura da Aula 15 do Bizu Estratégico.</t>
  </si>
  <si>
    <t>Estudo da aula 15.</t>
  </si>
  <si>
    <t>Resolução de 30 exercícios do Estratégia Questões. Passo Estratégico relatório 04.</t>
  </si>
  <si>
    <t>Revisão Geral através do Bizu Estratégico.</t>
  </si>
  <si>
    <t>Revisão das aulas 04 a 08: resolução de 30 questões do SQ.</t>
  </si>
  <si>
    <t>Revisão de legislação da aula extra. Leitura dos arts. 5º, LXIX, LXX e LXXIII, e 129, III, da Constituição Federal, e as Leis n.º 7.347/1985, n.º 12.016/2009 e n.º 4.717/1985; e resolução de 54 questões da aula.</t>
  </si>
  <si>
    <t>Revisão Aula 03; e resolução de questões.</t>
  </si>
  <si>
    <t>Revisão da aula 12; e resolução de questões no PDF.</t>
  </si>
  <si>
    <t>Revisão Geral: Leitura da Aula 12 do Bizu Estratégico.</t>
  </si>
  <si>
    <t>Revisão da aula extra. Estudo dos tópicos “Destaques da Legislação e da Jurisprudência Correlata” das aulas; e resolução de questões no Estratégia Questões.</t>
  </si>
  <si>
    <t>Revisão Geral: Leitura da Aula 10 do Bizu Estratégico.</t>
  </si>
  <si>
    <t>Estudo da aula 13.</t>
  </si>
  <si>
    <t>Disciplina</t>
  </si>
  <si>
    <t>Evolução Tarefas (%)</t>
  </si>
  <si>
    <t>Total Geral</t>
  </si>
  <si>
    <t>Total de Tarefas</t>
  </si>
  <si>
    <t>Tarefas Concluídas</t>
  </si>
  <si>
    <t xml:space="preserve"> Evolução Tarefas (%)</t>
  </si>
  <si>
    <t>Qtd Exercícios Feitos</t>
  </si>
  <si>
    <t>Acertos</t>
  </si>
  <si>
    <t>Desempenho Questões</t>
  </si>
  <si>
    <t>Total de aulas</t>
  </si>
  <si>
    <t>Aulas estudadas</t>
  </si>
  <si>
    <t>Evolução Aulas (%)</t>
  </si>
  <si>
    <t>LIMPE SEUS ERROS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</si>
</sst>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 - &quot;??_-;_-@"/>
    <numFmt numFmtId="165" formatCode="[h]:mm"/>
  </numFmts>
  <fonts count="38">
    <font>
      <sz val="12"/>
      <color theme="1"/>
      <name val="Calibri"/>
      <scheme val="minor"/>
    </font>
    <font>
      <b/>
      <sz val="28"/>
      <color rgb="FFFFFFFF"/>
      <name val="Calibri"/>
    </font>
    <font>
      <sz val="12"/>
      <name val="Calibri"/>
    </font>
    <font>
      <sz val="12"/>
      <color theme="1"/>
      <name val="Calibri"/>
    </font>
    <font>
      <b/>
      <sz val="28"/>
      <color theme="0"/>
      <name val="Calibri"/>
    </font>
    <font>
      <b/>
      <sz val="14"/>
      <color rgb="FFFFFFFF"/>
      <name val="Calibri"/>
    </font>
    <font>
      <b/>
      <sz val="20"/>
      <color rgb="FFFFFFFF"/>
      <name val="Calibri"/>
    </font>
    <font>
      <b/>
      <sz val="24"/>
      <color theme="0"/>
      <name val="Calibri"/>
    </font>
    <font>
      <b/>
      <sz val="18"/>
      <color rgb="FF000000"/>
      <name val="Calibri"/>
    </font>
    <font>
      <sz val="12"/>
      <color rgb="FFFFFFFF"/>
      <name val="Calibri"/>
    </font>
    <font>
      <b/>
      <sz val="14"/>
      <color theme="1"/>
      <name val="Calibri"/>
    </font>
    <font>
      <b/>
      <sz val="12"/>
      <color rgb="FFFFFFFF"/>
      <name val="Calibri"/>
    </font>
    <font>
      <b/>
      <sz val="18"/>
      <color rgb="FFFFFFFF"/>
      <name val="Calibri"/>
    </font>
    <font>
      <sz val="16"/>
      <color rgb="FFFFFFFF"/>
      <name val="Calibri"/>
    </font>
    <font>
      <b/>
      <sz val="16"/>
      <color rgb="FFFFFFFF"/>
      <name val="Calibri"/>
    </font>
    <font>
      <b/>
      <sz val="22"/>
      <color rgb="FFFFFFFF"/>
      <name val="Calibri"/>
    </font>
    <font>
      <b/>
      <sz val="22"/>
      <color theme="0"/>
      <name val="Calibri"/>
    </font>
    <font>
      <b/>
      <sz val="18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b/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4"/>
      <color theme="1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24"/>
      <color rgb="FF3B2BBF"/>
      <name val="Calibri"/>
    </font>
    <font>
      <sz val="24"/>
      <color rgb="FF3122A7"/>
      <name val="Calibri"/>
    </font>
    <font>
      <b/>
      <sz val="18"/>
      <color theme="0"/>
      <name val="Calibri"/>
    </font>
    <font>
      <b/>
      <sz val="12"/>
      <color theme="0"/>
      <name val="Calibri"/>
    </font>
    <font>
      <b/>
      <sz val="16"/>
      <color rgb="FF000000"/>
      <name val="Calibri"/>
    </font>
    <font>
      <sz val="12"/>
      <color rgb="FF000000"/>
      <name val="Calibri"/>
    </font>
    <font>
      <b/>
      <sz val="14"/>
      <color theme="0"/>
      <name val="Arial"/>
    </font>
    <font>
      <sz val="12"/>
      <color theme="1"/>
      <name val="Calibri"/>
      <scheme val="minor"/>
    </font>
    <font>
      <sz val="11"/>
      <color theme="1"/>
      <name val="Avenir"/>
    </font>
    <font>
      <sz val="11"/>
      <color theme="1"/>
      <name val="Calibri"/>
    </font>
    <font>
      <sz val="12"/>
      <color theme="1"/>
      <name val="Arial"/>
    </font>
    <font>
      <b/>
      <sz val="11"/>
      <color rgb="FFFFFFFF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rgb="FFA8D08D"/>
        <bgColor rgb="FFA8D08D"/>
      </patternFill>
    </fill>
    <fill>
      <patternFill patternType="solid">
        <fgColor rgb="FF70AD47"/>
        <bgColor rgb="FF70AD47"/>
      </patternFill>
    </fill>
    <fill>
      <patternFill patternType="solid">
        <fgColor theme="9"/>
        <bgColor theme="9"/>
      </patternFill>
    </fill>
    <fill>
      <patternFill patternType="solid">
        <fgColor rgb="FFF2F2F2"/>
        <bgColor rgb="FFF2F2F2"/>
      </patternFill>
    </fill>
    <fill>
      <patternFill patternType="solid">
        <fgColor rgb="FF2F5496"/>
        <bgColor rgb="FF2F5496"/>
      </patternFill>
    </fill>
    <fill>
      <patternFill patternType="solid">
        <fgColor rgb="FF8496B0"/>
        <bgColor rgb="FF8496B0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E7E6E6"/>
        <bgColor rgb="FFE7E6E6"/>
      </patternFill>
    </fill>
    <fill>
      <patternFill patternType="solid">
        <fgColor rgb="FF6EC0DF"/>
        <bgColor rgb="FF6EC0DF"/>
      </patternFill>
    </fill>
    <fill>
      <patternFill patternType="solid">
        <fgColor rgb="FF2E128E"/>
        <bgColor rgb="FF2E128E"/>
      </patternFill>
    </fill>
    <fill>
      <patternFill patternType="solid">
        <fgColor rgb="FFAEABAB"/>
        <bgColor rgb="FFAEABAB"/>
      </patternFill>
    </fill>
    <fill>
      <patternFill patternType="solid">
        <fgColor rgb="FF57B8DA"/>
        <bgColor rgb="FF57B8DA"/>
      </patternFill>
    </fill>
    <fill>
      <patternFill patternType="solid">
        <fgColor rgb="FFBA56FF"/>
        <bgColor rgb="FFBA56FF"/>
      </patternFill>
    </fill>
    <fill>
      <patternFill patternType="solid">
        <fgColor rgb="FFFFFF00"/>
        <bgColor rgb="FFFFFF00"/>
      </patternFill>
    </fill>
    <fill>
      <patternFill patternType="solid">
        <fgColor rgb="FFA4FFFF"/>
        <bgColor rgb="FFA4FFFF"/>
      </patternFill>
    </fill>
    <fill>
      <patternFill patternType="solid">
        <fgColor rgb="FFD9E1F2"/>
        <bgColor rgb="FFD9E1F2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rgb="FFD9D9D9"/>
        <bgColor rgb="FFD9D9D9"/>
      </patternFill>
    </fill>
    <fill>
      <patternFill patternType="solid">
        <fgColor rgb="FF78C8A1"/>
        <bgColor rgb="FF78C8A1"/>
      </patternFill>
    </fill>
    <fill>
      <patternFill patternType="solid">
        <fgColor rgb="FF63BE7B"/>
        <bgColor rgb="FF63BE7B"/>
      </patternFill>
    </fill>
    <fill>
      <patternFill patternType="solid">
        <fgColor rgb="FFFBE4D5"/>
        <bgColor rgb="FFFBE4D5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63">
    <xf numFmtId="0" fontId="0" fillId="0" borderId="0" xfId="0" applyFont="1" applyAlignment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/>
    <xf numFmtId="0" fontId="3" fillId="6" borderId="0" xfId="0" applyFont="1" applyFill="1"/>
    <xf numFmtId="0" fontId="3" fillId="6" borderId="5" xfId="0" applyFont="1" applyFill="1" applyBorder="1"/>
    <xf numFmtId="0" fontId="9" fillId="8" borderId="11" xfId="0" applyFont="1" applyFill="1" applyBorder="1" applyAlignment="1">
      <alignment horizontal="center"/>
    </xf>
    <xf numFmtId="2" fontId="3" fillId="6" borderId="0" xfId="0" applyNumberFormat="1" applyFont="1" applyFill="1"/>
    <xf numFmtId="0" fontId="9" fillId="8" borderId="16" xfId="0" applyFont="1" applyFill="1" applyBorder="1" applyAlignment="1">
      <alignment horizontal="center"/>
    </xf>
    <xf numFmtId="9" fontId="3" fillId="6" borderId="0" xfId="0" applyNumberFormat="1" applyFont="1" applyFill="1"/>
    <xf numFmtId="9" fontId="3" fillId="6" borderId="0" xfId="0" applyNumberFormat="1" applyFont="1" applyFill="1" applyAlignment="1"/>
    <xf numFmtId="0" fontId="16" fillId="12" borderId="1" xfId="0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0" fontId="16" fillId="12" borderId="3" xfId="0" applyFont="1" applyFill="1" applyBorder="1" applyAlignment="1">
      <alignment horizontal="center" vertical="center"/>
    </xf>
    <xf numFmtId="0" fontId="16" fillId="12" borderId="4" xfId="0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16" fillId="12" borderId="5" xfId="0" applyFont="1" applyFill="1" applyBorder="1" applyAlignment="1">
      <alignment horizontal="center" vertical="center"/>
    </xf>
    <xf numFmtId="0" fontId="16" fillId="12" borderId="6" xfId="0" applyFont="1" applyFill="1" applyBorder="1" applyAlignment="1">
      <alignment horizontal="center" vertical="center"/>
    </xf>
    <xf numFmtId="0" fontId="16" fillId="12" borderId="7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18" fillId="14" borderId="11" xfId="0" applyFont="1" applyFill="1" applyBorder="1" applyAlignment="1">
      <alignment horizontal="center"/>
    </xf>
    <xf numFmtId="0" fontId="18" fillId="14" borderId="12" xfId="0" applyFont="1" applyFill="1" applyBorder="1" applyAlignment="1">
      <alignment horizontal="center"/>
    </xf>
    <xf numFmtId="0" fontId="18" fillId="10" borderId="11" xfId="0" applyFont="1" applyFill="1" applyBorder="1" applyAlignment="1">
      <alignment horizontal="center"/>
    </xf>
    <xf numFmtId="0" fontId="18" fillId="10" borderId="12" xfId="0" applyFont="1" applyFill="1" applyBorder="1" applyAlignment="1">
      <alignment horizontal="center"/>
    </xf>
    <xf numFmtId="0" fontId="19" fillId="10" borderId="18" xfId="0" applyFont="1" applyFill="1" applyBorder="1" applyAlignment="1">
      <alignment horizontal="center" vertical="center"/>
    </xf>
    <xf numFmtId="0" fontId="3" fillId="14" borderId="11" xfId="0" applyFont="1" applyFill="1" applyBorder="1" applyAlignment="1">
      <alignment horizontal="center"/>
    </xf>
    <xf numFmtId="0" fontId="3" fillId="14" borderId="11" xfId="0" applyFont="1" applyFill="1" applyBorder="1"/>
    <xf numFmtId="164" fontId="20" fillId="14" borderId="12" xfId="0" applyNumberFormat="1" applyFont="1" applyFill="1" applyBorder="1" applyAlignment="1">
      <alignment horizontal="center"/>
    </xf>
    <xf numFmtId="0" fontId="3" fillId="10" borderId="11" xfId="0" applyFont="1" applyFill="1" applyBorder="1"/>
    <xf numFmtId="164" fontId="20" fillId="10" borderId="12" xfId="0" applyNumberFormat="1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21" fillId="10" borderId="16" xfId="0" applyFont="1" applyFill="1" applyBorder="1" applyAlignment="1">
      <alignment horizontal="center" vertical="center" wrapText="1"/>
    </xf>
    <xf numFmtId="164" fontId="22" fillId="10" borderId="16" xfId="0" applyNumberFormat="1" applyFont="1" applyFill="1" applyBorder="1" applyAlignment="1">
      <alignment horizontal="center" vertical="center"/>
    </xf>
    <xf numFmtId="164" fontId="3" fillId="14" borderId="12" xfId="0" applyNumberFormat="1" applyFont="1" applyFill="1" applyBorder="1"/>
    <xf numFmtId="0" fontId="3" fillId="14" borderId="19" xfId="0" applyFont="1" applyFill="1" applyBorder="1" applyAlignment="1">
      <alignment horizontal="center"/>
    </xf>
    <xf numFmtId="164" fontId="3" fillId="10" borderId="12" xfId="0" applyNumberFormat="1" applyFont="1" applyFill="1" applyBorder="1"/>
    <xf numFmtId="0" fontId="3" fillId="14" borderId="20" xfId="0" applyFont="1" applyFill="1" applyBorder="1" applyAlignment="1">
      <alignment horizontal="center"/>
    </xf>
    <xf numFmtId="0" fontId="3" fillId="14" borderId="9" xfId="0" applyFont="1" applyFill="1" applyBorder="1" applyAlignment="1">
      <alignment horizontal="center"/>
    </xf>
    <xf numFmtId="0" fontId="3" fillId="14" borderId="9" xfId="0" applyFont="1" applyFill="1" applyBorder="1"/>
    <xf numFmtId="164" fontId="20" fillId="14" borderId="7" xfId="0" applyNumberFormat="1" applyFont="1" applyFill="1" applyBorder="1" applyAlignment="1">
      <alignment horizontal="center"/>
    </xf>
    <xf numFmtId="0" fontId="3" fillId="10" borderId="9" xfId="0" applyFont="1" applyFill="1" applyBorder="1"/>
    <xf numFmtId="164" fontId="3" fillId="10" borderId="7" xfId="0" applyNumberFormat="1" applyFont="1" applyFill="1" applyBorder="1"/>
    <xf numFmtId="164" fontId="3" fillId="14" borderId="7" xfId="0" applyNumberFormat="1" applyFont="1" applyFill="1" applyBorder="1"/>
    <xf numFmtId="9" fontId="3" fillId="0" borderId="0" xfId="0" applyNumberFormat="1" applyFont="1" applyAlignment="1"/>
    <xf numFmtId="0" fontId="3" fillId="6" borderId="2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3" fillId="14" borderId="11" xfId="0" applyFont="1" applyFill="1" applyBorder="1" applyAlignment="1"/>
    <xf numFmtId="0" fontId="21" fillId="10" borderId="24" xfId="0" applyFont="1" applyFill="1" applyBorder="1" applyAlignment="1">
      <alignment horizontal="center" vertical="center" wrapText="1"/>
    </xf>
    <xf numFmtId="164" fontId="22" fillId="10" borderId="24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8" fillId="13" borderId="1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/>
    </xf>
    <xf numFmtId="0" fontId="8" fillId="13" borderId="7" xfId="0" applyFont="1" applyFill="1" applyBorder="1" applyAlignment="1">
      <alignment horizontal="center" vertical="center"/>
    </xf>
    <xf numFmtId="0" fontId="18" fillId="14" borderId="19" xfId="0" applyFont="1" applyFill="1" applyBorder="1" applyAlignment="1">
      <alignment horizontal="center"/>
    </xf>
    <xf numFmtId="0" fontId="19" fillId="14" borderId="18" xfId="0" applyFont="1" applyFill="1" applyBorder="1" applyAlignment="1">
      <alignment horizontal="center" vertical="center"/>
    </xf>
    <xf numFmtId="0" fontId="3" fillId="10" borderId="11" xfId="0" applyFont="1" applyFill="1" applyBorder="1" applyAlignment="1"/>
    <xf numFmtId="0" fontId="21" fillId="14" borderId="16" xfId="0" applyFont="1" applyFill="1" applyBorder="1" applyAlignment="1">
      <alignment horizontal="center" vertical="center" wrapText="1"/>
    </xf>
    <xf numFmtId="164" fontId="22" fillId="14" borderId="16" xfId="0" applyNumberFormat="1" applyFont="1" applyFill="1" applyBorder="1" applyAlignment="1">
      <alignment horizontal="center" vertical="center"/>
    </xf>
    <xf numFmtId="0" fontId="21" fillId="14" borderId="24" xfId="0" applyFont="1" applyFill="1" applyBorder="1" applyAlignment="1">
      <alignment horizontal="center" vertical="center" wrapText="1"/>
    </xf>
    <xf numFmtId="164" fontId="22" fillId="14" borderId="24" xfId="0" applyNumberFormat="1" applyFont="1" applyFill="1" applyBorder="1" applyAlignment="1">
      <alignment horizontal="center" vertical="center"/>
    </xf>
    <xf numFmtId="0" fontId="3" fillId="14" borderId="19" xfId="0" applyFont="1" applyFill="1" applyBorder="1"/>
    <xf numFmtId="9" fontId="3" fillId="14" borderId="11" xfId="0" applyNumberFormat="1" applyFont="1" applyFill="1" applyBorder="1"/>
    <xf numFmtId="9" fontId="3" fillId="10" borderId="11" xfId="0" applyNumberFormat="1" applyFont="1" applyFill="1" applyBorder="1"/>
    <xf numFmtId="0" fontId="27" fillId="15" borderId="25" xfId="0" applyFont="1" applyFill="1" applyBorder="1" applyAlignment="1">
      <alignment horizontal="left" vertical="center"/>
    </xf>
    <xf numFmtId="0" fontId="27" fillId="15" borderId="0" xfId="0" applyFont="1" applyFill="1" applyAlignment="1">
      <alignment horizontal="left" vertical="center"/>
    </xf>
    <xf numFmtId="0" fontId="3" fillId="14" borderId="20" xfId="0" applyFont="1" applyFill="1" applyBorder="1"/>
    <xf numFmtId="0" fontId="29" fillId="17" borderId="16" xfId="0" applyFont="1" applyFill="1" applyBorder="1" applyAlignment="1">
      <alignment horizontal="center" vertical="center"/>
    </xf>
    <xf numFmtId="165" fontId="28" fillId="17" borderId="16" xfId="0" applyNumberFormat="1" applyFont="1" applyFill="1" applyBorder="1" applyAlignment="1">
      <alignment horizontal="center"/>
    </xf>
    <xf numFmtId="0" fontId="28" fillId="18" borderId="28" xfId="0" applyFont="1" applyFill="1" applyBorder="1" applyAlignment="1">
      <alignment horizontal="center"/>
    </xf>
    <xf numFmtId="0" fontId="19" fillId="20" borderId="16" xfId="0" applyFont="1" applyFill="1" applyBorder="1" applyAlignment="1">
      <alignment horizontal="center" vertical="center"/>
    </xf>
    <xf numFmtId="0" fontId="19" fillId="20" borderId="16" xfId="0" applyFont="1" applyFill="1" applyBorder="1" applyAlignment="1">
      <alignment horizontal="center" vertical="center" wrapText="1"/>
    </xf>
    <xf numFmtId="0" fontId="19" fillId="20" borderId="28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0" fillId="20" borderId="16" xfId="0" applyFont="1" applyFill="1" applyBorder="1" applyAlignment="1">
      <alignment horizontal="center" vertical="center" wrapText="1"/>
    </xf>
    <xf numFmtId="20" fontId="31" fillId="0" borderId="16" xfId="0" applyNumberFormat="1" applyFont="1" applyBorder="1" applyAlignment="1">
      <alignment vertical="center" wrapText="1"/>
    </xf>
    <xf numFmtId="0" fontId="31" fillId="0" borderId="11" xfId="0" applyFont="1" applyBorder="1" applyAlignment="1">
      <alignment horizontal="left"/>
    </xf>
    <xf numFmtId="2" fontId="19" fillId="0" borderId="16" xfId="0" applyNumberFormat="1" applyFont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0" fontId="31" fillId="22" borderId="11" xfId="0" applyFont="1" applyFill="1" applyBorder="1" applyAlignment="1">
      <alignment horizontal="left"/>
    </xf>
    <xf numFmtId="20" fontId="31" fillId="10" borderId="16" xfId="0" applyNumberFormat="1" applyFont="1" applyFill="1" applyBorder="1" applyAlignment="1">
      <alignment vertical="center" wrapText="1"/>
    </xf>
    <xf numFmtId="0" fontId="31" fillId="10" borderId="16" xfId="0" applyFont="1" applyFill="1" applyBorder="1" applyAlignment="1">
      <alignment vertical="center" wrapText="1"/>
    </xf>
    <xf numFmtId="2" fontId="19" fillId="10" borderId="16" xfId="0" applyNumberFormat="1" applyFont="1" applyFill="1" applyBorder="1" applyAlignment="1">
      <alignment horizontal="center" vertical="center" wrapText="1"/>
    </xf>
    <xf numFmtId="0" fontId="3" fillId="23" borderId="16" xfId="0" applyFont="1" applyFill="1" applyBorder="1" applyAlignment="1">
      <alignment horizontal="center" vertical="center" wrapText="1"/>
    </xf>
    <xf numFmtId="20" fontId="31" fillId="23" borderId="16" xfId="0" applyNumberFormat="1" applyFont="1" applyFill="1" applyBorder="1" applyAlignment="1">
      <alignment vertical="center" wrapText="1"/>
    </xf>
    <xf numFmtId="0" fontId="31" fillId="23" borderId="16" xfId="0" applyFont="1" applyFill="1" applyBorder="1" applyAlignment="1">
      <alignment vertical="center" wrapText="1"/>
    </xf>
    <xf numFmtId="0" fontId="31" fillId="0" borderId="16" xfId="0" applyFont="1" applyBorder="1" applyAlignment="1">
      <alignment vertical="center" wrapText="1"/>
    </xf>
    <xf numFmtId="0" fontId="31" fillId="10" borderId="16" xfId="0" applyFont="1" applyFill="1" applyBorder="1" applyAlignment="1">
      <alignment horizontal="center" vertical="center" wrapText="1"/>
    </xf>
    <xf numFmtId="0" fontId="31" fillId="22" borderId="18" xfId="0" applyFont="1" applyFill="1" applyBorder="1" applyAlignment="1">
      <alignment horizontal="left"/>
    </xf>
    <xf numFmtId="0" fontId="31" fillId="0" borderId="18" xfId="0" applyFont="1" applyBorder="1" applyAlignment="1">
      <alignment horizontal="left"/>
    </xf>
    <xf numFmtId="0" fontId="3" fillId="24" borderId="16" xfId="0" applyFont="1" applyFill="1" applyBorder="1" applyAlignment="1">
      <alignment horizontal="center" vertical="center" wrapText="1"/>
    </xf>
    <xf numFmtId="0" fontId="3" fillId="24" borderId="16" xfId="0" applyFont="1" applyFill="1" applyBorder="1" applyAlignment="1">
      <alignment vertical="center" wrapText="1"/>
    </xf>
    <xf numFmtId="20" fontId="31" fillId="24" borderId="16" xfId="0" applyNumberFormat="1" applyFont="1" applyFill="1" applyBorder="1" applyAlignment="1">
      <alignment vertical="center" wrapText="1"/>
    </xf>
    <xf numFmtId="0" fontId="3" fillId="24" borderId="16" xfId="0" applyFont="1" applyFill="1" applyBorder="1" applyAlignment="1">
      <alignment horizontal="left" vertical="center" wrapText="1"/>
    </xf>
    <xf numFmtId="0" fontId="31" fillId="24" borderId="16" xfId="0" applyFont="1" applyFill="1" applyBorder="1" applyAlignment="1">
      <alignment vertical="center" wrapText="1"/>
    </xf>
    <xf numFmtId="2" fontId="19" fillId="24" borderId="16" xfId="0" applyNumberFormat="1" applyFont="1" applyFill="1" applyBorder="1" applyAlignment="1">
      <alignment horizontal="center" vertical="center" wrapText="1"/>
    </xf>
    <xf numFmtId="0" fontId="30" fillId="20" borderId="18" xfId="0" applyFont="1" applyFill="1" applyBorder="1" applyAlignment="1">
      <alignment horizontal="center"/>
    </xf>
    <xf numFmtId="0" fontId="33" fillId="0" borderId="0" xfId="0" applyFont="1" applyAlignment="1"/>
    <xf numFmtId="0" fontId="30" fillId="20" borderId="16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0" borderId="16" xfId="0" applyFont="1" applyBorder="1"/>
    <xf numFmtId="0" fontId="3" fillId="22" borderId="11" xfId="0" applyFont="1" applyFill="1" applyBorder="1" applyAlignment="1"/>
    <xf numFmtId="20" fontId="3" fillId="0" borderId="16" xfId="0" applyNumberFormat="1" applyFont="1" applyBorder="1"/>
    <xf numFmtId="2" fontId="3" fillId="0" borderId="16" xfId="0" applyNumberFormat="1" applyFont="1" applyBorder="1"/>
    <xf numFmtId="0" fontId="3" fillId="10" borderId="16" xfId="0" applyFont="1" applyFill="1" applyBorder="1"/>
    <xf numFmtId="0" fontId="3" fillId="0" borderId="11" xfId="0" applyFont="1" applyBorder="1" applyAlignment="1"/>
    <xf numFmtId="20" fontId="3" fillId="10" borderId="16" xfId="0" applyNumberFormat="1" applyFont="1" applyFill="1" applyBorder="1"/>
    <xf numFmtId="2" fontId="3" fillId="10" borderId="16" xfId="0" applyNumberFormat="1" applyFont="1" applyFill="1" applyBorder="1"/>
    <xf numFmtId="0" fontId="3" fillId="24" borderId="16" xfId="0" applyFont="1" applyFill="1" applyBorder="1"/>
    <xf numFmtId="0" fontId="3" fillId="20" borderId="16" xfId="0" applyFont="1" applyFill="1" applyBorder="1"/>
    <xf numFmtId="20" fontId="3" fillId="24" borderId="16" xfId="0" applyNumberFormat="1" applyFont="1" applyFill="1" applyBorder="1"/>
    <xf numFmtId="2" fontId="3" fillId="24" borderId="16" xfId="0" applyNumberFormat="1" applyFont="1" applyFill="1" applyBorder="1"/>
    <xf numFmtId="0" fontId="32" fillId="0" borderId="0" xfId="0" applyFont="1" applyAlignment="1">
      <alignment horizontal="center" vertical="center" wrapText="1"/>
    </xf>
    <xf numFmtId="0" fontId="20" fillId="25" borderId="16" xfId="0" applyFont="1" applyFill="1" applyBorder="1" applyAlignment="1">
      <alignment horizontal="center" wrapText="1"/>
    </xf>
    <xf numFmtId="0" fontId="20" fillId="25" borderId="15" xfId="0" applyFont="1" applyFill="1" applyBorder="1" applyAlignment="1">
      <alignment horizontal="center" wrapText="1"/>
    </xf>
    <xf numFmtId="10" fontId="20" fillId="25" borderId="15" xfId="0" applyNumberFormat="1" applyFont="1" applyFill="1" applyBorder="1" applyAlignment="1">
      <alignment horizontal="center" wrapText="1"/>
    </xf>
    <xf numFmtId="0" fontId="34" fillId="23" borderId="18" xfId="0" applyFont="1" applyFill="1" applyBorder="1" applyAlignment="1">
      <alignment horizontal="center" wrapText="1"/>
    </xf>
    <xf numFmtId="0" fontId="35" fillId="10" borderId="11" xfId="0" applyFont="1" applyFill="1" applyBorder="1" applyAlignment="1">
      <alignment horizontal="center" wrapText="1"/>
    </xf>
    <xf numFmtId="0" fontId="35" fillId="9" borderId="11" xfId="0" applyFont="1" applyFill="1" applyBorder="1" applyAlignment="1">
      <alignment horizontal="center" wrapText="1"/>
    </xf>
    <xf numFmtId="10" fontId="35" fillId="26" borderId="11" xfId="0" applyNumberFormat="1" applyFont="1" applyFill="1" applyBorder="1" applyAlignment="1">
      <alignment horizontal="center" wrapText="1"/>
    </xf>
    <xf numFmtId="1" fontId="35" fillId="9" borderId="11" xfId="0" applyNumberFormat="1" applyFont="1" applyFill="1" applyBorder="1" applyAlignment="1">
      <alignment horizontal="center" wrapText="1"/>
    </xf>
    <xf numFmtId="9" fontId="35" fillId="27" borderId="11" xfId="0" applyNumberFormat="1" applyFont="1" applyFill="1" applyBorder="1" applyAlignment="1">
      <alignment horizontal="center" wrapText="1"/>
    </xf>
    <xf numFmtId="0" fontId="36" fillId="28" borderId="11" xfId="0" applyFont="1" applyFill="1" applyBorder="1"/>
    <xf numFmtId="9" fontId="35" fillId="24" borderId="11" xfId="0" applyNumberFormat="1" applyFont="1" applyFill="1" applyBorder="1" applyAlignment="1">
      <alignment horizontal="center" wrapText="1"/>
    </xf>
    <xf numFmtId="0" fontId="35" fillId="28" borderId="11" xfId="0" applyFont="1" applyFill="1" applyBorder="1" applyAlignment="1">
      <alignment horizontal="center" wrapText="1"/>
    </xf>
    <xf numFmtId="0" fontId="20" fillId="14" borderId="11" xfId="0" applyFont="1" applyFill="1" applyBorder="1" applyAlignment="1">
      <alignment horizontal="center" wrapText="1"/>
    </xf>
    <xf numFmtId="10" fontId="20" fillId="14" borderId="11" xfId="0" applyNumberFormat="1" applyFont="1" applyFill="1" applyBorder="1" applyAlignment="1">
      <alignment horizontal="center" wrapText="1"/>
    </xf>
    <xf numFmtId="1" fontId="20" fillId="14" borderId="11" xfId="0" applyNumberFormat="1" applyFont="1" applyFill="1" applyBorder="1" applyAlignment="1">
      <alignment horizontal="center" wrapText="1"/>
    </xf>
    <xf numFmtId="9" fontId="20" fillId="14" borderId="11" xfId="0" applyNumberFormat="1" applyFont="1" applyFill="1" applyBorder="1" applyAlignment="1">
      <alignment horizontal="center" wrapText="1"/>
    </xf>
    <xf numFmtId="0" fontId="36" fillId="14" borderId="18" xfId="0" applyFont="1" applyFill="1" applyBorder="1"/>
    <xf numFmtId="0" fontId="36" fillId="0" borderId="0" xfId="0" applyFont="1"/>
    <xf numFmtId="10" fontId="36" fillId="0" borderId="0" xfId="0" applyNumberFormat="1" applyFont="1"/>
    <xf numFmtId="14" fontId="36" fillId="0" borderId="0" xfId="0" applyNumberFormat="1" applyFont="1"/>
    <xf numFmtId="0" fontId="36" fillId="0" borderId="0" xfId="0" applyFont="1" applyAlignment="1"/>
    <xf numFmtId="0" fontId="0" fillId="0" borderId="29" xfId="0" pivotButton="1" applyFont="1" applyBorder="1" applyAlignment="1"/>
    <xf numFmtId="0" fontId="0" fillId="0" borderId="30" xfId="0" applyFont="1" applyBorder="1" applyAlignment="1"/>
    <xf numFmtId="0" fontId="0" fillId="0" borderId="29" xfId="0" applyFont="1" applyBorder="1" applyAlignment="1"/>
    <xf numFmtId="0" fontId="0" fillId="0" borderId="30" xfId="0" applyNumberFormat="1" applyFont="1" applyBorder="1" applyAlignment="1"/>
    <xf numFmtId="0" fontId="0" fillId="0" borderId="31" xfId="0" applyFont="1" applyBorder="1" applyAlignment="1"/>
    <xf numFmtId="0" fontId="0" fillId="0" borderId="32" xfId="0" applyNumberFormat="1" applyFont="1" applyBorder="1" applyAlignment="1"/>
    <xf numFmtId="0" fontId="0" fillId="0" borderId="33" xfId="0" applyFont="1" applyBorder="1" applyAlignment="1"/>
    <xf numFmtId="0" fontId="0" fillId="0" borderId="34" xfId="0" applyNumberFormat="1" applyFont="1" applyBorder="1" applyAlignment="1"/>
    <xf numFmtId="0" fontId="3" fillId="0" borderId="0" xfId="0" applyFont="1"/>
    <xf numFmtId="0" fontId="3" fillId="3" borderId="25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vertical="center"/>
    </xf>
    <xf numFmtId="0" fontId="3" fillId="6" borderId="25" xfId="0" applyFont="1" applyFill="1" applyBorder="1" applyAlignment="1">
      <alignment horizontal="center"/>
    </xf>
    <xf numFmtId="0" fontId="8" fillId="6" borderId="25" xfId="0" applyFont="1" applyFill="1" applyBorder="1" applyAlignment="1">
      <alignment vertical="center"/>
    </xf>
    <xf numFmtId="0" fontId="3" fillId="6" borderId="27" xfId="0" applyFont="1" applyFill="1" applyBorder="1" applyAlignment="1"/>
    <xf numFmtId="0" fontId="3" fillId="6" borderId="27" xfId="0" applyFont="1" applyFill="1" applyBorder="1"/>
    <xf numFmtId="2" fontId="3" fillId="6" borderId="27" xfId="0" applyNumberFormat="1" applyFont="1" applyFill="1" applyBorder="1"/>
    <xf numFmtId="0" fontId="16" fillId="12" borderId="27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/>
    </xf>
    <xf numFmtId="0" fontId="8" fillId="13" borderId="27" xfId="0" applyFont="1" applyFill="1" applyBorder="1" applyAlignment="1">
      <alignment horizontal="center" vertical="center"/>
    </xf>
    <xf numFmtId="0" fontId="26" fillId="15" borderId="25" xfId="0" applyFont="1" applyFill="1" applyBorder="1" applyAlignment="1">
      <alignment vertical="center"/>
    </xf>
    <xf numFmtId="0" fontId="27" fillId="15" borderId="25" xfId="0" applyFont="1" applyFill="1" applyBorder="1" applyAlignment="1">
      <alignment vertical="center"/>
    </xf>
    <xf numFmtId="14" fontId="3" fillId="10" borderId="16" xfId="0" applyNumberFormat="1" applyFont="1" applyFill="1" applyBorder="1" applyAlignment="1">
      <alignment horizontal="center" vertical="center" wrapText="1"/>
    </xf>
    <xf numFmtId="14" fontId="3" fillId="23" borderId="16" xfId="0" applyNumberFormat="1" applyFont="1" applyFill="1" applyBorder="1" applyAlignment="1">
      <alignment horizontal="center" vertical="center" wrapText="1"/>
    </xf>
    <xf numFmtId="14" fontId="3" fillId="0" borderId="16" xfId="0" applyNumberFormat="1" applyFont="1" applyBorder="1" applyAlignment="1">
      <alignment horizontal="center" vertical="center" wrapText="1"/>
    </xf>
    <xf numFmtId="14" fontId="31" fillId="10" borderId="16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textRotation="255" wrapText="1"/>
    </xf>
    <xf numFmtId="0" fontId="37" fillId="16" borderId="24" xfId="0" applyFont="1" applyFill="1" applyBorder="1" applyAlignment="1">
      <alignment vertical="center" textRotation="255" wrapText="1"/>
    </xf>
    <xf numFmtId="0" fontId="3" fillId="6" borderId="0" xfId="0" applyFont="1" applyFill="1" applyAlignment="1"/>
    <xf numFmtId="0" fontId="0" fillId="0" borderId="0" xfId="0" applyFont="1" applyAlignment="1"/>
    <xf numFmtId="0" fontId="2" fillId="0" borderId="26" xfId="0" applyFont="1" applyBorder="1" applyAlignment="1"/>
    <xf numFmtId="0" fontId="5" fillId="7" borderId="0" xfId="0" applyFont="1" applyFill="1" applyAlignment="1">
      <alignment horizontal="center" vertical="center"/>
    </xf>
    <xf numFmtId="0" fontId="2" fillId="0" borderId="5" xfId="0" applyFont="1" applyBorder="1" applyAlignment="1"/>
    <xf numFmtId="0" fontId="0" fillId="0" borderId="0" xfId="0" applyFont="1" applyAlignment="1"/>
    <xf numFmtId="0" fontId="2" fillId="0" borderId="27" xfId="0" applyFont="1" applyBorder="1" applyAlignment="1"/>
    <xf numFmtId="0" fontId="2" fillId="0" borderId="7" xfId="0" applyFont="1" applyBorder="1" applyAlignment="1"/>
    <xf numFmtId="0" fontId="5" fillId="2" borderId="27" xfId="0" applyFont="1" applyFill="1" applyBorder="1" applyAlignment="1">
      <alignment horizontal="center" vertical="center" wrapText="1"/>
    </xf>
    <xf numFmtId="0" fontId="2" fillId="0" borderId="9" xfId="0" applyFont="1" applyBorder="1" applyAlignment="1"/>
    <xf numFmtId="9" fontId="5" fillId="2" borderId="27" xfId="0" applyNumberFormat="1" applyFont="1" applyFill="1" applyBorder="1" applyAlignment="1">
      <alignment horizontal="center" vertical="center" wrapText="1"/>
    </xf>
    <xf numFmtId="0" fontId="9" fillId="8" borderId="10" xfId="0" applyFont="1" applyFill="1" applyBorder="1" applyAlignment="1">
      <alignment horizontal="center"/>
    </xf>
    <xf numFmtId="0" fontId="2" fillId="0" borderId="10" xfId="0" applyFont="1" applyBorder="1" applyAlignment="1"/>
    <xf numFmtId="0" fontId="2" fillId="0" borderId="11" xfId="0" applyFont="1" applyBorder="1" applyAlignment="1"/>
    <xf numFmtId="9" fontId="9" fillId="8" borderId="10" xfId="0" applyNumberFormat="1" applyFont="1" applyFill="1" applyBorder="1" applyAlignment="1">
      <alignment horizontal="center"/>
    </xf>
    <xf numFmtId="0" fontId="2" fillId="0" borderId="12" xfId="0" applyFont="1" applyBorder="1" applyAlignment="1"/>
    <xf numFmtId="0" fontId="3" fillId="9" borderId="10" xfId="0" applyFont="1" applyFill="1" applyBorder="1" applyAlignment="1">
      <alignment horizontal="center"/>
    </xf>
    <xf numFmtId="0" fontId="3" fillId="10" borderId="10" xfId="0" applyFont="1" applyFill="1" applyBorder="1" applyAlignment="1"/>
    <xf numFmtId="2" fontId="10" fillId="9" borderId="10" xfId="0" applyNumberFormat="1" applyFont="1" applyFill="1" applyBorder="1" applyAlignment="1">
      <alignment horizontal="center"/>
    </xf>
    <xf numFmtId="0" fontId="3" fillId="6" borderId="0" xfId="0" applyFont="1" applyFill="1" applyAlignment="1"/>
    <xf numFmtId="0" fontId="17" fillId="13" borderId="2" xfId="0" applyFont="1" applyFill="1" applyBorder="1" applyAlignment="1">
      <alignment horizontal="center"/>
    </xf>
    <xf numFmtId="0" fontId="2" fillId="0" borderId="2" xfId="0" applyFont="1" applyBorder="1" applyAlignment="1"/>
    <xf numFmtId="0" fontId="17" fillId="9" borderId="1" xfId="0" applyFont="1" applyFill="1" applyBorder="1" applyAlignment="1">
      <alignment horizontal="center"/>
    </xf>
    <xf numFmtId="0" fontId="2" fillId="0" borderId="3" xfId="0" applyFont="1" applyBorder="1" applyAlignment="1"/>
    <xf numFmtId="0" fontId="2" fillId="0" borderId="6" xfId="0" applyFont="1" applyBorder="1" applyAlignment="1"/>
    <xf numFmtId="9" fontId="17" fillId="9" borderId="1" xfId="0" applyNumberFormat="1" applyFont="1" applyFill="1" applyBorder="1" applyAlignment="1">
      <alignment horizontal="center"/>
    </xf>
    <xf numFmtId="0" fontId="9" fillId="8" borderId="13" xfId="0" applyFont="1" applyFill="1" applyBorder="1" applyAlignment="1">
      <alignment horizontal="center"/>
    </xf>
    <xf numFmtId="0" fontId="2" fillId="0" borderId="14" xfId="0" applyFont="1" applyBorder="1" applyAlignment="1"/>
    <xf numFmtId="0" fontId="2" fillId="0" borderId="15" xfId="0" applyFont="1" applyBorder="1" applyAlignment="1"/>
    <xf numFmtId="9" fontId="9" fillId="8" borderId="28" xfId="0" applyNumberFormat="1" applyFont="1" applyFill="1" applyBorder="1" applyAlignment="1">
      <alignment horizontal="center"/>
    </xf>
    <xf numFmtId="0" fontId="2" fillId="0" borderId="17" xfId="0" applyFont="1" applyBorder="1" applyAlignment="1"/>
    <xf numFmtId="0" fontId="24" fillId="13" borderId="22" xfId="0" applyFont="1" applyFill="1" applyBorder="1" applyAlignment="1">
      <alignment horizontal="center" vertical="center" wrapText="1"/>
    </xf>
    <xf numFmtId="0" fontId="2" fillId="0" borderId="23" xfId="0" applyFont="1" applyBorder="1" applyAlignment="1"/>
    <xf numFmtId="164" fontId="25" fillId="13" borderId="22" xfId="0" applyNumberFormat="1" applyFont="1" applyFill="1" applyBorder="1" applyAlignment="1">
      <alignment horizontal="center" vertical="center"/>
    </xf>
    <xf numFmtId="0" fontId="10" fillId="13" borderId="21" xfId="0" applyFont="1" applyFill="1" applyBorder="1" applyAlignment="1">
      <alignment horizontal="center"/>
    </xf>
    <xf numFmtId="0" fontId="2" fillId="0" borderId="20" xfId="0" applyFont="1" applyBorder="1" applyAlignment="1"/>
    <xf numFmtId="9" fontId="5" fillId="11" borderId="8" xfId="0" applyNumberFormat="1" applyFont="1" applyFill="1" applyBorder="1" applyAlignment="1">
      <alignment horizontal="center"/>
    </xf>
    <xf numFmtId="0" fontId="23" fillId="13" borderId="8" xfId="0" applyFont="1" applyFill="1" applyBorder="1" applyAlignment="1">
      <alignment horizontal="center" wrapText="1"/>
    </xf>
    <xf numFmtId="164" fontId="10" fillId="13" borderId="5" xfId="0" applyNumberFormat="1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9" fontId="5" fillId="11" borderId="25" xfId="0" applyNumberFormat="1" applyFont="1" applyFill="1" applyBorder="1" applyAlignment="1">
      <alignment horizontal="center"/>
    </xf>
    <xf numFmtId="0" fontId="23" fillId="9" borderId="25" xfId="0" applyFont="1" applyFill="1" applyBorder="1" applyAlignment="1">
      <alignment horizontal="center" wrapText="1"/>
    </xf>
    <xf numFmtId="0" fontId="23" fillId="9" borderId="8" xfId="0" applyFont="1" applyFill="1" applyBorder="1" applyAlignment="1">
      <alignment horizontal="center" wrapText="1"/>
    </xf>
    <xf numFmtId="164" fontId="10" fillId="9" borderId="5" xfId="0" applyNumberFormat="1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13" borderId="0" xfId="0" applyFont="1" applyFill="1" applyAlignment="1">
      <alignment horizontal="center"/>
    </xf>
    <xf numFmtId="9" fontId="5" fillId="11" borderId="26" xfId="0" applyNumberFormat="1" applyFont="1" applyFill="1" applyBorder="1" applyAlignment="1">
      <alignment horizontal="center"/>
    </xf>
    <xf numFmtId="0" fontId="23" fillId="13" borderId="26" xfId="0" applyFont="1" applyFill="1" applyBorder="1" applyAlignment="1">
      <alignment horizontal="center" wrapText="1"/>
    </xf>
    <xf numFmtId="164" fontId="10" fillId="9" borderId="25" xfId="0" applyNumberFormat="1" applyFont="1" applyFill="1" applyBorder="1" applyAlignment="1">
      <alignment horizontal="center"/>
    </xf>
    <xf numFmtId="0" fontId="10" fillId="13" borderId="2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8" xfId="0" applyFont="1" applyFill="1" applyBorder="1" applyAlignment="1">
      <alignment horizontal="center"/>
    </xf>
    <xf numFmtId="9" fontId="12" fillId="11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2" fontId="14" fillId="7" borderId="0" xfId="0" applyNumberFormat="1" applyFont="1" applyFill="1" applyAlignment="1">
      <alignment horizontal="center"/>
    </xf>
    <xf numFmtId="2" fontId="3" fillId="6" borderId="0" xfId="0" applyNumberFormat="1" applyFont="1" applyFill="1" applyAlignment="1"/>
    <xf numFmtId="0" fontId="10" fillId="13" borderId="8" xfId="0" applyFont="1" applyFill="1" applyBorder="1" applyAlignment="1">
      <alignment horizontal="center"/>
    </xf>
    <xf numFmtId="0" fontId="24" fillId="9" borderId="22" xfId="0" applyFont="1" applyFill="1" applyBorder="1" applyAlignment="1">
      <alignment horizontal="center" vertical="center" wrapText="1"/>
    </xf>
    <xf numFmtId="164" fontId="25" fillId="9" borderId="22" xfId="0" applyNumberFormat="1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/>
    </xf>
    <xf numFmtId="0" fontId="2" fillId="0" borderId="4" xfId="0" applyFont="1" applyBorder="1" applyAlignment="1"/>
    <xf numFmtId="0" fontId="17" fillId="13" borderId="0" xfId="0" applyFont="1" applyFill="1" applyAlignment="1">
      <alignment horizontal="center"/>
    </xf>
    <xf numFmtId="0" fontId="17" fillId="9" borderId="0" xfId="0" applyFont="1" applyFill="1" applyAlignment="1">
      <alignment horizontal="center"/>
    </xf>
    <xf numFmtId="0" fontId="17" fillId="13" borderId="1" xfId="0" applyFont="1" applyFill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23" fillId="13" borderId="25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2" fillId="0" borderId="8" xfId="0" applyFont="1" applyBorder="1" applyAlignment="1"/>
    <xf numFmtId="0" fontId="5" fillId="2" borderId="8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18" xfId="0" applyFont="1" applyBorder="1" applyAlignment="1"/>
    <xf numFmtId="165" fontId="31" fillId="21" borderId="24" xfId="0" applyNumberFormat="1" applyFont="1" applyFill="1" applyBorder="1" applyAlignment="1">
      <alignment horizontal="center" vertical="center" wrapText="1"/>
    </xf>
    <xf numFmtId="0" fontId="2" fillId="0" borderId="26" xfId="0" applyFont="1" applyBorder="1" applyAlignment="1"/>
    <xf numFmtId="0" fontId="28" fillId="16" borderId="24" xfId="0" applyFont="1" applyFill="1" applyBorder="1" applyAlignment="1">
      <alignment horizontal="center" vertical="center"/>
    </xf>
    <xf numFmtId="0" fontId="28" fillId="16" borderId="28" xfId="0" applyFont="1" applyFill="1" applyBorder="1" applyAlignment="1">
      <alignment horizontal="center" vertical="center"/>
    </xf>
    <xf numFmtId="0" fontId="29" fillId="17" borderId="28" xfId="0" applyFont="1" applyFill="1" applyBorder="1" applyAlignment="1">
      <alignment horizontal="center" vertical="center"/>
    </xf>
    <xf numFmtId="0" fontId="12" fillId="16" borderId="28" xfId="0" applyFont="1" applyFill="1" applyBorder="1" applyAlignment="1">
      <alignment horizontal="center" vertical="center"/>
    </xf>
    <xf numFmtId="0" fontId="12" fillId="18" borderId="28" xfId="0" applyFont="1" applyFill="1" applyBorder="1" applyAlignment="1">
      <alignment horizontal="center" vertical="center"/>
    </xf>
    <xf numFmtId="165" fontId="28" fillId="17" borderId="28" xfId="0" applyNumberFormat="1" applyFont="1" applyFill="1" applyBorder="1" applyAlignment="1">
      <alignment horizontal="center" vertical="center"/>
    </xf>
    <xf numFmtId="0" fontId="28" fillId="19" borderId="28" xfId="0" applyFont="1" applyFill="1" applyBorder="1" applyAlignment="1">
      <alignment horizontal="center" vertical="center"/>
    </xf>
    <xf numFmtId="0" fontId="32" fillId="19" borderId="28" xfId="0" applyFont="1" applyFill="1" applyBorder="1" applyAlignment="1">
      <alignment horizontal="center" vertical="center" wrapText="1"/>
    </xf>
    <xf numFmtId="0" fontId="3" fillId="19" borderId="28" xfId="0" applyFont="1" applyFill="1" applyBorder="1" applyAlignment="1"/>
    <xf numFmtId="165" fontId="3" fillId="21" borderId="24" xfId="0" applyNumberFormat="1" applyFont="1" applyFill="1" applyBorder="1" applyAlignment="1"/>
  </cellXfs>
  <cellStyles count="1">
    <cellStyle name="Normal" xfId="0" builtinId="0"/>
  </cellStyles>
  <dxfs count="1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800" b="0" i="0">
                <a:solidFill>
                  <a:schemeClr val="lt1"/>
                </a:solidFill>
                <a:latin typeface="+mn-lt"/>
              </a:defRPr>
            </a:pPr>
            <a:r>
              <a:rPr lang="en-US" sz="1800" b="0" i="0">
                <a:solidFill>
                  <a:schemeClr val="lt1"/>
                </a:solidFill>
                <a:latin typeface="+mn-lt"/>
              </a:rPr>
              <a:t>EVOLUÇÃO TRILHA REGULAR FISCOS MUNICIPAIS
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0347386302643306E-2"/>
          <c:y val="0.18957664233576646"/>
          <c:w val="0.89997587441415217"/>
          <c:h val="0.4747925742858785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MAPA!$B$12:$B$31</c:f>
              <c:strCache>
                <c:ptCount val="20"/>
                <c:pt idx="0">
                  <c:v>DIREITO CONSTITUCIONAL</c:v>
                </c:pt>
                <c:pt idx="1">
                  <c:v>DIREITO ADMINISTRATIVO</c:v>
                </c:pt>
                <c:pt idx="2">
                  <c:v>INGLÊS</c:v>
                </c:pt>
                <c:pt idx="3">
                  <c:v>CONTROLE EXTERNO</c:v>
                </c:pt>
                <c:pt idx="4">
                  <c:v>PORTUGUÊS</c:v>
                </c:pt>
                <c:pt idx="5">
                  <c:v>ADMINISTRAÇÃO PÚBLICA</c:v>
                </c:pt>
                <c:pt idx="6">
                  <c:v>ANÁLISE DAS INFORMAÇÕES</c:v>
                </c:pt>
                <c:pt idx="7">
                  <c:v>JURISPRUDÊNCIAS</c:v>
                </c:pt>
                <c:pt idx="8">
                  <c:v>AUDITORIA</c:v>
                </c:pt>
                <c:pt idx="9">
                  <c:v>ESTATÍSTICA</c:v>
                </c:pt>
                <c:pt idx="10">
                  <c:v>MATEMÁTICA FINANCEIRA</c:v>
                </c:pt>
                <c:pt idx="11">
                  <c:v>AFO</c:v>
                </c:pt>
                <c:pt idx="12">
                  <c:v>DISCURSIVAS</c:v>
                </c:pt>
                <c:pt idx="13">
                  <c:v>DIREITO CIVIL</c:v>
                </c:pt>
                <c:pt idx="14">
                  <c:v>SISTEMA NORMATIVO ANTICORRUPÇÃO</c:v>
                </c:pt>
                <c:pt idx="15">
                  <c:v>DIREITO PROCESSUAL CIVIL</c:v>
                </c:pt>
                <c:pt idx="16">
                  <c:v>ECONOMIA</c:v>
                </c:pt>
                <c:pt idx="18">
                  <c:v>CONTABILIDADE PÚBLICA</c:v>
                </c:pt>
                <c:pt idx="19">
                  <c:v>TOTAL P/ COBRIR O MATERIAL:</c:v>
                </c:pt>
              </c:strCache>
            </c:strRef>
          </c:cat>
          <c:val>
            <c:numRef>
              <c:f>MAPA!$C$12:$C$31</c:f>
              <c:numCache>
                <c:formatCode>General</c:formatCode>
                <c:ptCount val="2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4B6-43D9-84F5-ADF9C8CDD0E2}"/>
            </c:ext>
          </c:extLst>
        </c:ser>
        <c:ser>
          <c:idx val="1"/>
          <c:order val="1"/>
          <c:invertIfNegative val="1"/>
          <c:cat>
            <c:strRef>
              <c:f>MAPA!$B$12:$B$31</c:f>
              <c:strCache>
                <c:ptCount val="20"/>
                <c:pt idx="0">
                  <c:v>DIREITO CONSTITUCIONAL</c:v>
                </c:pt>
                <c:pt idx="1">
                  <c:v>DIREITO ADMINISTRATIVO</c:v>
                </c:pt>
                <c:pt idx="2">
                  <c:v>INGLÊS</c:v>
                </c:pt>
                <c:pt idx="3">
                  <c:v>CONTROLE EXTERNO</c:v>
                </c:pt>
                <c:pt idx="4">
                  <c:v>PORTUGUÊS</c:v>
                </c:pt>
                <c:pt idx="5">
                  <c:v>ADMINISTRAÇÃO PÚBLICA</c:v>
                </c:pt>
                <c:pt idx="6">
                  <c:v>ANÁLISE DAS INFORMAÇÕES</c:v>
                </c:pt>
                <c:pt idx="7">
                  <c:v>JURISPRUDÊNCIAS</c:v>
                </c:pt>
                <c:pt idx="8">
                  <c:v>AUDITORIA</c:v>
                </c:pt>
                <c:pt idx="9">
                  <c:v>ESTATÍSTICA</c:v>
                </c:pt>
                <c:pt idx="10">
                  <c:v>MATEMÁTICA FINANCEIRA</c:v>
                </c:pt>
                <c:pt idx="11">
                  <c:v>AFO</c:v>
                </c:pt>
                <c:pt idx="12">
                  <c:v>DISCURSIVAS</c:v>
                </c:pt>
                <c:pt idx="13">
                  <c:v>DIREITO CIVIL</c:v>
                </c:pt>
                <c:pt idx="14">
                  <c:v>SISTEMA NORMATIVO ANTICORRUPÇÃO</c:v>
                </c:pt>
                <c:pt idx="15">
                  <c:v>DIREITO PROCESSUAL CIVIL</c:v>
                </c:pt>
                <c:pt idx="16">
                  <c:v>ECONOMIA</c:v>
                </c:pt>
                <c:pt idx="18">
                  <c:v>CONTABILIDADE PÚBLICA</c:v>
                </c:pt>
                <c:pt idx="19">
                  <c:v>TOTAL P/ COBRIR O MATERIAL:</c:v>
                </c:pt>
              </c:strCache>
            </c:strRef>
          </c:cat>
          <c:val>
            <c:numRef>
              <c:f>MAPA!$D$12:$D$31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1-E4B6-43D9-84F5-ADF9C8CDD0E2}"/>
            </c:ext>
          </c:extLst>
        </c:ser>
        <c:ser>
          <c:idx val="2"/>
          <c:order val="2"/>
          <c:invertIfNegative val="1"/>
          <c:cat>
            <c:strRef>
              <c:f>MAPA!$B$12:$B$31</c:f>
              <c:strCache>
                <c:ptCount val="20"/>
                <c:pt idx="0">
                  <c:v>DIREITO CONSTITUCIONAL</c:v>
                </c:pt>
                <c:pt idx="1">
                  <c:v>DIREITO ADMINISTRATIVO</c:v>
                </c:pt>
                <c:pt idx="2">
                  <c:v>INGLÊS</c:v>
                </c:pt>
                <c:pt idx="3">
                  <c:v>CONTROLE EXTERNO</c:v>
                </c:pt>
                <c:pt idx="4">
                  <c:v>PORTUGUÊS</c:v>
                </c:pt>
                <c:pt idx="5">
                  <c:v>ADMINISTRAÇÃO PÚBLICA</c:v>
                </c:pt>
                <c:pt idx="6">
                  <c:v>ANÁLISE DAS INFORMAÇÕES</c:v>
                </c:pt>
                <c:pt idx="7">
                  <c:v>JURISPRUDÊNCIAS</c:v>
                </c:pt>
                <c:pt idx="8">
                  <c:v>AUDITORIA</c:v>
                </c:pt>
                <c:pt idx="9">
                  <c:v>ESTATÍSTICA</c:v>
                </c:pt>
                <c:pt idx="10">
                  <c:v>MATEMÁTICA FINANCEIRA</c:v>
                </c:pt>
                <c:pt idx="11">
                  <c:v>AFO</c:v>
                </c:pt>
                <c:pt idx="12">
                  <c:v>DISCURSIVAS</c:v>
                </c:pt>
                <c:pt idx="13">
                  <c:v>DIREITO CIVIL</c:v>
                </c:pt>
                <c:pt idx="14">
                  <c:v>SISTEMA NORMATIVO ANTICORRUPÇÃO</c:v>
                </c:pt>
                <c:pt idx="15">
                  <c:v>DIREITO PROCESSUAL CIVIL</c:v>
                </c:pt>
                <c:pt idx="16">
                  <c:v>ECONOMIA</c:v>
                </c:pt>
                <c:pt idx="18">
                  <c:v>CONTABILIDADE PÚBLICA</c:v>
                </c:pt>
                <c:pt idx="19">
                  <c:v>TOTAL P/ COBRIR O MATERIAL:</c:v>
                </c:pt>
              </c:strCache>
            </c:strRef>
          </c:cat>
          <c:val>
            <c:numRef>
              <c:f>MAPA!$F$12:$F$31</c:f>
              <c:numCache>
                <c:formatCode>0%</c:formatCode>
                <c:ptCount val="20"/>
                <c:pt idx="0">
                  <c:v>0</c:v>
                </c:pt>
                <c:pt idx="1">
                  <c:v>4.7619047619047616E-2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</c:v>
                </c:pt>
                <c:pt idx="6">
                  <c:v>0</c:v>
                </c:pt>
                <c:pt idx="7">
                  <c:v>9.0909090909090912E-2</c:v>
                </c:pt>
                <c:pt idx="8">
                  <c:v>0.76923076923076927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0.36363636363636365</c:v>
                </c:pt>
                <c:pt idx="14">
                  <c:v>0.77777777777777779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0.11443016048279207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B6-43D9-84F5-ADF9C8CDD0E2}"/>
            </c:ext>
          </c:extLst>
        </c:ser>
        <c:ser>
          <c:idx val="3"/>
          <c:order val="3"/>
          <c:invertIfNegative val="1"/>
          <c:cat>
            <c:strRef>
              <c:f>MAPA!$B$12:$B$31</c:f>
              <c:strCache>
                <c:ptCount val="20"/>
                <c:pt idx="0">
                  <c:v>DIREITO CONSTITUCIONAL</c:v>
                </c:pt>
                <c:pt idx="1">
                  <c:v>DIREITO ADMINISTRATIVO</c:v>
                </c:pt>
                <c:pt idx="2">
                  <c:v>INGLÊS</c:v>
                </c:pt>
                <c:pt idx="3">
                  <c:v>CONTROLE EXTERNO</c:v>
                </c:pt>
                <c:pt idx="4">
                  <c:v>PORTUGUÊS</c:v>
                </c:pt>
                <c:pt idx="5">
                  <c:v>ADMINISTRAÇÃO PÚBLICA</c:v>
                </c:pt>
                <c:pt idx="6">
                  <c:v>ANÁLISE DAS INFORMAÇÕES</c:v>
                </c:pt>
                <c:pt idx="7">
                  <c:v>JURISPRUDÊNCIAS</c:v>
                </c:pt>
                <c:pt idx="8">
                  <c:v>AUDITORIA</c:v>
                </c:pt>
                <c:pt idx="9">
                  <c:v>ESTATÍSTICA</c:v>
                </c:pt>
                <c:pt idx="10">
                  <c:v>MATEMÁTICA FINANCEIRA</c:v>
                </c:pt>
                <c:pt idx="11">
                  <c:v>AFO</c:v>
                </c:pt>
                <c:pt idx="12">
                  <c:v>DISCURSIVAS</c:v>
                </c:pt>
                <c:pt idx="13">
                  <c:v>DIREITO CIVIL</c:v>
                </c:pt>
                <c:pt idx="14">
                  <c:v>SISTEMA NORMATIVO ANTICORRUPÇÃO</c:v>
                </c:pt>
                <c:pt idx="15">
                  <c:v>DIREITO PROCESSUAL CIVIL</c:v>
                </c:pt>
                <c:pt idx="16">
                  <c:v>ECONOMIA</c:v>
                </c:pt>
                <c:pt idx="18">
                  <c:v>CONTABILIDADE PÚBLICA</c:v>
                </c:pt>
                <c:pt idx="19">
                  <c:v>TOTAL P/ COBRIR O MATERIAL:</c:v>
                </c:pt>
              </c:strCache>
            </c:strRef>
          </c:cat>
          <c:val>
            <c:numRef>
              <c:f>MAPA!$G$11:$G$31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3-E4B6-43D9-84F5-ADF9C8CDD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900409"/>
        <c:axId val="1872724905"/>
      </c:barChart>
      <c:catAx>
        <c:axId val="988900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872724905"/>
        <c:crosses val="autoZero"/>
        <c:auto val="1"/>
        <c:lblAlgn val="ctr"/>
        <c:lblOffset val="100"/>
        <c:noMultiLvlLbl val="1"/>
      </c:catAx>
      <c:valAx>
        <c:axId val="187272490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8900409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Evolução Tarefas (%) em comparação com Disciplina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'GRÁFICO TAREFAS'!$B$1</c:f>
              <c:strCache>
                <c:ptCount val="1"/>
                <c:pt idx="0">
                  <c:v>Evolução Tarefas (%)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'GRÁFICO TAREFAS'!$A$2:$A$20</c:f>
              <c:strCache>
                <c:ptCount val="19"/>
                <c:pt idx="0">
                  <c:v>ADMINISTRAÇÃO PÚBLICA</c:v>
                </c:pt>
                <c:pt idx="1">
                  <c:v>AFO</c:v>
                </c:pt>
                <c:pt idx="2">
                  <c:v>ANÁLISE DAS INFORMAÇÕES</c:v>
                </c:pt>
                <c:pt idx="3">
                  <c:v>AUDITORIA</c:v>
                </c:pt>
                <c:pt idx="4">
                  <c:v>CONTABILIDADE PÚBLICA</c:v>
                </c:pt>
                <c:pt idx="5">
                  <c:v>CONTROLE EXTERNO</c:v>
                </c:pt>
                <c:pt idx="6">
                  <c:v>DIREITO ADMINISTRATIVO</c:v>
                </c:pt>
                <c:pt idx="7">
                  <c:v>DIREITO CIVIL</c:v>
                </c:pt>
                <c:pt idx="8">
                  <c:v>DIREITO CONSTITUCIONAL</c:v>
                </c:pt>
                <c:pt idx="9">
                  <c:v>DIREITO PROCESSUAL CIVIL</c:v>
                </c:pt>
                <c:pt idx="10">
                  <c:v>DISCURSIVAS</c:v>
                </c:pt>
                <c:pt idx="11">
                  <c:v>ECONOMIA</c:v>
                </c:pt>
                <c:pt idx="12">
                  <c:v>ESTATÍSTICA</c:v>
                </c:pt>
                <c:pt idx="13">
                  <c:v>INGLÊS</c:v>
                </c:pt>
                <c:pt idx="14">
                  <c:v>JURISPRUDÊNCIAS</c:v>
                </c:pt>
                <c:pt idx="15">
                  <c:v>MATEMÁTICA FINANCEIRA</c:v>
                </c:pt>
                <c:pt idx="16">
                  <c:v>PORTUGUÊS</c:v>
                </c:pt>
                <c:pt idx="17">
                  <c:v>SISTEMA NORMATIVO ANTICORRUPÇÃO</c:v>
                </c:pt>
                <c:pt idx="18">
                  <c:v>Total Geral</c:v>
                </c:pt>
              </c:strCache>
            </c:strRef>
          </c:cat>
          <c:val>
            <c:numRef>
              <c:f>'GRÁFICO TAREFAS'!$B$2:$B$20</c:f>
              <c:numCache>
                <c:formatCode>General</c:formatCode>
                <c:ptCount val="19"/>
                <c:pt idx="0">
                  <c:v>0</c:v>
                </c:pt>
                <c:pt idx="1">
                  <c:v>2.8169014084507043E-2</c:v>
                </c:pt>
                <c:pt idx="2">
                  <c:v>2.9411764705882353E-2</c:v>
                </c:pt>
                <c:pt idx="3">
                  <c:v>3.8461538461538464E-2</c:v>
                </c:pt>
                <c:pt idx="4">
                  <c:v>3.3333333333333333E-2</c:v>
                </c:pt>
                <c:pt idx="5">
                  <c:v>0</c:v>
                </c:pt>
                <c:pt idx="6">
                  <c:v>3.6585365853658534E-2</c:v>
                </c:pt>
                <c:pt idx="7">
                  <c:v>0</c:v>
                </c:pt>
                <c:pt idx="8">
                  <c:v>3.3898305084745763E-2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4.8387096774193547E-2</c:v>
                </c:pt>
                <c:pt idx="17">
                  <c:v>0</c:v>
                </c:pt>
                <c:pt idx="18">
                  <c:v>1.3791467683214391E-2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A57-451B-9B17-DDA524BEC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9944077"/>
        <c:axId val="1547197638"/>
      </c:barChart>
      <c:catAx>
        <c:axId val="1059944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Disciplina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7197638"/>
        <c:crosses val="autoZero"/>
        <c:auto val="1"/>
        <c:lblAlgn val="ctr"/>
        <c:lblOffset val="100"/>
        <c:noMultiLvlLbl val="1"/>
      </c:catAx>
      <c:valAx>
        <c:axId val="1547197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Evolução Tarefas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99440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Desempenho Questões em comparação com Disciplina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'GRÁFICO QUESTÕES'!$B$1</c:f>
              <c:strCache>
                <c:ptCount val="1"/>
                <c:pt idx="0">
                  <c:v>Desempenho Questões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'GRÁFICO QUESTÕES'!$A$2:$A$20</c:f>
              <c:strCache>
                <c:ptCount val="19"/>
                <c:pt idx="0">
                  <c:v>ADMINISTRAÇÃO PÚBLICA</c:v>
                </c:pt>
                <c:pt idx="1">
                  <c:v>AFO</c:v>
                </c:pt>
                <c:pt idx="2">
                  <c:v>ANÁLISE DAS INFORMAÇÕES</c:v>
                </c:pt>
                <c:pt idx="3">
                  <c:v>AUDITORIA</c:v>
                </c:pt>
                <c:pt idx="4">
                  <c:v>CONTABILIDADE PÚBLICA</c:v>
                </c:pt>
                <c:pt idx="5">
                  <c:v>CONTROLE EXTERNO</c:v>
                </c:pt>
                <c:pt idx="6">
                  <c:v>DIREITO ADMINISTRATIVO</c:v>
                </c:pt>
                <c:pt idx="7">
                  <c:v>DIREITO CIVIL</c:v>
                </c:pt>
                <c:pt idx="8">
                  <c:v>DIREITO CONSTITUCIONAL</c:v>
                </c:pt>
                <c:pt idx="9">
                  <c:v>DIREITO PROCESSUAL CIVIL</c:v>
                </c:pt>
                <c:pt idx="10">
                  <c:v>DISCURSIVAS</c:v>
                </c:pt>
                <c:pt idx="11">
                  <c:v>ECONOMIA</c:v>
                </c:pt>
                <c:pt idx="12">
                  <c:v>ESTATÍSTICA</c:v>
                </c:pt>
                <c:pt idx="13">
                  <c:v>INGLÊS</c:v>
                </c:pt>
                <c:pt idx="14">
                  <c:v>JURISPRUDÊNCIAS</c:v>
                </c:pt>
                <c:pt idx="15">
                  <c:v>MATEMÁTICA FINANCEIRA</c:v>
                </c:pt>
                <c:pt idx="16">
                  <c:v>PORTUGUÊS</c:v>
                </c:pt>
                <c:pt idx="17">
                  <c:v>SISTEMA NORMATIVO ANTICORRUPÇÃO</c:v>
                </c:pt>
                <c:pt idx="18">
                  <c:v>Total Geral</c:v>
                </c:pt>
              </c:strCache>
            </c:strRef>
          </c:cat>
          <c:val>
            <c:numRef>
              <c:f>'GRÁFICO QUESTÕES'!$B$2:$B$20</c:f>
              <c:numCache>
                <c:formatCode>General</c:formatCode>
                <c:ptCount val="19"/>
                <c:pt idx="0">
                  <c:v>0</c:v>
                </c:pt>
                <c:pt idx="1">
                  <c:v>0.9375</c:v>
                </c:pt>
                <c:pt idx="2">
                  <c:v>0.89583333333333337</c:v>
                </c:pt>
                <c:pt idx="3">
                  <c:v>0.85</c:v>
                </c:pt>
                <c:pt idx="4">
                  <c:v>0.73076923076923073</c:v>
                </c:pt>
                <c:pt idx="5">
                  <c:v>0</c:v>
                </c:pt>
                <c:pt idx="6">
                  <c:v>0.93333333333333335</c:v>
                </c:pt>
                <c:pt idx="7">
                  <c:v>0</c:v>
                </c:pt>
                <c:pt idx="8">
                  <c:v>0.84375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0.67391304347826086</c:v>
                </c:pt>
                <c:pt idx="17">
                  <c:v>0</c:v>
                </c:pt>
                <c:pt idx="18">
                  <c:v>0.32583883005078662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27D-4943-A95D-1A3C166ED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172898"/>
        <c:axId val="1095528588"/>
      </c:barChart>
      <c:catAx>
        <c:axId val="956172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Disciplina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5528588"/>
        <c:crosses val="autoZero"/>
        <c:auto val="1"/>
        <c:lblAlgn val="ctr"/>
        <c:lblOffset val="100"/>
        <c:noMultiLvlLbl val="1"/>
      </c:catAx>
      <c:valAx>
        <c:axId val="1095528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de Desempenho Questões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61728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Evolução Aulas (%) em comparação com Disciplina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'GRÁFICO AULAS'!$B$1</c:f>
              <c:strCache>
                <c:ptCount val="1"/>
                <c:pt idx="0">
                  <c:v>Evolução Aulas (%)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'GRÁFICO AULAS'!$A$2:$A$20</c:f>
              <c:strCache>
                <c:ptCount val="19"/>
                <c:pt idx="0">
                  <c:v>ADMINISTRAÇÃO PÚBLICA</c:v>
                </c:pt>
                <c:pt idx="1">
                  <c:v>AFO</c:v>
                </c:pt>
                <c:pt idx="2">
                  <c:v>ANÁLISE DAS INFORMAÇÕES</c:v>
                </c:pt>
                <c:pt idx="3">
                  <c:v>AUDITORIA</c:v>
                </c:pt>
                <c:pt idx="4">
                  <c:v>CONTABILIDADE PÚBLICA</c:v>
                </c:pt>
                <c:pt idx="5">
                  <c:v>CONTROLE EXTERNO</c:v>
                </c:pt>
                <c:pt idx="6">
                  <c:v>DIREITO ADMINISTRATIVO</c:v>
                </c:pt>
                <c:pt idx="7">
                  <c:v>DIREITO CIVIL</c:v>
                </c:pt>
                <c:pt idx="8">
                  <c:v>DIREITO CONSTITUCIONAL</c:v>
                </c:pt>
                <c:pt idx="9">
                  <c:v>DIREITO PROCESSUAL CIVIL</c:v>
                </c:pt>
                <c:pt idx="10">
                  <c:v>DISCURSIVAS</c:v>
                </c:pt>
                <c:pt idx="11">
                  <c:v>ECONOMIA</c:v>
                </c:pt>
                <c:pt idx="12">
                  <c:v>ESTATÍSTICA</c:v>
                </c:pt>
                <c:pt idx="13">
                  <c:v>INGLÊS</c:v>
                </c:pt>
                <c:pt idx="14">
                  <c:v>JURISPRUDÊNCIAS</c:v>
                </c:pt>
                <c:pt idx="15">
                  <c:v>MATEMÁTICA FINANCEIRA</c:v>
                </c:pt>
                <c:pt idx="16">
                  <c:v>PORTUGUÊS</c:v>
                </c:pt>
                <c:pt idx="17">
                  <c:v>SISTEMA NORMATIVO ANTICORRUPÇÃO</c:v>
                </c:pt>
                <c:pt idx="18">
                  <c:v>Total Geral</c:v>
                </c:pt>
              </c:strCache>
            </c:strRef>
          </c:cat>
          <c:val>
            <c:numRef>
              <c:f>'GRÁFICO AULAS'!$B$2:$B$20</c:f>
              <c:numCache>
                <c:formatCode>General</c:formatCode>
                <c:ptCount val="19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0.76923076923076927</c:v>
                </c:pt>
                <c:pt idx="4">
                  <c:v>0</c:v>
                </c:pt>
                <c:pt idx="5">
                  <c:v>0</c:v>
                </c:pt>
                <c:pt idx="6">
                  <c:v>4.7619047619047616E-2</c:v>
                </c:pt>
                <c:pt idx="7">
                  <c:v>0.36363636363636365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9.0909090909090912E-2</c:v>
                </c:pt>
                <c:pt idx="15">
                  <c:v>0</c:v>
                </c:pt>
                <c:pt idx="16">
                  <c:v>0</c:v>
                </c:pt>
                <c:pt idx="17">
                  <c:v>0.77777777777777779</c:v>
                </c:pt>
                <c:pt idx="18">
                  <c:v>0.12078739162072494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06A-4890-AF6D-4F8D926E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8629801"/>
        <c:axId val="2125830725"/>
      </c:barChart>
      <c:catAx>
        <c:axId val="488629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Disciplina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5830725"/>
        <c:crosses val="autoZero"/>
        <c:auto val="1"/>
        <c:lblAlgn val="ctr"/>
        <c:lblOffset val="100"/>
        <c:noMultiLvlLbl val="1"/>
      </c:catAx>
      <c:valAx>
        <c:axId val="2125830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Evolução Aulas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86298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228600</xdr:colOff>
      <xdr:row>7</xdr:row>
      <xdr:rowOff>76200</xdr:rowOff>
    </xdr:from>
    <xdr:ext cx="10115550" cy="4705350"/>
    <xdr:graphicFrame macro="">
      <xdr:nvGraphicFramePr>
        <xdr:cNvPr id="641665912" name="Chart 1" title="Gráfico">
          <a:extLst>
            <a:ext uri="{FF2B5EF4-FFF2-40B4-BE49-F238E27FC236}">
              <a16:creationId xmlns:a16="http://schemas.microsoft.com/office/drawing/2014/main" id="{00000000-0008-0000-0000-0000780B3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123825</xdr:rowOff>
    </xdr:from>
    <xdr:ext cx="933450" cy="3619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323850</xdr:colOff>
      <xdr:row>0</xdr:row>
      <xdr:rowOff>47625</xdr:rowOff>
    </xdr:from>
    <xdr:ext cx="7334250" cy="4533900"/>
    <xdr:graphicFrame macro="">
      <xdr:nvGraphicFramePr>
        <xdr:cNvPr id="867775517" name="Chart 2" title="Gráfico">
          <a:extLst>
            <a:ext uri="{FF2B5EF4-FFF2-40B4-BE49-F238E27FC236}">
              <a16:creationId xmlns:a16="http://schemas.microsoft.com/office/drawing/2014/main" id="{00000000-0008-0000-0300-00001D34B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161925</xdr:colOff>
      <xdr:row>0</xdr:row>
      <xdr:rowOff>19050</xdr:rowOff>
    </xdr:from>
    <xdr:ext cx="7286625" cy="4505325"/>
    <xdr:graphicFrame macro="">
      <xdr:nvGraphicFramePr>
        <xdr:cNvPr id="341984984" name="Chart 3" title="Gráfico">
          <a:extLst>
            <a:ext uri="{FF2B5EF4-FFF2-40B4-BE49-F238E27FC236}">
              <a16:creationId xmlns:a16="http://schemas.microsoft.com/office/drawing/2014/main" id="{00000000-0008-0000-0400-0000D8466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114300</xdr:rowOff>
    </xdr:from>
    <xdr:ext cx="5715000" cy="3533775"/>
    <xdr:graphicFrame macro="">
      <xdr:nvGraphicFramePr>
        <xdr:cNvPr id="1181060197" name="Chart 4" title="Gráfico">
          <a:extLst>
            <a:ext uri="{FF2B5EF4-FFF2-40B4-BE49-F238E27FC236}">
              <a16:creationId xmlns:a16="http://schemas.microsoft.com/office/drawing/2014/main" id="{00000000-0008-0000-0500-0000658C6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5886.53258958333" refreshedVersion="8" recordCount="18" xr:uid="{00000000-000A-0000-FFFF-FFFF00000000}">
  <cacheSource type="worksheet">
    <worksheetSource ref="A1:J19" sheet="EVOLUÇÃO"/>
  </cacheSource>
  <cacheFields count="10">
    <cacheField name="Disciplina" numFmtId="0">
      <sharedItems count="18">
        <s v="DIREITO CONSTITUCIONAL"/>
        <s v="DIREITO ADMINISTRATIVO"/>
        <s v="INGLÊS"/>
        <s v="CONTROLE EXTERNO"/>
        <s v="PORTUGUÊS"/>
        <s v="ADMINISTRAÇÃO PÚBLICA"/>
        <s v="ANÁLISE DAS INFORMAÇÕES"/>
        <s v="JURISPRUDÊNCIAS"/>
        <s v="AUDITORIA"/>
        <s v="ESTATÍSTICA"/>
        <s v="MATEMÁTICA FINANCEIRA"/>
        <s v="AFO"/>
        <s v="DISCURSIVAS"/>
        <s v="DIREITO CIVIL"/>
        <s v="SISTEMA NORMATIVO ANTICORRUPÇÃO"/>
        <s v="DIREITO PROCESSUAL CIVIL"/>
        <s v="ECONOMIA"/>
        <s v="CONTABILIDADE PÚBLICA"/>
      </sharedItems>
    </cacheField>
    <cacheField name="Total de Tarefas" numFmtId="0">
      <sharedItems containsSemiMixedTypes="0" containsString="0" containsNumber="1" containsInteger="1" minValue="0" maxValue="82"/>
    </cacheField>
    <cacheField name="Tarefas Concluídas" numFmtId="0">
      <sharedItems containsSemiMixedTypes="0" containsString="0" containsNumber="1" containsInteger="1" minValue="0" maxValue="3"/>
    </cacheField>
    <cacheField name=" Evolução Tarefas (%)" numFmtId="10">
      <sharedItems containsSemiMixedTypes="0" containsString="0" containsNumber="1" minValue="0" maxValue="4.8387096774193547E-2"/>
    </cacheField>
    <cacheField name="Qtd Exercícios Feitos" numFmtId="1">
      <sharedItems containsSemiMixedTypes="0" containsString="0" containsNumber="1" containsInteger="1" minValue="0" maxValue="48"/>
    </cacheField>
    <cacheField name="Acertos" numFmtId="1">
      <sharedItems containsSemiMixedTypes="0" containsString="0" containsNumber="1" containsInteger="1" minValue="0" maxValue="43"/>
    </cacheField>
    <cacheField name="Desempenho Questões" numFmtId="9">
      <sharedItems containsSemiMixedTypes="0" containsString="0" containsNumber="1" minValue="0" maxValue="0.9375"/>
    </cacheField>
    <cacheField name="Total de aulas" numFmtId="0">
      <sharedItems containsSemiMixedTypes="0" containsString="0" containsNumber="1" containsInteger="1" minValue="7" maxValue="21"/>
    </cacheField>
    <cacheField name="Aulas estudadas" numFmtId="0">
      <sharedItems containsSemiMixedTypes="0" containsString="0" containsNumber="1" containsInteger="1" minValue="0" maxValue="10"/>
    </cacheField>
    <cacheField name="Evolução Aulas (%)" numFmtId="9">
      <sharedItems containsSemiMixedTypes="0" containsString="0" containsNumber="1" minValue="0" maxValue="0.777777777777777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59"/>
    <n v="2"/>
    <n v="3.3898305084745763E-2"/>
    <n v="32"/>
    <n v="27"/>
    <n v="0.84375"/>
    <n v="16"/>
    <n v="0"/>
    <n v="0"/>
  </r>
  <r>
    <x v="1"/>
    <n v="82"/>
    <n v="3"/>
    <n v="3.6585365853658534E-2"/>
    <n v="30"/>
    <n v="28"/>
    <n v="0.93333333333333335"/>
    <n v="21"/>
    <n v="0"/>
    <n v="4.7619047619047616E-2"/>
  </r>
  <r>
    <x v="2"/>
    <n v="16"/>
    <n v="0"/>
    <n v="0"/>
    <n v="0"/>
    <n v="0"/>
    <n v="0"/>
    <n v="7"/>
    <n v="0"/>
    <n v="0"/>
  </r>
  <r>
    <x v="3"/>
    <n v="29"/>
    <n v="0"/>
    <n v="0"/>
    <n v="0"/>
    <n v="0"/>
    <n v="0"/>
    <n v="9"/>
    <n v="0"/>
    <n v="0"/>
  </r>
  <r>
    <x v="4"/>
    <n v="62"/>
    <n v="3"/>
    <n v="4.8387096774193547E-2"/>
    <n v="46"/>
    <n v="31"/>
    <n v="0.67391304347826086"/>
    <n v="15"/>
    <n v="0"/>
    <n v="0"/>
  </r>
  <r>
    <x v="5"/>
    <n v="33"/>
    <n v="0"/>
    <n v="0"/>
    <n v="0"/>
    <n v="0"/>
    <n v="0"/>
    <n v="15"/>
    <n v="0"/>
    <n v="0.125"/>
  </r>
  <r>
    <x v="6"/>
    <n v="68"/>
    <n v="2"/>
    <n v="2.9411764705882353E-2"/>
    <n v="48"/>
    <n v="43"/>
    <n v="0.89583333333333337"/>
    <n v="17"/>
    <n v="0"/>
    <n v="0"/>
  </r>
  <r>
    <x v="7"/>
    <n v="0"/>
    <n v="0"/>
    <n v="0"/>
    <n v="0"/>
    <n v="0"/>
    <n v="0"/>
    <n v="10"/>
    <n v="1"/>
    <n v="9.0909090909090912E-2"/>
  </r>
  <r>
    <x v="8"/>
    <n v="52"/>
    <n v="2"/>
    <n v="3.8461538461538464E-2"/>
    <n v="40"/>
    <n v="34"/>
    <n v="0.85"/>
    <n v="13"/>
    <n v="10"/>
    <n v="0.76923076923076927"/>
  </r>
  <r>
    <x v="9"/>
    <n v="46"/>
    <n v="0"/>
    <n v="0"/>
    <n v="0"/>
    <n v="0"/>
    <n v="0"/>
    <n v="16"/>
    <n v="0"/>
    <n v="0"/>
  </r>
  <r>
    <x v="10"/>
    <n v="42"/>
    <n v="0"/>
    <n v="0"/>
    <n v="0"/>
    <n v="0"/>
    <n v="0"/>
    <n v="10"/>
    <n v="0"/>
    <n v="0"/>
  </r>
  <r>
    <x v="11"/>
    <n v="71"/>
    <n v="2"/>
    <n v="2.8169014084507043E-2"/>
    <n v="16"/>
    <n v="15"/>
    <n v="0.9375"/>
    <n v="19"/>
    <n v="0"/>
    <n v="0"/>
  </r>
  <r>
    <x v="12"/>
    <n v="0"/>
    <n v="0"/>
    <n v="0"/>
    <n v="0"/>
    <n v="0"/>
    <n v="0"/>
    <n v="10"/>
    <n v="0"/>
    <n v="0"/>
  </r>
  <r>
    <x v="13"/>
    <n v="40"/>
    <n v="0"/>
    <n v="0"/>
    <n v="0"/>
    <n v="0"/>
    <n v="0"/>
    <n v="11"/>
    <n v="4"/>
    <n v="0.36363636363636365"/>
  </r>
  <r>
    <x v="14"/>
    <n v="27"/>
    <n v="0"/>
    <n v="0"/>
    <n v="0"/>
    <n v="0"/>
    <n v="0"/>
    <n v="9"/>
    <n v="7"/>
    <n v="0.77777777777777779"/>
  </r>
  <r>
    <x v="15"/>
    <n v="19"/>
    <n v="0"/>
    <n v="0"/>
    <n v="0"/>
    <n v="0"/>
    <n v="0"/>
    <n v="9"/>
    <n v="0"/>
    <n v="0"/>
  </r>
  <r>
    <x v="16"/>
    <n v="48"/>
    <n v="0"/>
    <n v="0"/>
    <n v="0"/>
    <n v="0"/>
    <n v="0"/>
    <n v="16"/>
    <n v="0"/>
    <n v="0"/>
  </r>
  <r>
    <x v="17"/>
    <n v="60"/>
    <n v="2"/>
    <n v="3.3333333333333333E-2"/>
    <n v="26"/>
    <n v="19"/>
    <n v="0.73076923076923073"/>
    <n v="2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GRÁFICO TAREFAS" cacheId="268" applyNumberFormats="0" applyBorderFormats="0" applyFontFormats="0" applyPatternFormats="0" applyAlignmentFormats="0" applyWidthHeightFormats="0" dataCaption="" updatedVersion="8" compact="0" compactData="0">
  <location ref="A1:B20" firstHeaderRow="1" firstDataRow="1" firstDataCol="1"/>
  <pivotFields count="10">
    <pivotField name="Disciplina" axis="axisRow" compact="0" outline="0" multipleItemSelectionAllowed="1" showAll="0" sortType="ascending">
      <items count="19">
        <item x="5"/>
        <item x="11"/>
        <item x="6"/>
        <item x="8"/>
        <item x="17"/>
        <item x="3"/>
        <item x="1"/>
        <item x="13"/>
        <item x="0"/>
        <item x="15"/>
        <item x="12"/>
        <item x="16"/>
        <item x="9"/>
        <item x="2"/>
        <item x="7"/>
        <item x="10"/>
        <item x="4"/>
        <item x="14"/>
        <item t="default"/>
      </items>
    </pivotField>
    <pivotField name="Total de Tarefas" compact="0" outline="0" multipleItemSelectionAllowed="1" showAll="0"/>
    <pivotField name="Tarefas Concluídas" compact="0" outline="0" multipleItemSelectionAllowed="1" showAll="0"/>
    <pivotField name=" Evolução Tarefas (%)" dataField="1" compact="0" numFmtId="10" outline="0" multipleItemSelectionAllowed="1" showAll="0"/>
    <pivotField name="Qtd Exercícios Feitos" compact="0" numFmtId="1" outline="0" multipleItemSelectionAllowed="1" showAll="0"/>
    <pivotField name="Acertos" compact="0" numFmtId="1" outline="0" multipleItemSelectionAllowed="1" showAll="0"/>
    <pivotField name="Desempenho Questões" compact="0" numFmtId="9" outline="0" multipleItemSelectionAllowed="1" showAll="0"/>
    <pivotField name="Total de aulas" compact="0" outline="0" multipleItemSelectionAllowed="1" showAll="0"/>
    <pivotField name="Aulas estudadas" compact="0" outline="0" multipleItemSelectionAllowed="1" showAll="0"/>
    <pivotField name="Evolução Aulas (%)" compact="0" numFmtId="9" outline="0" multipleItemSelectionAllowe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Evolução Tarefas (%)" fld="3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GRÁFICO QUESTÕES" cacheId="268" applyNumberFormats="0" applyBorderFormats="0" applyFontFormats="0" applyPatternFormats="0" applyAlignmentFormats="0" applyWidthHeightFormats="0" dataCaption="" updatedVersion="8" compact="0" compactData="0">
  <location ref="A1:B20" firstHeaderRow="1" firstDataRow="1" firstDataCol="1"/>
  <pivotFields count="10">
    <pivotField name="Disciplina" axis="axisRow" compact="0" outline="0" multipleItemSelectionAllowed="1" showAll="0" sortType="ascending">
      <items count="19">
        <item x="5"/>
        <item x="11"/>
        <item x="6"/>
        <item x="8"/>
        <item x="17"/>
        <item x="3"/>
        <item x="1"/>
        <item x="13"/>
        <item x="0"/>
        <item x="15"/>
        <item x="12"/>
        <item x="16"/>
        <item x="9"/>
        <item x="2"/>
        <item x="7"/>
        <item x="10"/>
        <item x="4"/>
        <item x="14"/>
        <item t="default"/>
      </items>
    </pivotField>
    <pivotField name="Total de Tarefas" compact="0" outline="0" multipleItemSelectionAllowed="1" showAll="0"/>
    <pivotField name="Tarefas Concluídas" compact="0" outline="0" multipleItemSelectionAllowed="1" showAll="0"/>
    <pivotField name=" Evolução Tarefas (%)" compact="0" numFmtId="10" outline="0" multipleItemSelectionAllowed="1" showAll="0"/>
    <pivotField name="Qtd Exercícios Feitos" compact="0" numFmtId="1" outline="0" multipleItemSelectionAllowed="1" showAll="0"/>
    <pivotField name="Acertos" compact="0" numFmtId="1" outline="0" multipleItemSelectionAllowed="1" showAll="0"/>
    <pivotField name="Desempenho Questões" dataField="1" compact="0" numFmtId="9" outline="0" multipleItemSelectionAllowed="1" showAll="0"/>
    <pivotField name="Total de aulas" compact="0" outline="0" multipleItemSelectionAllowed="1" showAll="0"/>
    <pivotField name="Aulas estudadas" compact="0" outline="0" multipleItemSelectionAllowed="1" showAll="0"/>
    <pivotField name="Evolução Aulas (%)" compact="0" numFmtId="9" outline="0" multipleItemSelectionAllowe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Desempenho Questões" fld="6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GRÁFICO AULAS" cacheId="268" applyNumberFormats="0" applyBorderFormats="0" applyFontFormats="0" applyPatternFormats="0" applyAlignmentFormats="0" applyWidthHeightFormats="0" dataCaption="" updatedVersion="8" compact="0" compactData="0">
  <location ref="A1:B20" firstHeaderRow="1" firstDataRow="1" firstDataCol="1"/>
  <pivotFields count="10">
    <pivotField name="Disciplina" axis="axisRow" compact="0" outline="0" multipleItemSelectionAllowed="1" showAll="0" sortType="ascending">
      <items count="19">
        <item x="5"/>
        <item x="11"/>
        <item x="6"/>
        <item x="8"/>
        <item x="17"/>
        <item x="3"/>
        <item x="1"/>
        <item x="13"/>
        <item x="0"/>
        <item x="15"/>
        <item x="12"/>
        <item x="16"/>
        <item x="9"/>
        <item x="2"/>
        <item x="7"/>
        <item x="10"/>
        <item x="4"/>
        <item x="14"/>
        <item t="default"/>
      </items>
    </pivotField>
    <pivotField name="Total de Tarefas" compact="0" outline="0" multipleItemSelectionAllowed="1" showAll="0"/>
    <pivotField name="Tarefas Concluídas" compact="0" outline="0" multipleItemSelectionAllowed="1" showAll="0"/>
    <pivotField name=" Evolução Tarefas (%)" compact="0" numFmtId="10" outline="0" multipleItemSelectionAllowed="1" showAll="0"/>
    <pivotField name="Qtd Exercícios Feitos" compact="0" numFmtId="1" outline="0" multipleItemSelectionAllowed="1" showAll="0"/>
    <pivotField name="Acertos" compact="0" numFmtId="1" outline="0" multipleItemSelectionAllowed="1" showAll="0"/>
    <pivotField name="Desempenho Questões" compact="0" numFmtId="9" outline="0" multipleItemSelectionAllowed="1" showAll="0"/>
    <pivotField name="Total de aulas" compact="0" outline="0" multipleItemSelectionAllowed="1" showAll="0"/>
    <pivotField name="Aulas estudadas" compact="0" outline="0" multipleItemSelectionAllowed="1" showAll="0"/>
    <pivotField name="Evolução Aulas (%)" dataField="1" compact="0" numFmtId="9" outline="0" multipleItemSelectionAllowe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Evolução Aulas (%)" fld="9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F5496"/>
  </sheetPr>
  <dimension ref="A1:AV992"/>
  <sheetViews>
    <sheetView topLeftCell="A5" workbookViewId="0"/>
  </sheetViews>
  <sheetFormatPr defaultColWidth="11.25" defaultRowHeight="15" customHeight="1"/>
  <cols>
    <col min="1" max="2" width="10.875" customWidth="1"/>
    <col min="3" max="3" width="12.375" customWidth="1"/>
    <col min="4" max="4" width="12.875" customWidth="1"/>
    <col min="5" max="7" width="10.875" customWidth="1"/>
    <col min="8" max="9" width="12.875" customWidth="1"/>
    <col min="10" max="16" width="10.875" customWidth="1"/>
    <col min="18" max="47" width="10.875" customWidth="1"/>
    <col min="48" max="48" width="10.875" hidden="1" customWidth="1"/>
  </cols>
  <sheetData>
    <row r="1" spans="1:48" ht="15.75" customHeight="1">
      <c r="A1" s="243" t="s">
        <v>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9"/>
      <c r="AF1" s="111"/>
      <c r="AG1" s="1"/>
      <c r="AH1" s="1"/>
      <c r="AI1" s="1"/>
      <c r="AJ1" s="2"/>
      <c r="AK1" s="177"/>
      <c r="AL1" s="177"/>
      <c r="AM1" s="177"/>
      <c r="AN1" s="177"/>
      <c r="AO1" s="177"/>
      <c r="AP1" s="177"/>
      <c r="AQ1" s="154" t="s">
        <v>1</v>
      </c>
      <c r="AR1" s="177"/>
      <c r="AS1" s="177"/>
      <c r="AT1" s="177"/>
      <c r="AU1" s="177"/>
      <c r="AV1" s="155" t="s">
        <v>1</v>
      </c>
    </row>
    <row r="2" spans="1:48" ht="15.75" customHeight="1">
      <c r="A2" s="237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0"/>
      <c r="AF2" s="111"/>
      <c r="AG2" s="3"/>
      <c r="AH2" s="3"/>
      <c r="AI2" s="3"/>
      <c r="AJ2" s="4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</row>
    <row r="3" spans="1:48" ht="15.75" customHeight="1">
      <c r="A3" s="200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3"/>
      <c r="AF3" s="111"/>
      <c r="AG3" s="156"/>
      <c r="AH3" s="156"/>
      <c r="AI3" s="156"/>
      <c r="AJ3" s="5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</row>
    <row r="4" spans="1:48" ht="15.75" customHeight="1">
      <c r="A4" s="244" t="s">
        <v>2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0"/>
      <c r="AF4" s="111"/>
      <c r="AG4" s="6"/>
      <c r="AH4" s="6"/>
      <c r="AI4" s="6"/>
      <c r="AJ4" s="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</row>
    <row r="5" spans="1:48" ht="15.75" customHeight="1">
      <c r="A5" s="237"/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0"/>
      <c r="AF5" s="111"/>
      <c r="AG5" s="8"/>
      <c r="AH5" s="8"/>
      <c r="AI5" s="8"/>
      <c r="AJ5" s="9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U5" s="177"/>
      <c r="AV5" s="177"/>
    </row>
    <row r="6" spans="1:48" ht="15.75" customHeight="1">
      <c r="A6" s="200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3"/>
      <c r="AF6" s="111"/>
      <c r="AG6" s="157"/>
      <c r="AH6" s="157"/>
      <c r="AI6" s="157"/>
      <c r="AJ6" s="10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</row>
    <row r="7" spans="1:48" ht="24.75" customHeight="1">
      <c r="A7" s="11"/>
      <c r="B7" s="245" t="s">
        <v>3</v>
      </c>
      <c r="C7" s="181"/>
      <c r="D7" s="246"/>
      <c r="E7" s="247" t="s">
        <v>4</v>
      </c>
      <c r="F7" s="245" t="s">
        <v>5</v>
      </c>
      <c r="G7" s="180"/>
      <c r="H7" s="11"/>
      <c r="I7" s="248" t="s">
        <v>6</v>
      </c>
      <c r="J7" s="181"/>
      <c r="K7" s="181"/>
      <c r="L7" s="181"/>
      <c r="M7" s="181"/>
      <c r="N7" s="181"/>
      <c r="O7" s="181"/>
      <c r="P7" s="181"/>
      <c r="Q7" s="180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95"/>
      <c r="AF7" s="111"/>
      <c r="AG7" s="158"/>
      <c r="AH7" s="158"/>
      <c r="AI7" s="158"/>
      <c r="AJ7" s="159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</row>
    <row r="8" spans="1:48" ht="24.75" customHeight="1">
      <c r="A8" s="13"/>
      <c r="B8" s="181"/>
      <c r="C8" s="181"/>
      <c r="D8" s="246"/>
      <c r="E8" s="246"/>
      <c r="F8" s="181"/>
      <c r="G8" s="180"/>
      <c r="H8" s="11"/>
      <c r="I8" s="182"/>
      <c r="J8" s="182"/>
      <c r="K8" s="182"/>
      <c r="L8" s="182"/>
      <c r="M8" s="182"/>
      <c r="N8" s="182"/>
      <c r="O8" s="182"/>
      <c r="P8" s="182"/>
      <c r="Q8" s="18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81"/>
      <c r="AF8" s="111"/>
      <c r="AG8" s="158"/>
      <c r="AH8" s="158"/>
      <c r="AI8" s="158"/>
      <c r="AJ8" s="159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</row>
    <row r="9" spans="1:48" ht="24.75" customHeight="1">
      <c r="A9" s="13"/>
      <c r="B9" s="181"/>
      <c r="C9" s="181"/>
      <c r="D9" s="246"/>
      <c r="E9" s="246"/>
      <c r="F9" s="181"/>
      <c r="G9" s="180"/>
      <c r="H9" s="11"/>
      <c r="I9" s="179" t="s">
        <v>7</v>
      </c>
      <c r="J9" s="181"/>
      <c r="K9" s="180"/>
      <c r="L9" s="179" t="s">
        <v>8</v>
      </c>
      <c r="M9" s="180"/>
      <c r="N9" s="179" t="s">
        <v>9</v>
      </c>
      <c r="O9" s="180"/>
      <c r="P9" s="179" t="s">
        <v>10</v>
      </c>
      <c r="Q9" s="180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81"/>
      <c r="AF9" s="111"/>
      <c r="AG9" s="158"/>
      <c r="AH9" s="158"/>
      <c r="AI9" s="158"/>
      <c r="AJ9" s="159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</row>
    <row r="10" spans="1:48" ht="15.75" customHeight="1">
      <c r="A10" s="11"/>
      <c r="B10" s="182"/>
      <c r="C10" s="182"/>
      <c r="D10" s="185"/>
      <c r="E10" s="185"/>
      <c r="F10" s="182"/>
      <c r="G10" s="183"/>
      <c r="H10" s="11"/>
      <c r="I10" s="181"/>
      <c r="J10" s="181"/>
      <c r="K10" s="180"/>
      <c r="L10" s="181"/>
      <c r="M10" s="180"/>
      <c r="N10" s="181"/>
      <c r="O10" s="180"/>
      <c r="P10" s="181"/>
      <c r="Q10" s="180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81"/>
      <c r="AF10" s="111"/>
      <c r="AG10" s="160"/>
      <c r="AH10" s="160"/>
      <c r="AI10" s="160"/>
      <c r="AJ10" s="159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</row>
    <row r="11" spans="1:48" ht="15.75" customHeight="1">
      <c r="A11" s="11"/>
      <c r="B11" s="184" t="s">
        <v>11</v>
      </c>
      <c r="C11" s="182"/>
      <c r="D11" s="182"/>
      <c r="E11" s="185"/>
      <c r="F11" s="186">
        <v>1</v>
      </c>
      <c r="G11" s="183"/>
      <c r="H11" s="11"/>
      <c r="I11" s="182"/>
      <c r="J11" s="182"/>
      <c r="K11" s="183"/>
      <c r="L11" s="182"/>
      <c r="M11" s="183"/>
      <c r="N11" s="182"/>
      <c r="O11" s="183"/>
      <c r="P11" s="182"/>
      <c r="Q11" s="18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81"/>
      <c r="AF11" s="111"/>
      <c r="AG11" s="160"/>
      <c r="AH11" s="160"/>
      <c r="AI11" s="160"/>
      <c r="AJ11" s="159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</row>
    <row r="12" spans="1:48" ht="15.75" customHeight="1">
      <c r="A12" s="11"/>
      <c r="B12" s="187" t="s">
        <v>12</v>
      </c>
      <c r="C12" s="188"/>
      <c r="D12" s="189"/>
      <c r="E12" s="14">
        <v>19</v>
      </c>
      <c r="F12" s="190">
        <f>B61</f>
        <v>0</v>
      </c>
      <c r="G12" s="191"/>
      <c r="H12" s="11"/>
      <c r="I12" s="192" t="s">
        <v>12</v>
      </c>
      <c r="J12" s="188"/>
      <c r="K12" s="191"/>
      <c r="L12" s="193"/>
      <c r="M12" s="191"/>
      <c r="N12" s="193"/>
      <c r="O12" s="188"/>
      <c r="P12" s="194">
        <f t="shared" ref="P12:P28" si="0">IFERROR(N12/L12*100,0)</f>
        <v>0</v>
      </c>
      <c r="Q12" s="191"/>
      <c r="R12" s="12"/>
      <c r="S12" s="12"/>
      <c r="T12" s="12"/>
      <c r="U12" s="15"/>
      <c r="V12" s="15"/>
      <c r="W12" s="12"/>
      <c r="X12" s="12"/>
      <c r="Y12" s="12"/>
      <c r="Z12" s="12"/>
      <c r="AA12" s="12"/>
      <c r="AB12" s="12"/>
      <c r="AC12" s="12"/>
      <c r="AD12" s="12"/>
      <c r="AE12" s="181"/>
      <c r="AF12" s="111"/>
      <c r="AG12" s="160"/>
      <c r="AH12" s="160"/>
      <c r="AI12" s="160"/>
      <c r="AJ12" s="159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</row>
    <row r="13" spans="1:48" ht="15.75" customHeight="1">
      <c r="A13" s="11"/>
      <c r="B13" s="187" t="s">
        <v>13</v>
      </c>
      <c r="C13" s="188"/>
      <c r="D13" s="189"/>
      <c r="E13" s="14">
        <v>17</v>
      </c>
      <c r="F13" s="190">
        <f>B101</f>
        <v>4.7619047619047616E-2</v>
      </c>
      <c r="G13" s="191"/>
      <c r="H13" s="11"/>
      <c r="I13" s="192" t="s">
        <v>13</v>
      </c>
      <c r="J13" s="188"/>
      <c r="K13" s="191"/>
      <c r="L13" s="193"/>
      <c r="M13" s="191"/>
      <c r="N13" s="193"/>
      <c r="O13" s="188"/>
      <c r="P13" s="194">
        <f t="shared" si="0"/>
        <v>0</v>
      </c>
      <c r="Q13" s="191"/>
      <c r="R13" s="12"/>
      <c r="S13" s="12"/>
      <c r="T13" s="12"/>
      <c r="U13" s="15"/>
      <c r="V13" s="15"/>
      <c r="W13" s="12"/>
      <c r="X13" s="12"/>
      <c r="Y13" s="12"/>
      <c r="Z13" s="12"/>
      <c r="AA13" s="12"/>
      <c r="AB13" s="12"/>
      <c r="AC13" s="12"/>
      <c r="AD13" s="12"/>
      <c r="AE13" s="181"/>
      <c r="AF13" s="111"/>
      <c r="AG13" s="160"/>
      <c r="AH13" s="160"/>
      <c r="AI13" s="160"/>
      <c r="AJ13" s="159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</row>
    <row r="14" spans="1:48" ht="15.75" customHeight="1">
      <c r="A14" s="11"/>
      <c r="B14" s="187" t="s">
        <v>14</v>
      </c>
      <c r="C14" s="188"/>
      <c r="D14" s="189"/>
      <c r="E14" s="14">
        <v>14</v>
      </c>
      <c r="F14" s="190">
        <f>L61</f>
        <v>0</v>
      </c>
      <c r="G14" s="191"/>
      <c r="H14" s="11"/>
      <c r="I14" s="192" t="s">
        <v>14</v>
      </c>
      <c r="J14" s="188"/>
      <c r="K14" s="191"/>
      <c r="L14" s="193"/>
      <c r="M14" s="191"/>
      <c r="N14" s="193"/>
      <c r="O14" s="188"/>
      <c r="P14" s="194">
        <f t="shared" si="0"/>
        <v>0</v>
      </c>
      <c r="Q14" s="191"/>
      <c r="R14" s="12"/>
      <c r="S14" s="12"/>
      <c r="T14" s="12"/>
      <c r="U14" s="15"/>
      <c r="V14" s="15"/>
      <c r="W14" s="12"/>
      <c r="X14" s="12"/>
      <c r="Y14" s="12"/>
      <c r="Z14" s="12"/>
      <c r="AA14" s="12"/>
      <c r="AB14" s="12"/>
      <c r="AC14" s="12"/>
      <c r="AD14" s="12"/>
      <c r="AE14" s="181"/>
      <c r="AF14" s="111"/>
      <c r="AG14" s="160"/>
      <c r="AH14" s="160"/>
      <c r="AI14" s="160"/>
      <c r="AJ14" s="159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</row>
    <row r="15" spans="1:48" ht="15.75" customHeight="1">
      <c r="A15" s="11"/>
      <c r="B15" s="187" t="s">
        <v>15</v>
      </c>
      <c r="C15" s="188"/>
      <c r="D15" s="189"/>
      <c r="E15" s="14">
        <v>33</v>
      </c>
      <c r="F15" s="190">
        <f>G61</f>
        <v>0</v>
      </c>
      <c r="G15" s="191"/>
      <c r="H15" s="11"/>
      <c r="I15" s="192" t="s">
        <v>15</v>
      </c>
      <c r="J15" s="188"/>
      <c r="K15" s="191"/>
      <c r="L15" s="193"/>
      <c r="M15" s="191"/>
      <c r="N15" s="193"/>
      <c r="O15" s="188"/>
      <c r="P15" s="194">
        <f t="shared" si="0"/>
        <v>0</v>
      </c>
      <c r="Q15" s="191"/>
      <c r="R15" s="12"/>
      <c r="S15" s="12"/>
      <c r="T15" s="12"/>
      <c r="U15" s="15"/>
      <c r="V15" s="15"/>
      <c r="W15" s="12"/>
      <c r="X15" s="12"/>
      <c r="Y15" s="12"/>
      <c r="Z15" s="12"/>
      <c r="AA15" s="12"/>
      <c r="AB15" s="12"/>
      <c r="AC15" s="12"/>
      <c r="AD15" s="12"/>
      <c r="AE15" s="181"/>
      <c r="AF15" s="111"/>
      <c r="AG15" s="160"/>
      <c r="AH15" s="160"/>
      <c r="AI15" s="160"/>
      <c r="AJ15" s="159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</row>
    <row r="16" spans="1:48" ht="15.75" customHeight="1">
      <c r="A16" s="11"/>
      <c r="B16" s="187" t="s">
        <v>16</v>
      </c>
      <c r="C16" s="188"/>
      <c r="D16" s="189"/>
      <c r="E16" s="14">
        <v>16</v>
      </c>
      <c r="F16" s="190">
        <f>Q61</f>
        <v>0</v>
      </c>
      <c r="G16" s="191"/>
      <c r="H16" s="11"/>
      <c r="I16" s="192" t="s">
        <v>16</v>
      </c>
      <c r="J16" s="188"/>
      <c r="K16" s="191"/>
      <c r="L16" s="193"/>
      <c r="M16" s="191"/>
      <c r="N16" s="193"/>
      <c r="O16" s="188"/>
      <c r="P16" s="194">
        <f t="shared" si="0"/>
        <v>0</v>
      </c>
      <c r="Q16" s="191"/>
      <c r="R16" s="12"/>
      <c r="S16" s="12"/>
      <c r="T16" s="12"/>
      <c r="U16" s="15"/>
      <c r="V16" s="15"/>
      <c r="W16" s="12"/>
      <c r="X16" s="12"/>
      <c r="Y16" s="12"/>
      <c r="Z16" s="12"/>
      <c r="AA16" s="12"/>
      <c r="AB16" s="12"/>
      <c r="AC16" s="12"/>
      <c r="AD16" s="12"/>
      <c r="AE16" s="181"/>
      <c r="AF16" s="111"/>
      <c r="AG16" s="160"/>
      <c r="AH16" s="160"/>
      <c r="AI16" s="160"/>
      <c r="AJ16" s="159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</row>
    <row r="17" spans="1:36" ht="15.75" customHeight="1">
      <c r="A17" s="11"/>
      <c r="B17" s="187" t="s">
        <v>17</v>
      </c>
      <c r="C17" s="188"/>
      <c r="D17" s="189"/>
      <c r="E17" s="14">
        <v>10</v>
      </c>
      <c r="F17" s="190">
        <f>V61</f>
        <v>0.125</v>
      </c>
      <c r="G17" s="191"/>
      <c r="H17" s="11"/>
      <c r="I17" s="192" t="s">
        <v>17</v>
      </c>
      <c r="J17" s="188"/>
      <c r="K17" s="191"/>
      <c r="L17" s="193"/>
      <c r="M17" s="191"/>
      <c r="N17" s="193"/>
      <c r="O17" s="188"/>
      <c r="P17" s="194">
        <f t="shared" si="0"/>
        <v>0</v>
      </c>
      <c r="Q17" s="191"/>
      <c r="R17" s="12"/>
      <c r="S17" s="12"/>
      <c r="T17" s="12"/>
      <c r="U17" s="15"/>
      <c r="V17" s="15"/>
      <c r="W17" s="12"/>
      <c r="X17" s="12"/>
      <c r="Y17" s="12"/>
      <c r="Z17" s="12"/>
      <c r="AA17" s="12"/>
      <c r="AB17" s="12"/>
      <c r="AC17" s="12"/>
      <c r="AD17" s="12"/>
      <c r="AE17" s="181"/>
      <c r="AF17" s="111"/>
      <c r="AG17" s="160"/>
      <c r="AH17" s="160"/>
      <c r="AI17" s="160"/>
      <c r="AJ17" s="159"/>
    </row>
    <row r="18" spans="1:36" ht="15.75" customHeight="1">
      <c r="A18" s="11"/>
      <c r="B18" s="187" t="s">
        <v>18</v>
      </c>
      <c r="C18" s="188"/>
      <c r="D18" s="189"/>
      <c r="E18" s="14">
        <v>29</v>
      </c>
      <c r="F18" s="190">
        <f>G101</f>
        <v>0</v>
      </c>
      <c r="G18" s="191"/>
      <c r="H18" s="11"/>
      <c r="I18" s="192" t="s">
        <v>18</v>
      </c>
      <c r="J18" s="188"/>
      <c r="K18" s="191"/>
      <c r="L18" s="193"/>
      <c r="M18" s="191"/>
      <c r="N18" s="193"/>
      <c r="O18" s="188"/>
      <c r="P18" s="194">
        <f t="shared" si="0"/>
        <v>0</v>
      </c>
      <c r="Q18" s="191"/>
      <c r="R18" s="12"/>
      <c r="S18" s="12"/>
      <c r="T18" s="12"/>
      <c r="U18" s="15"/>
      <c r="V18" s="15"/>
      <c r="W18" s="12"/>
      <c r="X18" s="12"/>
      <c r="Y18" s="12"/>
      <c r="Z18" s="12"/>
      <c r="AA18" s="12"/>
      <c r="AB18" s="12"/>
      <c r="AC18" s="12"/>
      <c r="AD18" s="12"/>
      <c r="AE18" s="181"/>
      <c r="AF18" s="111"/>
      <c r="AG18" s="160"/>
      <c r="AH18" s="160"/>
      <c r="AI18" s="160"/>
      <c r="AJ18" s="159"/>
    </row>
    <row r="19" spans="1:36" ht="15.75" customHeight="1">
      <c r="A19" s="11"/>
      <c r="B19" s="187" t="s">
        <v>19</v>
      </c>
      <c r="C19" s="188"/>
      <c r="D19" s="189"/>
      <c r="E19" s="14">
        <v>17</v>
      </c>
      <c r="F19" s="190">
        <f>AA61</f>
        <v>9.0909090909090912E-2</v>
      </c>
      <c r="G19" s="191"/>
      <c r="H19" s="11"/>
      <c r="I19" s="192" t="s">
        <v>19</v>
      </c>
      <c r="J19" s="188"/>
      <c r="K19" s="191"/>
      <c r="L19" s="193"/>
      <c r="M19" s="191"/>
      <c r="N19" s="193"/>
      <c r="O19" s="188"/>
      <c r="P19" s="194">
        <f t="shared" si="0"/>
        <v>0</v>
      </c>
      <c r="Q19" s="191"/>
      <c r="R19" s="12"/>
      <c r="S19" s="12"/>
      <c r="T19" s="12"/>
      <c r="U19" s="15"/>
      <c r="V19" s="15"/>
      <c r="W19" s="12"/>
      <c r="X19" s="12"/>
      <c r="Y19" s="12"/>
      <c r="Z19" s="12"/>
      <c r="AA19" s="12"/>
      <c r="AB19" s="12"/>
      <c r="AC19" s="12"/>
      <c r="AD19" s="12"/>
      <c r="AE19" s="181"/>
      <c r="AF19" s="111"/>
      <c r="AG19" s="160"/>
      <c r="AH19" s="160"/>
      <c r="AI19" s="160"/>
      <c r="AJ19" s="159"/>
    </row>
    <row r="20" spans="1:36" ht="15.75" customHeight="1">
      <c r="A20" s="11"/>
      <c r="B20" s="187" t="s">
        <v>20</v>
      </c>
      <c r="C20" s="188"/>
      <c r="D20" s="189"/>
      <c r="E20" s="14">
        <v>11</v>
      </c>
      <c r="F20" s="190">
        <f>L101</f>
        <v>0.76923076923076927</v>
      </c>
      <c r="G20" s="191"/>
      <c r="H20" s="11"/>
      <c r="I20" s="192" t="s">
        <v>20</v>
      </c>
      <c r="J20" s="188"/>
      <c r="K20" s="191"/>
      <c r="L20" s="193"/>
      <c r="M20" s="191"/>
      <c r="N20" s="193"/>
      <c r="O20" s="188"/>
      <c r="P20" s="194">
        <f t="shared" si="0"/>
        <v>0</v>
      </c>
      <c r="Q20" s="191"/>
      <c r="R20" s="12"/>
      <c r="S20" s="12"/>
      <c r="T20" s="12"/>
      <c r="U20" s="15"/>
      <c r="V20" s="15"/>
      <c r="W20" s="12"/>
      <c r="X20" s="12"/>
      <c r="Y20" s="12"/>
      <c r="Z20" s="12"/>
      <c r="AA20" s="12"/>
      <c r="AB20" s="12"/>
      <c r="AC20" s="12"/>
      <c r="AD20" s="12"/>
      <c r="AE20" s="181"/>
      <c r="AF20" s="111"/>
      <c r="AG20" s="160"/>
      <c r="AH20" s="160"/>
      <c r="AI20" s="160"/>
      <c r="AJ20" s="159"/>
    </row>
    <row r="21" spans="1:36" ht="15.75" customHeight="1">
      <c r="A21" s="11"/>
      <c r="B21" s="187" t="s">
        <v>21</v>
      </c>
      <c r="C21" s="188"/>
      <c r="D21" s="189"/>
      <c r="E21" s="14">
        <v>17</v>
      </c>
      <c r="F21" s="190">
        <f>Q133</f>
        <v>0</v>
      </c>
      <c r="G21" s="191"/>
      <c r="H21" s="11"/>
      <c r="I21" s="192" t="s">
        <v>21</v>
      </c>
      <c r="J21" s="188"/>
      <c r="K21" s="191"/>
      <c r="L21" s="193"/>
      <c r="M21" s="191"/>
      <c r="N21" s="193"/>
      <c r="O21" s="188"/>
      <c r="P21" s="194">
        <f t="shared" si="0"/>
        <v>0</v>
      </c>
      <c r="Q21" s="191"/>
      <c r="R21" s="12"/>
      <c r="S21" s="12"/>
      <c r="T21" s="12"/>
      <c r="U21" s="15"/>
      <c r="V21" s="15"/>
      <c r="W21" s="12"/>
      <c r="X21" s="12"/>
      <c r="Y21" s="12"/>
      <c r="Z21" s="12"/>
      <c r="AA21" s="12"/>
      <c r="AB21" s="12"/>
      <c r="AC21" s="12"/>
      <c r="AD21" s="12"/>
      <c r="AE21" s="181"/>
      <c r="AF21" s="111"/>
      <c r="AG21" s="160"/>
      <c r="AH21" s="160"/>
      <c r="AI21" s="160"/>
      <c r="AJ21" s="159"/>
    </row>
    <row r="22" spans="1:36" ht="15.75" customHeight="1">
      <c r="A22" s="11"/>
      <c r="B22" s="187" t="s">
        <v>22</v>
      </c>
      <c r="C22" s="188"/>
      <c r="D22" s="189"/>
      <c r="E22" s="14">
        <v>7</v>
      </c>
      <c r="F22" s="190">
        <f>AA101</f>
        <v>0</v>
      </c>
      <c r="G22" s="191"/>
      <c r="H22" s="11"/>
      <c r="I22" s="192" t="s">
        <v>22</v>
      </c>
      <c r="J22" s="188"/>
      <c r="K22" s="191"/>
      <c r="L22" s="193"/>
      <c r="M22" s="191"/>
      <c r="N22" s="193"/>
      <c r="O22" s="188"/>
      <c r="P22" s="194">
        <f t="shared" si="0"/>
        <v>0</v>
      </c>
      <c r="Q22" s="191"/>
      <c r="R22" s="12"/>
      <c r="S22" s="12"/>
      <c r="T22" s="12"/>
      <c r="U22" s="15"/>
      <c r="V22" s="15"/>
      <c r="W22" s="12"/>
      <c r="X22" s="12"/>
      <c r="Y22" s="12"/>
      <c r="Z22" s="12"/>
      <c r="AA22" s="12"/>
      <c r="AB22" s="12"/>
      <c r="AC22" s="12"/>
      <c r="AD22" s="12"/>
      <c r="AE22" s="181"/>
      <c r="AF22" s="111"/>
      <c r="AG22" s="160"/>
      <c r="AH22" s="160"/>
      <c r="AI22" s="160"/>
      <c r="AJ22" s="159"/>
    </row>
    <row r="23" spans="1:36" ht="15.75" customHeight="1">
      <c r="A23" s="11"/>
      <c r="B23" s="187" t="s">
        <v>23</v>
      </c>
      <c r="C23" s="188"/>
      <c r="D23" s="189"/>
      <c r="E23" s="14">
        <v>15</v>
      </c>
      <c r="F23" s="190">
        <f>Q101</f>
        <v>0</v>
      </c>
      <c r="G23" s="191"/>
      <c r="H23" s="11"/>
      <c r="I23" s="192" t="s">
        <v>23</v>
      </c>
      <c r="J23" s="188"/>
      <c r="K23" s="191"/>
      <c r="L23" s="193"/>
      <c r="M23" s="191"/>
      <c r="N23" s="193"/>
      <c r="O23" s="188"/>
      <c r="P23" s="194">
        <f t="shared" si="0"/>
        <v>0</v>
      </c>
      <c r="Q23" s="191"/>
      <c r="R23" s="12"/>
      <c r="S23" s="12"/>
      <c r="T23" s="12"/>
      <c r="U23" s="15"/>
      <c r="V23" s="15"/>
      <c r="W23" s="12"/>
      <c r="X23" s="12"/>
      <c r="Y23" s="12"/>
      <c r="Z23" s="12"/>
      <c r="AA23" s="12"/>
      <c r="AB23" s="12"/>
      <c r="AC23" s="12"/>
      <c r="AD23" s="12"/>
      <c r="AE23" s="181"/>
      <c r="AF23" s="111"/>
      <c r="AG23" s="160"/>
      <c r="AH23" s="160"/>
      <c r="AI23" s="160"/>
      <c r="AJ23" s="159"/>
    </row>
    <row r="24" spans="1:36" ht="15.75" customHeight="1">
      <c r="A24" s="11"/>
      <c r="B24" s="187" t="s">
        <v>24</v>
      </c>
      <c r="C24" s="188"/>
      <c r="D24" s="189"/>
      <c r="E24" s="14">
        <v>8</v>
      </c>
      <c r="F24" s="190">
        <f>V101</f>
        <v>0</v>
      </c>
      <c r="G24" s="191"/>
      <c r="H24" s="11"/>
      <c r="I24" s="192" t="s">
        <v>24</v>
      </c>
      <c r="J24" s="188"/>
      <c r="K24" s="191"/>
      <c r="L24" s="193"/>
      <c r="M24" s="191"/>
      <c r="N24" s="193"/>
      <c r="O24" s="188"/>
      <c r="P24" s="194">
        <f t="shared" si="0"/>
        <v>0</v>
      </c>
      <c r="Q24" s="191"/>
      <c r="R24" s="12"/>
      <c r="S24" s="12"/>
      <c r="T24" s="12"/>
      <c r="U24" s="15"/>
      <c r="V24" s="15"/>
      <c r="W24" s="12"/>
      <c r="X24" s="12"/>
      <c r="Y24" s="12"/>
      <c r="Z24" s="12"/>
      <c r="AA24" s="12"/>
      <c r="AB24" s="12"/>
      <c r="AC24" s="12"/>
      <c r="AD24" s="12"/>
      <c r="AE24" s="181"/>
      <c r="AF24" s="111"/>
      <c r="AG24" s="160"/>
      <c r="AH24" s="160"/>
      <c r="AI24" s="160"/>
      <c r="AJ24" s="159"/>
    </row>
    <row r="25" spans="1:36" ht="15.75" customHeight="1">
      <c r="A25" s="11"/>
      <c r="B25" s="187" t="s">
        <v>25</v>
      </c>
      <c r="C25" s="188"/>
      <c r="D25" s="189"/>
      <c r="E25" s="14">
        <v>16</v>
      </c>
      <c r="F25" s="190">
        <f>B133</f>
        <v>0.36363636363636365</v>
      </c>
      <c r="G25" s="191"/>
      <c r="H25" s="11"/>
      <c r="I25" s="192" t="s">
        <v>25</v>
      </c>
      <c r="J25" s="188"/>
      <c r="K25" s="191"/>
      <c r="L25" s="193"/>
      <c r="M25" s="191"/>
      <c r="N25" s="193"/>
      <c r="O25" s="188"/>
      <c r="P25" s="194">
        <f t="shared" si="0"/>
        <v>0</v>
      </c>
      <c r="Q25" s="191"/>
      <c r="R25" s="12"/>
      <c r="S25" s="12"/>
      <c r="T25" s="12"/>
      <c r="U25" s="15"/>
      <c r="V25" s="15"/>
      <c r="W25" s="12"/>
      <c r="X25" s="12"/>
      <c r="Y25" s="12"/>
      <c r="Z25" s="12"/>
      <c r="AA25" s="12"/>
      <c r="AB25" s="12"/>
      <c r="AC25" s="12"/>
      <c r="AD25" s="12"/>
      <c r="AE25" s="181"/>
      <c r="AF25" s="111"/>
      <c r="AG25" s="160"/>
      <c r="AH25" s="160"/>
      <c r="AI25" s="160"/>
      <c r="AJ25" s="159"/>
    </row>
    <row r="26" spans="1:36" ht="15.75" customHeight="1">
      <c r="A26" s="11"/>
      <c r="B26" s="187" t="s">
        <v>26</v>
      </c>
      <c r="C26" s="188"/>
      <c r="D26" s="189"/>
      <c r="E26" s="14">
        <v>12</v>
      </c>
      <c r="F26" s="190">
        <f>G133</f>
        <v>0.77777777777777779</v>
      </c>
      <c r="G26" s="191"/>
      <c r="H26" s="11"/>
      <c r="I26" s="192" t="s">
        <v>26</v>
      </c>
      <c r="J26" s="188"/>
      <c r="K26" s="191"/>
      <c r="L26" s="193"/>
      <c r="M26" s="191"/>
      <c r="N26" s="193"/>
      <c r="O26" s="188"/>
      <c r="P26" s="194">
        <f t="shared" si="0"/>
        <v>0</v>
      </c>
      <c r="Q26" s="191"/>
      <c r="R26" s="12"/>
      <c r="S26" s="12"/>
      <c r="T26" s="12"/>
      <c r="U26" s="15"/>
      <c r="V26" s="15"/>
      <c r="W26" s="12"/>
      <c r="X26" s="12"/>
      <c r="Y26" s="12"/>
      <c r="Z26" s="12"/>
      <c r="AA26" s="12"/>
      <c r="AB26" s="12"/>
      <c r="AC26" s="12"/>
      <c r="AD26" s="12"/>
      <c r="AE26" s="181"/>
      <c r="AF26" s="111"/>
      <c r="AG26" s="160"/>
      <c r="AH26" s="160"/>
      <c r="AI26" s="160"/>
      <c r="AJ26" s="159"/>
    </row>
    <row r="27" spans="1:36" ht="15.75" customHeight="1">
      <c r="A27" s="11"/>
      <c r="B27" s="187" t="s">
        <v>27</v>
      </c>
      <c r="C27" s="188"/>
      <c r="D27" s="189"/>
      <c r="E27" s="14">
        <v>13</v>
      </c>
      <c r="F27" s="190">
        <f>L133</f>
        <v>0</v>
      </c>
      <c r="G27" s="191"/>
      <c r="H27" s="11"/>
      <c r="I27" s="192" t="s">
        <v>27</v>
      </c>
      <c r="J27" s="188"/>
      <c r="K27" s="191"/>
      <c r="L27" s="193"/>
      <c r="M27" s="191"/>
      <c r="N27" s="193"/>
      <c r="O27" s="188"/>
      <c r="P27" s="194">
        <f t="shared" si="0"/>
        <v>0</v>
      </c>
      <c r="Q27" s="191"/>
      <c r="R27" s="12"/>
      <c r="S27" s="12"/>
      <c r="T27" s="12"/>
      <c r="U27" s="15"/>
      <c r="V27" s="15"/>
      <c r="W27" s="12"/>
      <c r="X27" s="12"/>
      <c r="Y27" s="12"/>
      <c r="Z27" s="12"/>
      <c r="AA27" s="12"/>
      <c r="AB27" s="12"/>
      <c r="AC27" s="12"/>
      <c r="AD27" s="12"/>
      <c r="AE27" s="181"/>
      <c r="AF27" s="111"/>
      <c r="AG27" s="160"/>
      <c r="AH27" s="160"/>
      <c r="AI27" s="160"/>
      <c r="AJ27" s="159"/>
    </row>
    <row r="28" spans="1:36" ht="15.75" customHeight="1">
      <c r="A28" s="11"/>
      <c r="B28" s="187" t="s">
        <v>28</v>
      </c>
      <c r="C28" s="188"/>
      <c r="D28" s="189"/>
      <c r="E28" s="14">
        <v>25</v>
      </c>
      <c r="F28" s="190">
        <f>V133</f>
        <v>0</v>
      </c>
      <c r="G28" s="191"/>
      <c r="H28" s="11"/>
      <c r="I28" s="192" t="s">
        <v>28</v>
      </c>
      <c r="J28" s="188"/>
      <c r="K28" s="191"/>
      <c r="L28" s="193"/>
      <c r="M28" s="191"/>
      <c r="N28" s="193"/>
      <c r="O28" s="188"/>
      <c r="P28" s="194">
        <f t="shared" si="0"/>
        <v>0</v>
      </c>
      <c r="Q28" s="191"/>
      <c r="R28" s="12"/>
      <c r="S28" s="12"/>
      <c r="T28" s="12"/>
      <c r="U28" s="15"/>
      <c r="V28" s="15"/>
      <c r="W28" s="12"/>
      <c r="X28" s="12"/>
      <c r="Y28" s="12"/>
      <c r="Z28" s="12"/>
      <c r="AA28" s="12"/>
      <c r="AB28" s="12"/>
      <c r="AC28" s="12"/>
      <c r="AD28" s="12"/>
      <c r="AE28" s="181"/>
      <c r="AF28" s="111"/>
      <c r="AG28" s="160"/>
      <c r="AH28" s="160"/>
      <c r="AI28" s="160"/>
      <c r="AJ28" s="159"/>
    </row>
    <row r="29" spans="1:36" ht="15.75" customHeight="1">
      <c r="A29" s="176"/>
      <c r="B29" s="202"/>
      <c r="C29" s="203"/>
      <c r="D29" s="204"/>
      <c r="E29" s="16"/>
      <c r="F29" s="205"/>
      <c r="G29" s="206"/>
      <c r="H29" s="11"/>
      <c r="I29" s="192"/>
      <c r="J29" s="188"/>
      <c r="K29" s="191"/>
      <c r="L29" s="193"/>
      <c r="M29" s="191"/>
      <c r="N29" s="193"/>
      <c r="O29" s="188"/>
      <c r="P29" s="194"/>
      <c r="Q29" s="191"/>
      <c r="R29" s="12"/>
      <c r="S29" s="12"/>
      <c r="T29" s="12"/>
      <c r="U29" s="15"/>
      <c r="V29" s="15"/>
      <c r="W29" s="12"/>
      <c r="X29" s="12"/>
      <c r="Y29" s="12"/>
      <c r="Z29" s="12"/>
      <c r="AA29" s="12"/>
      <c r="AB29" s="12"/>
      <c r="AC29" s="12"/>
      <c r="AD29" s="12"/>
      <c r="AE29" s="181"/>
      <c r="AF29" s="111"/>
      <c r="AG29" s="160"/>
      <c r="AH29" s="160"/>
      <c r="AI29" s="160"/>
      <c r="AJ29" s="159"/>
    </row>
    <row r="30" spans="1:36" ht="15.75" customHeight="1">
      <c r="A30" s="176"/>
      <c r="B30" s="202" t="s">
        <v>29</v>
      </c>
      <c r="C30" s="203"/>
      <c r="D30" s="204"/>
      <c r="E30" s="16">
        <v>24</v>
      </c>
      <c r="F30" s="205">
        <f>B165</f>
        <v>0</v>
      </c>
      <c r="G30" s="206"/>
      <c r="H30" s="11"/>
      <c r="I30" s="192" t="s">
        <v>29</v>
      </c>
      <c r="J30" s="188"/>
      <c r="K30" s="191"/>
      <c r="L30" s="193"/>
      <c r="M30" s="191"/>
      <c r="N30" s="193"/>
      <c r="O30" s="188"/>
      <c r="P30" s="194">
        <f t="shared" ref="P30:P31" si="1">IFERROR(N30/L30*100,0)</f>
        <v>0</v>
      </c>
      <c r="Q30" s="191"/>
      <c r="R30" s="12"/>
      <c r="S30" s="12"/>
      <c r="T30" s="12"/>
      <c r="U30" s="15"/>
      <c r="V30" s="15"/>
      <c r="W30" s="12"/>
      <c r="X30" s="12"/>
      <c r="Y30" s="12"/>
      <c r="Z30" s="12"/>
      <c r="AA30" s="12"/>
      <c r="AB30" s="12"/>
      <c r="AC30" s="12"/>
      <c r="AD30" s="12"/>
      <c r="AE30" s="181"/>
      <c r="AF30" s="111"/>
      <c r="AG30" s="160"/>
      <c r="AH30" s="160"/>
      <c r="AI30" s="160"/>
      <c r="AJ30" s="159"/>
    </row>
    <row r="31" spans="1:36" ht="15.75" customHeight="1">
      <c r="A31" s="11"/>
      <c r="B31" s="226" t="s">
        <v>30</v>
      </c>
      <c r="C31" s="181"/>
      <c r="D31" s="180"/>
      <c r="E31" s="227">
        <f>SUM(E12:E29)</f>
        <v>279</v>
      </c>
      <c r="F31" s="228">
        <f>SUM(F12:F29)/19</f>
        <v>0.11443016048279207</v>
      </c>
      <c r="G31" s="180"/>
      <c r="H31" s="11"/>
      <c r="I31" s="229" t="s">
        <v>31</v>
      </c>
      <c r="J31" s="181"/>
      <c r="K31" s="180"/>
      <c r="L31" s="230">
        <f>SUM(L12:L29)</f>
        <v>0</v>
      </c>
      <c r="M31" s="180"/>
      <c r="N31" s="230">
        <f>SUM(N12:N29)</f>
        <v>0</v>
      </c>
      <c r="O31" s="181"/>
      <c r="P31" s="231">
        <f t="shared" si="1"/>
        <v>0</v>
      </c>
      <c r="Q31" s="180"/>
      <c r="R31" s="12"/>
      <c r="S31" s="12"/>
      <c r="T31" s="12"/>
      <c r="U31" s="15"/>
      <c r="V31" s="15"/>
      <c r="W31" s="12"/>
      <c r="X31" s="12"/>
      <c r="Y31" s="12"/>
      <c r="Z31" s="12"/>
      <c r="AA31" s="12"/>
      <c r="AB31" s="12"/>
      <c r="AC31" s="12"/>
      <c r="AD31" s="12"/>
      <c r="AE31" s="181"/>
      <c r="AF31" s="111"/>
      <c r="AG31" s="160"/>
      <c r="AH31" s="160"/>
      <c r="AI31" s="160"/>
      <c r="AJ31" s="159"/>
    </row>
    <row r="32" spans="1:36" ht="15.75" customHeight="1">
      <c r="A32" s="11"/>
      <c r="B32" s="182"/>
      <c r="C32" s="182"/>
      <c r="D32" s="183"/>
      <c r="E32" s="185"/>
      <c r="F32" s="182"/>
      <c r="G32" s="183"/>
      <c r="H32" s="11"/>
      <c r="I32" s="182"/>
      <c r="J32" s="182"/>
      <c r="K32" s="183"/>
      <c r="L32" s="182"/>
      <c r="M32" s="183"/>
      <c r="N32" s="182"/>
      <c r="O32" s="182"/>
      <c r="P32" s="182"/>
      <c r="Q32" s="183"/>
      <c r="R32" s="12"/>
      <c r="S32" s="12"/>
      <c r="T32" s="12"/>
      <c r="U32" s="15"/>
      <c r="V32" s="15"/>
      <c r="W32" s="12"/>
      <c r="X32" s="12"/>
      <c r="Y32" s="12"/>
      <c r="Z32" s="12"/>
      <c r="AA32" s="12"/>
      <c r="AB32" s="12"/>
      <c r="AC32" s="12"/>
      <c r="AD32" s="12"/>
      <c r="AE32" s="181"/>
      <c r="AF32" s="111"/>
      <c r="AG32" s="160"/>
      <c r="AH32" s="160"/>
      <c r="AI32" s="160"/>
      <c r="AJ32" s="159"/>
    </row>
    <row r="33" spans="1:36" ht="15.75" customHeight="1">
      <c r="A33" s="176"/>
      <c r="B33" s="12"/>
      <c r="C33" s="12"/>
      <c r="D33" s="12"/>
      <c r="E33" s="12"/>
      <c r="F33" s="17"/>
      <c r="G33" s="18"/>
      <c r="H33" s="176"/>
      <c r="I33" s="195"/>
      <c r="J33" s="181"/>
      <c r="K33" s="195"/>
      <c r="L33" s="181"/>
      <c r="M33" s="232"/>
      <c r="N33" s="181"/>
      <c r="O33" s="12"/>
      <c r="P33" s="12"/>
      <c r="Q33" s="12"/>
      <c r="R33" s="12"/>
      <c r="S33" s="12"/>
      <c r="T33" s="12"/>
      <c r="U33" s="15"/>
      <c r="V33" s="15"/>
      <c r="W33" s="12"/>
      <c r="X33" s="12"/>
      <c r="Y33" s="12"/>
      <c r="Z33" s="12"/>
      <c r="AA33" s="12"/>
      <c r="AB33" s="12"/>
      <c r="AC33" s="12"/>
      <c r="AD33" s="12"/>
      <c r="AE33" s="181"/>
      <c r="AF33" s="111"/>
      <c r="AG33" s="160"/>
      <c r="AH33" s="160"/>
      <c r="AI33" s="160"/>
      <c r="AJ33" s="159"/>
    </row>
    <row r="34" spans="1:36" ht="15.75" customHeight="1">
      <c r="A34" s="176"/>
      <c r="B34" s="12"/>
      <c r="C34" s="12"/>
      <c r="D34" s="12"/>
      <c r="E34" s="12"/>
      <c r="F34" s="12"/>
      <c r="G34" s="176"/>
      <c r="H34" s="176"/>
      <c r="I34" s="195"/>
      <c r="J34" s="181"/>
      <c r="K34" s="195"/>
      <c r="L34" s="181"/>
      <c r="M34" s="232"/>
      <c r="N34" s="181"/>
      <c r="O34" s="12"/>
      <c r="P34" s="12"/>
      <c r="Q34" s="12"/>
      <c r="R34" s="15"/>
      <c r="S34" s="15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81"/>
      <c r="AF34" s="111"/>
      <c r="AG34" s="160"/>
      <c r="AH34" s="160"/>
      <c r="AI34" s="160"/>
      <c r="AJ34" s="159"/>
    </row>
    <row r="35" spans="1:36" ht="15.75" customHeight="1">
      <c r="A35" s="161"/>
      <c r="B35" s="162"/>
      <c r="C35" s="162"/>
      <c r="D35" s="162"/>
      <c r="E35" s="162"/>
      <c r="F35" s="162"/>
      <c r="G35" s="161"/>
      <c r="H35" s="161"/>
      <c r="I35" s="195"/>
      <c r="J35" s="181"/>
      <c r="K35" s="195"/>
      <c r="L35" s="181"/>
      <c r="M35" s="232"/>
      <c r="N35" s="181"/>
      <c r="O35" s="162"/>
      <c r="P35" s="162"/>
      <c r="Q35" s="162"/>
      <c r="R35" s="163"/>
      <c r="S35" s="163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81"/>
      <c r="AF35" s="111"/>
      <c r="AG35" s="160"/>
      <c r="AH35" s="160"/>
      <c r="AI35" s="160"/>
      <c r="AJ35" s="159"/>
    </row>
    <row r="36" spans="1:36" ht="15.75" customHeight="1">
      <c r="A36" s="236" t="s">
        <v>32</v>
      </c>
      <c r="B36" s="197"/>
      <c r="C36" s="197"/>
      <c r="D36" s="197"/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9"/>
      <c r="AE36" s="181"/>
      <c r="AF36" s="111"/>
      <c r="AG36" s="19"/>
      <c r="AH36" s="20"/>
      <c r="AI36" s="21"/>
      <c r="AJ36" s="159"/>
    </row>
    <row r="37" spans="1:36" ht="15.75" customHeight="1">
      <c r="A37" s="237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0"/>
      <c r="AE37" s="181"/>
      <c r="AF37" s="111"/>
      <c r="AG37" s="22"/>
      <c r="AH37" s="23"/>
      <c r="AI37" s="24"/>
      <c r="AJ37" s="159"/>
    </row>
    <row r="38" spans="1:36" ht="15.75" customHeight="1">
      <c r="A38" s="200"/>
      <c r="B38" s="182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3"/>
      <c r="AE38" s="181"/>
      <c r="AF38" s="111"/>
      <c r="AG38" s="25"/>
      <c r="AH38" s="164"/>
      <c r="AI38" s="26"/>
      <c r="AJ38" s="159"/>
    </row>
    <row r="39" spans="1:36" ht="16.5" customHeight="1">
      <c r="A39" s="238" t="s">
        <v>12</v>
      </c>
      <c r="B39" s="181"/>
      <c r="C39" s="181"/>
      <c r="D39" s="181"/>
      <c r="E39" s="180"/>
      <c r="F39" s="239" t="s">
        <v>15</v>
      </c>
      <c r="G39" s="181"/>
      <c r="H39" s="181"/>
      <c r="I39" s="181"/>
      <c r="J39" s="180"/>
      <c r="K39" s="238" t="s">
        <v>14</v>
      </c>
      <c r="L39" s="181"/>
      <c r="M39" s="181"/>
      <c r="N39" s="181"/>
      <c r="O39" s="180"/>
      <c r="P39" s="239" t="s">
        <v>16</v>
      </c>
      <c r="Q39" s="181"/>
      <c r="R39" s="181"/>
      <c r="S39" s="181"/>
      <c r="T39" s="180"/>
      <c r="U39" s="238" t="s">
        <v>17</v>
      </c>
      <c r="V39" s="181"/>
      <c r="W39" s="181"/>
      <c r="X39" s="181"/>
      <c r="Y39" s="180"/>
      <c r="Z39" s="239" t="s">
        <v>19</v>
      </c>
      <c r="AA39" s="181"/>
      <c r="AB39" s="181"/>
      <c r="AC39" s="181"/>
      <c r="AD39" s="180"/>
      <c r="AE39" s="181"/>
      <c r="AF39" s="111"/>
      <c r="AG39" s="27"/>
      <c r="AH39" s="27"/>
      <c r="AI39" s="27"/>
      <c r="AJ39" s="159"/>
    </row>
    <row r="40" spans="1:36" ht="15.75" customHeight="1">
      <c r="A40" s="182"/>
      <c r="B40" s="182"/>
      <c r="C40" s="182"/>
      <c r="D40" s="182"/>
      <c r="E40" s="183"/>
      <c r="F40" s="182"/>
      <c r="G40" s="182"/>
      <c r="H40" s="182"/>
      <c r="I40" s="182"/>
      <c r="J40" s="183"/>
      <c r="K40" s="182"/>
      <c r="L40" s="182"/>
      <c r="M40" s="182"/>
      <c r="N40" s="182"/>
      <c r="O40" s="183"/>
      <c r="P40" s="182"/>
      <c r="Q40" s="182"/>
      <c r="R40" s="182"/>
      <c r="S40" s="182"/>
      <c r="T40" s="183"/>
      <c r="U40" s="182"/>
      <c r="V40" s="182"/>
      <c r="W40" s="182"/>
      <c r="X40" s="182"/>
      <c r="Y40" s="183"/>
      <c r="Z40" s="182"/>
      <c r="AA40" s="182"/>
      <c r="AB40" s="182"/>
      <c r="AC40" s="182"/>
      <c r="AD40" s="183"/>
      <c r="AE40" s="181"/>
      <c r="AF40" s="111"/>
      <c r="AG40" s="165"/>
      <c r="AH40" s="165"/>
      <c r="AI40" s="165"/>
      <c r="AJ40" s="159"/>
    </row>
    <row r="41" spans="1:36" ht="16.5" customHeight="1">
      <c r="A41" s="28" t="s">
        <v>33</v>
      </c>
      <c r="B41" s="28" t="s">
        <v>34</v>
      </c>
      <c r="C41" s="28" t="s">
        <v>35</v>
      </c>
      <c r="D41" s="28" t="s">
        <v>9</v>
      </c>
      <c r="E41" s="29" t="s">
        <v>36</v>
      </c>
      <c r="F41" s="30" t="s">
        <v>33</v>
      </c>
      <c r="G41" s="30" t="s">
        <v>34</v>
      </c>
      <c r="H41" s="30" t="s">
        <v>35</v>
      </c>
      <c r="I41" s="30" t="s">
        <v>9</v>
      </c>
      <c r="J41" s="31" t="s">
        <v>36</v>
      </c>
      <c r="K41" s="28" t="s">
        <v>33</v>
      </c>
      <c r="L41" s="28" t="s">
        <v>34</v>
      </c>
      <c r="M41" s="28" t="s">
        <v>35</v>
      </c>
      <c r="N41" s="28" t="s">
        <v>9</v>
      </c>
      <c r="O41" s="29" t="s">
        <v>36</v>
      </c>
      <c r="P41" s="30" t="s">
        <v>33</v>
      </c>
      <c r="Q41" s="30" t="s">
        <v>34</v>
      </c>
      <c r="R41" s="30" t="s">
        <v>35</v>
      </c>
      <c r="S41" s="30" t="s">
        <v>9</v>
      </c>
      <c r="T41" s="31" t="s">
        <v>36</v>
      </c>
      <c r="U41" s="28" t="s">
        <v>33</v>
      </c>
      <c r="V41" s="28" t="s">
        <v>34</v>
      </c>
      <c r="W41" s="28" t="s">
        <v>35</v>
      </c>
      <c r="X41" s="28" t="s">
        <v>9</v>
      </c>
      <c r="Y41" s="29" t="s">
        <v>36</v>
      </c>
      <c r="Z41" s="30" t="s">
        <v>33</v>
      </c>
      <c r="AA41" s="30" t="s">
        <v>34</v>
      </c>
      <c r="AB41" s="30" t="s">
        <v>35</v>
      </c>
      <c r="AC41" s="30" t="s">
        <v>9</v>
      </c>
      <c r="AD41" s="31" t="s">
        <v>36</v>
      </c>
      <c r="AE41" s="181"/>
      <c r="AF41" s="111"/>
      <c r="AG41" s="32" t="s">
        <v>35</v>
      </c>
      <c r="AH41" s="32" t="s">
        <v>9</v>
      </c>
      <c r="AI41" s="32" t="s">
        <v>36</v>
      </c>
      <c r="AJ41" s="159"/>
    </row>
    <row r="42" spans="1:36" ht="15.75" customHeight="1">
      <c r="A42" s="33">
        <v>0</v>
      </c>
      <c r="B42" s="33"/>
      <c r="C42" s="34"/>
      <c r="D42" s="34"/>
      <c r="E42" s="35">
        <f t="shared" ref="E42:E61" si="2">IFERROR(D42/C42*100,0)</f>
        <v>0</v>
      </c>
      <c r="F42" s="38">
        <v>0</v>
      </c>
      <c r="G42" s="38"/>
      <c r="H42" s="36"/>
      <c r="I42" s="36"/>
      <c r="J42" s="37">
        <f t="shared" ref="J42:J58" si="3">IFERROR(I42/H42*100,0)</f>
        <v>0</v>
      </c>
      <c r="K42" s="33">
        <v>0</v>
      </c>
      <c r="L42" s="33"/>
      <c r="M42" s="34"/>
      <c r="N42" s="34"/>
      <c r="O42" s="35">
        <f t="shared" ref="O42:O55" si="4">IFERROR(N42/M42*100,0)</f>
        <v>0</v>
      </c>
      <c r="P42" s="38">
        <v>0</v>
      </c>
      <c r="Q42" s="38"/>
      <c r="R42" s="36"/>
      <c r="S42" s="36"/>
      <c r="T42" s="37">
        <f t="shared" ref="T42:T57" si="5">IFERROR(S42/R42*100,0)</f>
        <v>0</v>
      </c>
      <c r="U42" s="33">
        <v>0</v>
      </c>
      <c r="V42" s="33" t="s">
        <v>37</v>
      </c>
      <c r="W42" s="34"/>
      <c r="X42" s="34"/>
      <c r="Y42" s="35">
        <f t="shared" ref="Y42:Y51" si="6">IFERROR(X42/W42*100,0)</f>
        <v>0</v>
      </c>
      <c r="Z42" s="38">
        <v>0</v>
      </c>
      <c r="AA42" s="38" t="s">
        <v>1</v>
      </c>
      <c r="AB42" s="36"/>
      <c r="AC42" s="36"/>
      <c r="AD42" s="37">
        <f t="shared" ref="AD42:AD58" si="7">IFERROR(AC42/AB42*100,0)</f>
        <v>0</v>
      </c>
      <c r="AE42" s="181"/>
      <c r="AF42" s="111"/>
      <c r="AG42" s="39"/>
      <c r="AH42" s="39"/>
      <c r="AI42" s="40">
        <f t="shared" ref="AI42:AI58" si="8">IFERROR(AH42/AG42*100,0)</f>
        <v>0</v>
      </c>
      <c r="AJ42" s="159"/>
    </row>
    <row r="43" spans="1:36" ht="15.75" customHeight="1">
      <c r="A43" s="33">
        <v>1</v>
      </c>
      <c r="B43" s="33"/>
      <c r="C43" s="34"/>
      <c r="D43" s="34"/>
      <c r="E43" s="35">
        <f t="shared" si="2"/>
        <v>0</v>
      </c>
      <c r="F43" s="38">
        <v>1</v>
      </c>
      <c r="G43" s="38"/>
      <c r="H43" s="36"/>
      <c r="I43" s="36"/>
      <c r="J43" s="37">
        <f t="shared" si="3"/>
        <v>0</v>
      </c>
      <c r="K43" s="33">
        <v>1</v>
      </c>
      <c r="L43" s="33"/>
      <c r="M43" s="34"/>
      <c r="N43" s="34"/>
      <c r="O43" s="35">
        <f t="shared" si="4"/>
        <v>0</v>
      </c>
      <c r="P43" s="38">
        <v>1</v>
      </c>
      <c r="Q43" s="38"/>
      <c r="R43" s="36"/>
      <c r="S43" s="36"/>
      <c r="T43" s="37">
        <f t="shared" si="5"/>
        <v>0</v>
      </c>
      <c r="U43" s="33">
        <v>1</v>
      </c>
      <c r="V43" s="33" t="s">
        <v>37</v>
      </c>
      <c r="W43" s="34"/>
      <c r="X43" s="34"/>
      <c r="Y43" s="35">
        <f t="shared" si="6"/>
        <v>0</v>
      </c>
      <c r="Z43" s="38">
        <v>1</v>
      </c>
      <c r="AA43" s="38"/>
      <c r="AB43" s="36"/>
      <c r="AC43" s="36"/>
      <c r="AD43" s="37">
        <f t="shared" si="7"/>
        <v>0</v>
      </c>
      <c r="AE43" s="181"/>
      <c r="AF43" s="111"/>
      <c r="AG43" s="39"/>
      <c r="AH43" s="39"/>
      <c r="AI43" s="40">
        <f t="shared" si="8"/>
        <v>0</v>
      </c>
      <c r="AJ43" s="159"/>
    </row>
    <row r="44" spans="1:36" ht="15.75" customHeight="1">
      <c r="A44" s="33">
        <v>2</v>
      </c>
      <c r="B44" s="33"/>
      <c r="C44" s="34"/>
      <c r="D44" s="34"/>
      <c r="E44" s="35">
        <f t="shared" si="2"/>
        <v>0</v>
      </c>
      <c r="F44" s="38">
        <v>2</v>
      </c>
      <c r="G44" s="38"/>
      <c r="H44" s="36"/>
      <c r="I44" s="36"/>
      <c r="J44" s="37">
        <f t="shared" si="3"/>
        <v>0</v>
      </c>
      <c r="K44" s="33">
        <v>2</v>
      </c>
      <c r="L44" s="33"/>
      <c r="M44" s="34"/>
      <c r="N44" s="34"/>
      <c r="O44" s="35">
        <f t="shared" si="4"/>
        <v>0</v>
      </c>
      <c r="P44" s="38">
        <v>2</v>
      </c>
      <c r="Q44" s="38"/>
      <c r="R44" s="36"/>
      <c r="S44" s="36"/>
      <c r="T44" s="37">
        <f t="shared" si="5"/>
        <v>0</v>
      </c>
      <c r="U44" s="33">
        <v>2</v>
      </c>
      <c r="V44" s="33"/>
      <c r="W44" s="34"/>
      <c r="X44" s="34"/>
      <c r="Y44" s="35">
        <f t="shared" si="6"/>
        <v>0</v>
      </c>
      <c r="Z44" s="38">
        <v>2</v>
      </c>
      <c r="AA44" s="38"/>
      <c r="AB44" s="36"/>
      <c r="AC44" s="36"/>
      <c r="AD44" s="37">
        <f t="shared" si="7"/>
        <v>0</v>
      </c>
      <c r="AE44" s="181"/>
      <c r="AF44" s="111"/>
      <c r="AG44" s="39"/>
      <c r="AH44" s="39"/>
      <c r="AI44" s="40">
        <f t="shared" si="8"/>
        <v>0</v>
      </c>
      <c r="AJ44" s="159"/>
    </row>
    <row r="45" spans="1:36" ht="15.75" customHeight="1">
      <c r="A45" s="33">
        <v>3</v>
      </c>
      <c r="B45" s="33"/>
      <c r="C45" s="34"/>
      <c r="D45" s="34"/>
      <c r="E45" s="35">
        <f t="shared" si="2"/>
        <v>0</v>
      </c>
      <c r="F45" s="38">
        <v>3</v>
      </c>
      <c r="G45" s="38"/>
      <c r="H45" s="36"/>
      <c r="I45" s="36"/>
      <c r="J45" s="37">
        <f t="shared" si="3"/>
        <v>0</v>
      </c>
      <c r="K45" s="33">
        <v>3</v>
      </c>
      <c r="L45" s="33"/>
      <c r="M45" s="34"/>
      <c r="N45" s="34"/>
      <c r="O45" s="35">
        <f t="shared" si="4"/>
        <v>0</v>
      </c>
      <c r="P45" s="38">
        <v>3</v>
      </c>
      <c r="Q45" s="38"/>
      <c r="R45" s="36"/>
      <c r="S45" s="36"/>
      <c r="T45" s="37">
        <f t="shared" si="5"/>
        <v>0</v>
      </c>
      <c r="U45" s="33">
        <v>3</v>
      </c>
      <c r="V45" s="33"/>
      <c r="W45" s="34"/>
      <c r="X45" s="34"/>
      <c r="Y45" s="35">
        <f t="shared" si="6"/>
        <v>0</v>
      </c>
      <c r="Z45" s="38">
        <v>3</v>
      </c>
      <c r="AA45" s="38"/>
      <c r="AB45" s="36"/>
      <c r="AC45" s="36"/>
      <c r="AD45" s="37">
        <f t="shared" si="7"/>
        <v>0</v>
      </c>
      <c r="AE45" s="181"/>
      <c r="AF45" s="111"/>
      <c r="AG45" s="39"/>
      <c r="AH45" s="39"/>
      <c r="AI45" s="40">
        <f t="shared" si="8"/>
        <v>0</v>
      </c>
      <c r="AJ45" s="159"/>
    </row>
    <row r="46" spans="1:36" ht="15.75" customHeight="1">
      <c r="A46" s="33">
        <v>4</v>
      </c>
      <c r="B46" s="33"/>
      <c r="C46" s="34"/>
      <c r="D46" s="34"/>
      <c r="E46" s="35">
        <f t="shared" si="2"/>
        <v>0</v>
      </c>
      <c r="F46" s="38">
        <v>4</v>
      </c>
      <c r="G46" s="38"/>
      <c r="H46" s="36"/>
      <c r="I46" s="36"/>
      <c r="J46" s="37">
        <f t="shared" si="3"/>
        <v>0</v>
      </c>
      <c r="K46" s="33">
        <v>4</v>
      </c>
      <c r="L46" s="33"/>
      <c r="M46" s="34"/>
      <c r="N46" s="34"/>
      <c r="O46" s="35">
        <f t="shared" si="4"/>
        <v>0</v>
      </c>
      <c r="P46" s="38">
        <v>4</v>
      </c>
      <c r="Q46" s="38"/>
      <c r="R46" s="36"/>
      <c r="S46" s="36"/>
      <c r="T46" s="37">
        <f t="shared" si="5"/>
        <v>0</v>
      </c>
      <c r="U46" s="33">
        <v>4</v>
      </c>
      <c r="V46" s="33"/>
      <c r="W46" s="34"/>
      <c r="X46" s="34"/>
      <c r="Y46" s="35">
        <f t="shared" si="6"/>
        <v>0</v>
      </c>
      <c r="Z46" s="38">
        <v>4</v>
      </c>
      <c r="AA46" s="38"/>
      <c r="AB46" s="36"/>
      <c r="AC46" s="36"/>
      <c r="AD46" s="37">
        <f t="shared" si="7"/>
        <v>0</v>
      </c>
      <c r="AE46" s="181"/>
      <c r="AF46" s="111"/>
      <c r="AG46" s="39"/>
      <c r="AH46" s="39"/>
      <c r="AI46" s="40">
        <f t="shared" si="8"/>
        <v>0</v>
      </c>
      <c r="AJ46" s="159"/>
    </row>
    <row r="47" spans="1:36" ht="15.75" customHeight="1">
      <c r="A47" s="33">
        <v>5</v>
      </c>
      <c r="B47" s="33"/>
      <c r="C47" s="34"/>
      <c r="D47" s="34"/>
      <c r="E47" s="35">
        <f t="shared" si="2"/>
        <v>0</v>
      </c>
      <c r="F47" s="38">
        <v>5</v>
      </c>
      <c r="G47" s="38"/>
      <c r="H47" s="36"/>
      <c r="I47" s="36"/>
      <c r="J47" s="37">
        <f t="shared" si="3"/>
        <v>0</v>
      </c>
      <c r="K47" s="33">
        <v>5</v>
      </c>
      <c r="L47" s="33"/>
      <c r="M47" s="34"/>
      <c r="N47" s="34"/>
      <c r="O47" s="35">
        <f t="shared" si="4"/>
        <v>0</v>
      </c>
      <c r="P47" s="38">
        <v>5</v>
      </c>
      <c r="Q47" s="38"/>
      <c r="R47" s="36"/>
      <c r="S47" s="36"/>
      <c r="T47" s="37">
        <f t="shared" si="5"/>
        <v>0</v>
      </c>
      <c r="U47" s="33">
        <v>5</v>
      </c>
      <c r="V47" s="33"/>
      <c r="W47" s="34"/>
      <c r="X47" s="34"/>
      <c r="Y47" s="35">
        <f t="shared" si="6"/>
        <v>0</v>
      </c>
      <c r="Z47" s="38">
        <v>5</v>
      </c>
      <c r="AA47" s="38"/>
      <c r="AB47" s="36"/>
      <c r="AC47" s="36"/>
      <c r="AD47" s="37">
        <f t="shared" si="7"/>
        <v>0</v>
      </c>
      <c r="AE47" s="181"/>
      <c r="AF47" s="111"/>
      <c r="AG47" s="39"/>
      <c r="AH47" s="39"/>
      <c r="AI47" s="40">
        <f t="shared" si="8"/>
        <v>0</v>
      </c>
      <c r="AJ47" s="159"/>
    </row>
    <row r="48" spans="1:36" ht="15.75" customHeight="1">
      <c r="A48" s="33">
        <v>6</v>
      </c>
      <c r="B48" s="33"/>
      <c r="C48" s="34"/>
      <c r="D48" s="34"/>
      <c r="E48" s="35">
        <f t="shared" si="2"/>
        <v>0</v>
      </c>
      <c r="F48" s="38">
        <v>6</v>
      </c>
      <c r="G48" s="38"/>
      <c r="H48" s="36"/>
      <c r="I48" s="36"/>
      <c r="J48" s="37">
        <f t="shared" si="3"/>
        <v>0</v>
      </c>
      <c r="K48" s="33">
        <v>6</v>
      </c>
      <c r="L48" s="33"/>
      <c r="M48" s="34"/>
      <c r="N48" s="34"/>
      <c r="O48" s="35">
        <f t="shared" si="4"/>
        <v>0</v>
      </c>
      <c r="P48" s="38">
        <v>6</v>
      </c>
      <c r="Q48" s="38"/>
      <c r="R48" s="36"/>
      <c r="S48" s="36"/>
      <c r="T48" s="37">
        <f t="shared" si="5"/>
        <v>0</v>
      </c>
      <c r="U48" s="33">
        <v>6</v>
      </c>
      <c r="V48" s="33"/>
      <c r="W48" s="34"/>
      <c r="X48" s="34"/>
      <c r="Y48" s="35">
        <f t="shared" si="6"/>
        <v>0</v>
      </c>
      <c r="Z48" s="38">
        <v>6</v>
      </c>
      <c r="AA48" s="38"/>
      <c r="AB48" s="36"/>
      <c r="AC48" s="36"/>
      <c r="AD48" s="37">
        <f t="shared" si="7"/>
        <v>0</v>
      </c>
      <c r="AE48" s="181"/>
      <c r="AF48" s="111"/>
      <c r="AG48" s="39"/>
      <c r="AH48" s="39"/>
      <c r="AI48" s="40">
        <f t="shared" si="8"/>
        <v>0</v>
      </c>
      <c r="AJ48" s="159"/>
    </row>
    <row r="49" spans="1:36" ht="15.75" customHeight="1">
      <c r="A49" s="33">
        <v>7</v>
      </c>
      <c r="B49" s="33"/>
      <c r="C49" s="34"/>
      <c r="D49" s="34"/>
      <c r="E49" s="35">
        <f t="shared" si="2"/>
        <v>0</v>
      </c>
      <c r="F49" s="38">
        <v>7</v>
      </c>
      <c r="G49" s="38"/>
      <c r="H49" s="36"/>
      <c r="I49" s="36"/>
      <c r="J49" s="37">
        <f t="shared" si="3"/>
        <v>0</v>
      </c>
      <c r="K49" s="33"/>
      <c r="L49" s="33"/>
      <c r="M49" s="34"/>
      <c r="N49" s="34"/>
      <c r="O49" s="35">
        <f t="shared" si="4"/>
        <v>0</v>
      </c>
      <c r="P49" s="38">
        <v>7</v>
      </c>
      <c r="Q49" s="38"/>
      <c r="R49" s="36"/>
      <c r="S49" s="36"/>
      <c r="T49" s="37">
        <f t="shared" si="5"/>
        <v>0</v>
      </c>
      <c r="U49" s="33">
        <v>7</v>
      </c>
      <c r="V49" s="33"/>
      <c r="W49" s="34"/>
      <c r="X49" s="34"/>
      <c r="Y49" s="35">
        <f t="shared" si="6"/>
        <v>0</v>
      </c>
      <c r="Z49" s="38">
        <v>7</v>
      </c>
      <c r="AA49" s="38"/>
      <c r="AB49" s="36"/>
      <c r="AC49" s="36"/>
      <c r="AD49" s="37">
        <f t="shared" si="7"/>
        <v>0</v>
      </c>
      <c r="AE49" s="181"/>
      <c r="AF49" s="111"/>
      <c r="AG49" s="39"/>
      <c r="AH49" s="39"/>
      <c r="AI49" s="40">
        <f t="shared" si="8"/>
        <v>0</v>
      </c>
      <c r="AJ49" s="159"/>
    </row>
    <row r="50" spans="1:36" ht="15.75" customHeight="1">
      <c r="A50" s="33">
        <v>8</v>
      </c>
      <c r="B50" s="33"/>
      <c r="C50" s="34"/>
      <c r="D50" s="34"/>
      <c r="E50" s="35">
        <f t="shared" si="2"/>
        <v>0</v>
      </c>
      <c r="F50" s="38">
        <v>8</v>
      </c>
      <c r="G50" s="38"/>
      <c r="H50" s="36"/>
      <c r="I50" s="36"/>
      <c r="J50" s="37">
        <f t="shared" si="3"/>
        <v>0</v>
      </c>
      <c r="K50" s="33"/>
      <c r="L50" s="33"/>
      <c r="M50" s="34"/>
      <c r="N50" s="34"/>
      <c r="O50" s="35">
        <f t="shared" si="4"/>
        <v>0</v>
      </c>
      <c r="P50" s="38">
        <v>8</v>
      </c>
      <c r="Q50" s="38"/>
      <c r="R50" s="36"/>
      <c r="S50" s="36"/>
      <c r="T50" s="37">
        <f t="shared" si="5"/>
        <v>0</v>
      </c>
      <c r="U50" s="33">
        <v>8</v>
      </c>
      <c r="V50" s="33"/>
      <c r="W50" s="34"/>
      <c r="X50" s="34"/>
      <c r="Y50" s="35">
        <f t="shared" si="6"/>
        <v>0</v>
      </c>
      <c r="Z50" s="38">
        <v>8</v>
      </c>
      <c r="AA50" s="38"/>
      <c r="AB50" s="36"/>
      <c r="AC50" s="36"/>
      <c r="AD50" s="37">
        <f t="shared" si="7"/>
        <v>0</v>
      </c>
      <c r="AE50" s="181"/>
      <c r="AF50" s="111"/>
      <c r="AG50" s="39"/>
      <c r="AH50" s="39"/>
      <c r="AI50" s="40">
        <f t="shared" si="8"/>
        <v>0</v>
      </c>
      <c r="AJ50" s="159"/>
    </row>
    <row r="51" spans="1:36" ht="15.75" customHeight="1">
      <c r="A51" s="33">
        <v>9</v>
      </c>
      <c r="B51" s="33"/>
      <c r="C51" s="34"/>
      <c r="D51" s="34"/>
      <c r="E51" s="35">
        <f t="shared" si="2"/>
        <v>0</v>
      </c>
      <c r="F51" s="38">
        <v>9</v>
      </c>
      <c r="G51" s="38"/>
      <c r="H51" s="36"/>
      <c r="I51" s="36"/>
      <c r="J51" s="37">
        <f t="shared" si="3"/>
        <v>0</v>
      </c>
      <c r="K51" s="33"/>
      <c r="L51" s="33"/>
      <c r="M51" s="34"/>
      <c r="N51" s="34"/>
      <c r="O51" s="35">
        <f t="shared" si="4"/>
        <v>0</v>
      </c>
      <c r="P51" s="38">
        <v>9</v>
      </c>
      <c r="Q51" s="38"/>
      <c r="R51" s="36"/>
      <c r="S51" s="36"/>
      <c r="T51" s="37">
        <f t="shared" si="5"/>
        <v>0</v>
      </c>
      <c r="U51" s="33">
        <v>9</v>
      </c>
      <c r="V51" s="34"/>
      <c r="W51" s="34"/>
      <c r="X51" s="34"/>
      <c r="Y51" s="35">
        <f t="shared" si="6"/>
        <v>0</v>
      </c>
      <c r="Z51" s="38">
        <v>9</v>
      </c>
      <c r="AA51" s="38"/>
      <c r="AB51" s="36"/>
      <c r="AC51" s="36"/>
      <c r="AD51" s="37">
        <f t="shared" si="7"/>
        <v>0</v>
      </c>
      <c r="AE51" s="181"/>
      <c r="AF51" s="111"/>
      <c r="AG51" s="39"/>
      <c r="AH51" s="39"/>
      <c r="AI51" s="40">
        <f t="shared" si="8"/>
        <v>0</v>
      </c>
      <c r="AJ51" s="159"/>
    </row>
    <row r="52" spans="1:36" ht="15.75" customHeight="1">
      <c r="A52" s="33">
        <v>10</v>
      </c>
      <c r="B52" s="33"/>
      <c r="C52" s="34"/>
      <c r="D52" s="34"/>
      <c r="E52" s="35">
        <f t="shared" si="2"/>
        <v>0</v>
      </c>
      <c r="F52" s="38">
        <v>10</v>
      </c>
      <c r="G52" s="38"/>
      <c r="H52" s="36"/>
      <c r="I52" s="36"/>
      <c r="J52" s="37">
        <f t="shared" si="3"/>
        <v>0</v>
      </c>
      <c r="K52" s="33"/>
      <c r="L52" s="33"/>
      <c r="M52" s="34"/>
      <c r="N52" s="34"/>
      <c r="O52" s="35">
        <f t="shared" si="4"/>
        <v>0</v>
      </c>
      <c r="P52" s="38">
        <v>10</v>
      </c>
      <c r="Q52" s="38"/>
      <c r="R52" s="36"/>
      <c r="S52" s="36"/>
      <c r="T52" s="37">
        <f t="shared" si="5"/>
        <v>0</v>
      </c>
      <c r="U52" s="33">
        <v>10</v>
      </c>
      <c r="V52" s="34"/>
      <c r="W52" s="34"/>
      <c r="X52" s="34"/>
      <c r="Y52" s="41"/>
      <c r="Z52" s="38">
        <v>10</v>
      </c>
      <c r="AA52" s="38"/>
      <c r="AB52" s="36"/>
      <c r="AC52" s="36"/>
      <c r="AD52" s="37">
        <f t="shared" si="7"/>
        <v>0</v>
      </c>
      <c r="AE52" s="181"/>
      <c r="AF52" s="111"/>
      <c r="AG52" s="39"/>
      <c r="AH52" s="39"/>
      <c r="AI52" s="40">
        <f t="shared" si="8"/>
        <v>0</v>
      </c>
      <c r="AJ52" s="159"/>
    </row>
    <row r="53" spans="1:36" ht="15.75" customHeight="1">
      <c r="A53" s="42">
        <v>11</v>
      </c>
      <c r="B53" s="33"/>
      <c r="C53" s="34"/>
      <c r="D53" s="34"/>
      <c r="E53" s="35">
        <f t="shared" si="2"/>
        <v>0</v>
      </c>
      <c r="F53" s="38">
        <v>11</v>
      </c>
      <c r="G53" s="38"/>
      <c r="H53" s="36"/>
      <c r="I53" s="36"/>
      <c r="J53" s="37">
        <f t="shared" si="3"/>
        <v>0</v>
      </c>
      <c r="K53" s="33"/>
      <c r="L53" s="33"/>
      <c r="M53" s="34"/>
      <c r="N53" s="34"/>
      <c r="O53" s="35">
        <f t="shared" si="4"/>
        <v>0</v>
      </c>
      <c r="P53" s="38">
        <v>11</v>
      </c>
      <c r="Q53" s="38"/>
      <c r="R53" s="36"/>
      <c r="S53" s="36"/>
      <c r="T53" s="37">
        <f t="shared" si="5"/>
        <v>0</v>
      </c>
      <c r="U53" s="33">
        <v>11</v>
      </c>
      <c r="V53" s="34"/>
      <c r="W53" s="34"/>
      <c r="X53" s="34"/>
      <c r="Y53" s="41"/>
      <c r="Z53" s="38"/>
      <c r="AA53" s="38"/>
      <c r="AB53" s="36"/>
      <c r="AC53" s="36"/>
      <c r="AD53" s="37">
        <f t="shared" si="7"/>
        <v>0</v>
      </c>
      <c r="AE53" s="181"/>
      <c r="AF53" s="111"/>
      <c r="AG53" s="39"/>
      <c r="AH53" s="39"/>
      <c r="AI53" s="40">
        <f t="shared" si="8"/>
        <v>0</v>
      </c>
      <c r="AJ53" s="159"/>
    </row>
    <row r="54" spans="1:36" ht="15.75" customHeight="1">
      <c r="A54" s="42">
        <v>12</v>
      </c>
      <c r="B54" s="33"/>
      <c r="C54" s="34"/>
      <c r="D54" s="34"/>
      <c r="E54" s="35">
        <f t="shared" si="2"/>
        <v>0</v>
      </c>
      <c r="F54" s="38">
        <v>12</v>
      </c>
      <c r="G54" s="38"/>
      <c r="H54" s="36"/>
      <c r="I54" s="36"/>
      <c r="J54" s="37">
        <f t="shared" si="3"/>
        <v>0</v>
      </c>
      <c r="K54" s="33"/>
      <c r="L54" s="33"/>
      <c r="M54" s="34"/>
      <c r="N54" s="34"/>
      <c r="O54" s="35">
        <f t="shared" si="4"/>
        <v>0</v>
      </c>
      <c r="P54" s="38">
        <v>12</v>
      </c>
      <c r="Q54" s="38"/>
      <c r="R54" s="36"/>
      <c r="S54" s="36"/>
      <c r="T54" s="37">
        <f t="shared" si="5"/>
        <v>0</v>
      </c>
      <c r="U54" s="33">
        <v>12</v>
      </c>
      <c r="V54" s="34"/>
      <c r="W54" s="34"/>
      <c r="X54" s="34"/>
      <c r="Y54" s="41"/>
      <c r="Z54" s="38"/>
      <c r="AA54" s="38"/>
      <c r="AB54" s="36"/>
      <c r="AC54" s="36"/>
      <c r="AD54" s="37">
        <f t="shared" si="7"/>
        <v>0</v>
      </c>
      <c r="AE54" s="181"/>
      <c r="AF54" s="111"/>
      <c r="AG54" s="39"/>
      <c r="AH54" s="39"/>
      <c r="AI54" s="40">
        <f t="shared" si="8"/>
        <v>0</v>
      </c>
      <c r="AJ54" s="159"/>
    </row>
    <row r="55" spans="1:36" ht="15.75" customHeight="1">
      <c r="A55" s="42">
        <v>13</v>
      </c>
      <c r="B55" s="33"/>
      <c r="C55" s="34"/>
      <c r="D55" s="34"/>
      <c r="E55" s="35">
        <f t="shared" si="2"/>
        <v>0</v>
      </c>
      <c r="F55" s="38">
        <v>13</v>
      </c>
      <c r="G55" s="38"/>
      <c r="H55" s="36"/>
      <c r="I55" s="36"/>
      <c r="J55" s="37">
        <f t="shared" si="3"/>
        <v>0</v>
      </c>
      <c r="K55" s="33"/>
      <c r="L55" s="33"/>
      <c r="M55" s="34"/>
      <c r="N55" s="34"/>
      <c r="O55" s="35">
        <f t="shared" si="4"/>
        <v>0</v>
      </c>
      <c r="P55" s="38">
        <v>13</v>
      </c>
      <c r="Q55" s="38"/>
      <c r="R55" s="36"/>
      <c r="S55" s="36"/>
      <c r="T55" s="37">
        <f t="shared" si="5"/>
        <v>0</v>
      </c>
      <c r="U55" s="33">
        <v>13</v>
      </c>
      <c r="V55" s="34"/>
      <c r="W55" s="34"/>
      <c r="X55" s="34"/>
      <c r="Y55" s="41"/>
      <c r="Z55" s="38"/>
      <c r="AA55" s="38"/>
      <c r="AB55" s="36"/>
      <c r="AC55" s="36"/>
      <c r="AD55" s="37">
        <f t="shared" si="7"/>
        <v>0</v>
      </c>
      <c r="AE55" s="181"/>
      <c r="AF55" s="111"/>
      <c r="AG55" s="39"/>
      <c r="AH55" s="39"/>
      <c r="AI55" s="40">
        <f t="shared" si="8"/>
        <v>0</v>
      </c>
      <c r="AJ55" s="159"/>
    </row>
    <row r="56" spans="1:36" ht="15.75" customHeight="1">
      <c r="A56" s="42">
        <v>14</v>
      </c>
      <c r="B56" s="33"/>
      <c r="C56" s="34"/>
      <c r="D56" s="34"/>
      <c r="E56" s="35">
        <f t="shared" si="2"/>
        <v>0</v>
      </c>
      <c r="F56" s="38">
        <v>14</v>
      </c>
      <c r="G56" s="38"/>
      <c r="H56" s="36"/>
      <c r="I56" s="36"/>
      <c r="J56" s="37">
        <f t="shared" si="3"/>
        <v>0</v>
      </c>
      <c r="K56" s="33"/>
      <c r="L56" s="33"/>
      <c r="M56" s="34"/>
      <c r="N56" s="34"/>
      <c r="O56" s="41"/>
      <c r="P56" s="38">
        <v>14</v>
      </c>
      <c r="Q56" s="38"/>
      <c r="R56" s="36"/>
      <c r="S56" s="36"/>
      <c r="T56" s="37">
        <f t="shared" si="5"/>
        <v>0</v>
      </c>
      <c r="U56" s="33">
        <v>14</v>
      </c>
      <c r="V56" s="34"/>
      <c r="W56" s="34"/>
      <c r="X56" s="34"/>
      <c r="Y56" s="41"/>
      <c r="Z56" s="38"/>
      <c r="AA56" s="38"/>
      <c r="AB56" s="36"/>
      <c r="AC56" s="36"/>
      <c r="AD56" s="37">
        <f t="shared" si="7"/>
        <v>0</v>
      </c>
      <c r="AE56" s="181"/>
      <c r="AF56" s="111"/>
      <c r="AG56" s="39"/>
      <c r="AH56" s="39"/>
      <c r="AI56" s="40">
        <f t="shared" si="8"/>
        <v>0</v>
      </c>
      <c r="AJ56" s="159"/>
    </row>
    <row r="57" spans="1:36" ht="15.75" customHeight="1">
      <c r="A57" s="42"/>
      <c r="B57" s="33"/>
      <c r="C57" s="34"/>
      <c r="D57" s="34"/>
      <c r="E57" s="35">
        <f t="shared" si="2"/>
        <v>0</v>
      </c>
      <c r="F57" s="38">
        <v>15</v>
      </c>
      <c r="G57" s="38"/>
      <c r="H57" s="36"/>
      <c r="I57" s="36"/>
      <c r="J57" s="37">
        <f t="shared" si="3"/>
        <v>0</v>
      </c>
      <c r="K57" s="34"/>
      <c r="L57" s="34"/>
      <c r="M57" s="34"/>
      <c r="N57" s="34"/>
      <c r="O57" s="41"/>
      <c r="P57" s="38">
        <v>15</v>
      </c>
      <c r="Q57" s="38"/>
      <c r="R57" s="36"/>
      <c r="S57" s="36"/>
      <c r="T57" s="37">
        <f t="shared" si="5"/>
        <v>0</v>
      </c>
      <c r="U57" s="33">
        <v>15</v>
      </c>
      <c r="V57" s="34"/>
      <c r="W57" s="34"/>
      <c r="X57" s="34"/>
      <c r="Y57" s="41"/>
      <c r="Z57" s="38"/>
      <c r="AA57" s="38"/>
      <c r="AB57" s="36"/>
      <c r="AC57" s="36"/>
      <c r="AD57" s="37">
        <f t="shared" si="7"/>
        <v>0</v>
      </c>
      <c r="AE57" s="181"/>
      <c r="AF57" s="111"/>
      <c r="AG57" s="39"/>
      <c r="AH57" s="39"/>
      <c r="AI57" s="40">
        <f t="shared" si="8"/>
        <v>0</v>
      </c>
      <c r="AJ57" s="159"/>
    </row>
    <row r="58" spans="1:36" ht="15.75" customHeight="1">
      <c r="A58" s="42"/>
      <c r="B58" s="33"/>
      <c r="C58" s="34"/>
      <c r="D58" s="34"/>
      <c r="E58" s="35">
        <f t="shared" si="2"/>
        <v>0</v>
      </c>
      <c r="F58" s="38">
        <v>16</v>
      </c>
      <c r="G58" s="38"/>
      <c r="H58" s="36"/>
      <c r="I58" s="36"/>
      <c r="J58" s="37">
        <f t="shared" si="3"/>
        <v>0</v>
      </c>
      <c r="K58" s="34"/>
      <c r="L58" s="34"/>
      <c r="M58" s="34"/>
      <c r="N58" s="34"/>
      <c r="O58" s="41"/>
      <c r="P58" s="36"/>
      <c r="Q58" s="36"/>
      <c r="R58" s="36"/>
      <c r="S58" s="36"/>
      <c r="T58" s="43"/>
      <c r="U58" s="34"/>
      <c r="V58" s="34"/>
      <c r="W58" s="34"/>
      <c r="X58" s="34"/>
      <c r="Y58" s="41"/>
      <c r="Z58" s="38"/>
      <c r="AA58" s="38"/>
      <c r="AB58" s="36"/>
      <c r="AC58" s="36"/>
      <c r="AD58" s="37">
        <f t="shared" si="7"/>
        <v>0</v>
      </c>
      <c r="AE58" s="181"/>
      <c r="AF58" s="111"/>
      <c r="AG58" s="39"/>
      <c r="AH58" s="39"/>
      <c r="AI58" s="40">
        <f t="shared" si="8"/>
        <v>0</v>
      </c>
      <c r="AJ58" s="159"/>
    </row>
    <row r="59" spans="1:36" ht="15.75" customHeight="1">
      <c r="A59" s="42"/>
      <c r="B59" s="33"/>
      <c r="C59" s="34"/>
      <c r="D59" s="34"/>
      <c r="E59" s="35">
        <f t="shared" si="2"/>
        <v>0</v>
      </c>
      <c r="F59" s="36"/>
      <c r="G59" s="36"/>
      <c r="H59" s="36"/>
      <c r="I59" s="36"/>
      <c r="J59" s="43"/>
      <c r="K59" s="34"/>
      <c r="L59" s="34"/>
      <c r="M59" s="34"/>
      <c r="N59" s="34"/>
      <c r="O59" s="41"/>
      <c r="P59" s="36"/>
      <c r="Q59" s="36"/>
      <c r="R59" s="36"/>
      <c r="S59" s="36"/>
      <c r="T59" s="43"/>
      <c r="U59" s="34"/>
      <c r="V59" s="34"/>
      <c r="W59" s="34"/>
      <c r="X59" s="34"/>
      <c r="Y59" s="41"/>
      <c r="Z59" s="36"/>
      <c r="AA59" s="36"/>
      <c r="AB59" s="36"/>
      <c r="AC59" s="36"/>
      <c r="AD59" s="43"/>
      <c r="AE59" s="181"/>
      <c r="AF59" s="111"/>
      <c r="AG59" s="39"/>
      <c r="AH59" s="39"/>
      <c r="AI59" s="40"/>
      <c r="AJ59" s="159"/>
    </row>
    <row r="60" spans="1:36" ht="15.75" customHeight="1">
      <c r="A60" s="44"/>
      <c r="B60" s="45"/>
      <c r="C60" s="46"/>
      <c r="D60" s="46"/>
      <c r="E60" s="47">
        <f t="shared" si="2"/>
        <v>0</v>
      </c>
      <c r="F60" s="48"/>
      <c r="G60" s="48"/>
      <c r="H60" s="48"/>
      <c r="I60" s="48"/>
      <c r="J60" s="49"/>
      <c r="K60" s="46"/>
      <c r="L60" s="46"/>
      <c r="M60" s="46"/>
      <c r="N60" s="46"/>
      <c r="O60" s="50"/>
      <c r="P60" s="48"/>
      <c r="Q60" s="48"/>
      <c r="R60" s="48"/>
      <c r="S60" s="48"/>
      <c r="T60" s="49"/>
      <c r="U60" s="46"/>
      <c r="V60" s="46"/>
      <c r="W60" s="46"/>
      <c r="X60" s="46"/>
      <c r="Y60" s="50"/>
      <c r="Z60" s="48"/>
      <c r="AA60" s="48"/>
      <c r="AB60" s="48"/>
      <c r="AC60" s="48"/>
      <c r="AD60" s="49"/>
      <c r="AE60" s="181"/>
      <c r="AF60" s="111"/>
      <c r="AG60" s="39"/>
      <c r="AH60" s="39"/>
      <c r="AI60" s="40"/>
      <c r="AJ60" s="159"/>
    </row>
    <row r="61" spans="1:36" ht="15.75" customHeight="1">
      <c r="A61" s="210" t="s">
        <v>31</v>
      </c>
      <c r="B61" s="212">
        <f>COUNTIF(B42:B60,AQ1)/COUNTA(A42:A60)</f>
        <v>0</v>
      </c>
      <c r="C61" s="213">
        <f t="shared" ref="C61:D61" si="9">SUM(C42:C60)</f>
        <v>0</v>
      </c>
      <c r="D61" s="213">
        <f t="shared" si="9"/>
        <v>0</v>
      </c>
      <c r="E61" s="214">
        <f t="shared" si="2"/>
        <v>0</v>
      </c>
      <c r="F61" s="220" t="s">
        <v>31</v>
      </c>
      <c r="G61" s="212">
        <f>COUNTIF(G42:G60,AQ1)/COUNTA(F42:F60)</f>
        <v>0</v>
      </c>
      <c r="H61" s="218">
        <f>SUM(H42:H60)</f>
        <v>0</v>
      </c>
      <c r="I61" s="218">
        <f>SUM(I45:I60)</f>
        <v>0</v>
      </c>
      <c r="J61" s="219">
        <f>IFERROR(I61/H61*100,0)</f>
        <v>0</v>
      </c>
      <c r="K61" s="233" t="s">
        <v>31</v>
      </c>
      <c r="L61" s="212">
        <f>COUNTIF(L42:L60, AQ1)/COUNTA(K42:K60)</f>
        <v>0</v>
      </c>
      <c r="M61" s="213">
        <f t="shared" ref="M61:N61" si="10">SUM(M42:M60)</f>
        <v>0</v>
      </c>
      <c r="N61" s="213">
        <f t="shared" si="10"/>
        <v>0</v>
      </c>
      <c r="O61" s="214">
        <f>IFERROR(N61/M61*100,0)</f>
        <v>0</v>
      </c>
      <c r="P61" s="220" t="s">
        <v>31</v>
      </c>
      <c r="Q61" s="212">
        <f>COUNTIF(Q42:Q60, AQ1)/COUNTA(P42:P60)</f>
        <v>0</v>
      </c>
      <c r="R61" s="218">
        <f>SUM(R42:R60)</f>
        <v>0</v>
      </c>
      <c r="S61" s="218">
        <f>SUM(S45:S60)</f>
        <v>0</v>
      </c>
      <c r="T61" s="219">
        <f>IFERROR(S61/R61*100,0)</f>
        <v>0</v>
      </c>
      <c r="U61" s="233" t="s">
        <v>31</v>
      </c>
      <c r="V61" s="212">
        <f>COUNTIF(V42:V60, AQ1)/COUNTA(U42:U60)</f>
        <v>0.125</v>
      </c>
      <c r="W61" s="213">
        <f t="shared" ref="W61:X61" si="11">SUM(W42:W60)</f>
        <v>0</v>
      </c>
      <c r="X61" s="213">
        <f t="shared" si="11"/>
        <v>0</v>
      </c>
      <c r="Y61" s="214">
        <f>IFERROR(X61/W61*100,0)</f>
        <v>0</v>
      </c>
      <c r="Z61" s="220" t="s">
        <v>31</v>
      </c>
      <c r="AA61" s="212">
        <f>COUNTIF(AA42:AA60, AQ1)/COUNTA(Z42:Z60)</f>
        <v>9.0909090909090912E-2</v>
      </c>
      <c r="AB61" s="218">
        <f>SUM(AB42:AB60)</f>
        <v>0</v>
      </c>
      <c r="AC61" s="218">
        <f>SUM(AC45:AC60)</f>
        <v>0</v>
      </c>
      <c r="AD61" s="219">
        <f>IFERROR(AC61/AB61*100,0)</f>
        <v>0</v>
      </c>
      <c r="AE61" s="181"/>
      <c r="AF61" s="111"/>
      <c r="AG61" s="234">
        <f>SUM(AG42:AG60)</f>
        <v>0</v>
      </c>
      <c r="AH61" s="234">
        <f>SUM(AH45:AH60)</f>
        <v>0</v>
      </c>
      <c r="AI61" s="235">
        <f>IFERROR(AH61/AG61*100,0)</f>
        <v>0</v>
      </c>
      <c r="AJ61" s="159"/>
    </row>
    <row r="62" spans="1:36" ht="15.75" customHeight="1">
      <c r="A62" s="211"/>
      <c r="B62" s="185"/>
      <c r="C62" s="185"/>
      <c r="D62" s="185"/>
      <c r="E62" s="183"/>
      <c r="F62" s="185"/>
      <c r="G62" s="185"/>
      <c r="H62" s="185"/>
      <c r="I62" s="185"/>
      <c r="J62" s="183"/>
      <c r="K62" s="185"/>
      <c r="L62" s="185"/>
      <c r="M62" s="185"/>
      <c r="N62" s="185"/>
      <c r="O62" s="183"/>
      <c r="P62" s="185"/>
      <c r="Q62" s="185"/>
      <c r="R62" s="185"/>
      <c r="S62" s="185"/>
      <c r="T62" s="183"/>
      <c r="U62" s="185"/>
      <c r="V62" s="185"/>
      <c r="W62" s="185"/>
      <c r="X62" s="185"/>
      <c r="Y62" s="183"/>
      <c r="Z62" s="185"/>
      <c r="AA62" s="185"/>
      <c r="AB62" s="185"/>
      <c r="AC62" s="185"/>
      <c r="AD62" s="183"/>
      <c r="AE62" s="181"/>
      <c r="AF62" s="111"/>
      <c r="AG62" s="208"/>
      <c r="AH62" s="208"/>
      <c r="AI62" s="208"/>
      <c r="AJ62" s="159"/>
    </row>
    <row r="63" spans="1:36" ht="15.75" customHeight="1">
      <c r="A63" s="195"/>
      <c r="B63" s="181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181"/>
      <c r="AF63" s="51"/>
      <c r="AG63" s="52"/>
      <c r="AH63" s="52"/>
      <c r="AI63" s="52"/>
      <c r="AJ63" s="159"/>
    </row>
    <row r="64" spans="1:36" ht="15.75" customHeight="1">
      <c r="A64" s="181"/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181"/>
      <c r="AF64" s="51"/>
      <c r="AG64" s="166"/>
      <c r="AH64" s="166"/>
      <c r="AI64" s="166"/>
      <c r="AJ64" s="159"/>
    </row>
    <row r="65" spans="1:36" ht="15.75" customHeight="1">
      <c r="A65" s="240" t="s">
        <v>13</v>
      </c>
      <c r="B65" s="197"/>
      <c r="C65" s="197"/>
      <c r="D65" s="197"/>
      <c r="E65" s="199"/>
      <c r="F65" s="198" t="s">
        <v>38</v>
      </c>
      <c r="G65" s="197"/>
      <c r="H65" s="197"/>
      <c r="I65" s="197"/>
      <c r="J65" s="199"/>
      <c r="K65" s="240" t="s">
        <v>20</v>
      </c>
      <c r="L65" s="197"/>
      <c r="M65" s="197"/>
      <c r="N65" s="197"/>
      <c r="O65" s="199"/>
      <c r="P65" s="241" t="s">
        <v>23</v>
      </c>
      <c r="Q65" s="197"/>
      <c r="R65" s="197"/>
      <c r="S65" s="197"/>
      <c r="T65" s="199"/>
      <c r="U65" s="196" t="s">
        <v>24</v>
      </c>
      <c r="V65" s="197"/>
      <c r="W65" s="197"/>
      <c r="X65" s="197"/>
      <c r="Y65" s="199"/>
      <c r="Z65" s="241" t="s">
        <v>22</v>
      </c>
      <c r="AA65" s="197"/>
      <c r="AB65" s="197"/>
      <c r="AC65" s="197"/>
      <c r="AD65" s="199"/>
      <c r="AE65" s="181"/>
      <c r="AF65" s="111"/>
      <c r="AG65" s="53"/>
      <c r="AH65" s="27"/>
      <c r="AI65" s="54"/>
      <c r="AJ65" s="159"/>
    </row>
    <row r="66" spans="1:36" ht="15.75" customHeight="1">
      <c r="A66" s="200"/>
      <c r="B66" s="182"/>
      <c r="C66" s="182"/>
      <c r="D66" s="182"/>
      <c r="E66" s="183"/>
      <c r="F66" s="200"/>
      <c r="G66" s="182"/>
      <c r="H66" s="182"/>
      <c r="I66" s="182"/>
      <c r="J66" s="183"/>
      <c r="K66" s="200"/>
      <c r="L66" s="182"/>
      <c r="M66" s="182"/>
      <c r="N66" s="182"/>
      <c r="O66" s="183"/>
      <c r="P66" s="182"/>
      <c r="Q66" s="182"/>
      <c r="R66" s="182"/>
      <c r="S66" s="182"/>
      <c r="T66" s="183"/>
      <c r="U66" s="182"/>
      <c r="V66" s="182"/>
      <c r="W66" s="182"/>
      <c r="X66" s="182"/>
      <c r="Y66" s="183"/>
      <c r="Z66" s="182"/>
      <c r="AA66" s="182"/>
      <c r="AB66" s="182"/>
      <c r="AC66" s="182"/>
      <c r="AD66" s="183"/>
      <c r="AE66" s="181"/>
      <c r="AF66" s="111"/>
      <c r="AG66" s="55"/>
      <c r="AH66" s="165"/>
      <c r="AI66" s="56"/>
      <c r="AJ66" s="159"/>
    </row>
    <row r="67" spans="1:36" ht="15.75" customHeight="1">
      <c r="A67" s="28" t="s">
        <v>33</v>
      </c>
      <c r="B67" s="28" t="s">
        <v>34</v>
      </c>
      <c r="C67" s="28" t="s">
        <v>35</v>
      </c>
      <c r="D67" s="28" t="s">
        <v>9</v>
      </c>
      <c r="E67" s="29" t="s">
        <v>36</v>
      </c>
      <c r="F67" s="30" t="s">
        <v>33</v>
      </c>
      <c r="G67" s="30" t="s">
        <v>34</v>
      </c>
      <c r="H67" s="30" t="s">
        <v>35</v>
      </c>
      <c r="I67" s="30" t="s">
        <v>9</v>
      </c>
      <c r="J67" s="31" t="s">
        <v>36</v>
      </c>
      <c r="K67" s="28" t="s">
        <v>33</v>
      </c>
      <c r="L67" s="28" t="s">
        <v>34</v>
      </c>
      <c r="M67" s="28" t="s">
        <v>35</v>
      </c>
      <c r="N67" s="28" t="s">
        <v>9</v>
      </c>
      <c r="O67" s="29" t="s">
        <v>36</v>
      </c>
      <c r="P67" s="30" t="s">
        <v>33</v>
      </c>
      <c r="Q67" s="30" t="s">
        <v>34</v>
      </c>
      <c r="R67" s="30" t="s">
        <v>35</v>
      </c>
      <c r="S67" s="30" t="s">
        <v>9</v>
      </c>
      <c r="T67" s="31" t="s">
        <v>36</v>
      </c>
      <c r="U67" s="28" t="s">
        <v>33</v>
      </c>
      <c r="V67" s="28" t="s">
        <v>34</v>
      </c>
      <c r="W67" s="28" t="s">
        <v>35</v>
      </c>
      <c r="X67" s="28" t="s">
        <v>9</v>
      </c>
      <c r="Y67" s="29" t="s">
        <v>36</v>
      </c>
      <c r="Z67" s="30" t="s">
        <v>33</v>
      </c>
      <c r="AA67" s="30" t="s">
        <v>34</v>
      </c>
      <c r="AB67" s="30" t="s">
        <v>35</v>
      </c>
      <c r="AC67" s="30" t="s">
        <v>9</v>
      </c>
      <c r="AD67" s="31" t="s">
        <v>36</v>
      </c>
      <c r="AE67" s="181"/>
      <c r="AF67" s="111"/>
      <c r="AG67" s="32" t="s">
        <v>35</v>
      </c>
      <c r="AH67" s="32" t="s">
        <v>9</v>
      </c>
      <c r="AI67" s="32" t="s">
        <v>36</v>
      </c>
      <c r="AJ67" s="159"/>
    </row>
    <row r="68" spans="1:36" ht="16.5" customHeight="1">
      <c r="A68" s="33">
        <v>0</v>
      </c>
      <c r="B68" s="33" t="s">
        <v>37</v>
      </c>
      <c r="C68" s="57">
        <v>20</v>
      </c>
      <c r="D68" s="57">
        <v>18</v>
      </c>
      <c r="E68" s="35">
        <f t="shared" ref="E68:E101" si="12">IFERROR(D68/C68*100,0)</f>
        <v>90</v>
      </c>
      <c r="F68" s="38">
        <v>0</v>
      </c>
      <c r="G68" s="38"/>
      <c r="H68" s="36"/>
      <c r="I68" s="36"/>
      <c r="J68" s="37">
        <f t="shared" ref="J68:J96" si="13">IFERROR(I68/H68*100,0)</f>
        <v>0</v>
      </c>
      <c r="K68" s="33">
        <v>0</v>
      </c>
      <c r="L68" s="33" t="s">
        <v>37</v>
      </c>
      <c r="M68" s="34"/>
      <c r="N68" s="34"/>
      <c r="O68" s="35">
        <f t="shared" ref="O68:O78" si="14">IFERROR(N68/M68*100,0)</f>
        <v>0</v>
      </c>
      <c r="P68" s="38">
        <v>0</v>
      </c>
      <c r="Q68" s="38"/>
      <c r="R68" s="36"/>
      <c r="S68" s="36"/>
      <c r="T68" s="37">
        <f t="shared" ref="T68:T72" si="15">IFERROR(S68/R68*100,0)</f>
        <v>0</v>
      </c>
      <c r="U68" s="33">
        <v>0</v>
      </c>
      <c r="V68" s="33"/>
      <c r="W68" s="34"/>
      <c r="X68" s="34"/>
      <c r="Y68" s="35">
        <f t="shared" ref="Y68:Y75" si="16">IFERROR(X68/W68*100,0)</f>
        <v>0</v>
      </c>
      <c r="Z68" s="38">
        <v>0</v>
      </c>
      <c r="AA68" s="38"/>
      <c r="AB68" s="36"/>
      <c r="AC68" s="36"/>
      <c r="AD68" s="37">
        <f t="shared" ref="AD68:AD74" si="17">IFERROR(AC68/AB68*100,0)</f>
        <v>0</v>
      </c>
      <c r="AE68" s="181"/>
      <c r="AF68" s="111"/>
      <c r="AG68" s="39"/>
      <c r="AH68" s="39"/>
      <c r="AI68" s="40">
        <f t="shared" ref="AI68:AI74" si="18">IFERROR(AH68/AG68*100,0)</f>
        <v>0</v>
      </c>
      <c r="AJ68" s="159"/>
    </row>
    <row r="69" spans="1:36" ht="15.75" customHeight="1">
      <c r="A69" s="33">
        <v>1</v>
      </c>
      <c r="B69" s="33"/>
      <c r="C69" s="34"/>
      <c r="D69" s="34"/>
      <c r="E69" s="35">
        <f t="shared" si="12"/>
        <v>0</v>
      </c>
      <c r="F69" s="38">
        <v>1</v>
      </c>
      <c r="G69" s="38"/>
      <c r="H69" s="36"/>
      <c r="I69" s="36"/>
      <c r="J69" s="37">
        <f t="shared" si="13"/>
        <v>0</v>
      </c>
      <c r="K69" s="33">
        <v>1</v>
      </c>
      <c r="L69" s="33" t="s">
        <v>37</v>
      </c>
      <c r="M69" s="34"/>
      <c r="N69" s="34"/>
      <c r="O69" s="35">
        <f t="shared" si="14"/>
        <v>0</v>
      </c>
      <c r="P69" s="38">
        <v>1</v>
      </c>
      <c r="Q69" s="38"/>
      <c r="R69" s="36"/>
      <c r="S69" s="36"/>
      <c r="T69" s="37">
        <f t="shared" si="15"/>
        <v>0</v>
      </c>
      <c r="U69" s="33">
        <v>1</v>
      </c>
      <c r="V69" s="33"/>
      <c r="W69" s="34"/>
      <c r="X69" s="34"/>
      <c r="Y69" s="35">
        <f t="shared" si="16"/>
        <v>0</v>
      </c>
      <c r="Z69" s="38">
        <v>1</v>
      </c>
      <c r="AA69" s="38"/>
      <c r="AB69" s="36"/>
      <c r="AC69" s="36"/>
      <c r="AD69" s="37">
        <f t="shared" si="17"/>
        <v>0</v>
      </c>
      <c r="AE69" s="181"/>
      <c r="AF69" s="111"/>
      <c r="AG69" s="39"/>
      <c r="AH69" s="39"/>
      <c r="AI69" s="40">
        <f t="shared" si="18"/>
        <v>0</v>
      </c>
      <c r="AJ69" s="159"/>
    </row>
    <row r="70" spans="1:36" ht="15.75" customHeight="1">
      <c r="A70" s="33">
        <v>2</v>
      </c>
      <c r="B70" s="33"/>
      <c r="C70" s="34"/>
      <c r="D70" s="34"/>
      <c r="E70" s="35">
        <f t="shared" si="12"/>
        <v>0</v>
      </c>
      <c r="F70" s="38">
        <v>2</v>
      </c>
      <c r="G70" s="38"/>
      <c r="H70" s="36"/>
      <c r="I70" s="36"/>
      <c r="J70" s="37">
        <f t="shared" si="13"/>
        <v>0</v>
      </c>
      <c r="K70" s="33">
        <v>2</v>
      </c>
      <c r="L70" s="33" t="s">
        <v>37</v>
      </c>
      <c r="M70" s="34"/>
      <c r="N70" s="34"/>
      <c r="O70" s="35">
        <f t="shared" si="14"/>
        <v>0</v>
      </c>
      <c r="P70" s="38">
        <v>2</v>
      </c>
      <c r="Q70" s="38"/>
      <c r="R70" s="36"/>
      <c r="S70" s="36"/>
      <c r="T70" s="37">
        <f t="shared" si="15"/>
        <v>0</v>
      </c>
      <c r="U70" s="33">
        <v>2</v>
      </c>
      <c r="V70" s="33"/>
      <c r="W70" s="34"/>
      <c r="X70" s="34"/>
      <c r="Y70" s="35">
        <f t="shared" si="16"/>
        <v>0</v>
      </c>
      <c r="Z70" s="38">
        <v>2</v>
      </c>
      <c r="AA70" s="38"/>
      <c r="AB70" s="36"/>
      <c r="AC70" s="36"/>
      <c r="AD70" s="37">
        <f t="shared" si="17"/>
        <v>0</v>
      </c>
      <c r="AE70" s="181"/>
      <c r="AF70" s="111"/>
      <c r="AG70" s="39"/>
      <c r="AH70" s="39"/>
      <c r="AI70" s="40">
        <f t="shared" si="18"/>
        <v>0</v>
      </c>
      <c r="AJ70" s="159"/>
    </row>
    <row r="71" spans="1:36" ht="15.75" customHeight="1">
      <c r="A71" s="33">
        <v>3</v>
      </c>
      <c r="B71" s="33"/>
      <c r="C71" s="34"/>
      <c r="D71" s="34"/>
      <c r="E71" s="35">
        <f t="shared" si="12"/>
        <v>0</v>
      </c>
      <c r="F71" s="38">
        <v>3</v>
      </c>
      <c r="G71" s="38"/>
      <c r="H71" s="36"/>
      <c r="I71" s="36"/>
      <c r="J71" s="37">
        <f t="shared" si="13"/>
        <v>0</v>
      </c>
      <c r="K71" s="33">
        <v>3</v>
      </c>
      <c r="L71" s="33" t="s">
        <v>37</v>
      </c>
      <c r="M71" s="34"/>
      <c r="N71" s="34"/>
      <c r="O71" s="35">
        <f t="shared" si="14"/>
        <v>0</v>
      </c>
      <c r="P71" s="38">
        <v>3</v>
      </c>
      <c r="Q71" s="38"/>
      <c r="R71" s="36"/>
      <c r="S71" s="36"/>
      <c r="T71" s="37">
        <f t="shared" si="15"/>
        <v>0</v>
      </c>
      <c r="U71" s="33">
        <v>3</v>
      </c>
      <c r="V71" s="33"/>
      <c r="W71" s="34"/>
      <c r="X71" s="34"/>
      <c r="Y71" s="35">
        <f t="shared" si="16"/>
        <v>0</v>
      </c>
      <c r="Z71" s="38">
        <v>3</v>
      </c>
      <c r="AA71" s="38"/>
      <c r="AB71" s="36"/>
      <c r="AC71" s="36"/>
      <c r="AD71" s="37">
        <f t="shared" si="17"/>
        <v>0</v>
      </c>
      <c r="AE71" s="181"/>
      <c r="AF71" s="111"/>
      <c r="AG71" s="39"/>
      <c r="AH71" s="39"/>
      <c r="AI71" s="40">
        <f t="shared" si="18"/>
        <v>0</v>
      </c>
      <c r="AJ71" s="159"/>
    </row>
    <row r="72" spans="1:36" ht="15.75" customHeight="1">
      <c r="A72" s="33">
        <v>4</v>
      </c>
      <c r="B72" s="33"/>
      <c r="C72" s="34"/>
      <c r="D72" s="34"/>
      <c r="E72" s="35">
        <f t="shared" si="12"/>
        <v>0</v>
      </c>
      <c r="F72" s="38">
        <v>4</v>
      </c>
      <c r="G72" s="38"/>
      <c r="H72" s="36"/>
      <c r="I72" s="36"/>
      <c r="J72" s="37">
        <f t="shared" si="13"/>
        <v>0</v>
      </c>
      <c r="K72" s="33">
        <v>4</v>
      </c>
      <c r="L72" s="33" t="s">
        <v>37</v>
      </c>
      <c r="M72" s="34"/>
      <c r="N72" s="34"/>
      <c r="O72" s="35">
        <f t="shared" si="14"/>
        <v>0</v>
      </c>
      <c r="P72" s="38">
        <v>4</v>
      </c>
      <c r="Q72" s="38"/>
      <c r="R72" s="36"/>
      <c r="S72" s="36"/>
      <c r="T72" s="37">
        <f t="shared" si="15"/>
        <v>0</v>
      </c>
      <c r="U72" s="33">
        <v>4</v>
      </c>
      <c r="V72" s="33"/>
      <c r="W72" s="34"/>
      <c r="X72" s="34"/>
      <c r="Y72" s="35">
        <f t="shared" si="16"/>
        <v>0</v>
      </c>
      <c r="Z72" s="38">
        <v>4</v>
      </c>
      <c r="AA72" s="38"/>
      <c r="AB72" s="36"/>
      <c r="AC72" s="36"/>
      <c r="AD72" s="37">
        <f t="shared" si="17"/>
        <v>0</v>
      </c>
      <c r="AE72" s="181"/>
      <c r="AF72" s="111"/>
      <c r="AG72" s="39"/>
      <c r="AH72" s="39"/>
      <c r="AI72" s="40">
        <f t="shared" si="18"/>
        <v>0</v>
      </c>
      <c r="AJ72" s="159"/>
    </row>
    <row r="73" spans="1:36" ht="15.75" customHeight="1">
      <c r="A73" s="33">
        <v>5</v>
      </c>
      <c r="B73" s="33"/>
      <c r="C73" s="34"/>
      <c r="D73" s="34"/>
      <c r="E73" s="35">
        <f t="shared" si="12"/>
        <v>0</v>
      </c>
      <c r="F73" s="38">
        <v>5</v>
      </c>
      <c r="G73" s="38"/>
      <c r="H73" s="36"/>
      <c r="I73" s="36"/>
      <c r="J73" s="37">
        <f t="shared" si="13"/>
        <v>0</v>
      </c>
      <c r="K73" s="33">
        <v>5</v>
      </c>
      <c r="L73" s="33" t="s">
        <v>37</v>
      </c>
      <c r="M73" s="34"/>
      <c r="N73" s="34"/>
      <c r="O73" s="35">
        <f t="shared" si="14"/>
        <v>0</v>
      </c>
      <c r="P73" s="38">
        <v>5</v>
      </c>
      <c r="Q73" s="36"/>
      <c r="R73" s="36"/>
      <c r="S73" s="36"/>
      <c r="T73" s="43"/>
      <c r="U73" s="33">
        <v>5</v>
      </c>
      <c r="V73" s="33"/>
      <c r="W73" s="34"/>
      <c r="X73" s="34"/>
      <c r="Y73" s="35">
        <f t="shared" si="16"/>
        <v>0</v>
      </c>
      <c r="Z73" s="38">
        <v>5</v>
      </c>
      <c r="AA73" s="38"/>
      <c r="AB73" s="36"/>
      <c r="AC73" s="36"/>
      <c r="AD73" s="37">
        <f t="shared" si="17"/>
        <v>0</v>
      </c>
      <c r="AE73" s="181"/>
      <c r="AF73" s="111"/>
      <c r="AG73" s="39"/>
      <c r="AH73" s="39"/>
      <c r="AI73" s="40">
        <f t="shared" si="18"/>
        <v>0</v>
      </c>
      <c r="AJ73" s="159"/>
    </row>
    <row r="74" spans="1:36" ht="15.75" customHeight="1">
      <c r="A74" s="33">
        <v>6</v>
      </c>
      <c r="B74" s="33"/>
      <c r="C74" s="34"/>
      <c r="D74" s="34"/>
      <c r="E74" s="35">
        <f t="shared" si="12"/>
        <v>0</v>
      </c>
      <c r="F74" s="38">
        <v>6</v>
      </c>
      <c r="G74" s="38"/>
      <c r="H74" s="36"/>
      <c r="I74" s="36"/>
      <c r="J74" s="37">
        <f t="shared" si="13"/>
        <v>0</v>
      </c>
      <c r="K74" s="33">
        <v>6</v>
      </c>
      <c r="L74" s="33" t="s">
        <v>37</v>
      </c>
      <c r="M74" s="34"/>
      <c r="N74" s="34"/>
      <c r="O74" s="35">
        <f t="shared" si="14"/>
        <v>0</v>
      </c>
      <c r="P74" s="38" t="s">
        <v>39</v>
      </c>
      <c r="Q74" s="36"/>
      <c r="R74" s="36"/>
      <c r="S74" s="36"/>
      <c r="T74" s="43"/>
      <c r="U74" s="33">
        <v>6</v>
      </c>
      <c r="V74" s="33"/>
      <c r="W74" s="34"/>
      <c r="X74" s="34"/>
      <c r="Y74" s="35">
        <f t="shared" si="16"/>
        <v>0</v>
      </c>
      <c r="Z74" s="38">
        <v>6</v>
      </c>
      <c r="AA74" s="38"/>
      <c r="AB74" s="36"/>
      <c r="AC74" s="36"/>
      <c r="AD74" s="37">
        <f t="shared" si="17"/>
        <v>0</v>
      </c>
      <c r="AE74" s="181"/>
      <c r="AF74" s="111"/>
      <c r="AG74" s="39"/>
      <c r="AH74" s="39"/>
      <c r="AI74" s="40">
        <f t="shared" si="18"/>
        <v>0</v>
      </c>
      <c r="AJ74" s="159"/>
    </row>
    <row r="75" spans="1:36" ht="15.75" customHeight="1">
      <c r="A75" s="33">
        <v>7</v>
      </c>
      <c r="B75" s="33"/>
      <c r="C75" s="34"/>
      <c r="D75" s="34"/>
      <c r="E75" s="35">
        <f t="shared" si="12"/>
        <v>0</v>
      </c>
      <c r="F75" s="38">
        <v>7</v>
      </c>
      <c r="G75" s="38"/>
      <c r="H75" s="36"/>
      <c r="I75" s="36"/>
      <c r="J75" s="37">
        <f t="shared" si="13"/>
        <v>0</v>
      </c>
      <c r="K75" s="33">
        <v>7</v>
      </c>
      <c r="L75" s="33" t="s">
        <v>37</v>
      </c>
      <c r="M75" s="34"/>
      <c r="N75" s="34"/>
      <c r="O75" s="35">
        <f t="shared" si="14"/>
        <v>0</v>
      </c>
      <c r="P75" s="38">
        <v>6</v>
      </c>
      <c r="Q75" s="36"/>
      <c r="R75" s="36"/>
      <c r="S75" s="36"/>
      <c r="T75" s="43"/>
      <c r="U75" s="33">
        <v>7</v>
      </c>
      <c r="V75" s="33"/>
      <c r="W75" s="34"/>
      <c r="X75" s="34"/>
      <c r="Y75" s="35">
        <f t="shared" si="16"/>
        <v>0</v>
      </c>
      <c r="Z75" s="38">
        <v>7</v>
      </c>
      <c r="AA75" s="36"/>
      <c r="AB75" s="36"/>
      <c r="AC75" s="36"/>
      <c r="AD75" s="43"/>
      <c r="AE75" s="181"/>
      <c r="AF75" s="111"/>
      <c r="AG75" s="39"/>
      <c r="AH75" s="39"/>
      <c r="AI75" s="40"/>
      <c r="AJ75" s="159"/>
    </row>
    <row r="76" spans="1:36" ht="15.75" customHeight="1">
      <c r="A76" s="33">
        <v>8</v>
      </c>
      <c r="B76" s="33"/>
      <c r="C76" s="34"/>
      <c r="D76" s="34"/>
      <c r="E76" s="35">
        <f t="shared" si="12"/>
        <v>0</v>
      </c>
      <c r="F76" s="38">
        <v>8</v>
      </c>
      <c r="G76" s="38"/>
      <c r="H76" s="36"/>
      <c r="I76" s="36"/>
      <c r="J76" s="37">
        <f t="shared" si="13"/>
        <v>0</v>
      </c>
      <c r="K76" s="33">
        <v>8</v>
      </c>
      <c r="L76" s="33" t="s">
        <v>37</v>
      </c>
      <c r="M76" s="34"/>
      <c r="N76" s="34"/>
      <c r="O76" s="35">
        <f t="shared" si="14"/>
        <v>0</v>
      </c>
      <c r="P76" s="38">
        <v>7</v>
      </c>
      <c r="Q76" s="36"/>
      <c r="R76" s="36"/>
      <c r="S76" s="36"/>
      <c r="T76" s="43"/>
      <c r="U76" s="34"/>
      <c r="V76" s="34"/>
      <c r="W76" s="34"/>
      <c r="X76" s="34"/>
      <c r="Y76" s="41"/>
      <c r="Z76" s="38">
        <v>8</v>
      </c>
      <c r="AA76" s="36"/>
      <c r="AB76" s="36"/>
      <c r="AC76" s="36"/>
      <c r="AD76" s="43"/>
      <c r="AE76" s="181"/>
      <c r="AF76" s="111"/>
      <c r="AG76" s="39"/>
      <c r="AH76" s="39"/>
      <c r="AI76" s="40"/>
      <c r="AJ76" s="159"/>
    </row>
    <row r="77" spans="1:36" ht="15.75" customHeight="1">
      <c r="A77" s="33">
        <v>9</v>
      </c>
      <c r="B77" s="33"/>
      <c r="C77" s="34"/>
      <c r="D77" s="34"/>
      <c r="E77" s="35">
        <f t="shared" si="12"/>
        <v>0</v>
      </c>
      <c r="F77" s="38">
        <v>9</v>
      </c>
      <c r="G77" s="38"/>
      <c r="H77" s="36"/>
      <c r="I77" s="36"/>
      <c r="J77" s="37">
        <f t="shared" si="13"/>
        <v>0</v>
      </c>
      <c r="K77" s="33">
        <v>9</v>
      </c>
      <c r="L77" s="33" t="s">
        <v>37</v>
      </c>
      <c r="M77" s="34"/>
      <c r="N77" s="34"/>
      <c r="O77" s="35">
        <f t="shared" si="14"/>
        <v>0</v>
      </c>
      <c r="P77" s="38">
        <v>8</v>
      </c>
      <c r="Q77" s="36"/>
      <c r="R77" s="36"/>
      <c r="S77" s="36"/>
      <c r="T77" s="43"/>
      <c r="U77" s="34"/>
      <c r="V77" s="34"/>
      <c r="W77" s="34"/>
      <c r="X77" s="34"/>
      <c r="Y77" s="41"/>
      <c r="Z77" s="38">
        <v>9</v>
      </c>
      <c r="AA77" s="36"/>
      <c r="AB77" s="36"/>
      <c r="AC77" s="36"/>
      <c r="AD77" s="43"/>
      <c r="AE77" s="181"/>
      <c r="AF77" s="111"/>
      <c r="AG77" s="39"/>
      <c r="AH77" s="39"/>
      <c r="AI77" s="40"/>
      <c r="AJ77" s="159"/>
    </row>
    <row r="78" spans="1:36" ht="15.75" customHeight="1">
      <c r="A78" s="33">
        <v>10</v>
      </c>
      <c r="B78" s="33"/>
      <c r="C78" s="34"/>
      <c r="D78" s="34"/>
      <c r="E78" s="35">
        <f t="shared" si="12"/>
        <v>0</v>
      </c>
      <c r="F78" s="38">
        <v>10</v>
      </c>
      <c r="G78" s="38"/>
      <c r="H78" s="36"/>
      <c r="I78" s="36"/>
      <c r="J78" s="37">
        <f t="shared" si="13"/>
        <v>0</v>
      </c>
      <c r="K78" s="33">
        <v>10</v>
      </c>
      <c r="L78" s="33"/>
      <c r="M78" s="34"/>
      <c r="N78" s="34"/>
      <c r="O78" s="35">
        <f t="shared" si="14"/>
        <v>0</v>
      </c>
      <c r="P78" s="38">
        <v>9</v>
      </c>
      <c r="Q78" s="36"/>
      <c r="R78" s="36"/>
      <c r="S78" s="36"/>
      <c r="T78" s="43"/>
      <c r="U78" s="34"/>
      <c r="V78" s="34"/>
      <c r="W78" s="34"/>
      <c r="X78" s="34"/>
      <c r="Y78" s="41"/>
      <c r="Z78" s="38"/>
      <c r="AA78" s="36"/>
      <c r="AB78" s="36"/>
      <c r="AC78" s="36"/>
      <c r="AD78" s="43"/>
      <c r="AE78" s="181"/>
      <c r="AF78" s="111"/>
      <c r="AG78" s="39"/>
      <c r="AH78" s="39"/>
      <c r="AI78" s="40"/>
      <c r="AJ78" s="159"/>
    </row>
    <row r="79" spans="1:36" ht="15.75" customHeight="1">
      <c r="A79" s="33">
        <v>11</v>
      </c>
      <c r="B79" s="33"/>
      <c r="C79" s="34"/>
      <c r="D79" s="34"/>
      <c r="E79" s="35">
        <f t="shared" si="12"/>
        <v>0</v>
      </c>
      <c r="F79" s="38">
        <v>11</v>
      </c>
      <c r="G79" s="38"/>
      <c r="H79" s="36"/>
      <c r="I79" s="36"/>
      <c r="J79" s="37">
        <f t="shared" si="13"/>
        <v>0</v>
      </c>
      <c r="K79" s="33">
        <v>11</v>
      </c>
      <c r="L79" s="34"/>
      <c r="M79" s="34"/>
      <c r="N79" s="34"/>
      <c r="O79" s="41"/>
      <c r="P79" s="38">
        <v>10</v>
      </c>
      <c r="Q79" s="36"/>
      <c r="R79" s="36"/>
      <c r="S79" s="36"/>
      <c r="T79" s="43"/>
      <c r="U79" s="34"/>
      <c r="V79" s="34"/>
      <c r="W79" s="34"/>
      <c r="X79" s="34"/>
      <c r="Y79" s="41"/>
      <c r="Z79" s="38"/>
      <c r="AA79" s="36"/>
      <c r="AB79" s="36"/>
      <c r="AC79" s="36"/>
      <c r="AD79" s="43"/>
      <c r="AE79" s="181"/>
      <c r="AF79" s="111"/>
      <c r="AG79" s="39"/>
      <c r="AH79" s="39"/>
      <c r="AI79" s="40"/>
      <c r="AJ79" s="159"/>
    </row>
    <row r="80" spans="1:36" ht="15.75" customHeight="1">
      <c r="A80" s="33">
        <v>12</v>
      </c>
      <c r="B80" s="33"/>
      <c r="C80" s="34"/>
      <c r="D80" s="34"/>
      <c r="E80" s="35">
        <f t="shared" si="12"/>
        <v>0</v>
      </c>
      <c r="F80" s="38">
        <v>12</v>
      </c>
      <c r="G80" s="38"/>
      <c r="H80" s="36"/>
      <c r="I80" s="36"/>
      <c r="J80" s="37">
        <f t="shared" si="13"/>
        <v>0</v>
      </c>
      <c r="K80" s="33">
        <v>12</v>
      </c>
      <c r="L80" s="34"/>
      <c r="M80" s="34"/>
      <c r="N80" s="34"/>
      <c r="O80" s="41"/>
      <c r="P80" s="38">
        <v>11</v>
      </c>
      <c r="Q80" s="36"/>
      <c r="R80" s="36"/>
      <c r="S80" s="36"/>
      <c r="T80" s="43"/>
      <c r="U80" s="34"/>
      <c r="V80" s="34"/>
      <c r="W80" s="34"/>
      <c r="X80" s="34"/>
      <c r="Y80" s="41"/>
      <c r="Z80" s="36"/>
      <c r="AA80" s="36"/>
      <c r="AB80" s="36"/>
      <c r="AC80" s="36"/>
      <c r="AD80" s="43"/>
      <c r="AE80" s="181"/>
      <c r="AF80" s="111"/>
      <c r="AG80" s="39"/>
      <c r="AH80" s="39"/>
      <c r="AI80" s="40"/>
      <c r="AJ80" s="159"/>
    </row>
    <row r="81" spans="1:36" ht="15.75" customHeight="1">
      <c r="A81" s="33">
        <v>13</v>
      </c>
      <c r="B81" s="33"/>
      <c r="C81" s="34"/>
      <c r="D81" s="34"/>
      <c r="E81" s="35">
        <f t="shared" si="12"/>
        <v>0</v>
      </c>
      <c r="F81" s="38">
        <v>13</v>
      </c>
      <c r="G81" s="38"/>
      <c r="H81" s="36"/>
      <c r="I81" s="36"/>
      <c r="J81" s="37">
        <f t="shared" si="13"/>
        <v>0</v>
      </c>
      <c r="K81" s="34"/>
      <c r="L81" s="34"/>
      <c r="M81" s="34"/>
      <c r="N81" s="34"/>
      <c r="O81" s="41"/>
      <c r="P81" s="38">
        <v>12</v>
      </c>
      <c r="Q81" s="36"/>
      <c r="R81" s="36"/>
      <c r="S81" s="36"/>
      <c r="T81" s="43"/>
      <c r="U81" s="34"/>
      <c r="V81" s="34"/>
      <c r="W81" s="34"/>
      <c r="X81" s="34"/>
      <c r="Y81" s="41"/>
      <c r="Z81" s="36"/>
      <c r="AA81" s="36"/>
      <c r="AB81" s="36"/>
      <c r="AC81" s="36"/>
      <c r="AD81" s="43"/>
      <c r="AE81" s="181"/>
      <c r="AF81" s="111"/>
      <c r="AG81" s="39"/>
      <c r="AH81" s="39"/>
      <c r="AI81" s="40"/>
      <c r="AJ81" s="159"/>
    </row>
    <row r="82" spans="1:36" ht="15.75" customHeight="1">
      <c r="A82" s="33">
        <v>14</v>
      </c>
      <c r="B82" s="33"/>
      <c r="C82" s="34"/>
      <c r="D82" s="34"/>
      <c r="E82" s="35">
        <f t="shared" si="12"/>
        <v>0</v>
      </c>
      <c r="F82" s="38">
        <v>14</v>
      </c>
      <c r="G82" s="38"/>
      <c r="H82" s="36"/>
      <c r="I82" s="36"/>
      <c r="J82" s="37">
        <f t="shared" si="13"/>
        <v>0</v>
      </c>
      <c r="K82" s="34"/>
      <c r="L82" s="34"/>
      <c r="M82" s="34"/>
      <c r="N82" s="34"/>
      <c r="O82" s="41"/>
      <c r="P82" s="38">
        <v>13</v>
      </c>
      <c r="Q82" s="36"/>
      <c r="R82" s="36"/>
      <c r="S82" s="36"/>
      <c r="T82" s="43"/>
      <c r="U82" s="34"/>
      <c r="V82" s="34"/>
      <c r="W82" s="34"/>
      <c r="X82" s="34"/>
      <c r="Y82" s="41"/>
      <c r="Z82" s="36"/>
      <c r="AA82" s="36"/>
      <c r="AB82" s="36"/>
      <c r="AC82" s="36"/>
      <c r="AD82" s="43"/>
      <c r="AE82" s="181"/>
      <c r="AF82" s="111"/>
      <c r="AG82" s="39"/>
      <c r="AH82" s="39"/>
      <c r="AI82" s="40"/>
      <c r="AJ82" s="159"/>
    </row>
    <row r="83" spans="1:36" ht="15.75" customHeight="1">
      <c r="A83" s="33">
        <v>15</v>
      </c>
      <c r="B83" s="33"/>
      <c r="C83" s="34"/>
      <c r="D83" s="34"/>
      <c r="E83" s="35">
        <f t="shared" si="12"/>
        <v>0</v>
      </c>
      <c r="F83" s="38"/>
      <c r="G83" s="38"/>
      <c r="H83" s="36"/>
      <c r="I83" s="36"/>
      <c r="J83" s="37">
        <f t="shared" si="13"/>
        <v>0</v>
      </c>
      <c r="K83" s="34"/>
      <c r="L83" s="34"/>
      <c r="M83" s="34"/>
      <c r="N83" s="34"/>
      <c r="O83" s="41"/>
      <c r="P83" s="38">
        <v>14</v>
      </c>
      <c r="Q83" s="36"/>
      <c r="R83" s="36"/>
      <c r="S83" s="36"/>
      <c r="T83" s="43"/>
      <c r="U83" s="34"/>
      <c r="V83" s="34"/>
      <c r="W83" s="34"/>
      <c r="X83" s="34"/>
      <c r="Y83" s="41"/>
      <c r="Z83" s="36"/>
      <c r="AA83" s="36"/>
      <c r="AB83" s="36"/>
      <c r="AC83" s="36"/>
      <c r="AD83" s="43"/>
      <c r="AE83" s="181"/>
      <c r="AF83" s="111"/>
      <c r="AG83" s="39"/>
      <c r="AH83" s="39"/>
      <c r="AI83" s="40"/>
      <c r="AJ83" s="159"/>
    </row>
    <row r="84" spans="1:36" ht="15.75" customHeight="1">
      <c r="A84" s="33">
        <v>16</v>
      </c>
      <c r="B84" s="33"/>
      <c r="C84" s="34"/>
      <c r="D84" s="34"/>
      <c r="E84" s="35">
        <f t="shared" si="12"/>
        <v>0</v>
      </c>
      <c r="F84" s="38"/>
      <c r="G84" s="38"/>
      <c r="H84" s="36"/>
      <c r="I84" s="36"/>
      <c r="J84" s="37">
        <f t="shared" si="13"/>
        <v>0</v>
      </c>
      <c r="K84" s="34"/>
      <c r="L84" s="34"/>
      <c r="M84" s="34"/>
      <c r="N84" s="34"/>
      <c r="O84" s="41"/>
      <c r="P84" s="38">
        <v>15</v>
      </c>
      <c r="Q84" s="36"/>
      <c r="R84" s="36"/>
      <c r="S84" s="36"/>
      <c r="T84" s="43"/>
      <c r="U84" s="34"/>
      <c r="V84" s="34"/>
      <c r="W84" s="34"/>
      <c r="X84" s="34"/>
      <c r="Y84" s="41"/>
      <c r="Z84" s="36"/>
      <c r="AA84" s="36"/>
      <c r="AB84" s="36"/>
      <c r="AC84" s="36"/>
      <c r="AD84" s="43"/>
      <c r="AE84" s="181"/>
      <c r="AF84" s="111"/>
      <c r="AG84" s="39"/>
      <c r="AH84" s="39"/>
      <c r="AI84" s="40"/>
      <c r="AJ84" s="159"/>
    </row>
    <row r="85" spans="1:36" ht="15.75" customHeight="1">
      <c r="A85" s="33">
        <v>17</v>
      </c>
      <c r="B85" s="33"/>
      <c r="C85" s="34"/>
      <c r="D85" s="34"/>
      <c r="E85" s="35">
        <f t="shared" si="12"/>
        <v>0</v>
      </c>
      <c r="F85" s="38"/>
      <c r="G85" s="38"/>
      <c r="H85" s="36"/>
      <c r="I85" s="36"/>
      <c r="J85" s="37">
        <f t="shared" si="13"/>
        <v>0</v>
      </c>
      <c r="K85" s="34"/>
      <c r="L85" s="34"/>
      <c r="M85" s="34"/>
      <c r="N85" s="34"/>
      <c r="O85" s="41"/>
      <c r="P85" s="38">
        <v>16</v>
      </c>
      <c r="Q85" s="36"/>
      <c r="R85" s="36"/>
      <c r="S85" s="36"/>
      <c r="T85" s="43"/>
      <c r="U85" s="34"/>
      <c r="V85" s="34"/>
      <c r="W85" s="34"/>
      <c r="X85" s="34"/>
      <c r="Y85" s="41"/>
      <c r="Z85" s="36"/>
      <c r="AA85" s="36"/>
      <c r="AB85" s="36"/>
      <c r="AC85" s="36"/>
      <c r="AD85" s="43"/>
      <c r="AE85" s="181"/>
      <c r="AF85" s="111"/>
      <c r="AG85" s="39"/>
      <c r="AH85" s="39"/>
      <c r="AI85" s="40"/>
      <c r="AJ85" s="159"/>
    </row>
    <row r="86" spans="1:36" ht="15.75" customHeight="1">
      <c r="A86" s="33">
        <v>18</v>
      </c>
      <c r="B86" s="33"/>
      <c r="C86" s="34"/>
      <c r="D86" s="34"/>
      <c r="E86" s="35">
        <f t="shared" si="12"/>
        <v>0</v>
      </c>
      <c r="F86" s="38"/>
      <c r="G86" s="38"/>
      <c r="H86" s="36"/>
      <c r="I86" s="36"/>
      <c r="J86" s="37">
        <f t="shared" si="13"/>
        <v>0</v>
      </c>
      <c r="K86" s="34"/>
      <c r="L86" s="34"/>
      <c r="M86" s="34"/>
      <c r="N86" s="34"/>
      <c r="O86" s="41"/>
      <c r="P86" s="38">
        <v>17</v>
      </c>
      <c r="Q86" s="36"/>
      <c r="R86" s="36"/>
      <c r="S86" s="36"/>
      <c r="T86" s="43"/>
      <c r="U86" s="34"/>
      <c r="V86" s="34"/>
      <c r="W86" s="34"/>
      <c r="X86" s="34"/>
      <c r="Y86" s="41"/>
      <c r="Z86" s="36"/>
      <c r="AA86" s="36"/>
      <c r="AB86" s="36"/>
      <c r="AC86" s="36"/>
      <c r="AD86" s="43"/>
      <c r="AE86" s="181"/>
      <c r="AF86" s="111"/>
      <c r="AG86" s="39"/>
      <c r="AH86" s="39"/>
      <c r="AI86" s="40"/>
      <c r="AJ86" s="159"/>
    </row>
    <row r="87" spans="1:36" ht="15.75" customHeight="1">
      <c r="A87" s="33">
        <v>19</v>
      </c>
      <c r="B87" s="33"/>
      <c r="C87" s="34"/>
      <c r="D87" s="34"/>
      <c r="E87" s="35">
        <f t="shared" si="12"/>
        <v>0</v>
      </c>
      <c r="F87" s="38"/>
      <c r="G87" s="38"/>
      <c r="H87" s="36"/>
      <c r="I87" s="36"/>
      <c r="J87" s="37">
        <f t="shared" si="13"/>
        <v>0</v>
      </c>
      <c r="K87" s="34"/>
      <c r="L87" s="34"/>
      <c r="M87" s="34"/>
      <c r="N87" s="34"/>
      <c r="O87" s="41"/>
      <c r="P87" s="38">
        <v>18</v>
      </c>
      <c r="Q87" s="36"/>
      <c r="R87" s="36"/>
      <c r="S87" s="36"/>
      <c r="T87" s="43"/>
      <c r="U87" s="34"/>
      <c r="V87" s="34"/>
      <c r="W87" s="34"/>
      <c r="X87" s="34"/>
      <c r="Y87" s="41"/>
      <c r="Z87" s="36"/>
      <c r="AA87" s="36"/>
      <c r="AB87" s="36"/>
      <c r="AC87" s="36"/>
      <c r="AD87" s="43"/>
      <c r="AE87" s="181"/>
      <c r="AF87" s="111"/>
      <c r="AG87" s="39"/>
      <c r="AH87" s="39"/>
      <c r="AI87" s="40"/>
      <c r="AJ87" s="159"/>
    </row>
    <row r="88" spans="1:36" ht="15.75" customHeight="1">
      <c r="A88" s="33">
        <v>20</v>
      </c>
      <c r="B88" s="33"/>
      <c r="C88" s="34"/>
      <c r="D88" s="34"/>
      <c r="E88" s="35">
        <f t="shared" si="12"/>
        <v>0</v>
      </c>
      <c r="F88" s="38"/>
      <c r="G88" s="38"/>
      <c r="H88" s="36"/>
      <c r="I88" s="36"/>
      <c r="J88" s="37">
        <f t="shared" si="13"/>
        <v>0</v>
      </c>
      <c r="K88" s="34"/>
      <c r="L88" s="34"/>
      <c r="M88" s="34"/>
      <c r="N88" s="34"/>
      <c r="O88" s="41"/>
      <c r="P88" s="36"/>
      <c r="Q88" s="36"/>
      <c r="R88" s="36"/>
      <c r="S88" s="36"/>
      <c r="T88" s="43"/>
      <c r="U88" s="34"/>
      <c r="V88" s="34"/>
      <c r="W88" s="34"/>
      <c r="X88" s="34"/>
      <c r="Y88" s="41"/>
      <c r="Z88" s="36"/>
      <c r="AA88" s="36"/>
      <c r="AB88" s="36"/>
      <c r="AC88" s="36"/>
      <c r="AD88" s="43"/>
      <c r="AE88" s="181"/>
      <c r="AF88" s="111"/>
      <c r="AG88" s="39"/>
      <c r="AH88" s="39"/>
      <c r="AI88" s="40"/>
      <c r="AJ88" s="159"/>
    </row>
    <row r="89" spans="1:36" ht="15.75" customHeight="1">
      <c r="A89" s="33"/>
      <c r="B89" s="33"/>
      <c r="C89" s="34"/>
      <c r="D89" s="34"/>
      <c r="E89" s="35">
        <f t="shared" si="12"/>
        <v>0</v>
      </c>
      <c r="F89" s="38"/>
      <c r="G89" s="38"/>
      <c r="H89" s="36"/>
      <c r="I89" s="36"/>
      <c r="J89" s="37">
        <f t="shared" si="13"/>
        <v>0</v>
      </c>
      <c r="K89" s="34"/>
      <c r="L89" s="34"/>
      <c r="M89" s="34"/>
      <c r="N89" s="34"/>
      <c r="O89" s="41"/>
      <c r="P89" s="36"/>
      <c r="Q89" s="36"/>
      <c r="R89" s="36"/>
      <c r="S89" s="36"/>
      <c r="T89" s="43"/>
      <c r="U89" s="34"/>
      <c r="V89" s="34"/>
      <c r="W89" s="34"/>
      <c r="X89" s="34"/>
      <c r="Y89" s="41"/>
      <c r="Z89" s="36"/>
      <c r="AA89" s="36"/>
      <c r="AB89" s="36"/>
      <c r="AC89" s="36"/>
      <c r="AD89" s="43"/>
      <c r="AE89" s="181"/>
      <c r="AF89" s="111"/>
      <c r="AG89" s="39"/>
      <c r="AH89" s="39"/>
      <c r="AI89" s="40"/>
      <c r="AJ89" s="159"/>
    </row>
    <row r="90" spans="1:36" ht="15.75" customHeight="1">
      <c r="A90" s="33"/>
      <c r="B90" s="33"/>
      <c r="C90" s="34"/>
      <c r="D90" s="34"/>
      <c r="E90" s="35">
        <f t="shared" si="12"/>
        <v>0</v>
      </c>
      <c r="F90" s="38"/>
      <c r="G90" s="38"/>
      <c r="H90" s="36"/>
      <c r="I90" s="36"/>
      <c r="J90" s="37">
        <f t="shared" si="13"/>
        <v>0</v>
      </c>
      <c r="K90" s="34"/>
      <c r="L90" s="34"/>
      <c r="M90" s="34"/>
      <c r="N90" s="34"/>
      <c r="O90" s="41"/>
      <c r="P90" s="36"/>
      <c r="Q90" s="36"/>
      <c r="R90" s="36"/>
      <c r="S90" s="36"/>
      <c r="T90" s="43"/>
      <c r="U90" s="34"/>
      <c r="V90" s="34"/>
      <c r="W90" s="34"/>
      <c r="X90" s="34"/>
      <c r="Y90" s="41"/>
      <c r="Z90" s="36"/>
      <c r="AA90" s="36"/>
      <c r="AB90" s="36"/>
      <c r="AC90" s="36"/>
      <c r="AD90" s="43"/>
      <c r="AE90" s="181"/>
      <c r="AF90" s="111"/>
      <c r="AG90" s="39"/>
      <c r="AH90" s="39"/>
      <c r="AI90" s="40"/>
      <c r="AJ90" s="159"/>
    </row>
    <row r="91" spans="1:36" ht="15.75" customHeight="1">
      <c r="A91" s="33"/>
      <c r="B91" s="33"/>
      <c r="C91" s="34"/>
      <c r="D91" s="34"/>
      <c r="E91" s="35">
        <f t="shared" si="12"/>
        <v>0</v>
      </c>
      <c r="F91" s="38"/>
      <c r="G91" s="38"/>
      <c r="H91" s="36"/>
      <c r="I91" s="36"/>
      <c r="J91" s="37">
        <f t="shared" si="13"/>
        <v>0</v>
      </c>
      <c r="K91" s="34"/>
      <c r="L91" s="34"/>
      <c r="M91" s="34"/>
      <c r="N91" s="34"/>
      <c r="O91" s="41"/>
      <c r="P91" s="36"/>
      <c r="Q91" s="36"/>
      <c r="R91" s="36"/>
      <c r="S91" s="36"/>
      <c r="T91" s="43"/>
      <c r="U91" s="34"/>
      <c r="V91" s="34"/>
      <c r="W91" s="34"/>
      <c r="X91" s="34"/>
      <c r="Y91" s="41"/>
      <c r="Z91" s="36"/>
      <c r="AA91" s="36"/>
      <c r="AB91" s="36"/>
      <c r="AC91" s="36"/>
      <c r="AD91" s="43"/>
      <c r="AE91" s="181"/>
      <c r="AF91" s="111"/>
      <c r="AG91" s="39"/>
      <c r="AH91" s="39"/>
      <c r="AI91" s="40"/>
      <c r="AJ91" s="159"/>
    </row>
    <row r="92" spans="1:36" ht="15.75" customHeight="1">
      <c r="A92" s="33"/>
      <c r="B92" s="33"/>
      <c r="C92" s="34"/>
      <c r="D92" s="34"/>
      <c r="E92" s="35">
        <f t="shared" si="12"/>
        <v>0</v>
      </c>
      <c r="F92" s="38"/>
      <c r="G92" s="38"/>
      <c r="H92" s="36"/>
      <c r="I92" s="36"/>
      <c r="J92" s="37">
        <f t="shared" si="13"/>
        <v>0</v>
      </c>
      <c r="K92" s="34"/>
      <c r="L92" s="34"/>
      <c r="M92" s="34"/>
      <c r="N92" s="34"/>
      <c r="O92" s="41"/>
      <c r="P92" s="36"/>
      <c r="Q92" s="36"/>
      <c r="R92" s="36"/>
      <c r="S92" s="36"/>
      <c r="T92" s="43"/>
      <c r="U92" s="34"/>
      <c r="V92" s="34"/>
      <c r="W92" s="34"/>
      <c r="X92" s="34"/>
      <c r="Y92" s="41"/>
      <c r="Z92" s="36"/>
      <c r="AA92" s="36"/>
      <c r="AB92" s="36"/>
      <c r="AC92" s="36"/>
      <c r="AD92" s="43"/>
      <c r="AE92" s="181"/>
      <c r="AF92" s="111"/>
      <c r="AG92" s="39"/>
      <c r="AH92" s="39"/>
      <c r="AI92" s="40"/>
      <c r="AJ92" s="159"/>
    </row>
    <row r="93" spans="1:36" ht="15.75" customHeight="1">
      <c r="A93" s="33"/>
      <c r="B93" s="33"/>
      <c r="C93" s="34"/>
      <c r="D93" s="34"/>
      <c r="E93" s="35">
        <f t="shared" si="12"/>
        <v>0</v>
      </c>
      <c r="F93" s="38"/>
      <c r="G93" s="38"/>
      <c r="H93" s="36"/>
      <c r="I93" s="36"/>
      <c r="J93" s="37">
        <f t="shared" si="13"/>
        <v>0</v>
      </c>
      <c r="K93" s="34"/>
      <c r="L93" s="34"/>
      <c r="M93" s="34"/>
      <c r="N93" s="34"/>
      <c r="O93" s="41"/>
      <c r="P93" s="36"/>
      <c r="Q93" s="36"/>
      <c r="R93" s="36"/>
      <c r="S93" s="36"/>
      <c r="T93" s="43"/>
      <c r="U93" s="34"/>
      <c r="V93" s="34"/>
      <c r="W93" s="34"/>
      <c r="X93" s="34"/>
      <c r="Y93" s="41"/>
      <c r="Z93" s="36"/>
      <c r="AA93" s="36"/>
      <c r="AB93" s="36"/>
      <c r="AC93" s="36"/>
      <c r="AD93" s="43"/>
      <c r="AE93" s="181"/>
      <c r="AF93" s="111"/>
      <c r="AG93" s="39"/>
      <c r="AH93" s="39"/>
      <c r="AI93" s="40"/>
      <c r="AJ93" s="159"/>
    </row>
    <row r="94" spans="1:36" ht="15.75" customHeight="1">
      <c r="A94" s="33"/>
      <c r="B94" s="33"/>
      <c r="C94" s="34"/>
      <c r="D94" s="34"/>
      <c r="E94" s="35">
        <f t="shared" si="12"/>
        <v>0</v>
      </c>
      <c r="F94" s="38"/>
      <c r="G94" s="38"/>
      <c r="H94" s="36"/>
      <c r="I94" s="36"/>
      <c r="J94" s="37">
        <f t="shared" si="13"/>
        <v>0</v>
      </c>
      <c r="K94" s="34"/>
      <c r="L94" s="34"/>
      <c r="M94" s="34"/>
      <c r="N94" s="34"/>
      <c r="O94" s="41"/>
      <c r="P94" s="36"/>
      <c r="Q94" s="36"/>
      <c r="R94" s="36"/>
      <c r="S94" s="36"/>
      <c r="T94" s="43"/>
      <c r="U94" s="34"/>
      <c r="V94" s="34"/>
      <c r="W94" s="34"/>
      <c r="X94" s="34"/>
      <c r="Y94" s="41"/>
      <c r="Z94" s="36"/>
      <c r="AA94" s="36"/>
      <c r="AB94" s="36"/>
      <c r="AC94" s="36"/>
      <c r="AD94" s="43"/>
      <c r="AE94" s="181"/>
      <c r="AF94" s="111"/>
      <c r="AG94" s="39"/>
      <c r="AH94" s="39"/>
      <c r="AI94" s="40"/>
      <c r="AJ94" s="159"/>
    </row>
    <row r="95" spans="1:36" ht="15.75" customHeight="1">
      <c r="A95" s="33"/>
      <c r="B95" s="33"/>
      <c r="C95" s="34"/>
      <c r="D95" s="34"/>
      <c r="E95" s="35">
        <f t="shared" si="12"/>
        <v>0</v>
      </c>
      <c r="F95" s="36"/>
      <c r="G95" s="36"/>
      <c r="H95" s="36"/>
      <c r="I95" s="36"/>
      <c r="J95" s="37">
        <f t="shared" si="13"/>
        <v>0</v>
      </c>
      <c r="K95" s="34"/>
      <c r="L95" s="34"/>
      <c r="M95" s="34"/>
      <c r="N95" s="34"/>
      <c r="O95" s="41"/>
      <c r="P95" s="36"/>
      <c r="Q95" s="36"/>
      <c r="R95" s="36"/>
      <c r="S95" s="36"/>
      <c r="T95" s="43"/>
      <c r="U95" s="34"/>
      <c r="V95" s="34"/>
      <c r="W95" s="34"/>
      <c r="X95" s="34"/>
      <c r="Y95" s="41"/>
      <c r="Z95" s="36"/>
      <c r="AA95" s="36"/>
      <c r="AB95" s="36"/>
      <c r="AC95" s="36"/>
      <c r="AD95" s="43"/>
      <c r="AE95" s="181"/>
      <c r="AF95" s="111"/>
      <c r="AG95" s="39"/>
      <c r="AH95" s="39"/>
      <c r="AI95" s="40"/>
      <c r="AJ95" s="159"/>
    </row>
    <row r="96" spans="1:36" ht="15.75" customHeight="1">
      <c r="A96" s="33"/>
      <c r="B96" s="33"/>
      <c r="C96" s="34"/>
      <c r="D96" s="34"/>
      <c r="E96" s="35">
        <f t="shared" si="12"/>
        <v>0</v>
      </c>
      <c r="F96" s="36"/>
      <c r="G96" s="36"/>
      <c r="H96" s="36"/>
      <c r="I96" s="36"/>
      <c r="J96" s="37">
        <f t="shared" si="13"/>
        <v>0</v>
      </c>
      <c r="K96" s="34"/>
      <c r="L96" s="34"/>
      <c r="M96" s="34"/>
      <c r="N96" s="34"/>
      <c r="O96" s="41"/>
      <c r="P96" s="36"/>
      <c r="Q96" s="36"/>
      <c r="R96" s="36"/>
      <c r="S96" s="36"/>
      <c r="T96" s="43"/>
      <c r="U96" s="34"/>
      <c r="V96" s="34"/>
      <c r="W96" s="34"/>
      <c r="X96" s="34"/>
      <c r="Y96" s="41"/>
      <c r="Z96" s="36"/>
      <c r="AA96" s="36"/>
      <c r="AB96" s="36"/>
      <c r="AC96" s="36"/>
      <c r="AD96" s="43"/>
      <c r="AE96" s="181"/>
      <c r="AF96" s="111"/>
      <c r="AG96" s="39"/>
      <c r="AH96" s="39"/>
      <c r="AI96" s="40"/>
      <c r="AJ96" s="159"/>
    </row>
    <row r="97" spans="1:36" ht="15.75" customHeight="1">
      <c r="A97" s="33"/>
      <c r="B97" s="33"/>
      <c r="C97" s="34"/>
      <c r="D97" s="34"/>
      <c r="E97" s="35">
        <f t="shared" si="12"/>
        <v>0</v>
      </c>
      <c r="F97" s="36"/>
      <c r="G97" s="36"/>
      <c r="H97" s="36"/>
      <c r="I97" s="36"/>
      <c r="J97" s="43"/>
      <c r="K97" s="34"/>
      <c r="L97" s="34"/>
      <c r="M97" s="34"/>
      <c r="N97" s="34"/>
      <c r="O97" s="41"/>
      <c r="P97" s="36"/>
      <c r="Q97" s="36"/>
      <c r="R97" s="36"/>
      <c r="S97" s="36"/>
      <c r="T97" s="43"/>
      <c r="U97" s="34"/>
      <c r="V97" s="34"/>
      <c r="W97" s="34"/>
      <c r="X97" s="34"/>
      <c r="Y97" s="41"/>
      <c r="Z97" s="36"/>
      <c r="AA97" s="36"/>
      <c r="AB97" s="36"/>
      <c r="AC97" s="36"/>
      <c r="AD97" s="43"/>
      <c r="AE97" s="181"/>
      <c r="AF97" s="111"/>
      <c r="AG97" s="39"/>
      <c r="AH97" s="39"/>
      <c r="AI97" s="40"/>
      <c r="AJ97" s="159"/>
    </row>
    <row r="98" spans="1:36" ht="15.75" customHeight="1">
      <c r="A98" s="33"/>
      <c r="B98" s="33"/>
      <c r="C98" s="34"/>
      <c r="D98" s="34"/>
      <c r="E98" s="35">
        <f t="shared" si="12"/>
        <v>0</v>
      </c>
      <c r="F98" s="36"/>
      <c r="G98" s="36"/>
      <c r="H98" s="36"/>
      <c r="I98" s="36"/>
      <c r="J98" s="43"/>
      <c r="K98" s="34"/>
      <c r="L98" s="34"/>
      <c r="M98" s="34"/>
      <c r="N98" s="34"/>
      <c r="O98" s="41"/>
      <c r="P98" s="36"/>
      <c r="Q98" s="36"/>
      <c r="R98" s="36"/>
      <c r="S98" s="36"/>
      <c r="T98" s="43"/>
      <c r="U98" s="34"/>
      <c r="V98" s="34"/>
      <c r="W98" s="34"/>
      <c r="X98" s="34"/>
      <c r="Y98" s="41"/>
      <c r="Z98" s="36"/>
      <c r="AA98" s="36"/>
      <c r="AB98" s="36"/>
      <c r="AC98" s="36"/>
      <c r="AD98" s="43"/>
      <c r="AE98" s="181"/>
      <c r="AF98" s="111"/>
      <c r="AG98" s="39"/>
      <c r="AH98" s="39"/>
      <c r="AI98" s="40"/>
      <c r="AJ98" s="159"/>
    </row>
    <row r="99" spans="1:36" ht="15.75" customHeight="1">
      <c r="A99" s="33"/>
      <c r="B99" s="33"/>
      <c r="C99" s="34"/>
      <c r="D99" s="34"/>
      <c r="E99" s="35">
        <f t="shared" si="12"/>
        <v>0</v>
      </c>
      <c r="F99" s="36"/>
      <c r="G99" s="36"/>
      <c r="H99" s="36"/>
      <c r="I99" s="36"/>
      <c r="J99" s="43"/>
      <c r="K99" s="34"/>
      <c r="L99" s="34"/>
      <c r="M99" s="34"/>
      <c r="N99" s="34"/>
      <c r="O99" s="41"/>
      <c r="P99" s="36"/>
      <c r="Q99" s="36"/>
      <c r="R99" s="36"/>
      <c r="S99" s="36"/>
      <c r="T99" s="43"/>
      <c r="U99" s="34"/>
      <c r="V99" s="34"/>
      <c r="W99" s="34"/>
      <c r="X99" s="34"/>
      <c r="Y99" s="41"/>
      <c r="Z99" s="36"/>
      <c r="AA99" s="36"/>
      <c r="AB99" s="36"/>
      <c r="AC99" s="36"/>
      <c r="AD99" s="43"/>
      <c r="AE99" s="181"/>
      <c r="AF99" s="111"/>
      <c r="AG99" s="39"/>
      <c r="AH99" s="39"/>
      <c r="AI99" s="40"/>
      <c r="AJ99" s="159"/>
    </row>
    <row r="100" spans="1:36" ht="15.75" customHeight="1">
      <c r="A100" s="45"/>
      <c r="B100" s="33"/>
      <c r="C100" s="46"/>
      <c r="D100" s="46"/>
      <c r="E100" s="47">
        <f t="shared" si="12"/>
        <v>0</v>
      </c>
      <c r="F100" s="48"/>
      <c r="G100" s="48"/>
      <c r="H100" s="48"/>
      <c r="I100" s="48"/>
      <c r="J100" s="49"/>
      <c r="K100" s="46"/>
      <c r="L100" s="46"/>
      <c r="M100" s="46"/>
      <c r="N100" s="46"/>
      <c r="O100" s="50"/>
      <c r="P100" s="48"/>
      <c r="Q100" s="48"/>
      <c r="R100" s="48"/>
      <c r="S100" s="48"/>
      <c r="T100" s="49"/>
      <c r="U100" s="46"/>
      <c r="V100" s="46"/>
      <c r="W100" s="46"/>
      <c r="X100" s="46"/>
      <c r="Y100" s="50"/>
      <c r="Z100" s="48"/>
      <c r="AA100" s="48"/>
      <c r="AB100" s="48"/>
      <c r="AC100" s="48"/>
      <c r="AD100" s="49"/>
      <c r="AE100" s="181"/>
      <c r="AF100" s="111"/>
      <c r="AG100" s="58"/>
      <c r="AH100" s="58"/>
      <c r="AI100" s="59"/>
      <c r="AJ100" s="159"/>
    </row>
    <row r="101" spans="1:36" ht="15.75" customHeight="1">
      <c r="A101" s="210" t="s">
        <v>31</v>
      </c>
      <c r="B101" s="212">
        <f>COUNTIF(B68:B100, AQ1)/COUNTA(A68:A100)</f>
        <v>4.7619047619047616E-2</v>
      </c>
      <c r="C101" s="213">
        <f t="shared" ref="C101:D101" si="19">SUM(C68:C100)</f>
        <v>20</v>
      </c>
      <c r="D101" s="213">
        <f t="shared" si="19"/>
        <v>18</v>
      </c>
      <c r="E101" s="214">
        <f t="shared" si="12"/>
        <v>90</v>
      </c>
      <c r="F101" s="220" t="s">
        <v>31</v>
      </c>
      <c r="G101" s="212">
        <f>COUNTIF(G68:G100, AQ1)/COUNTA(F68:F100)</f>
        <v>0</v>
      </c>
      <c r="H101" s="218">
        <f t="shared" ref="H101:I101" si="20">SUM(H68:H100)</f>
        <v>0</v>
      </c>
      <c r="I101" s="218">
        <f t="shared" si="20"/>
        <v>0</v>
      </c>
      <c r="J101" s="219">
        <f>IFERROR(I101/H101*100,0)</f>
        <v>0</v>
      </c>
      <c r="K101" s="233" t="s">
        <v>31</v>
      </c>
      <c r="L101" s="212">
        <f>COUNTIF(L68:L100, AQ1)/COUNTA(K68:K100)</f>
        <v>0.76923076923076927</v>
      </c>
      <c r="M101" s="213">
        <f t="shared" ref="M101:N101" si="21">SUM(M68:M100)</f>
        <v>0</v>
      </c>
      <c r="N101" s="213">
        <f t="shared" si="21"/>
        <v>0</v>
      </c>
      <c r="O101" s="214">
        <f>IFERROR(N101/M101*100,0)</f>
        <v>0</v>
      </c>
      <c r="P101" s="220" t="s">
        <v>31</v>
      </c>
      <c r="Q101" s="212">
        <f>COUNTIF(Q68:Q100, AQ1)/COUNTA(P68:P100)</f>
        <v>0</v>
      </c>
      <c r="R101" s="218">
        <f t="shared" ref="R101:S101" si="22">SUM(R68:R100)</f>
        <v>0</v>
      </c>
      <c r="S101" s="218">
        <f t="shared" si="22"/>
        <v>0</v>
      </c>
      <c r="T101" s="219">
        <f>IFERROR(S101/R101*100,0)</f>
        <v>0</v>
      </c>
      <c r="U101" s="233" t="s">
        <v>31</v>
      </c>
      <c r="V101" s="212">
        <f>COUNTIF(V68:V100, AQ1)/COUNTA(U68:U100)</f>
        <v>0</v>
      </c>
      <c r="W101" s="213">
        <f t="shared" ref="W101:X101" si="23">SUM(W68:W100)</f>
        <v>0</v>
      </c>
      <c r="X101" s="213">
        <f t="shared" si="23"/>
        <v>0</v>
      </c>
      <c r="Y101" s="214">
        <f>IFERROR(X101/W101*100,0)</f>
        <v>0</v>
      </c>
      <c r="Z101" s="220" t="s">
        <v>31</v>
      </c>
      <c r="AA101" s="212">
        <f>COUNTIF(AA68:AA100, AQ1)/COUNTA(Z68:Z100)</f>
        <v>0</v>
      </c>
      <c r="AB101" s="218">
        <f t="shared" ref="AB101:AC101" si="24">SUM(AB68:AB100)</f>
        <v>0</v>
      </c>
      <c r="AC101" s="218">
        <f t="shared" si="24"/>
        <v>0</v>
      </c>
      <c r="AD101" s="219">
        <f>IFERROR(AC101/AB101*100,0)</f>
        <v>0</v>
      </c>
      <c r="AE101" s="181"/>
      <c r="AF101" s="111"/>
      <c r="AG101" s="234">
        <f t="shared" ref="AG101:AH101" si="25">SUM(AG68:AG100)</f>
        <v>0</v>
      </c>
      <c r="AH101" s="234">
        <f t="shared" si="25"/>
        <v>0</v>
      </c>
      <c r="AI101" s="235">
        <f>IFERROR(AH101/AG101*100,0)</f>
        <v>0</v>
      </c>
      <c r="AJ101" s="159"/>
    </row>
    <row r="102" spans="1:36" ht="15.75" customHeight="1">
      <c r="A102" s="211"/>
      <c r="B102" s="185"/>
      <c r="C102" s="185"/>
      <c r="D102" s="185"/>
      <c r="E102" s="183"/>
      <c r="F102" s="185"/>
      <c r="G102" s="185"/>
      <c r="H102" s="185"/>
      <c r="I102" s="185"/>
      <c r="J102" s="183"/>
      <c r="K102" s="189"/>
      <c r="L102" s="189"/>
      <c r="M102" s="189"/>
      <c r="N102" s="189"/>
      <c r="O102" s="191"/>
      <c r="P102" s="185"/>
      <c r="Q102" s="185"/>
      <c r="R102" s="185"/>
      <c r="S102" s="185"/>
      <c r="T102" s="183"/>
      <c r="U102" s="185"/>
      <c r="V102" s="185"/>
      <c r="W102" s="185"/>
      <c r="X102" s="185"/>
      <c r="Y102" s="183"/>
      <c r="Z102" s="185"/>
      <c r="AA102" s="185"/>
      <c r="AB102" s="185"/>
      <c r="AC102" s="185"/>
      <c r="AD102" s="183"/>
      <c r="AE102" s="181"/>
      <c r="AF102" s="111"/>
      <c r="AG102" s="208"/>
      <c r="AH102" s="208"/>
      <c r="AI102" s="208"/>
      <c r="AJ102" s="159"/>
    </row>
    <row r="103" spans="1:36" ht="15.75" customHeight="1">
      <c r="A103" s="195"/>
      <c r="B103" s="181"/>
      <c r="C103" s="181"/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  <c r="AC103" s="181"/>
      <c r="AD103" s="181"/>
      <c r="AE103" s="181"/>
      <c r="AF103" s="51"/>
      <c r="AG103" s="52"/>
      <c r="AH103" s="52"/>
      <c r="AI103" s="52"/>
      <c r="AJ103" s="159"/>
    </row>
    <row r="104" spans="1:36" ht="15.75" customHeight="1">
      <c r="A104" s="181"/>
      <c r="B104" s="181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51"/>
      <c r="AG104" s="60"/>
      <c r="AH104" s="60"/>
      <c r="AI104" s="60"/>
      <c r="AJ104" s="159"/>
    </row>
    <row r="105" spans="1:36" ht="15.75" customHeight="1">
      <c r="A105" s="196" t="s">
        <v>25</v>
      </c>
      <c r="B105" s="197"/>
      <c r="C105" s="197"/>
      <c r="D105" s="197"/>
      <c r="E105" s="197"/>
      <c r="F105" s="198" t="s">
        <v>26</v>
      </c>
      <c r="G105" s="197"/>
      <c r="H105" s="197"/>
      <c r="I105" s="197"/>
      <c r="J105" s="199"/>
      <c r="K105" s="196" t="s">
        <v>27</v>
      </c>
      <c r="L105" s="197"/>
      <c r="M105" s="197"/>
      <c r="N105" s="197"/>
      <c r="O105" s="197"/>
      <c r="P105" s="201" t="s">
        <v>21</v>
      </c>
      <c r="Q105" s="197"/>
      <c r="R105" s="197"/>
      <c r="S105" s="197"/>
      <c r="T105" s="199"/>
      <c r="U105" s="196" t="s">
        <v>28</v>
      </c>
      <c r="V105" s="197"/>
      <c r="W105" s="197"/>
      <c r="X105" s="197"/>
      <c r="Y105" s="197"/>
      <c r="Z105" s="201"/>
      <c r="AA105" s="197"/>
      <c r="AB105" s="197"/>
      <c r="AC105" s="197"/>
      <c r="AD105" s="199"/>
      <c r="AE105" s="181"/>
      <c r="AF105" s="111"/>
      <c r="AG105" s="61"/>
      <c r="AH105" s="62"/>
      <c r="AI105" s="63"/>
      <c r="AJ105" s="159"/>
    </row>
    <row r="106" spans="1:36" ht="15.75" customHeight="1">
      <c r="A106" s="182"/>
      <c r="B106" s="182"/>
      <c r="C106" s="182"/>
      <c r="D106" s="182"/>
      <c r="E106" s="182"/>
      <c r="F106" s="200"/>
      <c r="G106" s="182"/>
      <c r="H106" s="182"/>
      <c r="I106" s="182"/>
      <c r="J106" s="183"/>
      <c r="K106" s="182"/>
      <c r="L106" s="182"/>
      <c r="M106" s="182"/>
      <c r="N106" s="182"/>
      <c r="O106" s="182"/>
      <c r="P106" s="200"/>
      <c r="Q106" s="182"/>
      <c r="R106" s="182"/>
      <c r="S106" s="182"/>
      <c r="T106" s="183"/>
      <c r="U106" s="182"/>
      <c r="V106" s="182"/>
      <c r="W106" s="182"/>
      <c r="X106" s="182"/>
      <c r="Y106" s="182"/>
      <c r="Z106" s="200"/>
      <c r="AA106" s="182"/>
      <c r="AB106" s="182"/>
      <c r="AC106" s="182"/>
      <c r="AD106" s="183"/>
      <c r="AE106" s="181"/>
      <c r="AF106" s="111"/>
      <c r="AG106" s="64"/>
      <c r="AH106" s="167"/>
      <c r="AI106" s="65"/>
      <c r="AJ106" s="159"/>
    </row>
    <row r="107" spans="1:36" ht="15.75" customHeight="1">
      <c r="A107" s="66" t="s">
        <v>33</v>
      </c>
      <c r="B107" s="28" t="s">
        <v>34</v>
      </c>
      <c r="C107" s="28" t="s">
        <v>35</v>
      </c>
      <c r="D107" s="28" t="s">
        <v>9</v>
      </c>
      <c r="E107" s="29" t="s">
        <v>36</v>
      </c>
      <c r="F107" s="38" t="s">
        <v>33</v>
      </c>
      <c r="G107" s="30" t="s">
        <v>34</v>
      </c>
      <c r="H107" s="30" t="s">
        <v>35</v>
      </c>
      <c r="I107" s="30" t="s">
        <v>9</v>
      </c>
      <c r="J107" s="31" t="s">
        <v>36</v>
      </c>
      <c r="K107" s="28" t="s">
        <v>33</v>
      </c>
      <c r="L107" s="28" t="s">
        <v>34</v>
      </c>
      <c r="M107" s="28" t="s">
        <v>35</v>
      </c>
      <c r="N107" s="28" t="s">
        <v>9</v>
      </c>
      <c r="O107" s="29" t="s">
        <v>36</v>
      </c>
      <c r="P107" s="30" t="s">
        <v>33</v>
      </c>
      <c r="Q107" s="30" t="s">
        <v>34</v>
      </c>
      <c r="R107" s="30" t="s">
        <v>35</v>
      </c>
      <c r="S107" s="30" t="s">
        <v>9</v>
      </c>
      <c r="T107" s="31" t="s">
        <v>36</v>
      </c>
      <c r="U107" s="28" t="s">
        <v>33</v>
      </c>
      <c r="V107" s="28" t="s">
        <v>34</v>
      </c>
      <c r="W107" s="28" t="s">
        <v>35</v>
      </c>
      <c r="X107" s="28" t="s">
        <v>9</v>
      </c>
      <c r="Y107" s="29" t="s">
        <v>36</v>
      </c>
      <c r="Z107" s="30" t="s">
        <v>33</v>
      </c>
      <c r="AA107" s="30" t="s">
        <v>34</v>
      </c>
      <c r="AB107" s="30" t="s">
        <v>35</v>
      </c>
      <c r="AC107" s="30" t="s">
        <v>9</v>
      </c>
      <c r="AD107" s="31" t="s">
        <v>36</v>
      </c>
      <c r="AE107" s="181"/>
      <c r="AF107" s="111"/>
      <c r="AG107" s="67" t="s">
        <v>35</v>
      </c>
      <c r="AH107" s="67" t="s">
        <v>9</v>
      </c>
      <c r="AI107" s="67" t="s">
        <v>36</v>
      </c>
      <c r="AJ107" s="159"/>
    </row>
    <row r="108" spans="1:36" ht="16.5" customHeight="1">
      <c r="A108" s="42">
        <v>0</v>
      </c>
      <c r="B108" s="33" t="s">
        <v>37</v>
      </c>
      <c r="C108" s="34"/>
      <c r="D108" s="34"/>
      <c r="E108" s="35">
        <f t="shared" ref="E108:E123" si="26">IFERROR(D108/C108*100,0)</f>
        <v>0</v>
      </c>
      <c r="F108" s="38">
        <v>0</v>
      </c>
      <c r="G108" s="38" t="s">
        <v>37</v>
      </c>
      <c r="H108" s="36"/>
      <c r="I108" s="36"/>
      <c r="J108" s="37">
        <f t="shared" ref="J108:J119" si="27">IFERROR(I108/H108*100,0)</f>
        <v>0</v>
      </c>
      <c r="K108" s="33">
        <v>0</v>
      </c>
      <c r="L108" s="33"/>
      <c r="M108" s="34"/>
      <c r="N108" s="34"/>
      <c r="O108" s="35">
        <f t="shared" ref="O108:O120" si="28">IFERROR(N108/M108*100,0)</f>
        <v>0</v>
      </c>
      <c r="P108" s="38">
        <v>0</v>
      </c>
      <c r="Q108" s="68"/>
      <c r="R108" s="36"/>
      <c r="S108" s="36"/>
      <c r="T108" s="37">
        <f t="shared" ref="T108:T124" si="29">IFERROR(S108/R108*100,0)</f>
        <v>0</v>
      </c>
      <c r="U108" s="33">
        <v>0</v>
      </c>
      <c r="V108" s="57"/>
      <c r="W108" s="34"/>
      <c r="X108" s="34"/>
      <c r="Y108" s="35">
        <f t="shared" ref="Y108:Y133" si="30">IFERROR(X108/W108*100,0)</f>
        <v>0</v>
      </c>
      <c r="Z108" s="38">
        <v>9</v>
      </c>
      <c r="AA108" s="38"/>
      <c r="AB108" s="36"/>
      <c r="AC108" s="36"/>
      <c r="AD108" s="37">
        <f t="shared" ref="AD108:AD124" si="31">IFERROR(AC108/AB108*100,0)</f>
        <v>0</v>
      </c>
      <c r="AE108" s="181"/>
      <c r="AF108" s="111"/>
      <c r="AG108" s="69"/>
      <c r="AH108" s="69"/>
      <c r="AI108" s="70">
        <f t="shared" ref="AI108:AI120" si="32">IFERROR(AH108/AG108*100,0)</f>
        <v>0</v>
      </c>
      <c r="AJ108" s="159"/>
    </row>
    <row r="109" spans="1:36" ht="15.75" customHeight="1">
      <c r="A109" s="42">
        <v>1</v>
      </c>
      <c r="B109" s="33" t="s">
        <v>37</v>
      </c>
      <c r="C109" s="34"/>
      <c r="D109" s="34"/>
      <c r="E109" s="35">
        <f t="shared" si="26"/>
        <v>0</v>
      </c>
      <c r="F109" s="38">
        <v>1</v>
      </c>
      <c r="G109" s="38" t="s">
        <v>37</v>
      </c>
      <c r="H109" s="36"/>
      <c r="I109" s="36"/>
      <c r="J109" s="37">
        <f t="shared" si="27"/>
        <v>0</v>
      </c>
      <c r="K109" s="33">
        <v>1</v>
      </c>
      <c r="L109" s="33"/>
      <c r="M109" s="34"/>
      <c r="N109" s="34"/>
      <c r="O109" s="35">
        <f t="shared" si="28"/>
        <v>0</v>
      </c>
      <c r="P109" s="38">
        <v>1</v>
      </c>
      <c r="Q109" s="68"/>
      <c r="R109" s="36"/>
      <c r="S109" s="36"/>
      <c r="T109" s="37">
        <f t="shared" si="29"/>
        <v>0</v>
      </c>
      <c r="U109" s="33">
        <v>1</v>
      </c>
      <c r="V109" s="57"/>
      <c r="W109" s="34"/>
      <c r="X109" s="34"/>
      <c r="Y109" s="35">
        <f t="shared" si="30"/>
        <v>0</v>
      </c>
      <c r="Z109" s="38">
        <v>10</v>
      </c>
      <c r="AA109" s="38"/>
      <c r="AB109" s="36"/>
      <c r="AC109" s="36"/>
      <c r="AD109" s="37">
        <f t="shared" si="31"/>
        <v>0</v>
      </c>
      <c r="AE109" s="181"/>
      <c r="AF109" s="111"/>
      <c r="AG109" s="69"/>
      <c r="AH109" s="69"/>
      <c r="AI109" s="70">
        <f t="shared" si="32"/>
        <v>0</v>
      </c>
      <c r="AJ109" s="159"/>
    </row>
    <row r="110" spans="1:36" ht="15.75" customHeight="1">
      <c r="A110" s="42">
        <v>2</v>
      </c>
      <c r="B110" s="33" t="s">
        <v>37</v>
      </c>
      <c r="C110" s="34"/>
      <c r="D110" s="34"/>
      <c r="E110" s="35">
        <f t="shared" si="26"/>
        <v>0</v>
      </c>
      <c r="F110" s="38">
        <v>2</v>
      </c>
      <c r="G110" s="38" t="s">
        <v>37</v>
      </c>
      <c r="H110" s="36"/>
      <c r="I110" s="36"/>
      <c r="J110" s="37">
        <f t="shared" si="27"/>
        <v>0</v>
      </c>
      <c r="K110" s="33">
        <v>2</v>
      </c>
      <c r="L110" s="33"/>
      <c r="M110" s="34"/>
      <c r="N110" s="34"/>
      <c r="O110" s="35">
        <f t="shared" si="28"/>
        <v>0</v>
      </c>
      <c r="P110" s="38">
        <v>2</v>
      </c>
      <c r="Q110" s="68"/>
      <c r="R110" s="36"/>
      <c r="S110" s="36"/>
      <c r="T110" s="37">
        <f t="shared" si="29"/>
        <v>0</v>
      </c>
      <c r="U110" s="33">
        <v>2</v>
      </c>
      <c r="V110" s="57"/>
      <c r="W110" s="34"/>
      <c r="X110" s="34"/>
      <c r="Y110" s="35">
        <f t="shared" si="30"/>
        <v>0</v>
      </c>
      <c r="Z110" s="38">
        <v>11</v>
      </c>
      <c r="AA110" s="38"/>
      <c r="AB110" s="36"/>
      <c r="AC110" s="36"/>
      <c r="AD110" s="37">
        <f t="shared" si="31"/>
        <v>0</v>
      </c>
      <c r="AE110" s="181"/>
      <c r="AF110" s="111"/>
      <c r="AG110" s="69"/>
      <c r="AH110" s="69"/>
      <c r="AI110" s="70">
        <f t="shared" si="32"/>
        <v>0</v>
      </c>
      <c r="AJ110" s="159"/>
    </row>
    <row r="111" spans="1:36" ht="15.75" customHeight="1">
      <c r="A111" s="42">
        <v>3</v>
      </c>
      <c r="B111" s="33" t="s">
        <v>37</v>
      </c>
      <c r="C111" s="34"/>
      <c r="D111" s="34"/>
      <c r="E111" s="35">
        <f t="shared" si="26"/>
        <v>0</v>
      </c>
      <c r="F111" s="38">
        <v>3</v>
      </c>
      <c r="G111" s="38" t="s">
        <v>37</v>
      </c>
      <c r="H111" s="36"/>
      <c r="I111" s="36"/>
      <c r="J111" s="37">
        <f t="shared" si="27"/>
        <v>0</v>
      </c>
      <c r="K111" s="33">
        <v>3</v>
      </c>
      <c r="L111" s="33"/>
      <c r="M111" s="34"/>
      <c r="N111" s="34"/>
      <c r="O111" s="35">
        <f t="shared" si="28"/>
        <v>0</v>
      </c>
      <c r="P111" s="38">
        <v>3</v>
      </c>
      <c r="Q111" s="68"/>
      <c r="R111" s="36"/>
      <c r="S111" s="36"/>
      <c r="T111" s="37">
        <f t="shared" si="29"/>
        <v>0</v>
      </c>
      <c r="U111" s="33">
        <v>3</v>
      </c>
      <c r="V111" s="57"/>
      <c r="W111" s="34"/>
      <c r="X111" s="34"/>
      <c r="Y111" s="35">
        <f t="shared" si="30"/>
        <v>0</v>
      </c>
      <c r="Z111" s="38">
        <v>12</v>
      </c>
      <c r="AA111" s="38"/>
      <c r="AB111" s="36"/>
      <c r="AC111" s="36"/>
      <c r="AD111" s="37">
        <f t="shared" si="31"/>
        <v>0</v>
      </c>
      <c r="AE111" s="181"/>
      <c r="AF111" s="111"/>
      <c r="AG111" s="69"/>
      <c r="AH111" s="69"/>
      <c r="AI111" s="70">
        <f t="shared" si="32"/>
        <v>0</v>
      </c>
      <c r="AJ111" s="159"/>
    </row>
    <row r="112" spans="1:36" ht="15.75" customHeight="1">
      <c r="A112" s="42">
        <v>4</v>
      </c>
      <c r="B112" s="33"/>
      <c r="C112" s="34"/>
      <c r="D112" s="34"/>
      <c r="E112" s="35">
        <f t="shared" si="26"/>
        <v>0</v>
      </c>
      <c r="F112" s="38">
        <v>4</v>
      </c>
      <c r="G112" s="38" t="s">
        <v>37</v>
      </c>
      <c r="H112" s="36"/>
      <c r="I112" s="36"/>
      <c r="J112" s="37">
        <f t="shared" si="27"/>
        <v>0</v>
      </c>
      <c r="K112" s="33">
        <v>4</v>
      </c>
      <c r="L112" s="33"/>
      <c r="M112" s="34"/>
      <c r="N112" s="34"/>
      <c r="O112" s="35">
        <f t="shared" si="28"/>
        <v>0</v>
      </c>
      <c r="P112" s="38">
        <v>4</v>
      </c>
      <c r="Q112" s="68"/>
      <c r="R112" s="36"/>
      <c r="S112" s="36"/>
      <c r="T112" s="37">
        <f t="shared" si="29"/>
        <v>0</v>
      </c>
      <c r="U112" s="33">
        <v>4</v>
      </c>
      <c r="V112" s="57"/>
      <c r="W112" s="34"/>
      <c r="X112" s="34"/>
      <c r="Y112" s="35">
        <f t="shared" si="30"/>
        <v>0</v>
      </c>
      <c r="Z112" s="38">
        <v>13</v>
      </c>
      <c r="AA112" s="38"/>
      <c r="AB112" s="36"/>
      <c r="AC112" s="36"/>
      <c r="AD112" s="37">
        <f t="shared" si="31"/>
        <v>0</v>
      </c>
      <c r="AE112" s="181"/>
      <c r="AF112" s="111"/>
      <c r="AG112" s="69"/>
      <c r="AH112" s="69"/>
      <c r="AI112" s="70">
        <f t="shared" si="32"/>
        <v>0</v>
      </c>
      <c r="AJ112" s="159"/>
    </row>
    <row r="113" spans="1:36" ht="15.75" customHeight="1">
      <c r="A113" s="42">
        <v>5</v>
      </c>
      <c r="B113" s="33"/>
      <c r="C113" s="34"/>
      <c r="D113" s="34"/>
      <c r="E113" s="35">
        <f t="shared" si="26"/>
        <v>0</v>
      </c>
      <c r="F113" s="38">
        <v>5</v>
      </c>
      <c r="G113" s="38" t="s">
        <v>37</v>
      </c>
      <c r="H113" s="36"/>
      <c r="I113" s="36"/>
      <c r="J113" s="37">
        <f t="shared" si="27"/>
        <v>0</v>
      </c>
      <c r="K113" s="33">
        <v>5</v>
      </c>
      <c r="L113" s="33"/>
      <c r="M113" s="34"/>
      <c r="N113" s="34"/>
      <c r="O113" s="35">
        <f t="shared" si="28"/>
        <v>0</v>
      </c>
      <c r="P113" s="38">
        <v>5</v>
      </c>
      <c r="Q113" s="68"/>
      <c r="R113" s="36"/>
      <c r="S113" s="36"/>
      <c r="T113" s="37">
        <f t="shared" si="29"/>
        <v>0</v>
      </c>
      <c r="U113" s="33">
        <v>5</v>
      </c>
      <c r="V113" s="57"/>
      <c r="W113" s="34"/>
      <c r="X113" s="34"/>
      <c r="Y113" s="35">
        <f t="shared" si="30"/>
        <v>0</v>
      </c>
      <c r="Z113" s="38">
        <v>14</v>
      </c>
      <c r="AA113" s="38"/>
      <c r="AB113" s="36"/>
      <c r="AC113" s="36"/>
      <c r="AD113" s="37">
        <f t="shared" si="31"/>
        <v>0</v>
      </c>
      <c r="AE113" s="181"/>
      <c r="AF113" s="111"/>
      <c r="AG113" s="69"/>
      <c r="AH113" s="69"/>
      <c r="AI113" s="70">
        <f t="shared" si="32"/>
        <v>0</v>
      </c>
      <c r="AJ113" s="159"/>
    </row>
    <row r="114" spans="1:36" ht="15.75" customHeight="1">
      <c r="A114" s="42">
        <v>6</v>
      </c>
      <c r="B114" s="33"/>
      <c r="C114" s="34"/>
      <c r="D114" s="34"/>
      <c r="E114" s="35">
        <f t="shared" si="26"/>
        <v>0</v>
      </c>
      <c r="F114" s="38">
        <v>6</v>
      </c>
      <c r="G114" s="38" t="s">
        <v>37</v>
      </c>
      <c r="H114" s="36"/>
      <c r="I114" s="36"/>
      <c r="J114" s="37">
        <f t="shared" si="27"/>
        <v>0</v>
      </c>
      <c r="K114" s="33">
        <v>6</v>
      </c>
      <c r="L114" s="33"/>
      <c r="M114" s="34"/>
      <c r="N114" s="34"/>
      <c r="O114" s="35">
        <f t="shared" si="28"/>
        <v>0</v>
      </c>
      <c r="P114" s="38">
        <v>6</v>
      </c>
      <c r="Q114" s="68"/>
      <c r="R114" s="36"/>
      <c r="S114" s="36"/>
      <c r="T114" s="37">
        <f t="shared" si="29"/>
        <v>0</v>
      </c>
      <c r="U114" s="33">
        <v>6</v>
      </c>
      <c r="V114" s="57"/>
      <c r="W114" s="34"/>
      <c r="X114" s="34"/>
      <c r="Y114" s="35">
        <f t="shared" si="30"/>
        <v>0</v>
      </c>
      <c r="Z114" s="38">
        <v>15</v>
      </c>
      <c r="AA114" s="38"/>
      <c r="AB114" s="36"/>
      <c r="AC114" s="36"/>
      <c r="AD114" s="37">
        <f t="shared" si="31"/>
        <v>0</v>
      </c>
      <c r="AE114" s="181"/>
      <c r="AF114" s="111"/>
      <c r="AG114" s="69"/>
      <c r="AH114" s="69"/>
      <c r="AI114" s="70">
        <f t="shared" si="32"/>
        <v>0</v>
      </c>
      <c r="AJ114" s="159"/>
    </row>
    <row r="115" spans="1:36" ht="15.75" customHeight="1">
      <c r="A115" s="42">
        <v>7</v>
      </c>
      <c r="B115" s="33"/>
      <c r="C115" s="34"/>
      <c r="D115" s="34"/>
      <c r="E115" s="35">
        <f t="shared" si="26"/>
        <v>0</v>
      </c>
      <c r="F115" s="38">
        <v>7</v>
      </c>
      <c r="G115" s="38"/>
      <c r="H115" s="36"/>
      <c r="I115" s="36"/>
      <c r="J115" s="37">
        <f t="shared" si="27"/>
        <v>0</v>
      </c>
      <c r="K115" s="33" t="s">
        <v>40</v>
      </c>
      <c r="L115" s="33"/>
      <c r="M115" s="34"/>
      <c r="N115" s="34"/>
      <c r="O115" s="35">
        <f t="shared" si="28"/>
        <v>0</v>
      </c>
      <c r="P115" s="38" t="s">
        <v>41</v>
      </c>
      <c r="Q115" s="68"/>
      <c r="R115" s="36"/>
      <c r="S115" s="36"/>
      <c r="T115" s="37">
        <f t="shared" si="29"/>
        <v>0</v>
      </c>
      <c r="U115" s="33">
        <v>7</v>
      </c>
      <c r="V115" s="57"/>
      <c r="W115" s="34"/>
      <c r="X115" s="34"/>
      <c r="Y115" s="35">
        <f t="shared" si="30"/>
        <v>0</v>
      </c>
      <c r="Z115" s="38">
        <v>16</v>
      </c>
      <c r="AA115" s="38"/>
      <c r="AB115" s="36"/>
      <c r="AC115" s="36"/>
      <c r="AD115" s="37">
        <f t="shared" si="31"/>
        <v>0</v>
      </c>
      <c r="AE115" s="181"/>
      <c r="AF115" s="111"/>
      <c r="AG115" s="69"/>
      <c r="AH115" s="69"/>
      <c r="AI115" s="70">
        <f t="shared" si="32"/>
        <v>0</v>
      </c>
      <c r="AJ115" s="159"/>
    </row>
    <row r="116" spans="1:36" ht="15.75" customHeight="1">
      <c r="A116" s="42">
        <v>8</v>
      </c>
      <c r="B116" s="33"/>
      <c r="C116" s="34"/>
      <c r="D116" s="34"/>
      <c r="E116" s="35">
        <f t="shared" si="26"/>
        <v>0</v>
      </c>
      <c r="F116" s="38">
        <v>8</v>
      </c>
      <c r="G116" s="38"/>
      <c r="H116" s="36"/>
      <c r="I116" s="36"/>
      <c r="J116" s="37">
        <f t="shared" si="27"/>
        <v>0</v>
      </c>
      <c r="K116" s="33" t="s">
        <v>42</v>
      </c>
      <c r="L116" s="33"/>
      <c r="M116" s="34"/>
      <c r="N116" s="34"/>
      <c r="O116" s="35">
        <f t="shared" si="28"/>
        <v>0</v>
      </c>
      <c r="P116" s="38">
        <v>7</v>
      </c>
      <c r="Q116" s="68"/>
      <c r="R116" s="36"/>
      <c r="S116" s="36"/>
      <c r="T116" s="37">
        <f t="shared" si="29"/>
        <v>0</v>
      </c>
      <c r="U116" s="33">
        <v>8</v>
      </c>
      <c r="V116" s="57"/>
      <c r="W116" s="34"/>
      <c r="X116" s="34"/>
      <c r="Y116" s="35">
        <f t="shared" si="30"/>
        <v>0</v>
      </c>
      <c r="Z116" s="38">
        <v>17</v>
      </c>
      <c r="AA116" s="38"/>
      <c r="AB116" s="36"/>
      <c r="AC116" s="36"/>
      <c r="AD116" s="37">
        <f t="shared" si="31"/>
        <v>0</v>
      </c>
      <c r="AE116" s="181"/>
      <c r="AF116" s="111"/>
      <c r="AG116" s="69"/>
      <c r="AH116" s="69"/>
      <c r="AI116" s="70">
        <f t="shared" si="32"/>
        <v>0</v>
      </c>
      <c r="AJ116" s="159"/>
    </row>
    <row r="117" spans="1:36" ht="15.75" customHeight="1">
      <c r="A117" s="42">
        <v>9</v>
      </c>
      <c r="B117" s="33"/>
      <c r="C117" s="34"/>
      <c r="D117" s="34"/>
      <c r="E117" s="35">
        <f t="shared" si="26"/>
        <v>0</v>
      </c>
      <c r="F117" s="38"/>
      <c r="G117" s="38"/>
      <c r="H117" s="36"/>
      <c r="I117" s="36"/>
      <c r="J117" s="37">
        <f t="shared" si="27"/>
        <v>0</v>
      </c>
      <c r="K117" s="33"/>
      <c r="L117" s="33"/>
      <c r="M117" s="34"/>
      <c r="N117" s="34"/>
      <c r="O117" s="35">
        <f t="shared" si="28"/>
        <v>0</v>
      </c>
      <c r="P117" s="38">
        <v>8</v>
      </c>
      <c r="Q117" s="68"/>
      <c r="R117" s="36"/>
      <c r="S117" s="36"/>
      <c r="T117" s="37">
        <f t="shared" si="29"/>
        <v>0</v>
      </c>
      <c r="U117" s="33">
        <v>9</v>
      </c>
      <c r="V117" s="57"/>
      <c r="W117" s="34"/>
      <c r="X117" s="34"/>
      <c r="Y117" s="35">
        <f t="shared" si="30"/>
        <v>0</v>
      </c>
      <c r="Z117" s="38">
        <v>18</v>
      </c>
      <c r="AA117" s="38"/>
      <c r="AB117" s="36"/>
      <c r="AC117" s="36"/>
      <c r="AD117" s="37">
        <f t="shared" si="31"/>
        <v>0</v>
      </c>
      <c r="AE117" s="181"/>
      <c r="AF117" s="111"/>
      <c r="AG117" s="69"/>
      <c r="AH117" s="69"/>
      <c r="AI117" s="70">
        <f t="shared" si="32"/>
        <v>0</v>
      </c>
      <c r="AJ117" s="159"/>
    </row>
    <row r="118" spans="1:36" ht="15.75" customHeight="1">
      <c r="A118" s="42">
        <v>10</v>
      </c>
      <c r="B118" s="33"/>
      <c r="C118" s="34"/>
      <c r="D118" s="34"/>
      <c r="E118" s="35">
        <f t="shared" si="26"/>
        <v>0</v>
      </c>
      <c r="F118" s="38"/>
      <c r="G118" s="38"/>
      <c r="H118" s="36"/>
      <c r="I118" s="36"/>
      <c r="J118" s="37">
        <f t="shared" si="27"/>
        <v>0</v>
      </c>
      <c r="K118" s="33"/>
      <c r="L118" s="33"/>
      <c r="M118" s="34"/>
      <c r="N118" s="34"/>
      <c r="O118" s="35">
        <f t="shared" si="28"/>
        <v>0</v>
      </c>
      <c r="P118" s="38">
        <v>9</v>
      </c>
      <c r="Q118" s="68"/>
      <c r="R118" s="36"/>
      <c r="S118" s="36"/>
      <c r="T118" s="37">
        <f t="shared" si="29"/>
        <v>0</v>
      </c>
      <c r="U118" s="33">
        <v>10</v>
      </c>
      <c r="V118" s="57"/>
      <c r="W118" s="34"/>
      <c r="X118" s="34"/>
      <c r="Y118" s="35">
        <f t="shared" si="30"/>
        <v>0</v>
      </c>
      <c r="Z118" s="38">
        <v>19</v>
      </c>
      <c r="AA118" s="38"/>
      <c r="AB118" s="36"/>
      <c r="AC118" s="36"/>
      <c r="AD118" s="37">
        <f t="shared" si="31"/>
        <v>0</v>
      </c>
      <c r="AE118" s="181"/>
      <c r="AF118" s="111"/>
      <c r="AG118" s="69"/>
      <c r="AH118" s="69"/>
      <c r="AI118" s="70">
        <f t="shared" si="32"/>
        <v>0</v>
      </c>
      <c r="AJ118" s="159"/>
    </row>
    <row r="119" spans="1:36" ht="15.75" customHeight="1">
      <c r="A119" s="42"/>
      <c r="B119" s="33"/>
      <c r="C119" s="34"/>
      <c r="D119" s="34"/>
      <c r="E119" s="35">
        <f t="shared" si="26"/>
        <v>0</v>
      </c>
      <c r="F119" s="38"/>
      <c r="G119" s="38"/>
      <c r="H119" s="36"/>
      <c r="I119" s="36"/>
      <c r="J119" s="37">
        <f t="shared" si="27"/>
        <v>0</v>
      </c>
      <c r="K119" s="33"/>
      <c r="L119" s="33"/>
      <c r="M119" s="34"/>
      <c r="N119" s="34"/>
      <c r="O119" s="35">
        <f t="shared" si="28"/>
        <v>0</v>
      </c>
      <c r="P119" s="38">
        <v>10</v>
      </c>
      <c r="Q119" s="68"/>
      <c r="R119" s="36"/>
      <c r="S119" s="36"/>
      <c r="T119" s="37">
        <f t="shared" si="29"/>
        <v>0</v>
      </c>
      <c r="U119" s="33">
        <v>11</v>
      </c>
      <c r="V119" s="57"/>
      <c r="W119" s="34"/>
      <c r="X119" s="34"/>
      <c r="Y119" s="35">
        <f t="shared" si="30"/>
        <v>0</v>
      </c>
      <c r="Z119" s="38">
        <v>20</v>
      </c>
      <c r="AA119" s="38"/>
      <c r="AB119" s="36"/>
      <c r="AC119" s="36"/>
      <c r="AD119" s="37">
        <f t="shared" si="31"/>
        <v>0</v>
      </c>
      <c r="AE119" s="181"/>
      <c r="AF119" s="111"/>
      <c r="AG119" s="69"/>
      <c r="AH119" s="69"/>
      <c r="AI119" s="70">
        <f t="shared" si="32"/>
        <v>0</v>
      </c>
      <c r="AJ119" s="159"/>
    </row>
    <row r="120" spans="1:36" ht="15.75" customHeight="1">
      <c r="A120" s="42"/>
      <c r="B120" s="33"/>
      <c r="C120" s="34"/>
      <c r="D120" s="34"/>
      <c r="E120" s="35">
        <f t="shared" si="26"/>
        <v>0</v>
      </c>
      <c r="F120" s="36"/>
      <c r="G120" s="38"/>
      <c r="H120" s="36"/>
      <c r="I120" s="36"/>
      <c r="J120" s="43"/>
      <c r="K120" s="33"/>
      <c r="L120" s="33"/>
      <c r="M120" s="34"/>
      <c r="N120" s="34"/>
      <c r="O120" s="35">
        <f t="shared" si="28"/>
        <v>0</v>
      </c>
      <c r="P120" s="38">
        <v>11</v>
      </c>
      <c r="Q120" s="68"/>
      <c r="R120" s="36"/>
      <c r="S120" s="36"/>
      <c r="T120" s="37">
        <f t="shared" si="29"/>
        <v>0</v>
      </c>
      <c r="U120" s="33">
        <v>12</v>
      </c>
      <c r="V120" s="57"/>
      <c r="W120" s="34"/>
      <c r="X120" s="34"/>
      <c r="Y120" s="35">
        <f t="shared" si="30"/>
        <v>0</v>
      </c>
      <c r="Z120" s="38">
        <v>21</v>
      </c>
      <c r="AA120" s="38"/>
      <c r="AB120" s="36"/>
      <c r="AC120" s="36"/>
      <c r="AD120" s="37">
        <f t="shared" si="31"/>
        <v>0</v>
      </c>
      <c r="AE120" s="181"/>
      <c r="AF120" s="111"/>
      <c r="AG120" s="69"/>
      <c r="AH120" s="69"/>
      <c r="AI120" s="70">
        <f t="shared" si="32"/>
        <v>0</v>
      </c>
      <c r="AJ120" s="159"/>
    </row>
    <row r="121" spans="1:36" ht="15.75" customHeight="1">
      <c r="A121" s="42"/>
      <c r="B121" s="33"/>
      <c r="C121" s="34"/>
      <c r="D121" s="34"/>
      <c r="E121" s="35">
        <f t="shared" si="26"/>
        <v>0</v>
      </c>
      <c r="F121" s="36"/>
      <c r="G121" s="38"/>
      <c r="H121" s="36"/>
      <c r="I121" s="36"/>
      <c r="J121" s="43"/>
      <c r="K121" s="34"/>
      <c r="L121" s="34"/>
      <c r="M121" s="34"/>
      <c r="N121" s="34"/>
      <c r="O121" s="41"/>
      <c r="P121" s="38">
        <v>12</v>
      </c>
      <c r="Q121" s="68"/>
      <c r="R121" s="36"/>
      <c r="S121" s="36"/>
      <c r="T121" s="37">
        <f t="shared" si="29"/>
        <v>0</v>
      </c>
      <c r="U121" s="33">
        <v>13</v>
      </c>
      <c r="V121" s="57"/>
      <c r="W121" s="34"/>
      <c r="X121" s="34"/>
      <c r="Y121" s="35">
        <f t="shared" si="30"/>
        <v>0</v>
      </c>
      <c r="Z121" s="38">
        <v>22</v>
      </c>
      <c r="AA121" s="38"/>
      <c r="AB121" s="36"/>
      <c r="AC121" s="36"/>
      <c r="AD121" s="37">
        <f t="shared" si="31"/>
        <v>0</v>
      </c>
      <c r="AE121" s="181"/>
      <c r="AF121" s="111"/>
      <c r="AG121" s="71"/>
      <c r="AH121" s="71"/>
      <c r="AI121" s="72"/>
      <c r="AJ121" s="159"/>
    </row>
    <row r="122" spans="1:36" ht="15.75" customHeight="1">
      <c r="A122" s="42"/>
      <c r="B122" s="33"/>
      <c r="C122" s="34"/>
      <c r="D122" s="34"/>
      <c r="E122" s="35">
        <f t="shared" si="26"/>
        <v>0</v>
      </c>
      <c r="F122" s="36"/>
      <c r="G122" s="38"/>
      <c r="H122" s="36"/>
      <c r="I122" s="36"/>
      <c r="J122" s="43"/>
      <c r="K122" s="34"/>
      <c r="L122" s="34"/>
      <c r="M122" s="34"/>
      <c r="N122" s="34"/>
      <c r="O122" s="41"/>
      <c r="P122" s="38">
        <v>13</v>
      </c>
      <c r="Q122" s="68"/>
      <c r="R122" s="36"/>
      <c r="S122" s="36"/>
      <c r="T122" s="37">
        <f t="shared" si="29"/>
        <v>0</v>
      </c>
      <c r="U122" s="33">
        <v>14</v>
      </c>
      <c r="V122" s="57"/>
      <c r="W122" s="34"/>
      <c r="X122" s="34"/>
      <c r="Y122" s="35">
        <f t="shared" si="30"/>
        <v>0</v>
      </c>
      <c r="Z122" s="38">
        <v>23</v>
      </c>
      <c r="AA122" s="38"/>
      <c r="AB122" s="36"/>
      <c r="AC122" s="36"/>
      <c r="AD122" s="37">
        <f t="shared" si="31"/>
        <v>0</v>
      </c>
      <c r="AE122" s="181"/>
      <c r="AF122" s="111"/>
      <c r="AG122" s="207">
        <f t="shared" ref="AG122:AH122" si="33">SUM(AG108:AG121)</f>
        <v>0</v>
      </c>
      <c r="AH122" s="207">
        <f t="shared" si="33"/>
        <v>0</v>
      </c>
      <c r="AI122" s="209">
        <f>IFERROR(AH122/AG122*100,0)</f>
        <v>0</v>
      </c>
      <c r="AJ122" s="159"/>
    </row>
    <row r="123" spans="1:36" ht="15.75" customHeight="1">
      <c r="A123" s="42"/>
      <c r="B123" s="33"/>
      <c r="C123" s="34"/>
      <c r="D123" s="34"/>
      <c r="E123" s="35">
        <f t="shared" si="26"/>
        <v>0</v>
      </c>
      <c r="F123" s="36"/>
      <c r="G123" s="38"/>
      <c r="H123" s="36"/>
      <c r="I123" s="36"/>
      <c r="J123" s="43"/>
      <c r="K123" s="34"/>
      <c r="L123" s="34"/>
      <c r="M123" s="34"/>
      <c r="N123" s="34"/>
      <c r="O123" s="41"/>
      <c r="P123" s="38">
        <v>14</v>
      </c>
      <c r="Q123" s="68"/>
      <c r="R123" s="36"/>
      <c r="S123" s="36"/>
      <c r="T123" s="37">
        <f t="shared" si="29"/>
        <v>0</v>
      </c>
      <c r="U123" s="33">
        <v>15</v>
      </c>
      <c r="V123" s="57"/>
      <c r="W123" s="34"/>
      <c r="X123" s="34"/>
      <c r="Y123" s="35">
        <f t="shared" si="30"/>
        <v>0</v>
      </c>
      <c r="Z123" s="38">
        <v>24</v>
      </c>
      <c r="AA123" s="38"/>
      <c r="AB123" s="36"/>
      <c r="AC123" s="36"/>
      <c r="AD123" s="37">
        <f t="shared" si="31"/>
        <v>0</v>
      </c>
      <c r="AE123" s="181"/>
      <c r="AF123" s="111"/>
      <c r="AG123" s="208"/>
      <c r="AH123" s="208"/>
      <c r="AI123" s="208"/>
      <c r="AJ123" s="159"/>
    </row>
    <row r="124" spans="1:36" ht="15.75" customHeight="1">
      <c r="A124" s="73"/>
      <c r="B124" s="74"/>
      <c r="C124" s="34"/>
      <c r="D124" s="34"/>
      <c r="E124" s="41"/>
      <c r="F124" s="36"/>
      <c r="G124" s="75"/>
      <c r="H124" s="36"/>
      <c r="I124" s="36"/>
      <c r="J124" s="43"/>
      <c r="K124" s="34"/>
      <c r="L124" s="34"/>
      <c r="M124" s="34"/>
      <c r="N124" s="34"/>
      <c r="O124" s="41"/>
      <c r="P124" s="38">
        <v>15</v>
      </c>
      <c r="Q124" s="68"/>
      <c r="R124" s="36"/>
      <c r="S124" s="36"/>
      <c r="T124" s="37">
        <f t="shared" si="29"/>
        <v>0</v>
      </c>
      <c r="U124" s="33"/>
      <c r="V124" s="57"/>
      <c r="W124" s="34"/>
      <c r="X124" s="34"/>
      <c r="Y124" s="35">
        <f t="shared" si="30"/>
        <v>0</v>
      </c>
      <c r="Z124" s="38">
        <v>25</v>
      </c>
      <c r="AA124" s="38"/>
      <c r="AB124" s="36"/>
      <c r="AC124" s="36"/>
      <c r="AD124" s="37">
        <f t="shared" si="31"/>
        <v>0</v>
      </c>
      <c r="AE124" s="181"/>
      <c r="AF124" s="51"/>
      <c r="AG124" s="52"/>
      <c r="AH124" s="52"/>
      <c r="AI124" s="52"/>
      <c r="AJ124" s="159"/>
    </row>
    <row r="125" spans="1:36" ht="15.75" customHeight="1">
      <c r="A125" s="73"/>
      <c r="B125" s="74"/>
      <c r="C125" s="34"/>
      <c r="D125" s="34"/>
      <c r="E125" s="41"/>
      <c r="F125" s="36"/>
      <c r="G125" s="75"/>
      <c r="H125" s="36"/>
      <c r="I125" s="36"/>
      <c r="J125" s="43"/>
      <c r="K125" s="34"/>
      <c r="L125" s="34"/>
      <c r="M125" s="34"/>
      <c r="N125" s="34"/>
      <c r="O125" s="41"/>
      <c r="P125" s="36"/>
      <c r="Q125" s="36"/>
      <c r="R125" s="36"/>
      <c r="S125" s="36"/>
      <c r="T125" s="43"/>
      <c r="U125" s="33"/>
      <c r="V125" s="57"/>
      <c r="W125" s="34"/>
      <c r="X125" s="34"/>
      <c r="Y125" s="35">
        <f t="shared" si="30"/>
        <v>0</v>
      </c>
      <c r="Z125" s="36"/>
      <c r="AA125" s="75"/>
      <c r="AB125" s="36"/>
      <c r="AC125" s="36"/>
      <c r="AD125" s="43"/>
      <c r="AE125" s="181"/>
      <c r="AF125" s="51"/>
      <c r="AG125" s="60"/>
      <c r="AH125" s="60"/>
      <c r="AI125" s="60"/>
      <c r="AJ125" s="159"/>
    </row>
    <row r="126" spans="1:36" ht="15.75" customHeight="1">
      <c r="A126" s="73"/>
      <c r="B126" s="34"/>
      <c r="C126" s="34"/>
      <c r="D126" s="34"/>
      <c r="E126" s="41"/>
      <c r="F126" s="36"/>
      <c r="G126" s="36"/>
      <c r="H126" s="36"/>
      <c r="I126" s="36"/>
      <c r="J126" s="43"/>
      <c r="K126" s="34"/>
      <c r="L126" s="34"/>
      <c r="M126" s="34"/>
      <c r="N126" s="34"/>
      <c r="O126" s="41"/>
      <c r="P126" s="36"/>
      <c r="Q126" s="36"/>
      <c r="R126" s="36"/>
      <c r="S126" s="36"/>
      <c r="T126" s="43"/>
      <c r="U126" s="33"/>
      <c r="V126" s="57"/>
      <c r="W126" s="34"/>
      <c r="X126" s="34"/>
      <c r="Y126" s="35">
        <f t="shared" si="30"/>
        <v>0</v>
      </c>
      <c r="Z126" s="36"/>
      <c r="AA126" s="36"/>
      <c r="AB126" s="36"/>
      <c r="AC126" s="36"/>
      <c r="AD126" s="43"/>
      <c r="AE126" s="181"/>
      <c r="AF126" s="111"/>
      <c r="AG126" s="60"/>
      <c r="AH126" s="60"/>
      <c r="AI126" s="60"/>
      <c r="AJ126" s="159"/>
    </row>
    <row r="127" spans="1:36" ht="15.75" customHeight="1">
      <c r="A127" s="73"/>
      <c r="B127" s="34"/>
      <c r="C127" s="34"/>
      <c r="D127" s="34"/>
      <c r="E127" s="41"/>
      <c r="F127" s="36"/>
      <c r="G127" s="36"/>
      <c r="H127" s="36"/>
      <c r="I127" s="36"/>
      <c r="J127" s="43"/>
      <c r="K127" s="34"/>
      <c r="L127" s="34"/>
      <c r="M127" s="34"/>
      <c r="N127" s="34"/>
      <c r="O127" s="41"/>
      <c r="P127" s="36"/>
      <c r="Q127" s="36"/>
      <c r="R127" s="36"/>
      <c r="S127" s="36"/>
      <c r="T127" s="43"/>
      <c r="U127" s="33"/>
      <c r="V127" s="57"/>
      <c r="W127" s="34"/>
      <c r="X127" s="34"/>
      <c r="Y127" s="35">
        <f t="shared" si="30"/>
        <v>0</v>
      </c>
      <c r="Z127" s="36"/>
      <c r="AA127" s="36"/>
      <c r="AB127" s="36"/>
      <c r="AC127" s="36"/>
      <c r="AD127" s="43"/>
      <c r="AE127" s="181"/>
      <c r="AF127" s="111"/>
      <c r="AG127" s="168"/>
      <c r="AH127" s="168"/>
      <c r="AI127" s="168"/>
      <c r="AJ127" s="168"/>
    </row>
    <row r="128" spans="1:36" ht="15.75" customHeight="1">
      <c r="A128" s="73"/>
      <c r="B128" s="34"/>
      <c r="C128" s="34"/>
      <c r="D128" s="34"/>
      <c r="E128" s="41"/>
      <c r="F128" s="36"/>
      <c r="G128" s="36"/>
      <c r="H128" s="36"/>
      <c r="I128" s="36"/>
      <c r="J128" s="43"/>
      <c r="K128" s="34"/>
      <c r="L128" s="34"/>
      <c r="M128" s="34"/>
      <c r="N128" s="34"/>
      <c r="O128" s="41"/>
      <c r="P128" s="36"/>
      <c r="Q128" s="36"/>
      <c r="R128" s="36"/>
      <c r="S128" s="36"/>
      <c r="T128" s="43"/>
      <c r="U128" s="33"/>
      <c r="V128" s="57"/>
      <c r="W128" s="34"/>
      <c r="X128" s="34"/>
      <c r="Y128" s="35">
        <f t="shared" si="30"/>
        <v>0</v>
      </c>
      <c r="Z128" s="36"/>
      <c r="AA128" s="36"/>
      <c r="AB128" s="36"/>
      <c r="AC128" s="36"/>
      <c r="AD128" s="43"/>
      <c r="AE128" s="181"/>
      <c r="AF128" s="111"/>
      <c r="AG128" s="76"/>
      <c r="AH128" s="76"/>
      <c r="AI128" s="76"/>
      <c r="AJ128" s="169"/>
    </row>
    <row r="129" spans="1:36" ht="15.75" customHeight="1">
      <c r="A129" s="73"/>
      <c r="B129" s="34"/>
      <c r="C129" s="34"/>
      <c r="D129" s="34"/>
      <c r="E129" s="41"/>
      <c r="F129" s="36"/>
      <c r="G129" s="36"/>
      <c r="H129" s="36"/>
      <c r="I129" s="36"/>
      <c r="J129" s="43"/>
      <c r="K129" s="34"/>
      <c r="L129" s="34"/>
      <c r="M129" s="34"/>
      <c r="N129" s="34"/>
      <c r="O129" s="41"/>
      <c r="P129" s="36"/>
      <c r="Q129" s="36"/>
      <c r="R129" s="36"/>
      <c r="S129" s="36"/>
      <c r="T129" s="43"/>
      <c r="U129" s="33"/>
      <c r="V129" s="57"/>
      <c r="W129" s="34"/>
      <c r="X129" s="34"/>
      <c r="Y129" s="35">
        <f t="shared" si="30"/>
        <v>0</v>
      </c>
      <c r="Z129" s="36"/>
      <c r="AA129" s="36"/>
      <c r="AB129" s="36"/>
      <c r="AC129" s="36"/>
      <c r="AD129" s="43"/>
      <c r="AE129" s="181"/>
      <c r="AF129" s="111"/>
      <c r="AG129" s="77"/>
      <c r="AH129" s="77"/>
      <c r="AI129" s="77"/>
      <c r="AJ129" s="169"/>
    </row>
    <row r="130" spans="1:36" ht="15.75" customHeight="1">
      <c r="A130" s="73"/>
      <c r="B130" s="34"/>
      <c r="C130" s="34"/>
      <c r="D130" s="34"/>
      <c r="E130" s="41"/>
      <c r="F130" s="36"/>
      <c r="G130" s="36"/>
      <c r="H130" s="36"/>
      <c r="I130" s="36"/>
      <c r="J130" s="43"/>
      <c r="K130" s="34"/>
      <c r="L130" s="34"/>
      <c r="M130" s="34"/>
      <c r="N130" s="34"/>
      <c r="O130" s="41"/>
      <c r="P130" s="36"/>
      <c r="Q130" s="36"/>
      <c r="R130" s="36"/>
      <c r="S130" s="36"/>
      <c r="T130" s="43"/>
      <c r="U130" s="33"/>
      <c r="V130" s="57"/>
      <c r="W130" s="34"/>
      <c r="X130" s="34"/>
      <c r="Y130" s="35">
        <f t="shared" si="30"/>
        <v>0</v>
      </c>
      <c r="Z130" s="36"/>
      <c r="AA130" s="36"/>
      <c r="AB130" s="36"/>
      <c r="AC130" s="36"/>
      <c r="AD130" s="43"/>
      <c r="AE130" s="181"/>
      <c r="AF130" s="111"/>
      <c r="AG130" s="77"/>
      <c r="AH130" s="77"/>
      <c r="AI130" s="77"/>
      <c r="AJ130" s="169"/>
    </row>
    <row r="131" spans="1:36" ht="15.75" customHeight="1">
      <c r="A131" s="73"/>
      <c r="B131" s="34"/>
      <c r="C131" s="34"/>
      <c r="D131" s="34"/>
      <c r="E131" s="41"/>
      <c r="F131" s="36"/>
      <c r="G131" s="36"/>
      <c r="H131" s="36"/>
      <c r="I131" s="36"/>
      <c r="J131" s="43"/>
      <c r="K131" s="34"/>
      <c r="L131" s="34"/>
      <c r="M131" s="34"/>
      <c r="N131" s="34"/>
      <c r="O131" s="41"/>
      <c r="P131" s="36"/>
      <c r="Q131" s="36"/>
      <c r="R131" s="36"/>
      <c r="S131" s="36"/>
      <c r="T131" s="43"/>
      <c r="U131" s="33"/>
      <c r="V131" s="57"/>
      <c r="W131" s="34"/>
      <c r="X131" s="34"/>
      <c r="Y131" s="35">
        <f t="shared" si="30"/>
        <v>0</v>
      </c>
      <c r="Z131" s="36"/>
      <c r="AA131" s="36"/>
      <c r="AB131" s="36"/>
      <c r="AC131" s="36"/>
      <c r="AD131" s="43"/>
      <c r="AE131" s="181"/>
      <c r="AF131" s="111"/>
      <c r="AG131" s="76"/>
      <c r="AH131" s="76"/>
      <c r="AI131" s="76"/>
      <c r="AJ131" s="76"/>
    </row>
    <row r="132" spans="1:36" ht="15.75" customHeight="1">
      <c r="A132" s="78"/>
      <c r="B132" s="46"/>
      <c r="C132" s="46"/>
      <c r="D132" s="46"/>
      <c r="E132" s="50"/>
      <c r="F132" s="48"/>
      <c r="G132" s="48"/>
      <c r="H132" s="48"/>
      <c r="I132" s="48"/>
      <c r="J132" s="49"/>
      <c r="K132" s="46"/>
      <c r="L132" s="46"/>
      <c r="M132" s="46"/>
      <c r="N132" s="46"/>
      <c r="O132" s="50"/>
      <c r="P132" s="48"/>
      <c r="Q132" s="48"/>
      <c r="R132" s="48"/>
      <c r="S132" s="48"/>
      <c r="T132" s="49"/>
      <c r="U132" s="45"/>
      <c r="V132" s="57"/>
      <c r="W132" s="46"/>
      <c r="X132" s="46"/>
      <c r="Y132" s="47">
        <f t="shared" si="30"/>
        <v>0</v>
      </c>
      <c r="Z132" s="48"/>
      <c r="AA132" s="48"/>
      <c r="AB132" s="48"/>
      <c r="AC132" s="48"/>
      <c r="AD132" s="49"/>
      <c r="AE132" s="181"/>
      <c r="AF132" s="111"/>
      <c r="AG132" s="77"/>
      <c r="AH132" s="77"/>
      <c r="AI132" s="77"/>
      <c r="AJ132" s="77"/>
    </row>
    <row r="133" spans="1:36" ht="15.75" customHeight="1">
      <c r="A133" s="210" t="s">
        <v>31</v>
      </c>
      <c r="B133" s="212">
        <f>COUNTIF(B108:B132, AQ1)/COUNTA(A108:A132)</f>
        <v>0.36363636363636365</v>
      </c>
      <c r="C133" s="213">
        <f t="shared" ref="C133:D133" si="34">SUM(C108:C132)</f>
        <v>0</v>
      </c>
      <c r="D133" s="213">
        <f t="shared" si="34"/>
        <v>0</v>
      </c>
      <c r="E133" s="214">
        <f>IFERROR(D133/C133*100,0)</f>
        <v>0</v>
      </c>
      <c r="F133" s="215" t="s">
        <v>31</v>
      </c>
      <c r="G133" s="216">
        <f>COUNTIF(G108:G132,AQ1)/COUNTA(F108:F132)</f>
        <v>0.77777777777777779</v>
      </c>
      <c r="H133" s="217">
        <f t="shared" ref="H133:I133" si="35">SUM(H108:H132)</f>
        <v>0</v>
      </c>
      <c r="I133" s="218">
        <f t="shared" si="35"/>
        <v>0</v>
      </c>
      <c r="J133" s="219">
        <f>IFERROR(I133/H133*100,0)</f>
        <v>0</v>
      </c>
      <c r="K133" s="221" t="s">
        <v>31</v>
      </c>
      <c r="L133" s="222">
        <f>COUNTIF(L108:L132, AQ1)/COUNTA(K108:K132)</f>
        <v>0</v>
      </c>
      <c r="M133" s="223">
        <f t="shared" ref="M133:N133" si="36">SUM(M108:M132)</f>
        <v>0</v>
      </c>
      <c r="N133" s="223">
        <f t="shared" si="36"/>
        <v>0</v>
      </c>
      <c r="O133" s="214">
        <f>IFERROR(N133/M133*100,0)</f>
        <v>0</v>
      </c>
      <c r="P133" s="215" t="s">
        <v>31</v>
      </c>
      <c r="Q133" s="216">
        <f>COUNTIF(Q108:Q132,AQ1)/COUNTA(P108:P132)</f>
        <v>0</v>
      </c>
      <c r="R133" s="217">
        <f t="shared" ref="R133:S133" si="37">SUM(R108:R132)</f>
        <v>0</v>
      </c>
      <c r="S133" s="217">
        <f t="shared" si="37"/>
        <v>0</v>
      </c>
      <c r="T133" s="224">
        <f>IFERROR(S133/R133*100,0)</f>
        <v>0</v>
      </c>
      <c r="U133" s="225" t="s">
        <v>31</v>
      </c>
      <c r="V133" s="212">
        <f>COUNTIF(V108:V132, AQ1)/COUNTA(U108:U132)</f>
        <v>0</v>
      </c>
      <c r="W133" s="213">
        <f t="shared" ref="W133:X133" si="38">SUM(W108:W132)</f>
        <v>0</v>
      </c>
      <c r="X133" s="213">
        <f t="shared" si="38"/>
        <v>0</v>
      </c>
      <c r="Y133" s="214">
        <f t="shared" si="30"/>
        <v>0</v>
      </c>
      <c r="Z133" s="220" t="s">
        <v>31</v>
      </c>
      <c r="AA133" s="212">
        <f>COUNTIF(AA108:AA132,AQ1)/COUNTA(Z108:Z132)</f>
        <v>0</v>
      </c>
      <c r="AB133" s="218">
        <f t="shared" ref="AB133:AC133" si="39">SUM(AB108:AB132)</f>
        <v>0</v>
      </c>
      <c r="AC133" s="218">
        <f t="shared" si="39"/>
        <v>0</v>
      </c>
      <c r="AD133" s="219">
        <f>IFERROR(AC133/AB133*100,0)</f>
        <v>0</v>
      </c>
      <c r="AE133" s="181"/>
      <c r="AF133" s="111"/>
      <c r="AG133" s="177"/>
      <c r="AH133" s="177"/>
      <c r="AI133" s="177"/>
      <c r="AJ133" s="177"/>
    </row>
    <row r="134" spans="1:36" ht="15.75" customHeight="1">
      <c r="A134" s="211"/>
      <c r="B134" s="185"/>
      <c r="C134" s="185"/>
      <c r="D134" s="185"/>
      <c r="E134" s="183"/>
      <c r="F134" s="182"/>
      <c r="G134" s="182"/>
      <c r="H134" s="182"/>
      <c r="I134" s="185"/>
      <c r="J134" s="183"/>
      <c r="K134" s="182"/>
      <c r="L134" s="208"/>
      <c r="M134" s="208"/>
      <c r="N134" s="208"/>
      <c r="O134" s="183"/>
      <c r="P134" s="182"/>
      <c r="Q134" s="182"/>
      <c r="R134" s="182"/>
      <c r="S134" s="182"/>
      <c r="T134" s="182"/>
      <c r="U134" s="182"/>
      <c r="V134" s="185"/>
      <c r="W134" s="185"/>
      <c r="X134" s="185"/>
      <c r="Y134" s="183"/>
      <c r="Z134" s="185"/>
      <c r="AA134" s="185"/>
      <c r="AB134" s="185"/>
      <c r="AC134" s="185"/>
      <c r="AD134" s="183"/>
      <c r="AE134" s="181"/>
      <c r="AF134" s="111"/>
      <c r="AG134" s="177"/>
      <c r="AH134" s="177"/>
      <c r="AI134" s="177"/>
      <c r="AJ134" s="177"/>
    </row>
    <row r="135" spans="1:36" ht="15.75" customHeight="1">
      <c r="A135" s="195"/>
      <c r="B135" s="181"/>
      <c r="C135" s="181"/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77"/>
      <c r="AF135" s="177"/>
      <c r="AG135" s="177"/>
      <c r="AH135" s="177"/>
      <c r="AI135" s="177"/>
      <c r="AJ135" s="177"/>
    </row>
    <row r="136" spans="1:36" ht="15.75" customHeight="1">
      <c r="A136" s="181"/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77"/>
      <c r="AF136" s="177"/>
      <c r="AG136" s="177"/>
      <c r="AH136" s="177"/>
      <c r="AI136" s="177"/>
      <c r="AJ136" s="177"/>
    </row>
    <row r="137" spans="1:36" ht="15.75" customHeight="1">
      <c r="A137" s="240" t="s">
        <v>29</v>
      </c>
      <c r="B137" s="197"/>
      <c r="C137" s="197"/>
      <c r="D137" s="197"/>
      <c r="E137" s="199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  <c r="AA137" s="177"/>
      <c r="AB137" s="177"/>
      <c r="AC137" s="177"/>
      <c r="AD137" s="177"/>
      <c r="AE137" s="177"/>
      <c r="AF137" s="177"/>
      <c r="AG137" s="177"/>
      <c r="AH137" s="177"/>
      <c r="AI137" s="177"/>
      <c r="AJ137" s="177"/>
    </row>
    <row r="138" spans="1:36" ht="15.75" customHeight="1">
      <c r="A138" s="200"/>
      <c r="B138" s="182"/>
      <c r="C138" s="182"/>
      <c r="D138" s="182"/>
      <c r="E138" s="183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  <c r="Y138" s="177"/>
      <c r="Z138" s="177"/>
      <c r="AA138" s="177"/>
      <c r="AB138" s="177"/>
      <c r="AC138" s="177"/>
      <c r="AD138" s="177"/>
      <c r="AE138" s="177"/>
      <c r="AF138" s="177"/>
      <c r="AG138" s="177"/>
      <c r="AH138" s="177"/>
      <c r="AI138" s="177"/>
      <c r="AJ138" s="177"/>
    </row>
    <row r="139" spans="1:36" ht="15.75" customHeight="1">
      <c r="A139" s="28" t="s">
        <v>33</v>
      </c>
      <c r="B139" s="28" t="s">
        <v>34</v>
      </c>
      <c r="C139" s="28" t="s">
        <v>35</v>
      </c>
      <c r="D139" s="28" t="s">
        <v>9</v>
      </c>
      <c r="E139" s="29" t="s">
        <v>36</v>
      </c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  <c r="Y139" s="177"/>
      <c r="Z139" s="177"/>
      <c r="AA139" s="177"/>
      <c r="AB139" s="177"/>
      <c r="AC139" s="177"/>
      <c r="AD139" s="177"/>
      <c r="AE139" s="177"/>
      <c r="AF139" s="177"/>
      <c r="AG139" s="177"/>
      <c r="AH139" s="177"/>
      <c r="AI139" s="177"/>
      <c r="AJ139" s="177"/>
    </row>
    <row r="140" spans="1:36" ht="15.75" customHeight="1">
      <c r="A140" s="33">
        <v>0</v>
      </c>
      <c r="B140" s="33"/>
      <c r="C140" s="34"/>
      <c r="D140" s="34"/>
      <c r="E140" s="35">
        <f t="shared" ref="E140:E151" si="40">IFERROR(D140/C140*100,0)</f>
        <v>0</v>
      </c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  <c r="Y140" s="177"/>
      <c r="Z140" s="177"/>
      <c r="AA140" s="177"/>
      <c r="AB140" s="177"/>
      <c r="AC140" s="177"/>
      <c r="AD140" s="177"/>
      <c r="AE140" s="177"/>
      <c r="AF140" s="177"/>
      <c r="AG140" s="177"/>
      <c r="AH140" s="177"/>
      <c r="AI140" s="177"/>
      <c r="AJ140" s="177"/>
    </row>
    <row r="141" spans="1:36" ht="15.75" customHeight="1">
      <c r="A141" s="33">
        <v>1</v>
      </c>
      <c r="B141" s="33"/>
      <c r="C141" s="34"/>
      <c r="D141" s="34"/>
      <c r="E141" s="35">
        <f t="shared" si="40"/>
        <v>0</v>
      </c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77"/>
      <c r="Z141" s="177"/>
      <c r="AA141" s="177"/>
      <c r="AB141" s="177"/>
      <c r="AC141" s="177"/>
      <c r="AD141" s="177"/>
      <c r="AE141" s="177"/>
      <c r="AF141" s="177"/>
      <c r="AG141" s="177"/>
      <c r="AH141" s="177"/>
      <c r="AI141" s="177"/>
      <c r="AJ141" s="177"/>
    </row>
    <row r="142" spans="1:36" ht="15.75" customHeight="1">
      <c r="A142" s="33">
        <v>2</v>
      </c>
      <c r="B142" s="33"/>
      <c r="C142" s="34"/>
      <c r="D142" s="34"/>
      <c r="E142" s="35">
        <f t="shared" si="40"/>
        <v>0</v>
      </c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177"/>
      <c r="AG142" s="177"/>
      <c r="AH142" s="177"/>
      <c r="AI142" s="177"/>
      <c r="AJ142" s="177"/>
    </row>
    <row r="143" spans="1:36" ht="15.75" customHeight="1">
      <c r="A143" s="33">
        <v>3</v>
      </c>
      <c r="B143" s="33"/>
      <c r="C143" s="34"/>
      <c r="D143" s="34"/>
      <c r="E143" s="35">
        <f t="shared" si="40"/>
        <v>0</v>
      </c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  <c r="Y143" s="177"/>
      <c r="Z143" s="177"/>
      <c r="AA143" s="177"/>
      <c r="AB143" s="177"/>
      <c r="AC143" s="177"/>
      <c r="AD143" s="177"/>
      <c r="AE143" s="177"/>
      <c r="AF143" s="177"/>
      <c r="AG143" s="177"/>
      <c r="AH143" s="177"/>
      <c r="AI143" s="177"/>
      <c r="AJ143" s="177"/>
    </row>
    <row r="144" spans="1:36" ht="15.75" customHeight="1">
      <c r="A144" s="33">
        <v>4</v>
      </c>
      <c r="B144" s="33"/>
      <c r="C144" s="34"/>
      <c r="D144" s="34"/>
      <c r="E144" s="35">
        <f t="shared" si="40"/>
        <v>0</v>
      </c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  <c r="AA144" s="177"/>
      <c r="AB144" s="177"/>
      <c r="AC144" s="177"/>
      <c r="AD144" s="177"/>
      <c r="AE144" s="177"/>
      <c r="AF144" s="177"/>
      <c r="AG144" s="177"/>
      <c r="AH144" s="177"/>
      <c r="AI144" s="177"/>
      <c r="AJ144" s="177"/>
    </row>
    <row r="145" spans="1:5" ht="15.75" customHeight="1">
      <c r="A145" s="33">
        <v>5</v>
      </c>
      <c r="B145" s="33"/>
      <c r="C145" s="34"/>
      <c r="D145" s="34"/>
      <c r="E145" s="35">
        <f t="shared" si="40"/>
        <v>0</v>
      </c>
    </row>
    <row r="146" spans="1:5" ht="15.75" customHeight="1">
      <c r="A146" s="33">
        <v>6</v>
      </c>
      <c r="B146" s="33"/>
      <c r="C146" s="34"/>
      <c r="D146" s="34"/>
      <c r="E146" s="35">
        <f t="shared" si="40"/>
        <v>0</v>
      </c>
    </row>
    <row r="147" spans="1:5" ht="15.75" customHeight="1">
      <c r="A147" s="33">
        <v>7</v>
      </c>
      <c r="B147" s="33"/>
      <c r="C147" s="34"/>
      <c r="D147" s="34"/>
      <c r="E147" s="35">
        <f t="shared" si="40"/>
        <v>0</v>
      </c>
    </row>
    <row r="148" spans="1:5" ht="15.75" customHeight="1">
      <c r="A148" s="33">
        <v>8</v>
      </c>
      <c r="B148" s="33"/>
      <c r="C148" s="34"/>
      <c r="D148" s="34"/>
      <c r="E148" s="35">
        <f t="shared" si="40"/>
        <v>0</v>
      </c>
    </row>
    <row r="149" spans="1:5" ht="15.75" customHeight="1">
      <c r="A149" s="33">
        <v>9</v>
      </c>
      <c r="B149" s="33"/>
      <c r="C149" s="34"/>
      <c r="D149" s="34"/>
      <c r="E149" s="35">
        <f t="shared" si="40"/>
        <v>0</v>
      </c>
    </row>
    <row r="150" spans="1:5" ht="15.75" customHeight="1">
      <c r="A150" s="33">
        <v>10</v>
      </c>
      <c r="B150" s="33"/>
      <c r="C150" s="34"/>
      <c r="D150" s="34"/>
      <c r="E150" s="35">
        <f t="shared" si="40"/>
        <v>0</v>
      </c>
    </row>
    <row r="151" spans="1:5" ht="15.75" customHeight="1">
      <c r="A151" s="33">
        <v>11</v>
      </c>
      <c r="B151" s="33"/>
      <c r="C151" s="34"/>
      <c r="D151" s="34"/>
      <c r="E151" s="35">
        <f t="shared" si="40"/>
        <v>0</v>
      </c>
    </row>
    <row r="152" spans="1:5" ht="15.75" customHeight="1">
      <c r="A152" s="33">
        <v>12</v>
      </c>
      <c r="B152" s="34"/>
      <c r="C152" s="34"/>
      <c r="D152" s="34"/>
      <c r="E152" s="41"/>
    </row>
    <row r="153" spans="1:5" ht="15.75" customHeight="1">
      <c r="A153" s="33">
        <v>13</v>
      </c>
      <c r="B153" s="34"/>
      <c r="C153" s="34"/>
      <c r="D153" s="34"/>
      <c r="E153" s="41"/>
    </row>
    <row r="154" spans="1:5" ht="15.75" customHeight="1">
      <c r="A154" s="33">
        <v>14</v>
      </c>
      <c r="B154" s="34"/>
      <c r="C154" s="34"/>
      <c r="D154" s="34"/>
      <c r="E154" s="41"/>
    </row>
    <row r="155" spans="1:5" ht="15.75" customHeight="1">
      <c r="A155" s="33">
        <v>15</v>
      </c>
      <c r="B155" s="34"/>
      <c r="C155" s="34"/>
      <c r="D155" s="34"/>
      <c r="E155" s="41"/>
    </row>
    <row r="156" spans="1:5" ht="15.75" customHeight="1">
      <c r="A156" s="33">
        <v>16</v>
      </c>
      <c r="B156" s="74"/>
      <c r="C156" s="34"/>
      <c r="D156" s="34"/>
      <c r="E156" s="41"/>
    </row>
    <row r="157" spans="1:5" ht="15.75" customHeight="1">
      <c r="A157" s="33">
        <v>17</v>
      </c>
      <c r="B157" s="74"/>
      <c r="C157" s="34"/>
      <c r="D157" s="34"/>
      <c r="E157" s="41"/>
    </row>
    <row r="158" spans="1:5" ht="15.75" customHeight="1">
      <c r="A158" s="33">
        <v>18</v>
      </c>
      <c r="B158" s="34"/>
      <c r="C158" s="34"/>
      <c r="D158" s="34"/>
      <c r="E158" s="41"/>
    </row>
    <row r="159" spans="1:5" ht="15.75" customHeight="1">
      <c r="A159" s="33">
        <v>19</v>
      </c>
      <c r="B159" s="34"/>
      <c r="C159" s="34"/>
      <c r="D159" s="34"/>
      <c r="E159" s="41"/>
    </row>
    <row r="160" spans="1:5" ht="15.75" customHeight="1">
      <c r="A160" s="33">
        <v>20</v>
      </c>
      <c r="B160" s="34"/>
      <c r="C160" s="34"/>
      <c r="D160" s="34"/>
      <c r="E160" s="41"/>
    </row>
    <row r="161" spans="1:5" ht="15.75" customHeight="1">
      <c r="A161" s="33"/>
      <c r="B161" s="34"/>
      <c r="C161" s="34"/>
      <c r="D161" s="34"/>
      <c r="E161" s="41"/>
    </row>
    <row r="162" spans="1:5" ht="15.75" customHeight="1">
      <c r="A162" s="33"/>
      <c r="B162" s="34"/>
      <c r="C162" s="34"/>
      <c r="D162" s="34"/>
      <c r="E162" s="41"/>
    </row>
    <row r="163" spans="1:5" ht="15.75" customHeight="1">
      <c r="A163" s="33"/>
      <c r="B163" s="34"/>
      <c r="C163" s="34"/>
      <c r="D163" s="34"/>
      <c r="E163" s="41"/>
    </row>
    <row r="164" spans="1:5" ht="15.75" customHeight="1">
      <c r="A164" s="46"/>
      <c r="B164" s="46"/>
      <c r="C164" s="46"/>
      <c r="D164" s="46"/>
      <c r="E164" s="50"/>
    </row>
    <row r="165" spans="1:5" ht="15.75" customHeight="1">
      <c r="A165" s="225" t="s">
        <v>31</v>
      </c>
      <c r="B165" s="216">
        <f>COUNTIF(B140:B164,AQ1)/COUNTA(A140:A164)</f>
        <v>0</v>
      </c>
      <c r="C165" s="242">
        <f t="shared" ref="C165:D165" si="41">SUM(C140:C164)</f>
        <v>0</v>
      </c>
      <c r="D165" s="213">
        <f t="shared" si="41"/>
        <v>0</v>
      </c>
      <c r="E165" s="214">
        <f>IFERROR(D165/C165*100,0)</f>
        <v>0</v>
      </c>
    </row>
    <row r="166" spans="1:5" ht="15.75" customHeight="1">
      <c r="A166" s="182"/>
      <c r="B166" s="182"/>
      <c r="C166" s="182"/>
      <c r="D166" s="185"/>
      <c r="E166" s="183"/>
    </row>
    <row r="167" spans="1:5" ht="15.75" customHeight="1">
      <c r="A167" s="177"/>
      <c r="B167" s="177"/>
      <c r="C167" s="177"/>
      <c r="D167" s="177"/>
      <c r="E167" s="177"/>
    </row>
    <row r="168" spans="1:5" ht="15.75" customHeight="1">
      <c r="A168" s="177"/>
      <c r="B168" s="177"/>
      <c r="C168" s="177"/>
      <c r="D168" s="177"/>
      <c r="E168" s="177"/>
    </row>
    <row r="169" spans="1:5" ht="15.75" customHeight="1">
      <c r="A169" s="177"/>
      <c r="B169" s="177"/>
      <c r="C169" s="177"/>
      <c r="D169" s="177"/>
      <c r="E169" s="177"/>
    </row>
    <row r="170" spans="1:5" ht="15.75" customHeight="1">
      <c r="A170" s="177"/>
      <c r="B170" s="177"/>
      <c r="C170" s="177"/>
      <c r="D170" s="177"/>
      <c r="E170" s="177"/>
    </row>
    <row r="171" spans="1:5" ht="15.75" customHeight="1">
      <c r="A171" s="177"/>
      <c r="B171" s="177"/>
      <c r="C171" s="177"/>
      <c r="D171" s="177"/>
      <c r="E171" s="177"/>
    </row>
    <row r="172" spans="1:5" ht="15.75" customHeight="1">
      <c r="A172" s="177"/>
      <c r="B172" s="177"/>
      <c r="C172" s="177"/>
      <c r="D172" s="177"/>
      <c r="E172" s="177"/>
    </row>
    <row r="173" spans="1:5" ht="15.75" customHeight="1">
      <c r="A173" s="177"/>
      <c r="B173" s="177"/>
      <c r="C173" s="177"/>
      <c r="D173" s="177"/>
      <c r="E173" s="177"/>
    </row>
    <row r="174" spans="1:5" ht="15.75" customHeight="1">
      <c r="A174" s="177"/>
      <c r="B174" s="177"/>
      <c r="C174" s="177"/>
      <c r="D174" s="177"/>
      <c r="E174" s="177"/>
    </row>
    <row r="175" spans="1:5" ht="15.75" customHeight="1">
      <c r="A175" s="177"/>
      <c r="B175" s="177"/>
      <c r="C175" s="177"/>
      <c r="D175" s="177"/>
      <c r="E175" s="177"/>
    </row>
    <row r="176" spans="1:5" ht="15.75" customHeight="1">
      <c r="A176" s="177"/>
      <c r="B176" s="177"/>
      <c r="C176" s="177"/>
      <c r="D176" s="177"/>
      <c r="E176" s="177"/>
    </row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70">
    <mergeCell ref="A135:AD136"/>
    <mergeCell ref="A137:E138"/>
    <mergeCell ref="A165:A166"/>
    <mergeCell ref="B165:B166"/>
    <mergeCell ref="C165:C166"/>
    <mergeCell ref="D165:D166"/>
    <mergeCell ref="E165:E166"/>
    <mergeCell ref="A1:AE3"/>
    <mergeCell ref="A4:AE6"/>
    <mergeCell ref="B7:D10"/>
    <mergeCell ref="E7:E10"/>
    <mergeCell ref="F7:G10"/>
    <mergeCell ref="I7:Q8"/>
    <mergeCell ref="AE7:AE134"/>
    <mergeCell ref="O101:O102"/>
    <mergeCell ref="P101:P102"/>
    <mergeCell ref="Q101:Q102"/>
    <mergeCell ref="R101:R102"/>
    <mergeCell ref="U65:Y66"/>
    <mergeCell ref="Z65:AD66"/>
    <mergeCell ref="A101:A102"/>
    <mergeCell ref="B101:B102"/>
    <mergeCell ref="X101:X102"/>
    <mergeCell ref="Y101:Y102"/>
    <mergeCell ref="AG101:AG102"/>
    <mergeCell ref="AH101:AH102"/>
    <mergeCell ref="AI101:AI102"/>
    <mergeCell ref="A36:AD38"/>
    <mergeCell ref="A39:E40"/>
    <mergeCell ref="F39:J40"/>
    <mergeCell ref="K39:O40"/>
    <mergeCell ref="P39:T40"/>
    <mergeCell ref="U39:Y40"/>
    <mergeCell ref="Z39:AD40"/>
    <mergeCell ref="F101:F102"/>
    <mergeCell ref="G101:G102"/>
    <mergeCell ref="H101:H102"/>
    <mergeCell ref="I101:I102"/>
    <mergeCell ref="J101:J102"/>
    <mergeCell ref="K101:K102"/>
    <mergeCell ref="L101:L102"/>
    <mergeCell ref="M101:M102"/>
    <mergeCell ref="N101:N102"/>
    <mergeCell ref="A63:AD64"/>
    <mergeCell ref="A65:E66"/>
    <mergeCell ref="F65:J66"/>
    <mergeCell ref="K65:O66"/>
    <mergeCell ref="P65:T66"/>
    <mergeCell ref="Z101:Z102"/>
    <mergeCell ref="AA101:AA102"/>
    <mergeCell ref="AB101:AB102"/>
    <mergeCell ref="AC101:AC102"/>
    <mergeCell ref="AD101:AD102"/>
    <mergeCell ref="C101:C102"/>
    <mergeCell ref="D101:D102"/>
    <mergeCell ref="S101:S102"/>
    <mergeCell ref="T101:T102"/>
    <mergeCell ref="U101:U102"/>
    <mergeCell ref="V101:V102"/>
    <mergeCell ref="W101:W102"/>
    <mergeCell ref="E101:E102"/>
    <mergeCell ref="AH61:AH62"/>
    <mergeCell ref="AI61:AI62"/>
    <mergeCell ref="W61:W62"/>
    <mergeCell ref="X61:X62"/>
    <mergeCell ref="Y61:Y62"/>
    <mergeCell ref="Z61:Z62"/>
    <mergeCell ref="AA61:AA62"/>
    <mergeCell ref="AB61:AB62"/>
    <mergeCell ref="AC61:AC62"/>
    <mergeCell ref="AD61:AD62"/>
    <mergeCell ref="O61:O62"/>
    <mergeCell ref="P61:P62"/>
    <mergeCell ref="Q61:Q62"/>
    <mergeCell ref="R61:R62"/>
    <mergeCell ref="S61:S62"/>
    <mergeCell ref="T61:T62"/>
    <mergeCell ref="U61:U62"/>
    <mergeCell ref="V61:V62"/>
    <mergeCell ref="AG61:AG62"/>
    <mergeCell ref="I34:J34"/>
    <mergeCell ref="K34:L34"/>
    <mergeCell ref="M34:N34"/>
    <mergeCell ref="I35:J35"/>
    <mergeCell ref="K35:L35"/>
    <mergeCell ref="M35:N35"/>
    <mergeCell ref="A61:A62"/>
    <mergeCell ref="B61:B62"/>
    <mergeCell ref="C61:C62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B31:D32"/>
    <mergeCell ref="E31:E32"/>
    <mergeCell ref="F31:G32"/>
    <mergeCell ref="I31:K32"/>
    <mergeCell ref="L31:M32"/>
    <mergeCell ref="N31:O32"/>
    <mergeCell ref="P31:Q32"/>
    <mergeCell ref="I33:J33"/>
    <mergeCell ref="K33:L33"/>
    <mergeCell ref="M33:N33"/>
    <mergeCell ref="L30:M30"/>
    <mergeCell ref="N30:O30"/>
    <mergeCell ref="P30:Q30"/>
    <mergeCell ref="B27:D27"/>
    <mergeCell ref="F27:G27"/>
    <mergeCell ref="I27:K27"/>
    <mergeCell ref="L27:M27"/>
    <mergeCell ref="B25:D25"/>
    <mergeCell ref="F25:G25"/>
    <mergeCell ref="I25:K25"/>
    <mergeCell ref="L25:M25"/>
    <mergeCell ref="N25:O25"/>
    <mergeCell ref="P25:Q25"/>
    <mergeCell ref="B26:D26"/>
    <mergeCell ref="F26:G26"/>
    <mergeCell ref="I26:K26"/>
    <mergeCell ref="L26:M26"/>
    <mergeCell ref="N26:O26"/>
    <mergeCell ref="P26:Q26"/>
    <mergeCell ref="P133:P134"/>
    <mergeCell ref="Q133:Q134"/>
    <mergeCell ref="R133:R134"/>
    <mergeCell ref="S133:S134"/>
    <mergeCell ref="T133:T134"/>
    <mergeCell ref="U133:U134"/>
    <mergeCell ref="V133:V134"/>
    <mergeCell ref="W133:W134"/>
    <mergeCell ref="X133:X134"/>
    <mergeCell ref="AG122:AG123"/>
    <mergeCell ref="AH122:AH123"/>
    <mergeCell ref="AI122:AI123"/>
    <mergeCell ref="A133:A134"/>
    <mergeCell ref="B133:B134"/>
    <mergeCell ref="C133:C134"/>
    <mergeCell ref="D133:D134"/>
    <mergeCell ref="E133:E134"/>
    <mergeCell ref="F133:F134"/>
    <mergeCell ref="G133:G134"/>
    <mergeCell ref="H133:H134"/>
    <mergeCell ref="I133:I134"/>
    <mergeCell ref="J133:J134"/>
    <mergeCell ref="Y133:Y134"/>
    <mergeCell ref="Z133:Z134"/>
    <mergeCell ref="AA133:AA134"/>
    <mergeCell ref="AB133:AB134"/>
    <mergeCell ref="AC133:AC134"/>
    <mergeCell ref="AD133:AD134"/>
    <mergeCell ref="K133:K134"/>
    <mergeCell ref="L133:L134"/>
    <mergeCell ref="M133:M134"/>
    <mergeCell ref="N133:N134"/>
    <mergeCell ref="O133:O134"/>
    <mergeCell ref="A103:AD104"/>
    <mergeCell ref="A105:E106"/>
    <mergeCell ref="F105:J106"/>
    <mergeCell ref="K105:O106"/>
    <mergeCell ref="P105:T106"/>
    <mergeCell ref="U105:Y106"/>
    <mergeCell ref="Z105:AD106"/>
    <mergeCell ref="N27:O27"/>
    <mergeCell ref="P27:Q27"/>
    <mergeCell ref="B28:D28"/>
    <mergeCell ref="F28:G28"/>
    <mergeCell ref="I28:K28"/>
    <mergeCell ref="L28:M28"/>
    <mergeCell ref="N28:O28"/>
    <mergeCell ref="P28:Q28"/>
    <mergeCell ref="B29:D29"/>
    <mergeCell ref="F29:G29"/>
    <mergeCell ref="I29:K29"/>
    <mergeCell ref="L29:M29"/>
    <mergeCell ref="N29:O29"/>
    <mergeCell ref="P29:Q29"/>
    <mergeCell ref="B30:D30"/>
    <mergeCell ref="F30:G30"/>
    <mergeCell ref="I30:K30"/>
    <mergeCell ref="B23:D23"/>
    <mergeCell ref="F23:G23"/>
    <mergeCell ref="I23:K23"/>
    <mergeCell ref="L23:M23"/>
    <mergeCell ref="N23:O23"/>
    <mergeCell ref="P23:Q23"/>
    <mergeCell ref="B24:D24"/>
    <mergeCell ref="F24:G24"/>
    <mergeCell ref="I24:K24"/>
    <mergeCell ref="L24:M24"/>
    <mergeCell ref="N24:O24"/>
    <mergeCell ref="P24:Q24"/>
    <mergeCell ref="B21:D21"/>
    <mergeCell ref="F21:G21"/>
    <mergeCell ref="I21:K21"/>
    <mergeCell ref="L21:M21"/>
    <mergeCell ref="N21:O21"/>
    <mergeCell ref="P21:Q21"/>
    <mergeCell ref="B22:D22"/>
    <mergeCell ref="F22:G22"/>
    <mergeCell ref="I22:K22"/>
    <mergeCell ref="L22:M22"/>
    <mergeCell ref="N22:O22"/>
    <mergeCell ref="P22:Q22"/>
    <mergeCell ref="B19:D19"/>
    <mergeCell ref="F19:G19"/>
    <mergeCell ref="I19:K19"/>
    <mergeCell ref="L19:M19"/>
    <mergeCell ref="N19:O19"/>
    <mergeCell ref="P19:Q19"/>
    <mergeCell ref="B20:D20"/>
    <mergeCell ref="F20:G20"/>
    <mergeCell ref="I20:K20"/>
    <mergeCell ref="L20:M20"/>
    <mergeCell ref="N20:O20"/>
    <mergeCell ref="P20:Q20"/>
    <mergeCell ref="B17:D17"/>
    <mergeCell ref="F17:G17"/>
    <mergeCell ref="I17:K17"/>
    <mergeCell ref="L17:M17"/>
    <mergeCell ref="N17:O17"/>
    <mergeCell ref="P17:Q17"/>
    <mergeCell ref="B18:D18"/>
    <mergeCell ref="F18:G18"/>
    <mergeCell ref="I18:K18"/>
    <mergeCell ref="L18:M18"/>
    <mergeCell ref="N18:O18"/>
    <mergeCell ref="P18:Q18"/>
    <mergeCell ref="B15:D15"/>
    <mergeCell ref="F15:G15"/>
    <mergeCell ref="I15:K15"/>
    <mergeCell ref="L15:M15"/>
    <mergeCell ref="N15:O15"/>
    <mergeCell ref="P15:Q15"/>
    <mergeCell ref="B16:D16"/>
    <mergeCell ref="F16:G16"/>
    <mergeCell ref="I16:K16"/>
    <mergeCell ref="L16:M16"/>
    <mergeCell ref="N16:O16"/>
    <mergeCell ref="P16:Q16"/>
    <mergeCell ref="B13:D13"/>
    <mergeCell ref="F13:G13"/>
    <mergeCell ref="I13:K13"/>
    <mergeCell ref="L13:M13"/>
    <mergeCell ref="N13:O13"/>
    <mergeCell ref="P13:Q13"/>
    <mergeCell ref="B14:D14"/>
    <mergeCell ref="F14:G14"/>
    <mergeCell ref="I14:K14"/>
    <mergeCell ref="L14:M14"/>
    <mergeCell ref="N14:O14"/>
    <mergeCell ref="P14:Q14"/>
    <mergeCell ref="N9:O11"/>
    <mergeCell ref="P9:Q11"/>
    <mergeCell ref="B11:E11"/>
    <mergeCell ref="F11:G11"/>
    <mergeCell ref="B12:D12"/>
    <mergeCell ref="F12:G12"/>
    <mergeCell ref="I12:K12"/>
    <mergeCell ref="L12:M12"/>
    <mergeCell ref="N12:O12"/>
    <mergeCell ref="P12:Q12"/>
    <mergeCell ref="I9:K11"/>
    <mergeCell ref="L9:M11"/>
  </mergeCells>
  <conditionalFormatting sqref="C43:D62 AG108:AH124 C110:D124 H110:I124 R110:S124 W110:X124 AB110:AC124 Q125 C142:D156 H142:I156">
    <cfRule type="cellIs" dxfId="11" priority="1" operator="equal">
      <formula>"SIM"</formula>
    </cfRule>
  </conditionalFormatting>
  <conditionalFormatting sqref="C70:D102">
    <cfRule type="cellIs" dxfId="10" priority="2" operator="equal">
      <formula>"SIM"</formula>
    </cfRule>
  </conditionalFormatting>
  <conditionalFormatting sqref="H43:I62">
    <cfRule type="cellIs" dxfId="9" priority="3" operator="equal">
      <formula>"SIM"</formula>
    </cfRule>
  </conditionalFormatting>
  <conditionalFormatting sqref="H70:I102">
    <cfRule type="cellIs" dxfId="8" priority="4" operator="equal">
      <formula>"SIM"</formula>
    </cfRule>
  </conditionalFormatting>
  <conditionalFormatting sqref="R43:S62">
    <cfRule type="cellIs" dxfId="7" priority="5" operator="equal">
      <formula>"SIM"</formula>
    </cfRule>
  </conditionalFormatting>
  <conditionalFormatting sqref="R70:S102">
    <cfRule type="cellIs" dxfId="6" priority="6" operator="equal">
      <formula>"SIM"</formula>
    </cfRule>
  </conditionalFormatting>
  <conditionalFormatting sqref="W43:X62">
    <cfRule type="cellIs" dxfId="5" priority="7" operator="equal">
      <formula>"SIM"</formula>
    </cfRule>
  </conditionalFormatting>
  <conditionalFormatting sqref="W70:X102">
    <cfRule type="cellIs" dxfId="4" priority="8" operator="equal">
      <formula>"SIM"</formula>
    </cfRule>
  </conditionalFormatting>
  <conditionalFormatting sqref="AB43:AC62">
    <cfRule type="cellIs" dxfId="3" priority="9" operator="equal">
      <formula>"SIM"</formula>
    </cfRule>
  </conditionalFormatting>
  <conditionalFormatting sqref="AB70:AC102">
    <cfRule type="cellIs" dxfId="2" priority="10" operator="equal">
      <formula>"SIM"</formula>
    </cfRule>
  </conditionalFormatting>
  <conditionalFormatting sqref="AG42:AH63">
    <cfRule type="cellIs" dxfId="1" priority="11" operator="equal">
      <formula>"SIM"</formula>
    </cfRule>
  </conditionalFormatting>
  <conditionalFormatting sqref="AG68:AH103">
    <cfRule type="cellIs" dxfId="0" priority="12" operator="equal">
      <formula>"SIM"</formula>
    </cfRule>
  </conditionalFormatting>
  <pageMargins left="0.511811024" right="0.511811024" top="0.78740157499999996" bottom="0.78740157499999996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901"/>
  <sheetViews>
    <sheetView topLeftCell="G1" workbookViewId="0">
      <selection activeCell="I20" sqref="I20"/>
    </sheetView>
  </sheetViews>
  <sheetFormatPr defaultColWidth="11.25" defaultRowHeight="15" customHeight="1"/>
  <cols>
    <col min="1" max="1" width="38.625" customWidth="1"/>
    <col min="2" max="2" width="13.25" customWidth="1"/>
    <col min="3" max="3" width="12.5" customWidth="1"/>
    <col min="4" max="4" width="39.875" customWidth="1"/>
    <col min="5" max="5" width="13" customWidth="1"/>
    <col min="6" max="6" width="12.5" customWidth="1"/>
    <col min="7" max="7" width="10.875" customWidth="1"/>
    <col min="8" max="8" width="129.75" customWidth="1"/>
    <col min="9" max="9" width="17" customWidth="1"/>
    <col min="10" max="10" width="21.875" customWidth="1"/>
    <col min="11" max="11" width="15.125" customWidth="1"/>
    <col min="12" max="26" width="10.875" customWidth="1"/>
  </cols>
  <sheetData>
    <row r="1" spans="1:11">
      <c r="A1" s="249"/>
      <c r="B1" s="253"/>
      <c r="C1" s="254" t="s">
        <v>43</v>
      </c>
      <c r="D1" s="204"/>
      <c r="E1" s="79" t="s">
        <v>44</v>
      </c>
      <c r="F1" s="255" t="s">
        <v>45</v>
      </c>
      <c r="G1" s="204"/>
      <c r="H1" s="256" t="s">
        <v>46</v>
      </c>
      <c r="I1" s="203"/>
      <c r="J1" s="203"/>
      <c r="K1" s="204"/>
    </row>
    <row r="2" spans="1:11">
      <c r="A2" s="250"/>
      <c r="B2" s="250"/>
      <c r="C2" s="257" t="s">
        <v>47</v>
      </c>
      <c r="D2" s="204"/>
      <c r="E2" s="80">
        <f>SUM(E4:E1480)</f>
        <v>3.1875</v>
      </c>
      <c r="F2" s="258">
        <f>SUM(G4:G21)</f>
        <v>1.0895833333333333</v>
      </c>
      <c r="G2" s="204"/>
      <c r="H2" s="81" t="s">
        <v>48</v>
      </c>
      <c r="I2" s="259" t="s">
        <v>49</v>
      </c>
      <c r="J2" s="203"/>
      <c r="K2" s="204"/>
    </row>
    <row r="3" spans="1:11" ht="15.75" customHeight="1">
      <c r="A3" s="82" t="s">
        <v>50</v>
      </c>
      <c r="B3" s="83" t="s">
        <v>51</v>
      </c>
      <c r="C3" s="82" t="s">
        <v>52</v>
      </c>
      <c r="D3" s="82" t="s">
        <v>53</v>
      </c>
      <c r="E3" s="82" t="s">
        <v>54</v>
      </c>
      <c r="F3" s="82" t="s">
        <v>55</v>
      </c>
      <c r="G3" s="82" t="s">
        <v>56</v>
      </c>
      <c r="H3" s="84" t="s">
        <v>57</v>
      </c>
      <c r="I3" s="82" t="s">
        <v>58</v>
      </c>
      <c r="J3" s="82" t="s">
        <v>59</v>
      </c>
      <c r="K3" s="82" t="s">
        <v>10</v>
      </c>
    </row>
    <row r="4" spans="1:11" ht="21" customHeight="1">
      <c r="A4" s="178" t="s">
        <v>60</v>
      </c>
      <c r="B4" s="172">
        <v>45841</v>
      </c>
      <c r="C4" s="86">
        <v>1</v>
      </c>
      <c r="D4" s="88" t="s">
        <v>16</v>
      </c>
      <c r="E4" s="87">
        <v>6.25E-2</v>
      </c>
      <c r="F4" s="87">
        <v>8.3333333333333329E-2</v>
      </c>
      <c r="G4" s="251">
        <f>SUM(F4:F20)</f>
        <v>1.0895833333333333</v>
      </c>
      <c r="H4" s="88" t="s">
        <v>61</v>
      </c>
      <c r="I4" s="98">
        <v>15</v>
      </c>
      <c r="J4" s="98">
        <v>10</v>
      </c>
      <c r="K4" s="89">
        <f>IFERROR(J4/I4*100,0)</f>
        <v>66.666666666666657</v>
      </c>
    </row>
    <row r="5" spans="1:11" ht="22.5" customHeight="1">
      <c r="A5" s="178" t="s">
        <v>60</v>
      </c>
      <c r="B5" s="170">
        <v>45847</v>
      </c>
      <c r="C5" s="86">
        <v>2</v>
      </c>
      <c r="D5" s="91" t="s">
        <v>13</v>
      </c>
      <c r="E5" s="92">
        <v>6.25E-2</v>
      </c>
      <c r="F5" s="92">
        <v>7.6388888888888895E-2</v>
      </c>
      <c r="G5" s="252"/>
      <c r="H5" s="91" t="s">
        <v>62</v>
      </c>
      <c r="I5" s="93">
        <v>10</v>
      </c>
      <c r="J5" s="93">
        <v>9</v>
      </c>
      <c r="K5" s="89">
        <f t="shared" ref="K5:K21" si="0">IFERROR(J5/I5*100,0)</f>
        <v>90</v>
      </c>
    </row>
    <row r="6" spans="1:11" ht="22.5" customHeight="1">
      <c r="A6" s="178" t="s">
        <v>60</v>
      </c>
      <c r="B6" s="171">
        <v>45849</v>
      </c>
      <c r="C6" s="86">
        <v>3</v>
      </c>
      <c r="D6" s="88" t="s">
        <v>23</v>
      </c>
      <c r="E6" s="96">
        <v>6.25E-2</v>
      </c>
      <c r="F6" s="96">
        <v>6.25E-2</v>
      </c>
      <c r="G6" s="252"/>
      <c r="H6" s="88" t="s">
        <v>63</v>
      </c>
      <c r="I6" s="97">
        <v>0</v>
      </c>
      <c r="J6" s="98">
        <v>0</v>
      </c>
      <c r="K6" s="89">
        <f t="shared" si="0"/>
        <v>0</v>
      </c>
    </row>
    <row r="7" spans="1:11" ht="21">
      <c r="A7" s="178" t="s">
        <v>60</v>
      </c>
      <c r="B7" s="170">
        <v>45849</v>
      </c>
      <c r="C7" s="86">
        <v>4</v>
      </c>
      <c r="D7" s="91" t="s">
        <v>29</v>
      </c>
      <c r="E7" s="92">
        <v>6.25E-2</v>
      </c>
      <c r="F7" s="92">
        <v>5.5555555555555552E-2</v>
      </c>
      <c r="G7" s="252"/>
      <c r="H7" s="91" t="s">
        <v>64</v>
      </c>
      <c r="I7" s="93">
        <v>6</v>
      </c>
      <c r="J7" s="93">
        <v>6</v>
      </c>
      <c r="K7" s="89">
        <f t="shared" si="0"/>
        <v>100</v>
      </c>
    </row>
    <row r="8" spans="1:11" ht="21">
      <c r="A8" s="178" t="s">
        <v>60</v>
      </c>
      <c r="B8" s="172">
        <v>45852</v>
      </c>
      <c r="C8" s="86">
        <v>5</v>
      </c>
      <c r="D8" s="88" t="s">
        <v>18</v>
      </c>
      <c r="E8" s="87">
        <v>6.25E-2</v>
      </c>
      <c r="F8" s="87">
        <v>6.25E-2</v>
      </c>
      <c r="G8" s="252"/>
      <c r="H8" s="88" t="s">
        <v>65</v>
      </c>
      <c r="I8" s="98">
        <v>0</v>
      </c>
      <c r="J8" s="98">
        <v>0</v>
      </c>
      <c r="K8" s="89">
        <f t="shared" si="0"/>
        <v>0</v>
      </c>
    </row>
    <row r="9" spans="1:11" ht="21">
      <c r="A9" s="178" t="s">
        <v>60</v>
      </c>
      <c r="B9" s="170">
        <v>45852</v>
      </c>
      <c r="C9" s="86">
        <v>6</v>
      </c>
      <c r="D9" s="91" t="s">
        <v>20</v>
      </c>
      <c r="E9" s="92">
        <v>6.25E-2</v>
      </c>
      <c r="F9" s="92">
        <v>6.1805555555555558E-2</v>
      </c>
      <c r="G9" s="252"/>
      <c r="H9" s="91" t="s">
        <v>66</v>
      </c>
      <c r="I9" s="93">
        <v>10</v>
      </c>
      <c r="J9" s="93">
        <v>8</v>
      </c>
      <c r="K9" s="89">
        <f t="shared" si="0"/>
        <v>80</v>
      </c>
    </row>
    <row r="10" spans="1:11" ht="21">
      <c r="A10" s="178" t="s">
        <v>60</v>
      </c>
      <c r="B10" s="171">
        <v>45854</v>
      </c>
      <c r="C10" s="86">
        <v>7</v>
      </c>
      <c r="D10" s="88" t="s">
        <v>12</v>
      </c>
      <c r="E10" s="96">
        <v>6.25E-2</v>
      </c>
      <c r="F10" s="96">
        <v>7.2916666666666671E-2</v>
      </c>
      <c r="G10" s="252"/>
      <c r="H10" s="88" t="s">
        <v>67</v>
      </c>
      <c r="I10" s="97">
        <v>10</v>
      </c>
      <c r="J10" s="97">
        <v>8</v>
      </c>
      <c r="K10" s="89">
        <f t="shared" si="0"/>
        <v>80</v>
      </c>
    </row>
    <row r="11" spans="1:11" ht="21">
      <c r="A11" s="178" t="s">
        <v>60</v>
      </c>
      <c r="B11" s="170">
        <v>45861</v>
      </c>
      <c r="C11" s="86">
        <v>8</v>
      </c>
      <c r="D11" s="91" t="s">
        <v>16</v>
      </c>
      <c r="E11" s="92">
        <v>6.25E-2</v>
      </c>
      <c r="F11" s="92">
        <v>0.10416666666666667</v>
      </c>
      <c r="G11" s="252"/>
      <c r="H11" s="91" t="s">
        <v>68</v>
      </c>
      <c r="I11" s="93">
        <v>15</v>
      </c>
      <c r="J11" s="93">
        <v>13</v>
      </c>
      <c r="K11" s="89">
        <f t="shared" si="0"/>
        <v>86.666666666666671</v>
      </c>
    </row>
    <row r="12" spans="1:11" ht="21">
      <c r="A12" s="178" t="s">
        <v>60</v>
      </c>
      <c r="B12" s="172">
        <v>45872</v>
      </c>
      <c r="C12" s="86">
        <v>9</v>
      </c>
      <c r="D12" s="88" t="s">
        <v>13</v>
      </c>
      <c r="E12" s="87">
        <v>6.25E-2</v>
      </c>
      <c r="F12" s="87">
        <v>0.125</v>
      </c>
      <c r="G12" s="252"/>
      <c r="H12" s="88" t="s">
        <v>69</v>
      </c>
      <c r="I12" s="98">
        <v>20</v>
      </c>
      <c r="J12" s="98">
        <v>19</v>
      </c>
      <c r="K12" s="89">
        <f t="shared" si="0"/>
        <v>95</v>
      </c>
    </row>
    <row r="13" spans="1:11" ht="21">
      <c r="A13" s="178" t="s">
        <v>60</v>
      </c>
      <c r="B13" s="173">
        <v>45872</v>
      </c>
      <c r="C13" s="86">
        <v>10</v>
      </c>
      <c r="D13" s="91" t="s">
        <v>23</v>
      </c>
      <c r="E13" s="92">
        <v>6.25E-2</v>
      </c>
      <c r="F13" s="92">
        <v>4.1666666666666664E-2</v>
      </c>
      <c r="G13" s="252"/>
      <c r="H13" s="91" t="s">
        <v>70</v>
      </c>
      <c r="I13" s="93">
        <v>16</v>
      </c>
      <c r="J13" s="93">
        <v>15</v>
      </c>
      <c r="K13" s="89">
        <f t="shared" si="0"/>
        <v>93.75</v>
      </c>
    </row>
    <row r="14" spans="1:11" ht="21">
      <c r="A14" s="178" t="s">
        <v>60</v>
      </c>
      <c r="B14" s="173">
        <v>45873</v>
      </c>
      <c r="C14" s="86">
        <v>11</v>
      </c>
      <c r="D14" s="88" t="s">
        <v>29</v>
      </c>
      <c r="E14" s="96">
        <v>6.25E-2</v>
      </c>
      <c r="F14" s="87">
        <v>4.1666666666666664E-2</v>
      </c>
      <c r="G14" s="252"/>
      <c r="H14" s="88" t="s">
        <v>71</v>
      </c>
      <c r="I14" s="98">
        <v>20</v>
      </c>
      <c r="J14" s="98">
        <v>13</v>
      </c>
      <c r="K14" s="89">
        <f t="shared" si="0"/>
        <v>65</v>
      </c>
    </row>
    <row r="15" spans="1:11" ht="21">
      <c r="A15" s="178" t="s">
        <v>60</v>
      </c>
      <c r="B15" s="170">
        <v>45882</v>
      </c>
      <c r="C15" s="86">
        <v>12</v>
      </c>
      <c r="D15" s="91" t="s">
        <v>18</v>
      </c>
      <c r="E15" s="92">
        <v>6.25E-2</v>
      </c>
      <c r="F15" s="92">
        <v>6.25E-2</v>
      </c>
      <c r="G15" s="252"/>
      <c r="H15" s="91" t="s">
        <v>72</v>
      </c>
      <c r="I15" s="93">
        <v>48</v>
      </c>
      <c r="J15" s="93">
        <v>43</v>
      </c>
      <c r="K15" s="89">
        <f t="shared" si="0"/>
        <v>89.583333333333343</v>
      </c>
    </row>
    <row r="16" spans="1:11" ht="21">
      <c r="A16" s="178" t="s">
        <v>60</v>
      </c>
      <c r="B16" s="172">
        <v>45882</v>
      </c>
      <c r="C16" s="86">
        <v>13</v>
      </c>
      <c r="D16" s="88" t="s">
        <v>20</v>
      </c>
      <c r="E16" s="87">
        <v>6.25E-2</v>
      </c>
      <c r="F16" s="87">
        <v>6.5972222222222224E-2</v>
      </c>
      <c r="G16" s="252"/>
      <c r="H16" s="88" t="s">
        <v>73</v>
      </c>
      <c r="I16" s="98">
        <v>30</v>
      </c>
      <c r="J16" s="98">
        <v>26</v>
      </c>
      <c r="K16" s="89">
        <f t="shared" si="0"/>
        <v>86.666666666666671</v>
      </c>
    </row>
    <row r="17" spans="1:11" ht="21">
      <c r="A17" s="178" t="s">
        <v>60</v>
      </c>
      <c r="B17" s="170">
        <v>45882</v>
      </c>
      <c r="C17" s="86">
        <v>14</v>
      </c>
      <c r="D17" s="100" t="s">
        <v>12</v>
      </c>
      <c r="E17" s="92">
        <v>6.25E-2</v>
      </c>
      <c r="F17" s="92">
        <v>5.5555555555555552E-2</v>
      </c>
      <c r="G17" s="252"/>
      <c r="H17" s="100" t="s">
        <v>74</v>
      </c>
      <c r="I17" s="93">
        <v>22</v>
      </c>
      <c r="J17" s="93">
        <v>19</v>
      </c>
      <c r="K17" s="89">
        <f t="shared" si="0"/>
        <v>86.36363636363636</v>
      </c>
    </row>
    <row r="18" spans="1:11" ht="21">
      <c r="A18" s="178" t="s">
        <v>60</v>
      </c>
      <c r="B18" s="171">
        <v>45882</v>
      </c>
      <c r="C18" s="86">
        <v>15</v>
      </c>
      <c r="D18" s="101" t="s">
        <v>16</v>
      </c>
      <c r="E18" s="96">
        <v>6.25E-2</v>
      </c>
      <c r="F18" s="96">
        <v>8.1944444444444445E-2</v>
      </c>
      <c r="G18" s="252"/>
      <c r="H18" s="101" t="s">
        <v>75</v>
      </c>
      <c r="I18" s="97">
        <v>31</v>
      </c>
      <c r="J18" s="97">
        <v>21</v>
      </c>
      <c r="K18" s="89">
        <f t="shared" si="0"/>
        <v>67.741935483870961</v>
      </c>
    </row>
    <row r="19" spans="1:11" ht="21">
      <c r="A19" s="178" t="s">
        <v>60</v>
      </c>
      <c r="B19" s="170">
        <v>45883</v>
      </c>
      <c r="C19" s="86">
        <v>16</v>
      </c>
      <c r="D19" s="91" t="s">
        <v>13</v>
      </c>
      <c r="E19" s="92">
        <v>6.25E-2</v>
      </c>
      <c r="F19" s="92">
        <v>3.6111111111111108E-2</v>
      </c>
      <c r="G19" s="252"/>
      <c r="H19" s="91" t="s">
        <v>76</v>
      </c>
      <c r="I19" s="93">
        <v>0</v>
      </c>
      <c r="J19" s="93">
        <v>0</v>
      </c>
      <c r="K19" s="89">
        <f t="shared" si="0"/>
        <v>0</v>
      </c>
    </row>
    <row r="20" spans="1:11" ht="21">
      <c r="A20" s="178" t="s">
        <v>60</v>
      </c>
      <c r="B20" s="95"/>
      <c r="C20" s="86">
        <v>17</v>
      </c>
      <c r="D20" s="88" t="s">
        <v>12</v>
      </c>
      <c r="E20" s="87">
        <v>6.25E-2</v>
      </c>
      <c r="F20" s="87"/>
      <c r="G20" s="252"/>
      <c r="H20" s="88" t="s">
        <v>77</v>
      </c>
      <c r="I20" s="98"/>
      <c r="J20" s="98"/>
      <c r="K20" s="89">
        <f t="shared" si="0"/>
        <v>0</v>
      </c>
    </row>
    <row r="21" spans="1:11" ht="21">
      <c r="A21" s="178" t="s">
        <v>60</v>
      </c>
      <c r="B21" s="102"/>
      <c r="C21" s="86" t="s">
        <v>78</v>
      </c>
      <c r="D21" s="103"/>
      <c r="E21" s="104"/>
      <c r="F21" s="104"/>
      <c r="G21" s="250"/>
      <c r="H21" s="105" t="s">
        <v>79</v>
      </c>
      <c r="I21" s="106"/>
      <c r="J21" s="106"/>
      <c r="K21" s="89">
        <f t="shared" si="0"/>
        <v>0</v>
      </c>
    </row>
    <row r="22" spans="1:11" ht="15.75" customHeight="1">
      <c r="A22" s="260" t="s">
        <v>80</v>
      </c>
      <c r="B22" s="203"/>
      <c r="C22" s="203"/>
      <c r="D22" s="203"/>
      <c r="E22" s="203"/>
      <c r="F22" s="203"/>
      <c r="G22" s="203"/>
      <c r="H22" s="203"/>
      <c r="I22" s="203"/>
      <c r="J22" s="203"/>
      <c r="K22" s="204"/>
    </row>
    <row r="23" spans="1:11" ht="21" customHeight="1">
      <c r="A23" s="178" t="s">
        <v>81</v>
      </c>
      <c r="B23" s="85"/>
      <c r="C23" s="108">
        <v>18</v>
      </c>
      <c r="D23" s="91" t="s">
        <v>16</v>
      </c>
      <c r="E23" s="87">
        <v>6.25E-2</v>
      </c>
      <c r="F23" s="87"/>
      <c r="G23" s="251"/>
      <c r="H23" s="91" t="s">
        <v>82</v>
      </c>
      <c r="I23" s="98"/>
      <c r="J23" s="98"/>
      <c r="K23" s="89"/>
    </row>
    <row r="24" spans="1:11" ht="22.5" customHeight="1">
      <c r="A24" s="178" t="s">
        <v>81</v>
      </c>
      <c r="B24" s="90"/>
      <c r="C24" s="108">
        <v>19</v>
      </c>
      <c r="D24" s="88" t="s">
        <v>13</v>
      </c>
      <c r="E24" s="92">
        <v>6.25E-2</v>
      </c>
      <c r="F24" s="92"/>
      <c r="G24" s="252"/>
      <c r="H24" s="88" t="s">
        <v>83</v>
      </c>
      <c r="I24" s="93"/>
      <c r="J24" s="93"/>
      <c r="K24" s="94"/>
    </row>
    <row r="25" spans="1:11" ht="15" customHeight="1">
      <c r="A25" s="178" t="s">
        <v>81</v>
      </c>
      <c r="B25" s="85"/>
      <c r="C25" s="108">
        <v>20</v>
      </c>
      <c r="D25" s="91" t="s">
        <v>23</v>
      </c>
      <c r="E25" s="87">
        <v>6.25E-2</v>
      </c>
      <c r="F25" s="87"/>
      <c r="G25" s="252"/>
      <c r="H25" s="91" t="s">
        <v>84</v>
      </c>
      <c r="I25" s="98"/>
      <c r="J25" s="98"/>
      <c r="K25" s="89"/>
    </row>
    <row r="26" spans="1:11" ht="15" customHeight="1">
      <c r="A26" s="178" t="s">
        <v>81</v>
      </c>
      <c r="B26" s="90"/>
      <c r="C26" s="108">
        <v>21</v>
      </c>
      <c r="D26" s="88" t="s">
        <v>29</v>
      </c>
      <c r="E26" s="92">
        <v>6.25E-2</v>
      </c>
      <c r="F26" s="92"/>
      <c r="G26" s="252"/>
      <c r="H26" s="88" t="s">
        <v>85</v>
      </c>
      <c r="I26" s="93"/>
      <c r="J26" s="93"/>
      <c r="K26" s="94"/>
    </row>
    <row r="27" spans="1:11" ht="15" customHeight="1">
      <c r="A27" s="178" t="s">
        <v>81</v>
      </c>
      <c r="B27" s="85"/>
      <c r="C27" s="108">
        <v>22</v>
      </c>
      <c r="D27" s="91" t="s">
        <v>18</v>
      </c>
      <c r="E27" s="87">
        <v>6.25E-2</v>
      </c>
      <c r="F27" s="87"/>
      <c r="G27" s="252"/>
      <c r="H27" s="91" t="s">
        <v>86</v>
      </c>
      <c r="I27" s="98"/>
      <c r="J27" s="98"/>
      <c r="K27" s="89"/>
    </row>
    <row r="28" spans="1:11" ht="15" customHeight="1">
      <c r="A28" s="178" t="s">
        <v>81</v>
      </c>
      <c r="B28" s="99"/>
      <c r="C28" s="108">
        <v>23</v>
      </c>
      <c r="D28" s="88" t="s">
        <v>20</v>
      </c>
      <c r="E28" s="92">
        <v>6.25E-2</v>
      </c>
      <c r="F28" s="92"/>
      <c r="G28" s="252"/>
      <c r="H28" s="88" t="s">
        <v>87</v>
      </c>
      <c r="I28" s="93"/>
      <c r="J28" s="93"/>
      <c r="K28" s="94"/>
    </row>
    <row r="29" spans="1:11" ht="15.75" customHeight="1">
      <c r="A29" s="178" t="s">
        <v>81</v>
      </c>
      <c r="B29" s="85"/>
      <c r="C29" s="108">
        <v>24</v>
      </c>
      <c r="D29" s="91" t="s">
        <v>12</v>
      </c>
      <c r="E29" s="87">
        <v>6.25E-2</v>
      </c>
      <c r="F29" s="87"/>
      <c r="G29" s="252"/>
      <c r="H29" s="91" t="s">
        <v>88</v>
      </c>
      <c r="I29" s="98"/>
      <c r="J29" s="98"/>
      <c r="K29" s="89"/>
    </row>
    <row r="30" spans="1:11" ht="15" customHeight="1">
      <c r="A30" s="178" t="s">
        <v>81</v>
      </c>
      <c r="B30" s="90"/>
      <c r="C30" s="108">
        <v>25</v>
      </c>
      <c r="D30" s="88" t="s">
        <v>16</v>
      </c>
      <c r="E30" s="92">
        <v>6.25E-2</v>
      </c>
      <c r="F30" s="92"/>
      <c r="G30" s="252"/>
      <c r="H30" s="88" t="s">
        <v>89</v>
      </c>
      <c r="I30" s="93"/>
      <c r="J30" s="93"/>
      <c r="K30" s="94"/>
    </row>
    <row r="31" spans="1:11" ht="15" customHeight="1">
      <c r="A31" s="178" t="s">
        <v>81</v>
      </c>
      <c r="B31" s="85"/>
      <c r="C31" s="108">
        <v>26</v>
      </c>
      <c r="D31" s="91" t="s">
        <v>13</v>
      </c>
      <c r="E31" s="87">
        <v>6.25E-2</v>
      </c>
      <c r="F31" s="87"/>
      <c r="G31" s="252"/>
      <c r="H31" s="91" t="s">
        <v>90</v>
      </c>
      <c r="I31" s="98"/>
      <c r="J31" s="98"/>
      <c r="K31" s="89"/>
    </row>
    <row r="32" spans="1:11" ht="15" customHeight="1">
      <c r="A32" s="178" t="s">
        <v>81</v>
      </c>
      <c r="B32" s="90"/>
      <c r="C32" s="108">
        <v>27</v>
      </c>
      <c r="D32" s="88" t="s">
        <v>23</v>
      </c>
      <c r="E32" s="92">
        <v>6.25E-2</v>
      </c>
      <c r="F32" s="92"/>
      <c r="G32" s="252"/>
      <c r="H32" s="88" t="s">
        <v>91</v>
      </c>
      <c r="I32" s="93"/>
      <c r="J32" s="93"/>
      <c r="K32" s="94"/>
    </row>
    <row r="33" spans="1:11" ht="15" customHeight="1">
      <c r="A33" s="178" t="s">
        <v>81</v>
      </c>
      <c r="B33" s="85"/>
      <c r="C33" s="108">
        <v>28</v>
      </c>
      <c r="D33" s="91" t="s">
        <v>29</v>
      </c>
      <c r="E33" s="87">
        <v>6.25E-2</v>
      </c>
      <c r="F33" s="87"/>
      <c r="G33" s="252"/>
      <c r="H33" s="91" t="s">
        <v>92</v>
      </c>
      <c r="I33" s="98"/>
      <c r="J33" s="98"/>
      <c r="K33" s="89"/>
    </row>
    <row r="34" spans="1:11" ht="15" customHeight="1">
      <c r="A34" s="178" t="s">
        <v>81</v>
      </c>
      <c r="B34" s="99"/>
      <c r="C34" s="108">
        <v>29</v>
      </c>
      <c r="D34" s="88" t="s">
        <v>18</v>
      </c>
      <c r="E34" s="92">
        <v>6.25E-2</v>
      </c>
      <c r="F34" s="92"/>
      <c r="G34" s="252"/>
      <c r="H34" s="88" t="s">
        <v>93</v>
      </c>
      <c r="I34" s="93"/>
      <c r="J34" s="93"/>
      <c r="K34" s="94"/>
    </row>
    <row r="35" spans="1:11" ht="15" customHeight="1">
      <c r="A35" s="178" t="s">
        <v>81</v>
      </c>
      <c r="B35" s="85"/>
      <c r="C35" s="108">
        <v>30</v>
      </c>
      <c r="D35" s="91" t="s">
        <v>20</v>
      </c>
      <c r="E35" s="87">
        <v>6.25E-2</v>
      </c>
      <c r="F35" s="87"/>
      <c r="G35" s="252"/>
      <c r="H35" s="91" t="s">
        <v>94</v>
      </c>
      <c r="I35" s="98"/>
      <c r="J35" s="98"/>
      <c r="K35" s="89"/>
    </row>
    <row r="36" spans="1:11" ht="15" customHeight="1">
      <c r="A36" s="178" t="s">
        <v>81</v>
      </c>
      <c r="B36" s="90"/>
      <c r="C36" s="108">
        <v>31</v>
      </c>
      <c r="D36" s="88" t="s">
        <v>12</v>
      </c>
      <c r="E36" s="92">
        <v>6.25E-2</v>
      </c>
      <c r="F36" s="92"/>
      <c r="G36" s="252"/>
      <c r="H36" s="88" t="s">
        <v>95</v>
      </c>
      <c r="I36" s="93"/>
      <c r="J36" s="93"/>
      <c r="K36" s="94"/>
    </row>
    <row r="37" spans="1:11" ht="15" customHeight="1">
      <c r="A37" s="178" t="s">
        <v>81</v>
      </c>
      <c r="B37" s="85"/>
      <c r="C37" s="108">
        <v>32</v>
      </c>
      <c r="D37" s="91" t="s">
        <v>16</v>
      </c>
      <c r="E37" s="87">
        <v>6.25E-2</v>
      </c>
      <c r="F37" s="87"/>
      <c r="G37" s="252"/>
      <c r="H37" s="91" t="s">
        <v>96</v>
      </c>
      <c r="I37" s="98"/>
      <c r="J37" s="98"/>
      <c r="K37" s="89"/>
    </row>
    <row r="38" spans="1:11" ht="15" customHeight="1">
      <c r="A38" s="178" t="s">
        <v>81</v>
      </c>
      <c r="B38" s="99"/>
      <c r="C38" s="108">
        <v>33</v>
      </c>
      <c r="D38" s="88" t="s">
        <v>13</v>
      </c>
      <c r="E38" s="92">
        <v>6.25E-2</v>
      </c>
      <c r="F38" s="92"/>
      <c r="G38" s="252"/>
      <c r="H38" s="88" t="s">
        <v>97</v>
      </c>
      <c r="I38" s="93"/>
      <c r="J38" s="93"/>
      <c r="K38" s="94"/>
    </row>
    <row r="39" spans="1:11" ht="15" customHeight="1">
      <c r="A39" s="178" t="s">
        <v>81</v>
      </c>
      <c r="B39" s="85"/>
      <c r="C39" s="108">
        <v>34</v>
      </c>
      <c r="D39" s="91" t="s">
        <v>12</v>
      </c>
      <c r="E39" s="87">
        <v>6.25E-2</v>
      </c>
      <c r="F39" s="87"/>
      <c r="G39" s="252"/>
      <c r="H39" s="91" t="s">
        <v>98</v>
      </c>
      <c r="I39" s="98"/>
      <c r="J39" s="98"/>
      <c r="K39" s="89"/>
    </row>
    <row r="40" spans="1:11" ht="15" customHeight="1">
      <c r="A40" s="178" t="s">
        <v>81</v>
      </c>
      <c r="B40" s="102"/>
      <c r="C40" s="86" t="s">
        <v>78</v>
      </c>
      <c r="D40" s="103"/>
      <c r="E40" s="104"/>
      <c r="F40" s="104"/>
      <c r="G40" s="250"/>
      <c r="H40" s="105" t="s">
        <v>79</v>
      </c>
      <c r="I40" s="106"/>
      <c r="J40" s="106"/>
      <c r="K40" s="107"/>
    </row>
    <row r="41" spans="1:11" ht="15.75" customHeight="1">
      <c r="A41" s="260"/>
      <c r="B41" s="203"/>
      <c r="C41" s="203"/>
      <c r="D41" s="203"/>
      <c r="E41" s="203"/>
      <c r="F41" s="203"/>
      <c r="G41" s="203"/>
      <c r="H41" s="203"/>
      <c r="I41" s="203"/>
      <c r="J41" s="203"/>
      <c r="K41" s="204"/>
    </row>
    <row r="42" spans="1:11" ht="21" customHeight="1">
      <c r="A42" s="178" t="s">
        <v>99</v>
      </c>
      <c r="B42" s="85"/>
      <c r="C42" s="108">
        <v>35</v>
      </c>
      <c r="D42" s="91" t="s">
        <v>16</v>
      </c>
      <c r="E42" s="87">
        <v>6.25E-2</v>
      </c>
      <c r="F42" s="87"/>
      <c r="G42" s="251"/>
      <c r="H42" s="91" t="s">
        <v>100</v>
      </c>
      <c r="I42" s="98"/>
      <c r="J42" s="98"/>
      <c r="K42" s="89"/>
    </row>
    <row r="43" spans="1:11" ht="22.5" customHeight="1">
      <c r="A43" s="178" t="s">
        <v>99</v>
      </c>
      <c r="B43" s="90"/>
      <c r="C43" s="108">
        <v>36</v>
      </c>
      <c r="D43" s="88" t="s">
        <v>13</v>
      </c>
      <c r="E43" s="92">
        <v>6.25E-2</v>
      </c>
      <c r="F43" s="92"/>
      <c r="G43" s="252"/>
      <c r="H43" s="88" t="s">
        <v>101</v>
      </c>
      <c r="I43" s="93"/>
      <c r="J43" s="93"/>
      <c r="K43" s="94"/>
    </row>
    <row r="44" spans="1:11" ht="15" customHeight="1">
      <c r="A44" s="178" t="s">
        <v>99</v>
      </c>
      <c r="B44" s="85"/>
      <c r="C44" s="108">
        <v>37</v>
      </c>
      <c r="D44" s="91" t="s">
        <v>23</v>
      </c>
      <c r="E44" s="87">
        <v>6.25E-2</v>
      </c>
      <c r="F44" s="87"/>
      <c r="G44" s="252"/>
      <c r="H44" s="91" t="s">
        <v>102</v>
      </c>
      <c r="I44" s="98"/>
      <c r="J44" s="98"/>
      <c r="K44" s="89"/>
    </row>
    <row r="45" spans="1:11" ht="15" customHeight="1">
      <c r="A45" s="178" t="s">
        <v>99</v>
      </c>
      <c r="B45" s="90"/>
      <c r="C45" s="108">
        <v>38</v>
      </c>
      <c r="D45" s="88" t="s">
        <v>29</v>
      </c>
      <c r="E45" s="92">
        <v>6.25E-2</v>
      </c>
      <c r="F45" s="92"/>
      <c r="G45" s="252"/>
      <c r="H45" s="88" t="s">
        <v>103</v>
      </c>
      <c r="I45" s="93"/>
      <c r="J45" s="93"/>
      <c r="K45" s="94"/>
    </row>
    <row r="46" spans="1:11" ht="15" customHeight="1">
      <c r="A46" s="178" t="s">
        <v>99</v>
      </c>
      <c r="B46" s="85"/>
      <c r="C46" s="108">
        <v>39</v>
      </c>
      <c r="D46" s="91" t="s">
        <v>18</v>
      </c>
      <c r="E46" s="87">
        <v>6.25E-2</v>
      </c>
      <c r="F46" s="87"/>
      <c r="G46" s="252"/>
      <c r="H46" s="91" t="s">
        <v>104</v>
      </c>
      <c r="I46" s="98"/>
      <c r="J46" s="98"/>
      <c r="K46" s="89"/>
    </row>
    <row r="47" spans="1:11" ht="15" customHeight="1">
      <c r="A47" s="178" t="s">
        <v>99</v>
      </c>
      <c r="B47" s="99"/>
      <c r="C47" s="108">
        <v>40</v>
      </c>
      <c r="D47" s="88" t="s">
        <v>20</v>
      </c>
      <c r="E47" s="92">
        <v>6.25E-2</v>
      </c>
      <c r="F47" s="92"/>
      <c r="G47" s="252"/>
      <c r="H47" s="88" t="s">
        <v>105</v>
      </c>
      <c r="I47" s="93"/>
      <c r="J47" s="93"/>
      <c r="K47" s="94"/>
    </row>
    <row r="48" spans="1:11" ht="15.75" customHeight="1">
      <c r="A48" s="178" t="s">
        <v>99</v>
      </c>
      <c r="B48" s="85"/>
      <c r="C48" s="108">
        <v>41</v>
      </c>
      <c r="D48" s="91" t="s">
        <v>12</v>
      </c>
      <c r="E48" s="87">
        <v>6.25E-2</v>
      </c>
      <c r="F48" s="87"/>
      <c r="G48" s="252"/>
      <c r="H48" s="91" t="s">
        <v>106</v>
      </c>
      <c r="I48" s="98"/>
      <c r="J48" s="98"/>
      <c r="K48" s="89"/>
    </row>
    <row r="49" spans="1:11" ht="15" customHeight="1">
      <c r="A49" s="178" t="s">
        <v>99</v>
      </c>
      <c r="B49" s="90"/>
      <c r="C49" s="108">
        <v>42</v>
      </c>
      <c r="D49" s="88" t="s">
        <v>16</v>
      </c>
      <c r="E49" s="92">
        <v>6.25E-2</v>
      </c>
      <c r="F49" s="92"/>
      <c r="G49" s="252"/>
      <c r="H49" s="88" t="s">
        <v>107</v>
      </c>
      <c r="I49" s="93"/>
      <c r="J49" s="93"/>
      <c r="K49" s="94"/>
    </row>
    <row r="50" spans="1:11" ht="15" customHeight="1">
      <c r="A50" s="178" t="s">
        <v>99</v>
      </c>
      <c r="B50" s="85"/>
      <c r="C50" s="108">
        <v>43</v>
      </c>
      <c r="D50" s="91" t="s">
        <v>13</v>
      </c>
      <c r="E50" s="87">
        <v>6.25E-2</v>
      </c>
      <c r="F50" s="87"/>
      <c r="G50" s="252"/>
      <c r="H50" s="91" t="s">
        <v>108</v>
      </c>
      <c r="I50" s="98"/>
      <c r="J50" s="98"/>
      <c r="K50" s="89"/>
    </row>
    <row r="51" spans="1:11" ht="15" customHeight="1">
      <c r="A51" s="178" t="s">
        <v>99</v>
      </c>
      <c r="B51" s="90"/>
      <c r="C51" s="108">
        <v>44</v>
      </c>
      <c r="D51" s="88" t="s">
        <v>23</v>
      </c>
      <c r="E51" s="92">
        <v>6.25E-2</v>
      </c>
      <c r="F51" s="92"/>
      <c r="G51" s="252"/>
      <c r="H51" s="88" t="s">
        <v>109</v>
      </c>
      <c r="I51" s="93"/>
      <c r="J51" s="93"/>
      <c r="K51" s="94"/>
    </row>
    <row r="52" spans="1:11" ht="15" customHeight="1">
      <c r="A52" s="178" t="s">
        <v>99</v>
      </c>
      <c r="B52" s="85"/>
      <c r="C52" s="108">
        <v>45</v>
      </c>
      <c r="D52" s="91" t="s">
        <v>29</v>
      </c>
      <c r="E52" s="87">
        <v>6.25E-2</v>
      </c>
      <c r="F52" s="87"/>
      <c r="G52" s="252"/>
      <c r="H52" s="91" t="s">
        <v>110</v>
      </c>
      <c r="I52" s="98"/>
      <c r="J52" s="98"/>
      <c r="K52" s="89"/>
    </row>
    <row r="53" spans="1:11" ht="15" customHeight="1">
      <c r="A53" s="178" t="s">
        <v>99</v>
      </c>
      <c r="B53" s="99"/>
      <c r="C53" s="108">
        <v>46</v>
      </c>
      <c r="D53" s="88" t="s">
        <v>18</v>
      </c>
      <c r="E53" s="92">
        <v>6.25E-2</v>
      </c>
      <c r="F53" s="92"/>
      <c r="G53" s="252"/>
      <c r="H53" s="88" t="s">
        <v>111</v>
      </c>
      <c r="I53" s="93"/>
      <c r="J53" s="93"/>
      <c r="K53" s="94"/>
    </row>
    <row r="54" spans="1:11" ht="15" customHeight="1">
      <c r="A54" s="178" t="s">
        <v>99</v>
      </c>
      <c r="B54" s="85"/>
      <c r="C54" s="108">
        <v>47</v>
      </c>
      <c r="D54" s="91" t="s">
        <v>20</v>
      </c>
      <c r="E54" s="87">
        <v>6.25E-2</v>
      </c>
      <c r="F54" s="87"/>
      <c r="G54" s="252"/>
      <c r="H54" s="91" t="s">
        <v>112</v>
      </c>
      <c r="I54" s="98"/>
      <c r="J54" s="98"/>
      <c r="K54" s="89"/>
    </row>
    <row r="55" spans="1:11" ht="15" customHeight="1">
      <c r="A55" s="178" t="s">
        <v>99</v>
      </c>
      <c r="B55" s="90"/>
      <c r="C55" s="108">
        <v>48</v>
      </c>
      <c r="D55" s="88" t="s">
        <v>12</v>
      </c>
      <c r="E55" s="92">
        <v>6.25E-2</v>
      </c>
      <c r="F55" s="92"/>
      <c r="G55" s="252"/>
      <c r="H55" s="88" t="s">
        <v>113</v>
      </c>
      <c r="I55" s="93"/>
      <c r="J55" s="93"/>
      <c r="K55" s="94"/>
    </row>
    <row r="56" spans="1:11" ht="15" customHeight="1">
      <c r="A56" s="178" t="s">
        <v>99</v>
      </c>
      <c r="B56" s="85"/>
      <c r="C56" s="108">
        <v>49</v>
      </c>
      <c r="D56" s="91" t="s">
        <v>13</v>
      </c>
      <c r="E56" s="87">
        <v>6.25E-2</v>
      </c>
      <c r="F56" s="87"/>
      <c r="G56" s="252"/>
      <c r="H56" s="91" t="s">
        <v>114</v>
      </c>
      <c r="I56" s="98"/>
      <c r="J56" s="98"/>
      <c r="K56" s="89"/>
    </row>
    <row r="57" spans="1:11" ht="15" customHeight="1">
      <c r="A57" s="178" t="s">
        <v>99</v>
      </c>
      <c r="B57" s="99"/>
      <c r="C57" s="108">
        <v>50</v>
      </c>
      <c r="D57" s="88" t="s">
        <v>29</v>
      </c>
      <c r="E57" s="92">
        <v>6.25E-2</v>
      </c>
      <c r="F57" s="92"/>
      <c r="G57" s="252"/>
      <c r="H57" s="88" t="s">
        <v>115</v>
      </c>
      <c r="I57" s="93"/>
      <c r="J57" s="93"/>
      <c r="K57" s="94"/>
    </row>
    <row r="58" spans="1:11" ht="15" customHeight="1">
      <c r="A58" s="178" t="s">
        <v>99</v>
      </c>
      <c r="B58" s="85"/>
      <c r="C58" s="108">
        <v>51</v>
      </c>
      <c r="D58" s="91" t="s">
        <v>12</v>
      </c>
      <c r="E58" s="87">
        <v>6.25E-2</v>
      </c>
      <c r="F58" s="87"/>
      <c r="G58" s="252"/>
      <c r="H58" s="91" t="s">
        <v>116</v>
      </c>
      <c r="I58" s="98"/>
      <c r="J58" s="98"/>
      <c r="K58" s="89"/>
    </row>
    <row r="59" spans="1:11" ht="15" customHeight="1">
      <c r="A59" s="178" t="s">
        <v>99</v>
      </c>
      <c r="B59" s="102"/>
      <c r="C59" s="86" t="s">
        <v>78</v>
      </c>
      <c r="D59" s="103"/>
      <c r="E59" s="104"/>
      <c r="F59" s="104"/>
      <c r="G59" s="250"/>
      <c r="H59" s="105"/>
      <c r="I59" s="106"/>
      <c r="J59" s="106"/>
      <c r="K59" s="107"/>
    </row>
    <row r="60" spans="1:11" ht="15.75" customHeight="1">
      <c r="A60" s="260"/>
      <c r="B60" s="203"/>
      <c r="C60" s="203"/>
      <c r="D60" s="203"/>
      <c r="E60" s="203"/>
      <c r="F60" s="203"/>
      <c r="G60" s="203"/>
      <c r="H60" s="203"/>
      <c r="I60" s="203"/>
      <c r="J60" s="203"/>
      <c r="K60" s="204"/>
    </row>
    <row r="61" spans="1:11" ht="21" customHeight="1">
      <c r="A61" s="175" t="s">
        <v>117</v>
      </c>
      <c r="B61" s="85"/>
      <c r="C61" s="108">
        <v>52</v>
      </c>
      <c r="D61" s="91" t="s">
        <v>16</v>
      </c>
      <c r="E61" s="87"/>
      <c r="F61" s="87"/>
      <c r="G61" s="251"/>
      <c r="H61" s="91" t="s">
        <v>118</v>
      </c>
      <c r="I61" s="98"/>
      <c r="J61" s="98"/>
      <c r="K61" s="89"/>
    </row>
    <row r="62" spans="1:11" ht="22.5" customHeight="1">
      <c r="A62" s="174" t="s">
        <v>117</v>
      </c>
      <c r="B62" s="90"/>
      <c r="C62" s="108">
        <v>53</v>
      </c>
      <c r="D62" s="88" t="s">
        <v>13</v>
      </c>
      <c r="E62" s="92"/>
      <c r="F62" s="92"/>
      <c r="G62" s="252"/>
      <c r="H62" s="88" t="s">
        <v>119</v>
      </c>
      <c r="I62" s="93"/>
      <c r="J62" s="93"/>
      <c r="K62" s="94"/>
    </row>
    <row r="63" spans="1:11" ht="15" customHeight="1">
      <c r="A63" s="174" t="s">
        <v>117</v>
      </c>
      <c r="B63" s="85"/>
      <c r="C63" s="108">
        <v>54</v>
      </c>
      <c r="D63" s="91" t="s">
        <v>23</v>
      </c>
      <c r="E63" s="87"/>
      <c r="F63" s="87"/>
      <c r="G63" s="252"/>
      <c r="H63" s="91" t="s">
        <v>120</v>
      </c>
      <c r="I63" s="98"/>
      <c r="J63" s="98"/>
      <c r="K63" s="89"/>
    </row>
    <row r="64" spans="1:11" ht="15" customHeight="1">
      <c r="A64" s="174" t="s">
        <v>117</v>
      </c>
      <c r="B64" s="90"/>
      <c r="C64" s="108">
        <v>55</v>
      </c>
      <c r="D64" s="88" t="s">
        <v>29</v>
      </c>
      <c r="E64" s="92"/>
      <c r="F64" s="92"/>
      <c r="G64" s="252"/>
      <c r="H64" s="88" t="s">
        <v>121</v>
      </c>
      <c r="I64" s="93"/>
      <c r="J64" s="93"/>
      <c r="K64" s="94"/>
    </row>
    <row r="65" spans="1:11" ht="15" customHeight="1">
      <c r="A65" s="174" t="s">
        <v>117</v>
      </c>
      <c r="B65" s="85"/>
      <c r="C65" s="108">
        <v>56</v>
      </c>
      <c r="D65" s="91" t="s">
        <v>18</v>
      </c>
      <c r="E65" s="87"/>
      <c r="F65" s="87"/>
      <c r="G65" s="252"/>
      <c r="H65" s="91" t="s">
        <v>122</v>
      </c>
      <c r="I65" s="98"/>
      <c r="J65" s="98"/>
      <c r="K65" s="89"/>
    </row>
    <row r="66" spans="1:11" ht="15" customHeight="1">
      <c r="A66" s="174" t="s">
        <v>117</v>
      </c>
      <c r="B66" s="99"/>
      <c r="C66" s="108">
        <v>57</v>
      </c>
      <c r="D66" s="88" t="s">
        <v>20</v>
      </c>
      <c r="E66" s="92"/>
      <c r="F66" s="92"/>
      <c r="G66" s="252"/>
      <c r="H66" s="88" t="s">
        <v>123</v>
      </c>
      <c r="I66" s="93"/>
      <c r="J66" s="93"/>
      <c r="K66" s="94"/>
    </row>
    <row r="67" spans="1:11" ht="15.75" customHeight="1">
      <c r="A67" s="174" t="s">
        <v>117</v>
      </c>
      <c r="B67" s="85"/>
      <c r="C67" s="108">
        <v>58</v>
      </c>
      <c r="D67" s="91" t="s">
        <v>12</v>
      </c>
      <c r="E67" s="87"/>
      <c r="F67" s="87"/>
      <c r="G67" s="252"/>
      <c r="H67" s="91" t="s">
        <v>124</v>
      </c>
      <c r="I67" s="98"/>
      <c r="J67" s="98"/>
      <c r="K67" s="89"/>
    </row>
    <row r="68" spans="1:11" ht="15" customHeight="1">
      <c r="A68" s="174" t="s">
        <v>117</v>
      </c>
      <c r="B68" s="90"/>
      <c r="C68" s="108">
        <v>59</v>
      </c>
      <c r="D68" s="88" t="s">
        <v>16</v>
      </c>
      <c r="E68" s="92"/>
      <c r="F68" s="92"/>
      <c r="G68" s="252"/>
      <c r="H68" s="88" t="s">
        <v>125</v>
      </c>
      <c r="I68" s="93"/>
      <c r="J68" s="93"/>
      <c r="K68" s="94"/>
    </row>
    <row r="69" spans="1:11" ht="15" customHeight="1">
      <c r="A69" s="174" t="s">
        <v>117</v>
      </c>
      <c r="B69" s="85"/>
      <c r="C69" s="108">
        <v>60</v>
      </c>
      <c r="D69" s="91" t="s">
        <v>13</v>
      </c>
      <c r="E69" s="87"/>
      <c r="F69" s="87"/>
      <c r="G69" s="252"/>
      <c r="H69" s="91" t="s">
        <v>126</v>
      </c>
      <c r="I69" s="98"/>
      <c r="J69" s="98"/>
      <c r="K69" s="89"/>
    </row>
    <row r="70" spans="1:11" ht="15" customHeight="1">
      <c r="A70" s="174" t="s">
        <v>117</v>
      </c>
      <c r="B70" s="90"/>
      <c r="C70" s="108">
        <v>61</v>
      </c>
      <c r="D70" s="88" t="s">
        <v>23</v>
      </c>
      <c r="E70" s="92"/>
      <c r="F70" s="92"/>
      <c r="G70" s="252"/>
      <c r="H70" s="88" t="s">
        <v>91</v>
      </c>
      <c r="I70" s="93"/>
      <c r="J70" s="93"/>
      <c r="K70" s="94"/>
    </row>
    <row r="71" spans="1:11" ht="15" customHeight="1">
      <c r="A71" s="174" t="s">
        <v>117</v>
      </c>
      <c r="B71" s="85"/>
      <c r="C71" s="108">
        <v>62</v>
      </c>
      <c r="D71" s="91" t="s">
        <v>29</v>
      </c>
      <c r="E71" s="87"/>
      <c r="F71" s="87"/>
      <c r="G71" s="252"/>
      <c r="H71" s="91" t="s">
        <v>127</v>
      </c>
      <c r="I71" s="98"/>
      <c r="J71" s="98"/>
      <c r="K71" s="89"/>
    </row>
    <row r="72" spans="1:11" ht="15" customHeight="1">
      <c r="A72" s="174" t="s">
        <v>117</v>
      </c>
      <c r="B72" s="99"/>
      <c r="C72" s="108">
        <v>63</v>
      </c>
      <c r="D72" s="88" t="s">
        <v>18</v>
      </c>
      <c r="E72" s="92"/>
      <c r="F72" s="92"/>
      <c r="G72" s="252"/>
      <c r="H72" s="88" t="s">
        <v>128</v>
      </c>
      <c r="I72" s="93"/>
      <c r="J72" s="93"/>
      <c r="K72" s="94"/>
    </row>
    <row r="73" spans="1:11" ht="15" customHeight="1">
      <c r="A73" s="174" t="s">
        <v>117</v>
      </c>
      <c r="B73" s="85"/>
      <c r="C73" s="108">
        <v>64</v>
      </c>
      <c r="D73" s="91" t="s">
        <v>20</v>
      </c>
      <c r="E73" s="87"/>
      <c r="F73" s="87"/>
      <c r="G73" s="252"/>
      <c r="H73" s="91" t="s">
        <v>129</v>
      </c>
      <c r="I73" s="98"/>
      <c r="J73" s="98"/>
      <c r="K73" s="89"/>
    </row>
    <row r="74" spans="1:11" ht="15" customHeight="1">
      <c r="A74" s="174" t="s">
        <v>117</v>
      </c>
      <c r="B74" s="90"/>
      <c r="C74" s="108">
        <v>65</v>
      </c>
      <c r="D74" s="88" t="s">
        <v>12</v>
      </c>
      <c r="E74" s="92"/>
      <c r="F74" s="92"/>
      <c r="G74" s="252"/>
      <c r="H74" s="88" t="s">
        <v>130</v>
      </c>
      <c r="I74" s="93"/>
      <c r="J74" s="93"/>
      <c r="K74" s="94"/>
    </row>
    <row r="75" spans="1:11" ht="15" customHeight="1">
      <c r="A75" s="174" t="s">
        <v>117</v>
      </c>
      <c r="B75" s="85"/>
      <c r="C75" s="108">
        <v>66</v>
      </c>
      <c r="D75" s="91" t="s">
        <v>13</v>
      </c>
      <c r="E75" s="87"/>
      <c r="F75" s="87"/>
      <c r="G75" s="252"/>
      <c r="H75" s="91" t="s">
        <v>131</v>
      </c>
      <c r="I75" s="98"/>
      <c r="J75" s="98"/>
      <c r="K75" s="89"/>
    </row>
    <row r="76" spans="1:11" ht="15" customHeight="1">
      <c r="A76" s="174" t="s">
        <v>117</v>
      </c>
      <c r="B76" s="99"/>
      <c r="C76" s="108">
        <v>67</v>
      </c>
      <c r="D76" s="88" t="s">
        <v>29</v>
      </c>
      <c r="E76" s="92"/>
      <c r="F76" s="92"/>
      <c r="G76" s="252"/>
      <c r="H76" s="88" t="s">
        <v>132</v>
      </c>
      <c r="I76" s="93"/>
      <c r="J76" s="93"/>
      <c r="K76" s="94"/>
    </row>
    <row r="77" spans="1:11" ht="15" customHeight="1">
      <c r="A77" s="174" t="s">
        <v>117</v>
      </c>
      <c r="B77" s="85"/>
      <c r="C77" s="108">
        <v>68</v>
      </c>
      <c r="D77" s="91" t="s">
        <v>18</v>
      </c>
      <c r="E77" s="87"/>
      <c r="F77" s="87"/>
      <c r="G77" s="252"/>
      <c r="H77" s="91" t="s">
        <v>133</v>
      </c>
      <c r="I77" s="98"/>
      <c r="J77" s="98"/>
      <c r="K77" s="89"/>
    </row>
    <row r="78" spans="1:11" ht="15" customHeight="1">
      <c r="A78" s="174" t="s">
        <v>117</v>
      </c>
      <c r="B78" s="102"/>
      <c r="C78" s="86" t="s">
        <v>78</v>
      </c>
      <c r="D78" s="103"/>
      <c r="E78" s="104"/>
      <c r="F78" s="104"/>
      <c r="G78" s="250"/>
      <c r="H78" s="105"/>
      <c r="I78" s="106"/>
      <c r="J78" s="106"/>
      <c r="K78" s="107"/>
    </row>
    <row r="79" spans="1:11" ht="15.75" customHeight="1">
      <c r="A79" s="260"/>
      <c r="B79" s="203"/>
      <c r="C79" s="203"/>
      <c r="D79" s="203"/>
      <c r="E79" s="203"/>
      <c r="F79" s="203"/>
      <c r="G79" s="203"/>
      <c r="H79" s="203"/>
      <c r="I79" s="203"/>
      <c r="J79" s="203"/>
      <c r="K79" s="204"/>
    </row>
    <row r="80" spans="1:11" ht="21" customHeight="1">
      <c r="A80" s="174" t="s">
        <v>134</v>
      </c>
      <c r="B80" s="85"/>
      <c r="C80" s="108">
        <v>69</v>
      </c>
      <c r="D80" s="91" t="s">
        <v>16</v>
      </c>
      <c r="E80" s="87"/>
      <c r="F80" s="87"/>
      <c r="G80" s="251"/>
      <c r="H80" s="91" t="s">
        <v>135</v>
      </c>
      <c r="I80" s="98"/>
      <c r="J80" s="98"/>
      <c r="K80" s="89"/>
    </row>
    <row r="81" spans="1:11" ht="22.5" customHeight="1">
      <c r="A81" s="174" t="s">
        <v>134</v>
      </c>
      <c r="B81" s="90"/>
      <c r="C81" s="108">
        <v>70</v>
      </c>
      <c r="D81" s="88" t="s">
        <v>22</v>
      </c>
      <c r="E81" s="92"/>
      <c r="F81" s="92"/>
      <c r="G81" s="252"/>
      <c r="H81" s="88" t="s">
        <v>136</v>
      </c>
      <c r="I81" s="93"/>
      <c r="J81" s="93"/>
      <c r="K81" s="94"/>
    </row>
    <row r="82" spans="1:11" ht="15" customHeight="1">
      <c r="A82" s="174" t="s">
        <v>134</v>
      </c>
      <c r="B82" s="85"/>
      <c r="C82" s="108">
        <v>71</v>
      </c>
      <c r="D82" s="91" t="s">
        <v>13</v>
      </c>
      <c r="E82" s="87"/>
      <c r="F82" s="87"/>
      <c r="G82" s="252"/>
      <c r="H82" s="91" t="s">
        <v>137</v>
      </c>
      <c r="I82" s="98"/>
      <c r="J82" s="98"/>
      <c r="K82" s="89"/>
    </row>
    <row r="83" spans="1:11" ht="15" customHeight="1">
      <c r="A83" s="174" t="s">
        <v>134</v>
      </c>
      <c r="B83" s="90"/>
      <c r="C83" s="108">
        <v>72</v>
      </c>
      <c r="D83" s="88" t="s">
        <v>23</v>
      </c>
      <c r="E83" s="92"/>
      <c r="F83" s="92"/>
      <c r="G83" s="252"/>
      <c r="H83" s="88" t="s">
        <v>138</v>
      </c>
      <c r="I83" s="93"/>
      <c r="J83" s="93"/>
      <c r="K83" s="94"/>
    </row>
    <row r="84" spans="1:11" ht="15" customHeight="1">
      <c r="A84" s="174" t="s">
        <v>134</v>
      </c>
      <c r="B84" s="85"/>
      <c r="C84" s="108">
        <v>73</v>
      </c>
      <c r="D84" s="91" t="s">
        <v>29</v>
      </c>
      <c r="E84" s="87"/>
      <c r="F84" s="87"/>
      <c r="G84" s="252"/>
      <c r="H84" s="91" t="s">
        <v>139</v>
      </c>
      <c r="I84" s="98"/>
      <c r="J84" s="98"/>
      <c r="K84" s="89"/>
    </row>
    <row r="85" spans="1:11" ht="15" customHeight="1">
      <c r="A85" s="174" t="s">
        <v>134</v>
      </c>
      <c r="B85" s="99"/>
      <c r="C85" s="108">
        <v>74</v>
      </c>
      <c r="D85" s="88" t="s">
        <v>18</v>
      </c>
      <c r="E85" s="92"/>
      <c r="F85" s="92"/>
      <c r="G85" s="252"/>
      <c r="H85" s="88" t="s">
        <v>140</v>
      </c>
      <c r="I85" s="93"/>
      <c r="J85" s="93"/>
      <c r="K85" s="94"/>
    </row>
    <row r="86" spans="1:11" ht="15.75" customHeight="1">
      <c r="A86" s="174" t="s">
        <v>134</v>
      </c>
      <c r="B86" s="85"/>
      <c r="C86" s="108">
        <v>75</v>
      </c>
      <c r="D86" s="91" t="s">
        <v>20</v>
      </c>
      <c r="E86" s="87"/>
      <c r="F86" s="87"/>
      <c r="G86" s="252"/>
      <c r="H86" s="91" t="s">
        <v>141</v>
      </c>
      <c r="I86" s="98"/>
      <c r="J86" s="98"/>
      <c r="K86" s="89"/>
    </row>
    <row r="87" spans="1:11" ht="15" customHeight="1">
      <c r="A87" s="174" t="s">
        <v>134</v>
      </c>
      <c r="B87" s="90"/>
      <c r="C87" s="108">
        <v>76</v>
      </c>
      <c r="D87" s="88" t="s">
        <v>12</v>
      </c>
      <c r="E87" s="92"/>
      <c r="F87" s="92"/>
      <c r="G87" s="252"/>
      <c r="H87" s="88" t="s">
        <v>142</v>
      </c>
      <c r="I87" s="93"/>
      <c r="J87" s="93"/>
      <c r="K87" s="94"/>
    </row>
    <row r="88" spans="1:11" ht="15" customHeight="1">
      <c r="A88" s="174" t="s">
        <v>134</v>
      </c>
      <c r="B88" s="85"/>
      <c r="C88" s="108">
        <v>77</v>
      </c>
      <c r="D88" s="91" t="s">
        <v>16</v>
      </c>
      <c r="E88" s="87"/>
      <c r="F88" s="87"/>
      <c r="G88" s="252"/>
      <c r="H88" s="91" t="s">
        <v>143</v>
      </c>
      <c r="I88" s="98"/>
      <c r="J88" s="98"/>
      <c r="K88" s="89"/>
    </row>
    <row r="89" spans="1:11" ht="15" customHeight="1">
      <c r="A89" s="174" t="s">
        <v>134</v>
      </c>
      <c r="B89" s="90"/>
      <c r="C89" s="108">
        <v>78</v>
      </c>
      <c r="D89" s="88" t="s">
        <v>22</v>
      </c>
      <c r="E89" s="92"/>
      <c r="F89" s="92"/>
      <c r="G89" s="252"/>
      <c r="H89" s="88" t="s">
        <v>144</v>
      </c>
      <c r="I89" s="93"/>
      <c r="J89" s="93"/>
      <c r="K89" s="94"/>
    </row>
    <row r="90" spans="1:11" ht="15" customHeight="1">
      <c r="A90" s="174" t="s">
        <v>134</v>
      </c>
      <c r="B90" s="85"/>
      <c r="C90" s="108">
        <v>79</v>
      </c>
      <c r="D90" s="91" t="s">
        <v>13</v>
      </c>
      <c r="E90" s="87"/>
      <c r="F90" s="87"/>
      <c r="G90" s="252"/>
      <c r="H90" s="91" t="s">
        <v>145</v>
      </c>
      <c r="I90" s="98"/>
      <c r="J90" s="98"/>
      <c r="K90" s="89"/>
    </row>
    <row r="91" spans="1:11" ht="15" customHeight="1">
      <c r="A91" s="174" t="s">
        <v>134</v>
      </c>
      <c r="B91" s="99"/>
      <c r="C91" s="108">
        <v>80</v>
      </c>
      <c r="D91" s="88" t="s">
        <v>29</v>
      </c>
      <c r="E91" s="92"/>
      <c r="F91" s="92"/>
      <c r="G91" s="252"/>
      <c r="H91" s="88" t="s">
        <v>146</v>
      </c>
      <c r="I91" s="93"/>
      <c r="J91" s="93"/>
      <c r="K91" s="94"/>
    </row>
    <row r="92" spans="1:11" ht="15" customHeight="1">
      <c r="A92" s="174" t="s">
        <v>134</v>
      </c>
      <c r="B92" s="85"/>
      <c r="C92" s="108">
        <v>81</v>
      </c>
      <c r="D92" s="91" t="s">
        <v>18</v>
      </c>
      <c r="E92" s="87"/>
      <c r="F92" s="87"/>
      <c r="G92" s="252"/>
      <c r="H92" s="91" t="s">
        <v>147</v>
      </c>
      <c r="I92" s="98"/>
      <c r="J92" s="98"/>
      <c r="K92" s="89"/>
    </row>
    <row r="93" spans="1:11" ht="15" customHeight="1">
      <c r="A93" s="174" t="s">
        <v>134</v>
      </c>
      <c r="B93" s="90"/>
      <c r="C93" s="108">
        <v>82</v>
      </c>
      <c r="D93" s="88" t="s">
        <v>20</v>
      </c>
      <c r="E93" s="92"/>
      <c r="F93" s="92"/>
      <c r="G93" s="252"/>
      <c r="H93" s="88" t="s">
        <v>148</v>
      </c>
      <c r="I93" s="93"/>
      <c r="J93" s="93"/>
      <c r="K93" s="94"/>
    </row>
    <row r="94" spans="1:11" ht="15" customHeight="1">
      <c r="A94" s="174" t="s">
        <v>134</v>
      </c>
      <c r="B94" s="85"/>
      <c r="C94" s="108">
        <v>83</v>
      </c>
      <c r="D94" s="91" t="s">
        <v>12</v>
      </c>
      <c r="E94" s="87"/>
      <c r="F94" s="87"/>
      <c r="G94" s="252"/>
      <c r="H94" s="91" t="s">
        <v>149</v>
      </c>
      <c r="I94" s="98"/>
      <c r="J94" s="98"/>
      <c r="K94" s="89"/>
    </row>
    <row r="95" spans="1:11" ht="15" customHeight="1">
      <c r="A95" s="174" t="s">
        <v>134</v>
      </c>
      <c r="B95" s="99"/>
      <c r="C95" s="108">
        <v>84</v>
      </c>
      <c r="D95" s="88" t="s">
        <v>13</v>
      </c>
      <c r="E95" s="92"/>
      <c r="F95" s="92"/>
      <c r="G95" s="252"/>
      <c r="H95" s="88" t="s">
        <v>150</v>
      </c>
      <c r="I95" s="93"/>
      <c r="J95" s="93"/>
      <c r="K95" s="94"/>
    </row>
    <row r="96" spans="1:11" ht="15" customHeight="1">
      <c r="A96" s="174" t="s">
        <v>134</v>
      </c>
      <c r="B96" s="85"/>
      <c r="C96" s="108">
        <v>85</v>
      </c>
      <c r="D96" s="91" t="s">
        <v>12</v>
      </c>
      <c r="E96" s="87"/>
      <c r="F96" s="87"/>
      <c r="G96" s="252"/>
      <c r="H96" s="91" t="s">
        <v>151</v>
      </c>
      <c r="I96" s="98"/>
      <c r="J96" s="98"/>
      <c r="K96" s="89"/>
    </row>
    <row r="97" spans="1:11" ht="15" customHeight="1">
      <c r="A97" s="174" t="s">
        <v>134</v>
      </c>
      <c r="B97" s="102"/>
      <c r="C97" s="86" t="s">
        <v>78</v>
      </c>
      <c r="D97" s="103"/>
      <c r="E97" s="104"/>
      <c r="F97" s="104"/>
      <c r="G97" s="250"/>
      <c r="H97" s="105"/>
      <c r="I97" s="106"/>
      <c r="J97" s="106"/>
      <c r="K97" s="107"/>
    </row>
    <row r="98" spans="1:11" ht="15.75" customHeight="1">
      <c r="A98" s="260"/>
      <c r="B98" s="203"/>
      <c r="C98" s="203"/>
      <c r="D98" s="203"/>
      <c r="E98" s="203"/>
      <c r="F98" s="203"/>
      <c r="G98" s="203"/>
      <c r="H98" s="203"/>
      <c r="I98" s="203"/>
      <c r="J98" s="203"/>
      <c r="K98" s="204"/>
    </row>
    <row r="99" spans="1:11" ht="21" customHeight="1">
      <c r="A99" s="174" t="s">
        <v>152</v>
      </c>
      <c r="B99" s="85"/>
      <c r="C99" s="108">
        <v>86</v>
      </c>
      <c r="D99" s="91" t="s">
        <v>16</v>
      </c>
      <c r="E99" s="87"/>
      <c r="F99" s="87"/>
      <c r="G99" s="251"/>
      <c r="H99" s="91" t="s">
        <v>153</v>
      </c>
      <c r="I99" s="98"/>
      <c r="J99" s="98"/>
      <c r="K99" s="89"/>
    </row>
    <row r="100" spans="1:11" ht="22.5" customHeight="1">
      <c r="A100" s="174" t="s">
        <v>152</v>
      </c>
      <c r="B100" s="90"/>
      <c r="C100" s="108">
        <v>87</v>
      </c>
      <c r="D100" s="88" t="s">
        <v>22</v>
      </c>
      <c r="E100" s="92"/>
      <c r="F100" s="92"/>
      <c r="G100" s="252"/>
      <c r="H100" s="88" t="s">
        <v>154</v>
      </c>
      <c r="I100" s="93"/>
      <c r="J100" s="93"/>
      <c r="K100" s="94"/>
    </row>
    <row r="101" spans="1:11" ht="15" customHeight="1">
      <c r="A101" s="174" t="s">
        <v>152</v>
      </c>
      <c r="B101" s="85"/>
      <c r="C101" s="108">
        <v>88</v>
      </c>
      <c r="D101" s="91" t="s">
        <v>13</v>
      </c>
      <c r="E101" s="87"/>
      <c r="F101" s="87"/>
      <c r="G101" s="252"/>
      <c r="H101" s="91" t="s">
        <v>155</v>
      </c>
      <c r="I101" s="98"/>
      <c r="J101" s="98"/>
      <c r="K101" s="89"/>
    </row>
    <row r="102" spans="1:11" ht="15" customHeight="1">
      <c r="A102" s="174" t="s">
        <v>152</v>
      </c>
      <c r="B102" s="90"/>
      <c r="C102" s="108">
        <v>89</v>
      </c>
      <c r="D102" s="88" t="s">
        <v>23</v>
      </c>
      <c r="E102" s="92"/>
      <c r="F102" s="92"/>
      <c r="G102" s="252"/>
      <c r="H102" s="88" t="s">
        <v>156</v>
      </c>
      <c r="I102" s="93"/>
      <c r="J102" s="93"/>
      <c r="K102" s="94"/>
    </row>
    <row r="103" spans="1:11" ht="15" customHeight="1">
      <c r="A103" s="174" t="s">
        <v>152</v>
      </c>
      <c r="B103" s="85"/>
      <c r="C103" s="108">
        <v>90</v>
      </c>
      <c r="D103" s="91" t="s">
        <v>29</v>
      </c>
      <c r="E103" s="87"/>
      <c r="F103" s="87"/>
      <c r="G103" s="252"/>
      <c r="H103" s="91" t="s">
        <v>157</v>
      </c>
      <c r="I103" s="98"/>
      <c r="J103" s="98"/>
      <c r="K103" s="89"/>
    </row>
    <row r="104" spans="1:11" ht="15" customHeight="1">
      <c r="A104" s="174" t="s">
        <v>152</v>
      </c>
      <c r="B104" s="99"/>
      <c r="C104" s="108">
        <v>91</v>
      </c>
      <c r="D104" s="88" t="s">
        <v>18</v>
      </c>
      <c r="E104" s="92"/>
      <c r="F104" s="92"/>
      <c r="G104" s="252"/>
      <c r="H104" s="88" t="s">
        <v>158</v>
      </c>
      <c r="I104" s="93"/>
      <c r="J104" s="93"/>
      <c r="K104" s="94"/>
    </row>
    <row r="105" spans="1:11" ht="15.75" customHeight="1">
      <c r="A105" s="174" t="s">
        <v>152</v>
      </c>
      <c r="B105" s="85"/>
      <c r="C105" s="108">
        <v>92</v>
      </c>
      <c r="D105" s="91" t="s">
        <v>20</v>
      </c>
      <c r="E105" s="87"/>
      <c r="F105" s="87"/>
      <c r="G105" s="252"/>
      <c r="H105" s="91" t="s">
        <v>159</v>
      </c>
      <c r="I105" s="98"/>
      <c r="J105" s="98"/>
      <c r="K105" s="89"/>
    </row>
    <row r="106" spans="1:11" ht="15" customHeight="1">
      <c r="A106" s="174" t="s">
        <v>152</v>
      </c>
      <c r="B106" s="90"/>
      <c r="C106" s="108">
        <v>93</v>
      </c>
      <c r="D106" s="88" t="s">
        <v>25</v>
      </c>
      <c r="E106" s="92"/>
      <c r="F106" s="92"/>
      <c r="G106" s="252"/>
      <c r="H106" s="88" t="s">
        <v>160</v>
      </c>
      <c r="I106" s="93"/>
      <c r="J106" s="93"/>
      <c r="K106" s="94"/>
    </row>
    <row r="107" spans="1:11" ht="15" customHeight="1">
      <c r="A107" s="174" t="s">
        <v>152</v>
      </c>
      <c r="B107" s="85"/>
      <c r="C107" s="108">
        <v>94</v>
      </c>
      <c r="D107" s="91" t="s">
        <v>12</v>
      </c>
      <c r="E107" s="87"/>
      <c r="F107" s="87"/>
      <c r="G107" s="252"/>
      <c r="H107" s="91" t="s">
        <v>161</v>
      </c>
      <c r="I107" s="98"/>
      <c r="J107" s="98"/>
      <c r="K107" s="89"/>
    </row>
    <row r="108" spans="1:11" ht="15" customHeight="1">
      <c r="A108" s="174" t="s">
        <v>152</v>
      </c>
      <c r="B108" s="90"/>
      <c r="C108" s="108">
        <v>95</v>
      </c>
      <c r="D108" s="88" t="s">
        <v>16</v>
      </c>
      <c r="E108" s="92"/>
      <c r="F108" s="92"/>
      <c r="G108" s="252"/>
      <c r="H108" s="88" t="s">
        <v>162</v>
      </c>
      <c r="I108" s="93"/>
      <c r="J108" s="93"/>
      <c r="K108" s="94"/>
    </row>
    <row r="109" spans="1:11" ht="15" customHeight="1">
      <c r="A109" s="174" t="s">
        <v>152</v>
      </c>
      <c r="B109" s="85"/>
      <c r="C109" s="108">
        <v>96</v>
      </c>
      <c r="D109" s="91" t="s">
        <v>22</v>
      </c>
      <c r="E109" s="87"/>
      <c r="F109" s="87"/>
      <c r="G109" s="252"/>
      <c r="H109" s="91" t="s">
        <v>163</v>
      </c>
      <c r="I109" s="98"/>
      <c r="J109" s="98"/>
      <c r="K109" s="89"/>
    </row>
    <row r="110" spans="1:11" ht="15" customHeight="1">
      <c r="A110" s="174" t="s">
        <v>152</v>
      </c>
      <c r="B110" s="99"/>
      <c r="C110" s="108">
        <v>97</v>
      </c>
      <c r="D110" s="88" t="s">
        <v>13</v>
      </c>
      <c r="E110" s="92"/>
      <c r="F110" s="92"/>
      <c r="G110" s="252"/>
      <c r="H110" s="88" t="s">
        <v>164</v>
      </c>
      <c r="I110" s="93"/>
      <c r="J110" s="93"/>
      <c r="K110" s="94"/>
    </row>
    <row r="111" spans="1:11" ht="15" customHeight="1">
      <c r="A111" s="174" t="s">
        <v>152</v>
      </c>
      <c r="B111" s="85"/>
      <c r="C111" s="108">
        <v>98</v>
      </c>
      <c r="D111" s="91" t="s">
        <v>29</v>
      </c>
      <c r="E111" s="87"/>
      <c r="F111" s="87"/>
      <c r="G111" s="252"/>
      <c r="H111" s="91" t="s">
        <v>165</v>
      </c>
      <c r="I111" s="98"/>
      <c r="J111" s="98"/>
      <c r="K111" s="89"/>
    </row>
    <row r="112" spans="1:11" ht="15" customHeight="1">
      <c r="A112" s="174" t="s">
        <v>152</v>
      </c>
      <c r="B112" s="90"/>
      <c r="C112" s="108">
        <v>99</v>
      </c>
      <c r="D112" s="88" t="s">
        <v>18</v>
      </c>
      <c r="E112" s="92"/>
      <c r="F112" s="92"/>
      <c r="G112" s="252"/>
      <c r="H112" s="88" t="s">
        <v>166</v>
      </c>
      <c r="I112" s="93"/>
      <c r="J112" s="93"/>
      <c r="K112" s="94"/>
    </row>
    <row r="113" spans="1:11" ht="15" customHeight="1">
      <c r="A113" s="174" t="s">
        <v>152</v>
      </c>
      <c r="B113" s="85"/>
      <c r="C113" s="108">
        <v>100</v>
      </c>
      <c r="D113" s="88" t="s">
        <v>25</v>
      </c>
      <c r="E113" s="87"/>
      <c r="F113" s="87"/>
      <c r="G113" s="252"/>
      <c r="H113" s="91" t="s">
        <v>167</v>
      </c>
      <c r="I113" s="98"/>
      <c r="J113" s="98"/>
      <c r="K113" s="89"/>
    </row>
    <row r="114" spans="1:11" ht="15" customHeight="1">
      <c r="A114" s="174" t="s">
        <v>152</v>
      </c>
      <c r="B114" s="99"/>
      <c r="C114" s="108">
        <v>101</v>
      </c>
      <c r="D114" s="88" t="s">
        <v>12</v>
      </c>
      <c r="E114" s="92"/>
      <c r="F114" s="92"/>
      <c r="G114" s="252"/>
      <c r="H114" s="88" t="s">
        <v>168</v>
      </c>
      <c r="I114" s="93"/>
      <c r="J114" s="93"/>
      <c r="K114" s="94"/>
    </row>
    <row r="115" spans="1:11" ht="15" customHeight="1">
      <c r="A115" s="174" t="s">
        <v>152</v>
      </c>
      <c r="B115" s="85"/>
      <c r="C115" s="108">
        <v>102</v>
      </c>
      <c r="D115" s="91" t="s">
        <v>16</v>
      </c>
      <c r="E115" s="87"/>
      <c r="F115" s="87"/>
      <c r="G115" s="252"/>
      <c r="H115" s="91" t="s">
        <v>169</v>
      </c>
      <c r="I115" s="98"/>
      <c r="J115" s="98"/>
      <c r="K115" s="89"/>
    </row>
    <row r="116" spans="1:11" ht="15" customHeight="1">
      <c r="A116" s="174" t="s">
        <v>152</v>
      </c>
      <c r="B116" s="90"/>
      <c r="C116" s="108">
        <v>103</v>
      </c>
      <c r="D116" s="88" t="s">
        <v>13</v>
      </c>
      <c r="E116" s="92"/>
      <c r="F116" s="92"/>
      <c r="G116" s="252"/>
      <c r="H116" s="88" t="s">
        <v>170</v>
      </c>
      <c r="I116" s="93"/>
      <c r="J116" s="93"/>
      <c r="K116" s="94"/>
    </row>
    <row r="117" spans="1:11" ht="15" customHeight="1">
      <c r="A117" s="174" t="s">
        <v>152</v>
      </c>
      <c r="B117" s="85"/>
      <c r="C117" s="108">
        <v>104</v>
      </c>
      <c r="D117" s="91" t="s">
        <v>12</v>
      </c>
      <c r="E117" s="87"/>
      <c r="F117" s="87"/>
      <c r="G117" s="252"/>
      <c r="H117" s="91" t="s">
        <v>171</v>
      </c>
      <c r="I117" s="98"/>
      <c r="J117" s="98"/>
      <c r="K117" s="89"/>
    </row>
    <row r="118" spans="1:11" ht="15" customHeight="1">
      <c r="A118" s="174" t="s">
        <v>152</v>
      </c>
      <c r="B118" s="102"/>
      <c r="C118" s="86" t="s">
        <v>78</v>
      </c>
      <c r="D118" s="103"/>
      <c r="E118" s="104"/>
      <c r="F118" s="104"/>
      <c r="G118" s="250"/>
      <c r="H118" s="105"/>
      <c r="I118" s="106"/>
      <c r="J118" s="106"/>
      <c r="K118" s="107"/>
    </row>
    <row r="119" spans="1:11" ht="15.75" customHeight="1">
      <c r="A119" s="260"/>
      <c r="B119" s="203"/>
      <c r="C119" s="203"/>
      <c r="D119" s="203"/>
      <c r="E119" s="203"/>
      <c r="F119" s="203"/>
      <c r="G119" s="203"/>
      <c r="H119" s="203"/>
      <c r="I119" s="203"/>
      <c r="J119" s="203"/>
      <c r="K119" s="204"/>
    </row>
    <row r="120" spans="1:11" ht="21" customHeight="1">
      <c r="A120" s="174" t="s">
        <v>172</v>
      </c>
      <c r="B120" s="85"/>
      <c r="C120" s="108">
        <v>105</v>
      </c>
      <c r="D120" s="91" t="s">
        <v>16</v>
      </c>
      <c r="E120" s="87"/>
      <c r="F120" s="87"/>
      <c r="G120" s="251"/>
      <c r="H120" s="91" t="s">
        <v>173</v>
      </c>
      <c r="I120" s="98"/>
      <c r="J120" s="98"/>
      <c r="K120" s="89"/>
    </row>
    <row r="121" spans="1:11" ht="22.5" customHeight="1">
      <c r="A121" s="174" t="s">
        <v>172</v>
      </c>
      <c r="B121" s="90"/>
      <c r="C121" s="108">
        <v>106</v>
      </c>
      <c r="D121" s="88" t="s">
        <v>22</v>
      </c>
      <c r="E121" s="92"/>
      <c r="F121" s="92"/>
      <c r="G121" s="252"/>
      <c r="H121" s="88" t="s">
        <v>174</v>
      </c>
      <c r="I121" s="93"/>
      <c r="J121" s="93"/>
      <c r="K121" s="94"/>
    </row>
    <row r="122" spans="1:11" ht="15" customHeight="1">
      <c r="A122" s="174" t="s">
        <v>172</v>
      </c>
      <c r="B122" s="85"/>
      <c r="C122" s="108">
        <v>107</v>
      </c>
      <c r="D122" s="91" t="s">
        <v>13</v>
      </c>
      <c r="E122" s="87"/>
      <c r="F122" s="87"/>
      <c r="G122" s="252"/>
      <c r="H122" s="91" t="s">
        <v>175</v>
      </c>
      <c r="I122" s="98"/>
      <c r="J122" s="98"/>
      <c r="K122" s="89"/>
    </row>
    <row r="123" spans="1:11" ht="15" customHeight="1">
      <c r="A123" s="174" t="s">
        <v>172</v>
      </c>
      <c r="B123" s="90"/>
      <c r="C123" s="108">
        <v>108</v>
      </c>
      <c r="D123" s="88" t="s">
        <v>23</v>
      </c>
      <c r="E123" s="92"/>
      <c r="F123" s="92"/>
      <c r="G123" s="252"/>
      <c r="H123" s="88" t="s">
        <v>176</v>
      </c>
      <c r="I123" s="93"/>
      <c r="J123" s="93"/>
      <c r="K123" s="94"/>
    </row>
    <row r="124" spans="1:11" ht="15" customHeight="1">
      <c r="A124" s="174" t="s">
        <v>172</v>
      </c>
      <c r="B124" s="85"/>
      <c r="C124" s="108">
        <v>109</v>
      </c>
      <c r="D124" s="91" t="s">
        <v>29</v>
      </c>
      <c r="E124" s="87"/>
      <c r="F124" s="87"/>
      <c r="G124" s="252"/>
      <c r="H124" s="91" t="s">
        <v>177</v>
      </c>
      <c r="I124" s="98"/>
      <c r="J124" s="98"/>
      <c r="K124" s="89"/>
    </row>
    <row r="125" spans="1:11" ht="15" customHeight="1">
      <c r="A125" s="174" t="s">
        <v>172</v>
      </c>
      <c r="B125" s="99"/>
      <c r="C125" s="108">
        <v>110</v>
      </c>
      <c r="D125" s="88" t="s">
        <v>18</v>
      </c>
      <c r="E125" s="92"/>
      <c r="F125" s="92"/>
      <c r="G125" s="252"/>
      <c r="H125" s="88" t="s">
        <v>178</v>
      </c>
      <c r="I125" s="93"/>
      <c r="J125" s="93"/>
      <c r="K125" s="94"/>
    </row>
    <row r="126" spans="1:11" ht="15.75" customHeight="1">
      <c r="A126" s="174" t="s">
        <v>172</v>
      </c>
      <c r="B126" s="85"/>
      <c r="C126" s="108">
        <v>111</v>
      </c>
      <c r="D126" s="91" t="s">
        <v>20</v>
      </c>
      <c r="E126" s="87"/>
      <c r="F126" s="87"/>
      <c r="G126" s="252"/>
      <c r="H126" s="91" t="s">
        <v>179</v>
      </c>
      <c r="I126" s="98"/>
      <c r="J126" s="98"/>
      <c r="K126" s="89"/>
    </row>
    <row r="127" spans="1:11" ht="15" customHeight="1">
      <c r="A127" s="174" t="s">
        <v>172</v>
      </c>
      <c r="B127" s="90"/>
      <c r="C127" s="108">
        <v>112</v>
      </c>
      <c r="D127" s="88" t="s">
        <v>25</v>
      </c>
      <c r="E127" s="92"/>
      <c r="F127" s="92"/>
      <c r="G127" s="252"/>
      <c r="H127" s="88" t="s">
        <v>180</v>
      </c>
      <c r="I127" s="93"/>
      <c r="J127" s="93"/>
      <c r="K127" s="94"/>
    </row>
    <row r="128" spans="1:11" ht="15" customHeight="1">
      <c r="A128" s="174" t="s">
        <v>172</v>
      </c>
      <c r="B128" s="85"/>
      <c r="C128" s="108">
        <v>113</v>
      </c>
      <c r="D128" s="91" t="s">
        <v>12</v>
      </c>
      <c r="E128" s="87"/>
      <c r="F128" s="87"/>
      <c r="G128" s="252"/>
      <c r="H128" s="91" t="s">
        <v>181</v>
      </c>
      <c r="I128" s="98"/>
      <c r="J128" s="98"/>
      <c r="K128" s="89"/>
    </row>
    <row r="129" spans="1:11" ht="15" customHeight="1">
      <c r="A129" s="174" t="s">
        <v>172</v>
      </c>
      <c r="B129" s="90"/>
      <c r="C129" s="108">
        <v>114</v>
      </c>
      <c r="D129" s="88" t="s">
        <v>16</v>
      </c>
      <c r="E129" s="92"/>
      <c r="F129" s="92"/>
      <c r="G129" s="252"/>
      <c r="H129" s="88" t="s">
        <v>173</v>
      </c>
      <c r="I129" s="93"/>
      <c r="J129" s="93"/>
      <c r="K129" s="94"/>
    </row>
    <row r="130" spans="1:11" ht="15" customHeight="1">
      <c r="A130" s="174" t="s">
        <v>172</v>
      </c>
      <c r="B130" s="85"/>
      <c r="C130" s="108">
        <v>115</v>
      </c>
      <c r="D130" s="91" t="s">
        <v>22</v>
      </c>
      <c r="E130" s="87"/>
      <c r="F130" s="87"/>
      <c r="G130" s="252"/>
      <c r="H130" s="91" t="s">
        <v>182</v>
      </c>
      <c r="I130" s="98"/>
      <c r="J130" s="98"/>
      <c r="K130" s="89"/>
    </row>
    <row r="131" spans="1:11" ht="15" customHeight="1">
      <c r="A131" s="174" t="s">
        <v>172</v>
      </c>
      <c r="B131" s="99"/>
      <c r="C131" s="108">
        <v>116</v>
      </c>
      <c r="D131" s="88" t="s">
        <v>13</v>
      </c>
      <c r="E131" s="92"/>
      <c r="F131" s="92"/>
      <c r="G131" s="252"/>
      <c r="H131" s="88" t="s">
        <v>183</v>
      </c>
      <c r="I131" s="93"/>
      <c r="J131" s="93"/>
      <c r="K131" s="94"/>
    </row>
    <row r="132" spans="1:11" ht="15" customHeight="1">
      <c r="A132" s="174" t="s">
        <v>172</v>
      </c>
      <c r="B132" s="85"/>
      <c r="C132" s="108">
        <v>117</v>
      </c>
      <c r="D132" s="91" t="s">
        <v>29</v>
      </c>
      <c r="E132" s="87"/>
      <c r="F132" s="87"/>
      <c r="G132" s="252"/>
      <c r="H132" s="91" t="s">
        <v>184</v>
      </c>
      <c r="I132" s="98"/>
      <c r="J132" s="98"/>
      <c r="K132" s="89"/>
    </row>
    <row r="133" spans="1:11" ht="15" customHeight="1">
      <c r="A133" s="174" t="s">
        <v>172</v>
      </c>
      <c r="B133" s="90"/>
      <c r="C133" s="108">
        <v>118</v>
      </c>
      <c r="D133" s="88" t="s">
        <v>18</v>
      </c>
      <c r="E133" s="92"/>
      <c r="F133" s="92"/>
      <c r="G133" s="252"/>
      <c r="H133" s="88" t="s">
        <v>185</v>
      </c>
      <c r="I133" s="93"/>
      <c r="J133" s="93"/>
      <c r="K133" s="94"/>
    </row>
    <row r="134" spans="1:11" ht="15" customHeight="1">
      <c r="A134" s="174" t="s">
        <v>172</v>
      </c>
      <c r="B134" s="85"/>
      <c r="C134" s="108">
        <v>119</v>
      </c>
      <c r="D134" s="88" t="s">
        <v>25</v>
      </c>
      <c r="E134" s="87"/>
      <c r="F134" s="87"/>
      <c r="G134" s="252"/>
      <c r="H134" s="91" t="s">
        <v>186</v>
      </c>
      <c r="I134" s="98"/>
      <c r="J134" s="98"/>
      <c r="K134" s="89"/>
    </row>
    <row r="135" spans="1:11" ht="15" customHeight="1">
      <c r="A135" s="174" t="s">
        <v>172</v>
      </c>
      <c r="B135" s="99"/>
      <c r="C135" s="108">
        <v>120</v>
      </c>
      <c r="D135" s="88" t="s">
        <v>12</v>
      </c>
      <c r="E135" s="92"/>
      <c r="F135" s="92"/>
      <c r="G135" s="252"/>
      <c r="H135" s="88" t="s">
        <v>187</v>
      </c>
      <c r="I135" s="93"/>
      <c r="J135" s="93"/>
      <c r="K135" s="94"/>
    </row>
    <row r="136" spans="1:11" ht="15" customHeight="1">
      <c r="A136" s="174" t="s">
        <v>172</v>
      </c>
      <c r="B136" s="85"/>
      <c r="C136" s="108">
        <v>121</v>
      </c>
      <c r="D136" s="91" t="s">
        <v>16</v>
      </c>
      <c r="E136" s="87"/>
      <c r="F136" s="87"/>
      <c r="G136" s="252"/>
      <c r="H136" s="91" t="s">
        <v>173</v>
      </c>
      <c r="I136" s="98"/>
      <c r="J136" s="98"/>
      <c r="K136" s="89"/>
    </row>
    <row r="137" spans="1:11" ht="15" customHeight="1">
      <c r="A137" s="174" t="s">
        <v>172</v>
      </c>
      <c r="B137" s="90"/>
      <c r="C137" s="108">
        <v>122</v>
      </c>
      <c r="D137" s="88" t="s">
        <v>13</v>
      </c>
      <c r="E137" s="92"/>
      <c r="F137" s="92"/>
      <c r="G137" s="252"/>
      <c r="H137" s="88" t="s">
        <v>188</v>
      </c>
      <c r="I137" s="93"/>
      <c r="J137" s="93"/>
      <c r="K137" s="94"/>
    </row>
    <row r="138" spans="1:11" ht="15" customHeight="1">
      <c r="A138" s="174" t="s">
        <v>172</v>
      </c>
      <c r="B138" s="85"/>
      <c r="C138" s="108">
        <v>123</v>
      </c>
      <c r="D138" s="91" t="s">
        <v>12</v>
      </c>
      <c r="E138" s="87"/>
      <c r="F138" s="87"/>
      <c r="G138" s="252"/>
      <c r="H138" s="91" t="s">
        <v>189</v>
      </c>
      <c r="I138" s="98"/>
      <c r="J138" s="98"/>
      <c r="K138" s="89"/>
    </row>
    <row r="139" spans="1:11" ht="15" customHeight="1">
      <c r="A139" s="174" t="s">
        <v>172</v>
      </c>
      <c r="B139" s="102"/>
      <c r="C139" s="86" t="s">
        <v>78</v>
      </c>
      <c r="D139" s="103"/>
      <c r="E139" s="104"/>
      <c r="F139" s="104"/>
      <c r="G139" s="250"/>
      <c r="H139" s="105"/>
      <c r="I139" s="106"/>
      <c r="J139" s="106"/>
      <c r="K139" s="107"/>
    </row>
    <row r="140" spans="1:11" ht="15.75" customHeight="1">
      <c r="A140" s="260"/>
      <c r="B140" s="203"/>
      <c r="C140" s="203"/>
      <c r="D140" s="203"/>
      <c r="E140" s="203"/>
      <c r="F140" s="203"/>
      <c r="G140" s="203"/>
      <c r="H140" s="203"/>
      <c r="I140" s="203"/>
      <c r="J140" s="203"/>
      <c r="K140" s="204"/>
    </row>
    <row r="141" spans="1:11" ht="21" customHeight="1">
      <c r="A141" s="174" t="s">
        <v>190</v>
      </c>
      <c r="B141" s="85"/>
      <c r="C141" s="108">
        <v>124</v>
      </c>
      <c r="D141" s="91" t="s">
        <v>16</v>
      </c>
      <c r="E141" s="87"/>
      <c r="F141" s="87"/>
      <c r="G141" s="251"/>
      <c r="H141" s="91" t="s">
        <v>191</v>
      </c>
      <c r="I141" s="98"/>
      <c r="J141" s="98"/>
      <c r="K141" s="89"/>
    </row>
    <row r="142" spans="1:11" ht="22.5" customHeight="1">
      <c r="A142" s="174" t="s">
        <v>190</v>
      </c>
      <c r="B142" s="90"/>
      <c r="C142" s="108">
        <v>125</v>
      </c>
      <c r="D142" s="88" t="s">
        <v>22</v>
      </c>
      <c r="E142" s="92"/>
      <c r="F142" s="92"/>
      <c r="G142" s="252"/>
      <c r="H142" s="88" t="s">
        <v>192</v>
      </c>
      <c r="I142" s="93"/>
      <c r="J142" s="93"/>
      <c r="K142" s="94"/>
    </row>
    <row r="143" spans="1:11" ht="15" customHeight="1">
      <c r="A143" s="174" t="s">
        <v>190</v>
      </c>
      <c r="B143" s="85"/>
      <c r="C143" s="108">
        <v>126</v>
      </c>
      <c r="D143" s="91" t="s">
        <v>13</v>
      </c>
      <c r="E143" s="87"/>
      <c r="F143" s="87"/>
      <c r="G143" s="252"/>
      <c r="H143" s="91" t="s">
        <v>193</v>
      </c>
      <c r="I143" s="98"/>
      <c r="J143" s="98"/>
      <c r="K143" s="89"/>
    </row>
    <row r="144" spans="1:11" ht="15" customHeight="1">
      <c r="A144" s="174" t="s">
        <v>190</v>
      </c>
      <c r="B144" s="90"/>
      <c r="C144" s="108">
        <v>127</v>
      </c>
      <c r="D144" s="88" t="s">
        <v>23</v>
      </c>
      <c r="E144" s="92"/>
      <c r="F144" s="92"/>
      <c r="G144" s="252"/>
      <c r="H144" s="88" t="s">
        <v>91</v>
      </c>
      <c r="I144" s="93"/>
      <c r="J144" s="93"/>
      <c r="K144" s="94"/>
    </row>
    <row r="145" spans="1:11" ht="15" customHeight="1">
      <c r="A145" s="174" t="s">
        <v>190</v>
      </c>
      <c r="B145" s="85"/>
      <c r="C145" s="108">
        <v>128</v>
      </c>
      <c r="D145" s="91" t="s">
        <v>29</v>
      </c>
      <c r="E145" s="87"/>
      <c r="F145" s="87"/>
      <c r="G145" s="252"/>
      <c r="H145" s="91" t="s">
        <v>194</v>
      </c>
      <c r="I145" s="98"/>
      <c r="J145" s="98"/>
      <c r="K145" s="89"/>
    </row>
    <row r="146" spans="1:11" ht="15" customHeight="1">
      <c r="A146" s="174" t="s">
        <v>190</v>
      </c>
      <c r="B146" s="99"/>
      <c r="C146" s="108">
        <v>129</v>
      </c>
      <c r="D146" s="88" t="s">
        <v>18</v>
      </c>
      <c r="E146" s="92"/>
      <c r="F146" s="92"/>
      <c r="G146" s="252"/>
      <c r="H146" s="88" t="s">
        <v>195</v>
      </c>
      <c r="I146" s="93"/>
      <c r="J146" s="93"/>
      <c r="K146" s="94"/>
    </row>
    <row r="147" spans="1:11" ht="15.75" customHeight="1">
      <c r="A147" s="174" t="s">
        <v>190</v>
      </c>
      <c r="B147" s="85"/>
      <c r="C147" s="108">
        <v>130</v>
      </c>
      <c r="D147" s="91" t="s">
        <v>20</v>
      </c>
      <c r="E147" s="87"/>
      <c r="F147" s="87"/>
      <c r="G147" s="252"/>
      <c r="H147" s="91" t="s">
        <v>196</v>
      </c>
      <c r="I147" s="98"/>
      <c r="J147" s="98"/>
      <c r="K147" s="89"/>
    </row>
    <row r="148" spans="1:11" ht="15" customHeight="1">
      <c r="A148" s="174" t="s">
        <v>190</v>
      </c>
      <c r="B148" s="90"/>
      <c r="C148" s="108">
        <v>131</v>
      </c>
      <c r="D148" s="88" t="s">
        <v>25</v>
      </c>
      <c r="E148" s="92"/>
      <c r="F148" s="92"/>
      <c r="G148" s="252"/>
      <c r="H148" s="88" t="s">
        <v>197</v>
      </c>
      <c r="I148" s="93"/>
      <c r="J148" s="93"/>
      <c r="K148" s="94"/>
    </row>
    <row r="149" spans="1:11" ht="15" customHeight="1">
      <c r="A149" s="174" t="s">
        <v>190</v>
      </c>
      <c r="B149" s="85"/>
      <c r="C149" s="108">
        <v>132</v>
      </c>
      <c r="D149" s="91" t="s">
        <v>12</v>
      </c>
      <c r="E149" s="87"/>
      <c r="F149" s="87"/>
      <c r="G149" s="252"/>
      <c r="H149" s="91" t="s">
        <v>198</v>
      </c>
      <c r="I149" s="98"/>
      <c r="J149" s="98"/>
      <c r="K149" s="89"/>
    </row>
    <row r="150" spans="1:11" ht="15" customHeight="1">
      <c r="A150" s="174" t="s">
        <v>190</v>
      </c>
      <c r="B150" s="90"/>
      <c r="C150" s="108">
        <v>133</v>
      </c>
      <c r="D150" s="88" t="s">
        <v>16</v>
      </c>
      <c r="E150" s="92"/>
      <c r="F150" s="92"/>
      <c r="G150" s="252"/>
      <c r="H150" s="88" t="s">
        <v>199</v>
      </c>
      <c r="I150" s="93"/>
      <c r="J150" s="93"/>
      <c r="K150" s="94"/>
    </row>
    <row r="151" spans="1:11" ht="15" customHeight="1">
      <c r="A151" s="174" t="s">
        <v>190</v>
      </c>
      <c r="B151" s="85"/>
      <c r="C151" s="108">
        <v>134</v>
      </c>
      <c r="D151" s="91" t="s">
        <v>13</v>
      </c>
      <c r="E151" s="87"/>
      <c r="F151" s="87"/>
      <c r="G151" s="252"/>
      <c r="H151" s="91" t="s">
        <v>200</v>
      </c>
      <c r="I151" s="98"/>
      <c r="J151" s="98"/>
      <c r="K151" s="89"/>
    </row>
    <row r="152" spans="1:11" ht="15" customHeight="1">
      <c r="A152" s="174" t="s">
        <v>190</v>
      </c>
      <c r="B152" s="99"/>
      <c r="C152" s="108">
        <v>135</v>
      </c>
      <c r="D152" s="88" t="s">
        <v>29</v>
      </c>
      <c r="E152" s="92"/>
      <c r="F152" s="92"/>
      <c r="G152" s="252"/>
      <c r="H152" s="88" t="s">
        <v>201</v>
      </c>
      <c r="I152" s="93"/>
      <c r="J152" s="93"/>
      <c r="K152" s="94"/>
    </row>
    <row r="153" spans="1:11" ht="15" customHeight="1">
      <c r="A153" s="174" t="s">
        <v>190</v>
      </c>
      <c r="B153" s="85"/>
      <c r="C153" s="108">
        <v>136</v>
      </c>
      <c r="D153" s="91" t="s">
        <v>18</v>
      </c>
      <c r="E153" s="87"/>
      <c r="F153" s="87"/>
      <c r="G153" s="252"/>
      <c r="H153" s="91" t="s">
        <v>202</v>
      </c>
      <c r="I153" s="98"/>
      <c r="J153" s="98"/>
      <c r="K153" s="89"/>
    </row>
    <row r="154" spans="1:11" ht="15" customHeight="1">
      <c r="A154" s="174" t="s">
        <v>190</v>
      </c>
      <c r="B154" s="90"/>
      <c r="C154" s="108">
        <v>137</v>
      </c>
      <c r="D154" s="88" t="s">
        <v>25</v>
      </c>
      <c r="E154" s="92"/>
      <c r="F154" s="92"/>
      <c r="G154" s="252"/>
      <c r="H154" s="88" t="s">
        <v>203</v>
      </c>
      <c r="I154" s="93"/>
      <c r="J154" s="93"/>
      <c r="K154" s="94"/>
    </row>
    <row r="155" spans="1:11" ht="15" customHeight="1">
      <c r="A155" s="174" t="s">
        <v>190</v>
      </c>
      <c r="B155" s="85"/>
      <c r="C155" s="108">
        <v>138</v>
      </c>
      <c r="D155" s="91" t="s">
        <v>12</v>
      </c>
      <c r="E155" s="87"/>
      <c r="F155" s="87"/>
      <c r="G155" s="252"/>
      <c r="H155" s="91" t="s">
        <v>204</v>
      </c>
      <c r="I155" s="98"/>
      <c r="J155" s="98"/>
      <c r="K155" s="89"/>
    </row>
    <row r="156" spans="1:11" ht="15" customHeight="1">
      <c r="A156" s="174" t="s">
        <v>190</v>
      </c>
      <c r="B156" s="99"/>
      <c r="C156" s="108">
        <v>139</v>
      </c>
      <c r="D156" s="88" t="s">
        <v>16</v>
      </c>
      <c r="E156" s="92"/>
      <c r="F156" s="92"/>
      <c r="G156" s="252"/>
      <c r="H156" s="88" t="s">
        <v>205</v>
      </c>
      <c r="I156" s="93"/>
      <c r="J156" s="93"/>
      <c r="K156" s="94"/>
    </row>
    <row r="157" spans="1:11" ht="15" customHeight="1">
      <c r="A157" s="174" t="s">
        <v>190</v>
      </c>
      <c r="B157" s="85"/>
      <c r="C157" s="108">
        <v>140</v>
      </c>
      <c r="D157" s="91" t="s">
        <v>13</v>
      </c>
      <c r="E157" s="87"/>
      <c r="F157" s="87"/>
      <c r="G157" s="252"/>
      <c r="H157" s="91" t="s">
        <v>206</v>
      </c>
      <c r="I157" s="98"/>
      <c r="J157" s="98"/>
      <c r="K157" s="89"/>
    </row>
    <row r="158" spans="1:11" ht="15" customHeight="1">
      <c r="A158" s="174" t="s">
        <v>190</v>
      </c>
      <c r="B158" s="99"/>
      <c r="C158" s="108">
        <v>141</v>
      </c>
      <c r="D158" s="88" t="s">
        <v>12</v>
      </c>
      <c r="E158" s="92"/>
      <c r="F158" s="92"/>
      <c r="G158" s="252"/>
      <c r="H158" s="88" t="s">
        <v>207</v>
      </c>
      <c r="I158" s="93"/>
      <c r="J158" s="93"/>
      <c r="K158" s="94"/>
    </row>
    <row r="159" spans="1:11" ht="15" customHeight="1">
      <c r="A159" s="174" t="s">
        <v>190</v>
      </c>
      <c r="B159" s="102"/>
      <c r="C159" s="108" t="s">
        <v>78</v>
      </c>
      <c r="D159" s="103"/>
      <c r="E159" s="104"/>
      <c r="F159" s="104"/>
      <c r="G159" s="250"/>
      <c r="H159" s="105"/>
      <c r="I159" s="106"/>
      <c r="J159" s="106"/>
      <c r="K159" s="107"/>
    </row>
    <row r="160" spans="1:11" ht="15.75" customHeight="1">
      <c r="A160" s="260"/>
      <c r="B160" s="203"/>
      <c r="C160" s="203"/>
      <c r="D160" s="203"/>
      <c r="E160" s="203"/>
      <c r="F160" s="203"/>
      <c r="G160" s="203"/>
      <c r="H160" s="203"/>
      <c r="I160" s="203"/>
      <c r="J160" s="203"/>
      <c r="K160" s="204"/>
    </row>
    <row r="161" spans="1:11" ht="21" customHeight="1">
      <c r="A161" s="174" t="s">
        <v>208</v>
      </c>
      <c r="B161" s="85"/>
      <c r="C161" s="108">
        <v>142</v>
      </c>
      <c r="D161" s="91" t="s">
        <v>16</v>
      </c>
      <c r="E161" s="87"/>
      <c r="F161" s="87"/>
      <c r="G161" s="251"/>
      <c r="H161" s="91" t="s">
        <v>209</v>
      </c>
      <c r="I161" s="98"/>
      <c r="J161" s="98"/>
      <c r="K161" s="89"/>
    </row>
    <row r="162" spans="1:11" ht="22.5" customHeight="1">
      <c r="A162" s="174" t="s">
        <v>208</v>
      </c>
      <c r="B162" s="90"/>
      <c r="C162" s="108">
        <v>143</v>
      </c>
      <c r="D162" s="88" t="s">
        <v>22</v>
      </c>
      <c r="E162" s="92"/>
      <c r="F162" s="92"/>
      <c r="G162" s="252"/>
      <c r="H162" s="88" t="s">
        <v>210</v>
      </c>
      <c r="I162" s="93"/>
      <c r="J162" s="93"/>
      <c r="K162" s="94"/>
    </row>
    <row r="163" spans="1:11" ht="15" customHeight="1">
      <c r="A163" s="174" t="s">
        <v>208</v>
      </c>
      <c r="B163" s="85"/>
      <c r="C163" s="108">
        <v>144</v>
      </c>
      <c r="D163" s="91" t="s">
        <v>13</v>
      </c>
      <c r="E163" s="87"/>
      <c r="F163" s="87"/>
      <c r="G163" s="252"/>
      <c r="H163" s="91" t="s">
        <v>211</v>
      </c>
      <c r="I163" s="98"/>
      <c r="J163" s="98"/>
      <c r="K163" s="89"/>
    </row>
    <row r="164" spans="1:11" ht="15" customHeight="1">
      <c r="A164" s="174" t="s">
        <v>208</v>
      </c>
      <c r="B164" s="90"/>
      <c r="C164" s="108">
        <v>145</v>
      </c>
      <c r="D164" s="88" t="s">
        <v>23</v>
      </c>
      <c r="E164" s="92"/>
      <c r="F164" s="92"/>
      <c r="G164" s="252"/>
      <c r="H164" s="88" t="s">
        <v>212</v>
      </c>
      <c r="I164" s="93"/>
      <c r="J164" s="93"/>
      <c r="K164" s="94"/>
    </row>
    <row r="165" spans="1:11" ht="15" customHeight="1">
      <c r="A165" s="174" t="s">
        <v>208</v>
      </c>
      <c r="B165" s="85"/>
      <c r="C165" s="108">
        <v>146</v>
      </c>
      <c r="D165" s="91" t="s">
        <v>29</v>
      </c>
      <c r="E165" s="87"/>
      <c r="F165" s="87"/>
      <c r="G165" s="252"/>
      <c r="H165" s="91" t="s">
        <v>213</v>
      </c>
      <c r="I165" s="98"/>
      <c r="J165" s="98"/>
      <c r="K165" s="89"/>
    </row>
    <row r="166" spans="1:11" ht="15" customHeight="1">
      <c r="A166" s="174" t="s">
        <v>208</v>
      </c>
      <c r="B166" s="99"/>
      <c r="C166" s="108">
        <v>147</v>
      </c>
      <c r="D166" s="88" t="s">
        <v>18</v>
      </c>
      <c r="E166" s="92"/>
      <c r="F166" s="92"/>
      <c r="G166" s="252"/>
      <c r="H166" s="88" t="s">
        <v>214</v>
      </c>
      <c r="I166" s="93"/>
      <c r="J166" s="93"/>
      <c r="K166" s="94"/>
    </row>
    <row r="167" spans="1:11" ht="15.75" customHeight="1">
      <c r="A167" s="174" t="s">
        <v>208</v>
      </c>
      <c r="B167" s="85"/>
      <c r="C167" s="108">
        <v>148</v>
      </c>
      <c r="D167" s="91" t="s">
        <v>20</v>
      </c>
      <c r="E167" s="87"/>
      <c r="F167" s="87"/>
      <c r="G167" s="252"/>
      <c r="H167" s="91" t="s">
        <v>215</v>
      </c>
      <c r="I167" s="98"/>
      <c r="J167" s="98"/>
      <c r="K167" s="89"/>
    </row>
    <row r="168" spans="1:11" ht="15" customHeight="1">
      <c r="A168" s="174" t="s">
        <v>208</v>
      </c>
      <c r="B168" s="90"/>
      <c r="C168" s="108">
        <v>149</v>
      </c>
      <c r="D168" s="88" t="s">
        <v>25</v>
      </c>
      <c r="E168" s="92"/>
      <c r="F168" s="92"/>
      <c r="G168" s="252"/>
      <c r="H168" s="88" t="s">
        <v>216</v>
      </c>
      <c r="I168" s="93"/>
      <c r="J168" s="93"/>
      <c r="K168" s="94"/>
    </row>
    <row r="169" spans="1:11" ht="15" customHeight="1">
      <c r="A169" s="174" t="s">
        <v>208</v>
      </c>
      <c r="B169" s="85"/>
      <c r="C169" s="108">
        <v>150</v>
      </c>
      <c r="D169" s="91" t="s">
        <v>12</v>
      </c>
      <c r="E169" s="87"/>
      <c r="F169" s="87"/>
      <c r="G169" s="252"/>
      <c r="H169" s="91" t="s">
        <v>217</v>
      </c>
      <c r="I169" s="98"/>
      <c r="J169" s="98"/>
      <c r="K169" s="89"/>
    </row>
    <row r="170" spans="1:11" ht="15" customHeight="1">
      <c r="A170" s="174" t="s">
        <v>208</v>
      </c>
      <c r="B170" s="90"/>
      <c r="C170" s="108">
        <v>151</v>
      </c>
      <c r="D170" s="88" t="s">
        <v>16</v>
      </c>
      <c r="E170" s="92"/>
      <c r="F170" s="92"/>
      <c r="G170" s="252"/>
      <c r="H170" s="88" t="s">
        <v>218</v>
      </c>
      <c r="I170" s="93"/>
      <c r="J170" s="93"/>
      <c r="K170" s="94"/>
    </row>
    <row r="171" spans="1:11" ht="15" customHeight="1">
      <c r="A171" s="174" t="s">
        <v>208</v>
      </c>
      <c r="B171" s="85"/>
      <c r="C171" s="108">
        <v>152</v>
      </c>
      <c r="D171" s="91" t="s">
        <v>13</v>
      </c>
      <c r="E171" s="87"/>
      <c r="F171" s="87"/>
      <c r="G171" s="252"/>
      <c r="H171" s="91" t="s">
        <v>219</v>
      </c>
      <c r="I171" s="98"/>
      <c r="J171" s="98"/>
      <c r="K171" s="89"/>
    </row>
    <row r="172" spans="1:11" ht="15" customHeight="1">
      <c r="A172" s="174" t="s">
        <v>208</v>
      </c>
      <c r="B172" s="99"/>
      <c r="C172" s="108">
        <v>153</v>
      </c>
      <c r="D172" s="88" t="s">
        <v>29</v>
      </c>
      <c r="E172" s="92"/>
      <c r="F172" s="92"/>
      <c r="G172" s="252"/>
      <c r="H172" s="88" t="s">
        <v>220</v>
      </c>
      <c r="I172" s="93"/>
      <c r="J172" s="93"/>
      <c r="K172" s="94"/>
    </row>
    <row r="173" spans="1:11" ht="15" customHeight="1">
      <c r="A173" s="174" t="s">
        <v>208</v>
      </c>
      <c r="B173" s="85"/>
      <c r="C173" s="108">
        <v>154</v>
      </c>
      <c r="D173" s="91" t="s">
        <v>18</v>
      </c>
      <c r="E173" s="87"/>
      <c r="F173" s="87"/>
      <c r="G173" s="252"/>
      <c r="H173" s="91" t="s">
        <v>202</v>
      </c>
      <c r="I173" s="98"/>
      <c r="J173" s="98"/>
      <c r="K173" s="89"/>
    </row>
    <row r="174" spans="1:11" ht="15" customHeight="1">
      <c r="A174" s="174" t="s">
        <v>208</v>
      </c>
      <c r="B174" s="90"/>
      <c r="C174" s="108">
        <v>155</v>
      </c>
      <c r="D174" s="88" t="s">
        <v>12</v>
      </c>
      <c r="E174" s="92"/>
      <c r="F174" s="92"/>
      <c r="G174" s="252"/>
      <c r="H174" s="88" t="s">
        <v>221</v>
      </c>
      <c r="I174" s="93"/>
      <c r="J174" s="93"/>
      <c r="K174" s="94"/>
    </row>
    <row r="175" spans="1:11" ht="15" customHeight="1">
      <c r="A175" s="174" t="s">
        <v>208</v>
      </c>
      <c r="B175" s="85"/>
      <c r="C175" s="108">
        <v>156</v>
      </c>
      <c r="D175" s="91" t="s">
        <v>16</v>
      </c>
      <c r="E175" s="87"/>
      <c r="F175" s="87"/>
      <c r="G175" s="252"/>
      <c r="H175" s="91" t="s">
        <v>222</v>
      </c>
      <c r="I175" s="98"/>
      <c r="J175" s="98"/>
      <c r="K175" s="89"/>
    </row>
    <row r="176" spans="1:11" ht="15" customHeight="1">
      <c r="A176" s="174" t="s">
        <v>208</v>
      </c>
      <c r="B176" s="99"/>
      <c r="C176" s="108">
        <v>157</v>
      </c>
      <c r="D176" s="88" t="s">
        <v>13</v>
      </c>
      <c r="E176" s="92"/>
      <c r="F176" s="92"/>
      <c r="G176" s="252"/>
      <c r="H176" s="88" t="s">
        <v>219</v>
      </c>
      <c r="I176" s="93"/>
      <c r="J176" s="93"/>
      <c r="K176" s="94"/>
    </row>
    <row r="177" spans="1:11" ht="15" customHeight="1">
      <c r="A177" s="174" t="s">
        <v>208</v>
      </c>
      <c r="B177" s="85"/>
      <c r="C177" s="108">
        <v>158</v>
      </c>
      <c r="D177" s="91" t="s">
        <v>18</v>
      </c>
      <c r="E177" s="87"/>
      <c r="F177" s="87"/>
      <c r="G177" s="252"/>
      <c r="H177" s="91" t="s">
        <v>223</v>
      </c>
      <c r="I177" s="98"/>
      <c r="J177" s="98"/>
      <c r="K177" s="89"/>
    </row>
    <row r="178" spans="1:11" ht="15" customHeight="1">
      <c r="A178" s="174" t="s">
        <v>208</v>
      </c>
      <c r="B178" s="102"/>
      <c r="C178" s="110" t="s">
        <v>78</v>
      </c>
      <c r="D178" s="103"/>
      <c r="E178" s="104"/>
      <c r="F178" s="104"/>
      <c r="G178" s="250"/>
      <c r="H178" s="105"/>
      <c r="I178" s="106"/>
      <c r="J178" s="106"/>
      <c r="K178" s="107"/>
    </row>
    <row r="179" spans="1:11" ht="15.75" customHeight="1">
      <c r="A179" s="260"/>
      <c r="B179" s="203"/>
      <c r="C179" s="203"/>
      <c r="D179" s="203"/>
      <c r="E179" s="203"/>
      <c r="F179" s="203"/>
      <c r="G179" s="203"/>
      <c r="H179" s="203"/>
      <c r="I179" s="203"/>
      <c r="J179" s="203"/>
      <c r="K179" s="204"/>
    </row>
    <row r="180" spans="1:11" ht="21" customHeight="1">
      <c r="A180" s="174" t="s">
        <v>224</v>
      </c>
      <c r="B180" s="85"/>
      <c r="C180" s="108">
        <v>159</v>
      </c>
      <c r="D180" s="91" t="s">
        <v>16</v>
      </c>
      <c r="E180" s="87"/>
      <c r="F180" s="87"/>
      <c r="G180" s="251"/>
      <c r="H180" s="91" t="s">
        <v>225</v>
      </c>
      <c r="I180" s="98"/>
      <c r="J180" s="98"/>
      <c r="K180" s="89"/>
    </row>
    <row r="181" spans="1:11" ht="22.5" customHeight="1">
      <c r="A181" s="174" t="s">
        <v>224</v>
      </c>
      <c r="B181" s="90"/>
      <c r="C181" s="108">
        <v>160</v>
      </c>
      <c r="D181" s="88" t="s">
        <v>22</v>
      </c>
      <c r="E181" s="92"/>
      <c r="F181" s="92"/>
      <c r="G181" s="252"/>
      <c r="H181" s="88" t="s">
        <v>226</v>
      </c>
      <c r="I181" s="93"/>
      <c r="J181" s="93"/>
      <c r="K181" s="94"/>
    </row>
    <row r="182" spans="1:11" ht="15" customHeight="1">
      <c r="A182" s="174" t="s">
        <v>224</v>
      </c>
      <c r="B182" s="85"/>
      <c r="C182" s="108">
        <v>161</v>
      </c>
      <c r="D182" s="91" t="s">
        <v>13</v>
      </c>
      <c r="E182" s="87"/>
      <c r="F182" s="87"/>
      <c r="G182" s="252"/>
      <c r="H182" s="91" t="s">
        <v>227</v>
      </c>
      <c r="I182" s="98"/>
      <c r="J182" s="98"/>
      <c r="K182" s="89"/>
    </row>
    <row r="183" spans="1:11" ht="15" customHeight="1">
      <c r="A183" s="174" t="s">
        <v>224</v>
      </c>
      <c r="B183" s="90"/>
      <c r="C183" s="108">
        <v>162</v>
      </c>
      <c r="D183" s="88" t="s">
        <v>21</v>
      </c>
      <c r="E183" s="92"/>
      <c r="F183" s="92"/>
      <c r="G183" s="252"/>
      <c r="H183" s="88" t="s">
        <v>228</v>
      </c>
      <c r="I183" s="93"/>
      <c r="J183" s="93"/>
      <c r="K183" s="94"/>
    </row>
    <row r="184" spans="1:11" ht="15" customHeight="1">
      <c r="A184" s="174" t="s">
        <v>224</v>
      </c>
      <c r="B184" s="85"/>
      <c r="C184" s="108">
        <v>163</v>
      </c>
      <c r="D184" s="91" t="s">
        <v>23</v>
      </c>
      <c r="E184" s="87"/>
      <c r="F184" s="87"/>
      <c r="G184" s="252"/>
      <c r="H184" s="91" t="s">
        <v>229</v>
      </c>
      <c r="I184" s="98"/>
      <c r="J184" s="98"/>
      <c r="K184" s="89"/>
    </row>
    <row r="185" spans="1:11" ht="15" customHeight="1">
      <c r="A185" s="174" t="s">
        <v>224</v>
      </c>
      <c r="B185" s="99"/>
      <c r="C185" s="108">
        <v>164</v>
      </c>
      <c r="D185" s="88" t="s">
        <v>29</v>
      </c>
      <c r="E185" s="92"/>
      <c r="F185" s="92"/>
      <c r="G185" s="252"/>
      <c r="H185" s="88" t="s">
        <v>230</v>
      </c>
      <c r="I185" s="93"/>
      <c r="J185" s="93"/>
      <c r="K185" s="94"/>
    </row>
    <row r="186" spans="1:11" ht="15.75" customHeight="1">
      <c r="A186" s="174" t="s">
        <v>224</v>
      </c>
      <c r="B186" s="85"/>
      <c r="C186" s="108">
        <v>165</v>
      </c>
      <c r="D186" s="91" t="s">
        <v>18</v>
      </c>
      <c r="E186" s="87"/>
      <c r="F186" s="87"/>
      <c r="G186" s="252"/>
      <c r="H186" s="91" t="s">
        <v>231</v>
      </c>
      <c r="I186" s="98"/>
      <c r="J186" s="98"/>
      <c r="K186" s="89"/>
    </row>
    <row r="187" spans="1:11" ht="15" customHeight="1">
      <c r="A187" s="174" t="s">
        <v>224</v>
      </c>
      <c r="B187" s="90"/>
      <c r="C187" s="108">
        <v>166</v>
      </c>
      <c r="D187" s="88" t="s">
        <v>20</v>
      </c>
      <c r="E187" s="92"/>
      <c r="F187" s="92"/>
      <c r="G187" s="252"/>
      <c r="H187" s="88" t="s">
        <v>232</v>
      </c>
      <c r="I187" s="93"/>
      <c r="J187" s="93"/>
      <c r="K187" s="94"/>
    </row>
    <row r="188" spans="1:11" ht="15" customHeight="1">
      <c r="A188" s="174" t="s">
        <v>224</v>
      </c>
      <c r="B188" s="85"/>
      <c r="C188" s="108">
        <v>167</v>
      </c>
      <c r="D188" s="91" t="s">
        <v>25</v>
      </c>
      <c r="E188" s="87"/>
      <c r="F188" s="87"/>
      <c r="G188" s="252"/>
      <c r="H188" s="91" t="s">
        <v>233</v>
      </c>
      <c r="I188" s="98"/>
      <c r="J188" s="98"/>
      <c r="K188" s="89"/>
    </row>
    <row r="189" spans="1:11" ht="15" customHeight="1">
      <c r="A189" s="174" t="s">
        <v>224</v>
      </c>
      <c r="B189" s="90"/>
      <c r="C189" s="108">
        <v>168</v>
      </c>
      <c r="D189" s="88" t="s">
        <v>12</v>
      </c>
      <c r="E189" s="92"/>
      <c r="F189" s="92"/>
      <c r="G189" s="252"/>
      <c r="H189" s="88" t="s">
        <v>234</v>
      </c>
      <c r="I189" s="93"/>
      <c r="J189" s="93"/>
      <c r="K189" s="94"/>
    </row>
    <row r="190" spans="1:11" ht="15" customHeight="1">
      <c r="A190" s="174" t="s">
        <v>224</v>
      </c>
      <c r="B190" s="85"/>
      <c r="C190" s="108">
        <v>169</v>
      </c>
      <c r="D190" s="91" t="s">
        <v>16</v>
      </c>
      <c r="E190" s="87"/>
      <c r="F190" s="87"/>
      <c r="G190" s="252"/>
      <c r="H190" s="91" t="s">
        <v>218</v>
      </c>
      <c r="I190" s="98"/>
      <c r="J190" s="98"/>
      <c r="K190" s="89"/>
    </row>
    <row r="191" spans="1:11" ht="15" customHeight="1">
      <c r="A191" s="174" t="s">
        <v>224</v>
      </c>
      <c r="B191" s="99"/>
      <c r="C191" s="108">
        <v>170</v>
      </c>
      <c r="D191" s="88" t="s">
        <v>13</v>
      </c>
      <c r="E191" s="92"/>
      <c r="F191" s="92"/>
      <c r="G191" s="252"/>
      <c r="H191" s="88" t="s">
        <v>235</v>
      </c>
      <c r="I191" s="93"/>
      <c r="J191" s="93"/>
      <c r="K191" s="94"/>
    </row>
    <row r="192" spans="1:11" ht="15" customHeight="1">
      <c r="A192" s="174" t="s">
        <v>224</v>
      </c>
      <c r="B192" s="85"/>
      <c r="C192" s="108">
        <v>171</v>
      </c>
      <c r="D192" s="91" t="s">
        <v>21</v>
      </c>
      <c r="E192" s="87"/>
      <c r="F192" s="87"/>
      <c r="G192" s="252"/>
      <c r="H192" s="91" t="s">
        <v>236</v>
      </c>
      <c r="I192" s="98"/>
      <c r="J192" s="98"/>
      <c r="K192" s="89"/>
    </row>
    <row r="193" spans="1:11" ht="15" customHeight="1">
      <c r="A193" s="174" t="s">
        <v>224</v>
      </c>
      <c r="B193" s="90"/>
      <c r="C193" s="108">
        <v>172</v>
      </c>
      <c r="D193" s="88" t="s">
        <v>29</v>
      </c>
      <c r="E193" s="92"/>
      <c r="F193" s="92"/>
      <c r="G193" s="252"/>
      <c r="H193" s="88" t="s">
        <v>237</v>
      </c>
      <c r="I193" s="93"/>
      <c r="J193" s="93"/>
      <c r="K193" s="94"/>
    </row>
    <row r="194" spans="1:11" ht="15" customHeight="1">
      <c r="A194" s="174" t="s">
        <v>224</v>
      </c>
      <c r="B194" s="85"/>
      <c r="C194" s="108">
        <v>173</v>
      </c>
      <c r="D194" s="91" t="s">
        <v>18</v>
      </c>
      <c r="E194" s="87"/>
      <c r="F194" s="87"/>
      <c r="G194" s="252"/>
      <c r="H194" s="91" t="s">
        <v>238</v>
      </c>
      <c r="I194" s="98"/>
      <c r="J194" s="98"/>
      <c r="K194" s="89"/>
    </row>
    <row r="195" spans="1:11" ht="15" customHeight="1">
      <c r="A195" s="174" t="s">
        <v>224</v>
      </c>
      <c r="B195" s="99"/>
      <c r="C195" s="108">
        <v>174</v>
      </c>
      <c r="D195" s="88" t="s">
        <v>16</v>
      </c>
      <c r="E195" s="92"/>
      <c r="F195" s="92"/>
      <c r="G195" s="252"/>
      <c r="H195" s="88" t="s">
        <v>218</v>
      </c>
      <c r="I195" s="93"/>
      <c r="J195" s="93"/>
      <c r="K195" s="94"/>
    </row>
    <row r="196" spans="1:11" ht="15" customHeight="1">
      <c r="A196" s="174" t="s">
        <v>224</v>
      </c>
      <c r="B196" s="85"/>
      <c r="C196" s="108">
        <v>175</v>
      </c>
      <c r="D196" s="91" t="s">
        <v>13</v>
      </c>
      <c r="E196" s="87"/>
      <c r="F196" s="87"/>
      <c r="G196" s="252"/>
      <c r="H196" s="91" t="s">
        <v>239</v>
      </c>
      <c r="I196" s="98"/>
      <c r="J196" s="98"/>
      <c r="K196" s="89"/>
    </row>
    <row r="197" spans="1:11" ht="15" customHeight="1">
      <c r="A197" s="174" t="s">
        <v>224</v>
      </c>
      <c r="B197" s="102"/>
      <c r="C197" s="110" t="s">
        <v>78</v>
      </c>
      <c r="D197" s="103"/>
      <c r="E197" s="104"/>
      <c r="F197" s="104"/>
      <c r="G197" s="250"/>
      <c r="H197" s="105"/>
      <c r="I197" s="106"/>
      <c r="J197" s="106"/>
      <c r="K197" s="107"/>
    </row>
    <row r="198" spans="1:11" ht="15.75" customHeight="1">
      <c r="A198" s="260"/>
      <c r="B198" s="203"/>
      <c r="C198" s="203"/>
      <c r="D198" s="203"/>
      <c r="E198" s="203"/>
      <c r="F198" s="203"/>
      <c r="G198" s="203"/>
      <c r="H198" s="203"/>
      <c r="I198" s="203"/>
      <c r="J198" s="203"/>
      <c r="K198" s="204"/>
    </row>
    <row r="199" spans="1:11" ht="21" customHeight="1">
      <c r="A199" s="174" t="s">
        <v>240</v>
      </c>
      <c r="B199" s="85"/>
      <c r="C199" s="108">
        <v>176</v>
      </c>
      <c r="D199" s="91" t="s">
        <v>16</v>
      </c>
      <c r="E199" s="87"/>
      <c r="F199" s="87"/>
      <c r="G199" s="251"/>
      <c r="H199" s="91" t="s">
        <v>241</v>
      </c>
      <c r="I199" s="98"/>
      <c r="J199" s="98"/>
      <c r="K199" s="89"/>
    </row>
    <row r="200" spans="1:11" ht="22.5" customHeight="1">
      <c r="A200" s="174" t="s">
        <v>240</v>
      </c>
      <c r="B200" s="90"/>
      <c r="C200" s="108">
        <v>177</v>
      </c>
      <c r="D200" s="88" t="s">
        <v>22</v>
      </c>
      <c r="E200" s="92"/>
      <c r="F200" s="92"/>
      <c r="G200" s="252"/>
      <c r="H200" s="88" t="s">
        <v>242</v>
      </c>
      <c r="I200" s="93"/>
      <c r="J200" s="93"/>
      <c r="K200" s="94"/>
    </row>
    <row r="201" spans="1:11" ht="15" customHeight="1">
      <c r="A201" s="174" t="s">
        <v>240</v>
      </c>
      <c r="B201" s="85"/>
      <c r="C201" s="108">
        <v>178</v>
      </c>
      <c r="D201" s="91" t="s">
        <v>13</v>
      </c>
      <c r="E201" s="87"/>
      <c r="F201" s="87"/>
      <c r="G201" s="252"/>
      <c r="H201" s="91" t="s">
        <v>243</v>
      </c>
      <c r="I201" s="98"/>
      <c r="J201" s="98"/>
      <c r="K201" s="89"/>
    </row>
    <row r="202" spans="1:11" ht="15" customHeight="1">
      <c r="A202" s="174" t="s">
        <v>240</v>
      </c>
      <c r="B202" s="90"/>
      <c r="C202" s="108">
        <v>179</v>
      </c>
      <c r="D202" s="88" t="s">
        <v>21</v>
      </c>
      <c r="E202" s="92"/>
      <c r="F202" s="92"/>
      <c r="G202" s="252"/>
      <c r="H202" s="88" t="s">
        <v>244</v>
      </c>
      <c r="I202" s="93"/>
      <c r="J202" s="93"/>
      <c r="K202" s="94"/>
    </row>
    <row r="203" spans="1:11" ht="15" customHeight="1">
      <c r="A203" s="174" t="s">
        <v>240</v>
      </c>
      <c r="B203" s="85"/>
      <c r="C203" s="108">
        <v>180</v>
      </c>
      <c r="D203" s="91" t="s">
        <v>23</v>
      </c>
      <c r="E203" s="87"/>
      <c r="F203" s="87"/>
      <c r="G203" s="252"/>
      <c r="H203" s="91" t="s">
        <v>245</v>
      </c>
      <c r="I203" s="98"/>
      <c r="J203" s="98"/>
      <c r="K203" s="89"/>
    </row>
    <row r="204" spans="1:11" ht="15" customHeight="1">
      <c r="A204" s="174" t="s">
        <v>240</v>
      </c>
      <c r="B204" s="99"/>
      <c r="C204" s="108">
        <v>181</v>
      </c>
      <c r="D204" s="88" t="s">
        <v>29</v>
      </c>
      <c r="E204" s="92"/>
      <c r="F204" s="92"/>
      <c r="G204" s="252"/>
      <c r="H204" s="88" t="s">
        <v>246</v>
      </c>
      <c r="I204" s="93"/>
      <c r="J204" s="93"/>
      <c r="K204" s="94"/>
    </row>
    <row r="205" spans="1:11" ht="15.75" customHeight="1">
      <c r="A205" s="174" t="s">
        <v>240</v>
      </c>
      <c r="B205" s="85"/>
      <c r="C205" s="108">
        <v>182</v>
      </c>
      <c r="D205" s="91" t="s">
        <v>28</v>
      </c>
      <c r="E205" s="87"/>
      <c r="F205" s="87"/>
      <c r="G205" s="252"/>
      <c r="H205" s="91" t="s">
        <v>247</v>
      </c>
      <c r="I205" s="98"/>
      <c r="J205" s="98"/>
      <c r="K205" s="89"/>
    </row>
    <row r="206" spans="1:11" ht="15" customHeight="1">
      <c r="A206" s="174" t="s">
        <v>240</v>
      </c>
      <c r="B206" s="90"/>
      <c r="C206" s="108">
        <v>183</v>
      </c>
      <c r="D206" s="88" t="s">
        <v>18</v>
      </c>
      <c r="E206" s="92"/>
      <c r="F206" s="92"/>
      <c r="G206" s="252"/>
      <c r="H206" s="88" t="s">
        <v>248</v>
      </c>
      <c r="I206" s="93"/>
      <c r="J206" s="93"/>
      <c r="K206" s="94"/>
    </row>
    <row r="207" spans="1:11" ht="15" customHeight="1">
      <c r="A207" s="174" t="s">
        <v>240</v>
      </c>
      <c r="B207" s="85"/>
      <c r="C207" s="108">
        <v>184</v>
      </c>
      <c r="D207" s="91" t="s">
        <v>20</v>
      </c>
      <c r="E207" s="87"/>
      <c r="F207" s="87"/>
      <c r="G207" s="252"/>
      <c r="H207" s="91" t="s">
        <v>249</v>
      </c>
      <c r="I207" s="98"/>
      <c r="J207" s="98"/>
      <c r="K207" s="89"/>
    </row>
    <row r="208" spans="1:11" ht="15" customHeight="1">
      <c r="A208" s="174" t="s">
        <v>240</v>
      </c>
      <c r="B208" s="90"/>
      <c r="C208" s="108">
        <v>185</v>
      </c>
      <c r="D208" s="88" t="s">
        <v>25</v>
      </c>
      <c r="E208" s="92"/>
      <c r="F208" s="92"/>
      <c r="G208" s="252"/>
      <c r="H208" s="88" t="s">
        <v>250</v>
      </c>
      <c r="I208" s="93"/>
      <c r="J208" s="93"/>
      <c r="K208" s="94"/>
    </row>
    <row r="209" spans="1:11" ht="15" customHeight="1">
      <c r="A209" s="174" t="s">
        <v>240</v>
      </c>
      <c r="B209" s="85"/>
      <c r="C209" s="108">
        <v>186</v>
      </c>
      <c r="D209" s="91" t="s">
        <v>12</v>
      </c>
      <c r="E209" s="87"/>
      <c r="F209" s="87"/>
      <c r="G209" s="252"/>
      <c r="H209" s="91" t="s">
        <v>251</v>
      </c>
      <c r="I209" s="98"/>
      <c r="J209" s="98"/>
      <c r="K209" s="89"/>
    </row>
    <row r="210" spans="1:11" ht="15" customHeight="1">
      <c r="A210" s="174" t="s">
        <v>240</v>
      </c>
      <c r="B210" s="99"/>
      <c r="C210" s="108">
        <v>187</v>
      </c>
      <c r="D210" s="88" t="s">
        <v>16</v>
      </c>
      <c r="E210" s="92"/>
      <c r="F210" s="92"/>
      <c r="G210" s="252"/>
      <c r="H210" s="88" t="s">
        <v>252</v>
      </c>
      <c r="I210" s="93"/>
      <c r="J210" s="93"/>
      <c r="K210" s="94"/>
    </row>
    <row r="211" spans="1:11" ht="15" customHeight="1">
      <c r="A211" s="174" t="s">
        <v>240</v>
      </c>
      <c r="B211" s="85"/>
      <c r="C211" s="108">
        <v>188</v>
      </c>
      <c r="D211" s="91" t="s">
        <v>13</v>
      </c>
      <c r="E211" s="87"/>
      <c r="F211" s="87"/>
      <c r="G211" s="252"/>
      <c r="H211" s="91" t="s">
        <v>253</v>
      </c>
      <c r="I211" s="98"/>
      <c r="J211" s="98"/>
      <c r="K211" s="89"/>
    </row>
    <row r="212" spans="1:11" ht="15" customHeight="1">
      <c r="A212" s="174" t="s">
        <v>240</v>
      </c>
      <c r="B212" s="90"/>
      <c r="C212" s="108">
        <v>189</v>
      </c>
      <c r="D212" s="88" t="s">
        <v>21</v>
      </c>
      <c r="E212" s="92"/>
      <c r="F212" s="92"/>
      <c r="G212" s="252"/>
      <c r="H212" s="91" t="s">
        <v>254</v>
      </c>
      <c r="I212" s="93"/>
      <c r="J212" s="93"/>
      <c r="K212" s="94"/>
    </row>
    <row r="213" spans="1:11" ht="15" customHeight="1">
      <c r="A213" s="174" t="s">
        <v>240</v>
      </c>
      <c r="B213" s="85"/>
      <c r="C213" s="108">
        <v>190</v>
      </c>
      <c r="D213" s="91" t="s">
        <v>29</v>
      </c>
      <c r="E213" s="87"/>
      <c r="F213" s="87"/>
      <c r="G213" s="252"/>
      <c r="H213" s="109" t="s">
        <v>255</v>
      </c>
      <c r="I213" s="98"/>
      <c r="J213" s="98"/>
      <c r="K213" s="89"/>
    </row>
    <row r="214" spans="1:11" ht="15" customHeight="1">
      <c r="A214" s="174" t="s">
        <v>240</v>
      </c>
      <c r="B214" s="99"/>
      <c r="C214" s="108">
        <v>191</v>
      </c>
      <c r="D214" s="88" t="s">
        <v>28</v>
      </c>
      <c r="E214" s="92"/>
      <c r="F214" s="92"/>
      <c r="G214" s="252"/>
      <c r="H214" s="88" t="s">
        <v>256</v>
      </c>
      <c r="I214" s="93"/>
      <c r="J214" s="93"/>
      <c r="K214" s="94"/>
    </row>
    <row r="215" spans="1:11" ht="15" customHeight="1">
      <c r="A215" s="174" t="s">
        <v>240</v>
      </c>
      <c r="B215" s="85"/>
      <c r="C215" s="108">
        <v>192</v>
      </c>
      <c r="D215" s="91" t="s">
        <v>18</v>
      </c>
      <c r="E215" s="87"/>
      <c r="F215" s="87"/>
      <c r="G215" s="252"/>
      <c r="H215" s="91" t="s">
        <v>257</v>
      </c>
      <c r="I215" s="98"/>
      <c r="J215" s="98"/>
      <c r="K215" s="89"/>
    </row>
    <row r="216" spans="1:11" ht="15" customHeight="1">
      <c r="A216" s="174" t="s">
        <v>240</v>
      </c>
      <c r="B216" s="99"/>
      <c r="C216" s="108">
        <v>193</v>
      </c>
      <c r="D216" s="88" t="s">
        <v>18</v>
      </c>
      <c r="E216" s="92"/>
      <c r="F216" s="92"/>
      <c r="G216" s="252"/>
      <c r="H216" s="88" t="s">
        <v>258</v>
      </c>
      <c r="I216" s="93"/>
      <c r="J216" s="93"/>
      <c r="K216" s="94"/>
    </row>
    <row r="217" spans="1:11" ht="15" customHeight="1">
      <c r="A217" s="174" t="s">
        <v>240</v>
      </c>
      <c r="B217" s="102"/>
      <c r="C217" s="110"/>
      <c r="D217" s="103"/>
      <c r="E217" s="104"/>
      <c r="F217" s="104"/>
      <c r="G217" s="250"/>
      <c r="H217" s="105"/>
      <c r="I217" s="106"/>
      <c r="J217" s="106"/>
      <c r="K217" s="107"/>
    </row>
    <row r="218" spans="1:11" ht="15.75" customHeight="1">
      <c r="A218" s="260"/>
      <c r="B218" s="203"/>
      <c r="C218" s="203"/>
      <c r="D218" s="203"/>
      <c r="E218" s="203"/>
      <c r="F218" s="203"/>
      <c r="G218" s="203"/>
      <c r="H218" s="203"/>
      <c r="I218" s="203"/>
      <c r="J218" s="203"/>
      <c r="K218" s="204"/>
    </row>
    <row r="219" spans="1:11" ht="21" customHeight="1">
      <c r="A219" s="174" t="s">
        <v>259</v>
      </c>
      <c r="B219" s="85"/>
      <c r="C219" s="108">
        <v>194</v>
      </c>
      <c r="D219" s="91" t="s">
        <v>16</v>
      </c>
      <c r="E219" s="87"/>
      <c r="F219" s="87"/>
      <c r="G219" s="251"/>
      <c r="H219" s="91" t="s">
        <v>260</v>
      </c>
      <c r="I219" s="98"/>
      <c r="J219" s="98"/>
      <c r="K219" s="89"/>
    </row>
    <row r="220" spans="1:11" ht="22.5" customHeight="1">
      <c r="A220" s="174" t="s">
        <v>259</v>
      </c>
      <c r="B220" s="90"/>
      <c r="C220" s="108">
        <v>195</v>
      </c>
      <c r="D220" s="88" t="s">
        <v>22</v>
      </c>
      <c r="E220" s="92"/>
      <c r="F220" s="92"/>
      <c r="G220" s="252"/>
      <c r="H220" s="88" t="s">
        <v>261</v>
      </c>
      <c r="I220" s="93"/>
      <c r="J220" s="93"/>
      <c r="K220" s="94"/>
    </row>
    <row r="221" spans="1:11" ht="15" customHeight="1">
      <c r="A221" s="174" t="s">
        <v>259</v>
      </c>
      <c r="B221" s="85"/>
      <c r="C221" s="108">
        <v>196</v>
      </c>
      <c r="D221" s="91" t="s">
        <v>13</v>
      </c>
      <c r="E221" s="87"/>
      <c r="F221" s="87"/>
      <c r="G221" s="252"/>
      <c r="H221" s="91" t="s">
        <v>253</v>
      </c>
      <c r="I221" s="98"/>
      <c r="J221" s="98"/>
      <c r="K221" s="89"/>
    </row>
    <row r="222" spans="1:11" ht="15" customHeight="1">
      <c r="A222" s="174" t="s">
        <v>259</v>
      </c>
      <c r="B222" s="90"/>
      <c r="C222" s="108">
        <v>197</v>
      </c>
      <c r="D222" s="88" t="s">
        <v>21</v>
      </c>
      <c r="E222" s="92"/>
      <c r="F222" s="92"/>
      <c r="G222" s="252"/>
      <c r="H222" s="88" t="s">
        <v>262</v>
      </c>
      <c r="I222" s="93"/>
      <c r="J222" s="93"/>
      <c r="K222" s="94"/>
    </row>
    <row r="223" spans="1:11" ht="15" customHeight="1">
      <c r="A223" s="174" t="s">
        <v>259</v>
      </c>
      <c r="B223" s="85"/>
      <c r="C223" s="108">
        <v>198</v>
      </c>
      <c r="D223" s="91" t="s">
        <v>23</v>
      </c>
      <c r="E223" s="87"/>
      <c r="F223" s="87"/>
      <c r="G223" s="252"/>
      <c r="H223" s="91" t="s">
        <v>91</v>
      </c>
      <c r="I223" s="98"/>
      <c r="J223" s="98"/>
      <c r="K223" s="89"/>
    </row>
    <row r="224" spans="1:11" ht="15" customHeight="1">
      <c r="A224" s="174" t="s">
        <v>259</v>
      </c>
      <c r="B224" s="99"/>
      <c r="C224" s="108">
        <v>199</v>
      </c>
      <c r="D224" s="88" t="s">
        <v>29</v>
      </c>
      <c r="E224" s="92"/>
      <c r="F224" s="92"/>
      <c r="G224" s="252"/>
      <c r="H224" s="88" t="s">
        <v>263</v>
      </c>
      <c r="I224" s="93"/>
      <c r="J224" s="93"/>
      <c r="K224" s="94"/>
    </row>
    <row r="225" spans="1:11" ht="15.75" customHeight="1">
      <c r="A225" s="174" t="s">
        <v>259</v>
      </c>
      <c r="B225" s="85"/>
      <c r="C225" s="108">
        <v>200</v>
      </c>
      <c r="D225" s="91" t="s">
        <v>28</v>
      </c>
      <c r="E225" s="87"/>
      <c r="F225" s="87"/>
      <c r="G225" s="252"/>
      <c r="H225" s="91" t="s">
        <v>264</v>
      </c>
      <c r="I225" s="98"/>
      <c r="J225" s="98"/>
      <c r="K225" s="89"/>
    </row>
    <row r="226" spans="1:11" ht="15" customHeight="1">
      <c r="A226" s="174" t="s">
        <v>259</v>
      </c>
      <c r="B226" s="90"/>
      <c r="C226" s="108">
        <v>201</v>
      </c>
      <c r="D226" s="88" t="s">
        <v>18</v>
      </c>
      <c r="E226" s="92"/>
      <c r="F226" s="92"/>
      <c r="G226" s="252"/>
      <c r="H226" s="88" t="s">
        <v>265</v>
      </c>
      <c r="I226" s="93"/>
      <c r="J226" s="93"/>
      <c r="K226" s="94"/>
    </row>
    <row r="227" spans="1:11" ht="15" customHeight="1">
      <c r="A227" s="174" t="s">
        <v>259</v>
      </c>
      <c r="B227" s="85"/>
      <c r="C227" s="108">
        <v>202</v>
      </c>
      <c r="D227" s="91" t="s">
        <v>20</v>
      </c>
      <c r="E227" s="87"/>
      <c r="F227" s="87"/>
      <c r="G227" s="252"/>
      <c r="H227" s="91" t="s">
        <v>266</v>
      </c>
      <c r="I227" s="98"/>
      <c r="J227" s="98"/>
      <c r="K227" s="89"/>
    </row>
    <row r="228" spans="1:11" ht="15" customHeight="1">
      <c r="A228" s="174" t="s">
        <v>259</v>
      </c>
      <c r="B228" s="90"/>
      <c r="C228" s="108">
        <v>203</v>
      </c>
      <c r="D228" s="88" t="s">
        <v>25</v>
      </c>
      <c r="E228" s="92"/>
      <c r="F228" s="92"/>
      <c r="G228" s="252"/>
      <c r="H228" s="88" t="s">
        <v>267</v>
      </c>
      <c r="I228" s="93"/>
      <c r="J228" s="93"/>
      <c r="K228" s="94"/>
    </row>
    <row r="229" spans="1:11" ht="15" customHeight="1">
      <c r="A229" s="174" t="s">
        <v>259</v>
      </c>
      <c r="B229" s="85"/>
      <c r="C229" s="108">
        <v>204</v>
      </c>
      <c r="D229" s="91" t="s">
        <v>12</v>
      </c>
      <c r="E229" s="87"/>
      <c r="F229" s="87"/>
      <c r="G229" s="252"/>
      <c r="H229" s="91" t="s">
        <v>268</v>
      </c>
      <c r="I229" s="98"/>
      <c r="J229" s="98"/>
      <c r="K229" s="89"/>
    </row>
    <row r="230" spans="1:11" ht="15" customHeight="1">
      <c r="A230" s="174" t="s">
        <v>259</v>
      </c>
      <c r="B230" s="99"/>
      <c r="C230" s="108">
        <v>205</v>
      </c>
      <c r="D230" s="88" t="s">
        <v>13</v>
      </c>
      <c r="E230" s="92"/>
      <c r="F230" s="92"/>
      <c r="G230" s="252"/>
      <c r="H230" s="88" t="s">
        <v>269</v>
      </c>
      <c r="I230" s="93"/>
      <c r="J230" s="93"/>
      <c r="K230" s="94"/>
    </row>
    <row r="231" spans="1:11" ht="15" customHeight="1">
      <c r="A231" s="174" t="s">
        <v>259</v>
      </c>
      <c r="B231" s="85"/>
      <c r="C231" s="108">
        <v>206</v>
      </c>
      <c r="D231" s="91" t="s">
        <v>21</v>
      </c>
      <c r="E231" s="87"/>
      <c r="F231" s="87"/>
      <c r="G231" s="252"/>
      <c r="H231" s="91" t="s">
        <v>270</v>
      </c>
      <c r="I231" s="98"/>
      <c r="J231" s="98"/>
      <c r="K231" s="89"/>
    </row>
    <row r="232" spans="1:11" ht="15" customHeight="1">
      <c r="A232" s="174" t="s">
        <v>259</v>
      </c>
      <c r="B232" s="90"/>
      <c r="C232" s="108">
        <v>207</v>
      </c>
      <c r="D232" s="88" t="s">
        <v>28</v>
      </c>
      <c r="E232" s="92"/>
      <c r="F232" s="92"/>
      <c r="G232" s="252"/>
      <c r="H232" s="88" t="s">
        <v>271</v>
      </c>
      <c r="I232" s="93"/>
      <c r="J232" s="93"/>
      <c r="K232" s="94"/>
    </row>
    <row r="233" spans="1:11" ht="15" customHeight="1">
      <c r="A233" s="174" t="s">
        <v>259</v>
      </c>
      <c r="B233" s="85"/>
      <c r="C233" s="108">
        <v>208</v>
      </c>
      <c r="D233" s="91" t="s">
        <v>18</v>
      </c>
      <c r="E233" s="87"/>
      <c r="F233" s="87"/>
      <c r="G233" s="252"/>
      <c r="H233" s="91" t="s">
        <v>272</v>
      </c>
      <c r="I233" s="98"/>
      <c r="J233" s="98"/>
      <c r="K233" s="89"/>
    </row>
    <row r="234" spans="1:11" ht="15" customHeight="1">
      <c r="A234" s="174" t="s">
        <v>259</v>
      </c>
      <c r="B234" s="99"/>
      <c r="C234" s="108">
        <v>209</v>
      </c>
      <c r="D234" s="88" t="s">
        <v>13</v>
      </c>
      <c r="E234" s="92"/>
      <c r="F234" s="92"/>
      <c r="G234" s="252"/>
      <c r="H234" s="88" t="s">
        <v>273</v>
      </c>
      <c r="I234" s="93"/>
      <c r="J234" s="93"/>
      <c r="K234" s="94"/>
    </row>
    <row r="235" spans="1:11" ht="15" customHeight="1">
      <c r="A235" s="174" t="s">
        <v>259</v>
      </c>
      <c r="B235" s="85"/>
      <c r="C235" s="108">
        <v>210</v>
      </c>
      <c r="D235" s="91" t="s">
        <v>21</v>
      </c>
      <c r="E235" s="87"/>
      <c r="F235" s="87"/>
      <c r="G235" s="252"/>
      <c r="H235" s="91" t="s">
        <v>274</v>
      </c>
      <c r="I235" s="98"/>
      <c r="J235" s="98"/>
      <c r="K235" s="89"/>
    </row>
    <row r="236" spans="1:11" ht="15" customHeight="1">
      <c r="A236" s="174" t="s">
        <v>259</v>
      </c>
      <c r="B236" s="99"/>
      <c r="C236" s="108">
        <v>211</v>
      </c>
      <c r="D236" s="88" t="s">
        <v>18</v>
      </c>
      <c r="E236" s="92"/>
      <c r="F236" s="92"/>
      <c r="G236" s="252"/>
      <c r="H236" s="88" t="s">
        <v>275</v>
      </c>
      <c r="I236" s="93"/>
      <c r="J236" s="93"/>
      <c r="K236" s="94"/>
    </row>
    <row r="237" spans="1:11" ht="15" customHeight="1">
      <c r="A237" s="174" t="s">
        <v>259</v>
      </c>
      <c r="B237" s="102"/>
      <c r="C237" s="110"/>
      <c r="D237" s="103"/>
      <c r="E237" s="104"/>
      <c r="F237" s="104"/>
      <c r="G237" s="250"/>
      <c r="H237" s="105"/>
      <c r="I237" s="106"/>
      <c r="J237" s="106"/>
      <c r="K237" s="107"/>
    </row>
    <row r="238" spans="1:11" ht="15.75" customHeight="1">
      <c r="A238" s="260"/>
      <c r="B238" s="203"/>
      <c r="C238" s="203"/>
      <c r="D238" s="203"/>
      <c r="E238" s="203"/>
      <c r="F238" s="203"/>
      <c r="G238" s="203"/>
      <c r="H238" s="203"/>
      <c r="I238" s="203"/>
      <c r="J238" s="203"/>
      <c r="K238" s="204"/>
    </row>
    <row r="239" spans="1:11" ht="21" customHeight="1">
      <c r="A239" s="174" t="s">
        <v>276</v>
      </c>
      <c r="B239" s="85"/>
      <c r="C239" s="108">
        <v>212</v>
      </c>
      <c r="D239" s="91" t="s">
        <v>16</v>
      </c>
      <c r="E239" s="87"/>
      <c r="F239" s="87"/>
      <c r="G239" s="251"/>
      <c r="H239" s="91" t="s">
        <v>277</v>
      </c>
      <c r="I239" s="98"/>
      <c r="J239" s="98"/>
      <c r="K239" s="89"/>
    </row>
    <row r="240" spans="1:11" ht="22.5" customHeight="1">
      <c r="A240" s="174" t="s">
        <v>276</v>
      </c>
      <c r="B240" s="90"/>
      <c r="C240" s="108">
        <v>213</v>
      </c>
      <c r="D240" s="88" t="s">
        <v>22</v>
      </c>
      <c r="E240" s="92"/>
      <c r="F240" s="92"/>
      <c r="G240" s="252"/>
      <c r="H240" s="88" t="s">
        <v>278</v>
      </c>
      <c r="I240" s="93"/>
      <c r="J240" s="93"/>
      <c r="K240" s="94"/>
    </row>
    <row r="241" spans="1:11" ht="15" customHeight="1">
      <c r="A241" s="174" t="s">
        <v>276</v>
      </c>
      <c r="B241" s="85"/>
      <c r="C241" s="108">
        <v>214</v>
      </c>
      <c r="D241" s="91" t="s">
        <v>13</v>
      </c>
      <c r="E241" s="87"/>
      <c r="F241" s="87"/>
      <c r="G241" s="252"/>
      <c r="H241" s="91" t="s">
        <v>279</v>
      </c>
      <c r="I241" s="98"/>
      <c r="J241" s="98"/>
      <c r="K241" s="89"/>
    </row>
    <row r="242" spans="1:11" ht="15" customHeight="1">
      <c r="A242" s="174" t="s">
        <v>276</v>
      </c>
      <c r="B242" s="90"/>
      <c r="C242" s="108">
        <v>215</v>
      </c>
      <c r="D242" s="88" t="s">
        <v>21</v>
      </c>
      <c r="E242" s="92"/>
      <c r="F242" s="92"/>
      <c r="G242" s="252"/>
      <c r="H242" s="88" t="s">
        <v>280</v>
      </c>
      <c r="I242" s="93"/>
      <c r="J242" s="93"/>
      <c r="K242" s="94"/>
    </row>
    <row r="243" spans="1:11" ht="15" customHeight="1">
      <c r="A243" s="174" t="s">
        <v>276</v>
      </c>
      <c r="B243" s="85"/>
      <c r="C243" s="108">
        <v>216</v>
      </c>
      <c r="D243" s="91" t="s">
        <v>23</v>
      </c>
      <c r="E243" s="87"/>
      <c r="F243" s="87"/>
      <c r="G243" s="252"/>
      <c r="H243" s="91" t="s">
        <v>281</v>
      </c>
      <c r="I243" s="98"/>
      <c r="J243" s="98"/>
      <c r="K243" s="89"/>
    </row>
    <row r="244" spans="1:11" ht="15" customHeight="1">
      <c r="A244" s="174" t="s">
        <v>276</v>
      </c>
      <c r="B244" s="99"/>
      <c r="C244" s="108">
        <v>217</v>
      </c>
      <c r="D244" s="88" t="s">
        <v>29</v>
      </c>
      <c r="E244" s="92"/>
      <c r="F244" s="92"/>
      <c r="G244" s="252"/>
      <c r="H244" s="88" t="s">
        <v>282</v>
      </c>
      <c r="I244" s="93"/>
      <c r="J244" s="93"/>
      <c r="K244" s="94"/>
    </row>
    <row r="245" spans="1:11" ht="15.75" customHeight="1">
      <c r="A245" s="174" t="s">
        <v>276</v>
      </c>
      <c r="B245" s="85"/>
      <c r="C245" s="108">
        <v>218</v>
      </c>
      <c r="D245" s="91" t="s">
        <v>28</v>
      </c>
      <c r="E245" s="87"/>
      <c r="F245" s="87"/>
      <c r="G245" s="252"/>
      <c r="H245" s="91" t="s">
        <v>283</v>
      </c>
      <c r="I245" s="98"/>
      <c r="J245" s="98"/>
      <c r="K245" s="89"/>
    </row>
    <row r="246" spans="1:11" ht="15" customHeight="1">
      <c r="A246" s="174" t="s">
        <v>276</v>
      </c>
      <c r="B246" s="90"/>
      <c r="C246" s="108">
        <v>219</v>
      </c>
      <c r="D246" s="88" t="s">
        <v>18</v>
      </c>
      <c r="E246" s="92"/>
      <c r="F246" s="92"/>
      <c r="G246" s="252"/>
      <c r="H246" s="88" t="s">
        <v>284</v>
      </c>
      <c r="I246" s="93"/>
      <c r="J246" s="93"/>
      <c r="K246" s="94"/>
    </row>
    <row r="247" spans="1:11" ht="15" customHeight="1">
      <c r="A247" s="174" t="s">
        <v>276</v>
      </c>
      <c r="B247" s="85"/>
      <c r="C247" s="108">
        <v>220</v>
      </c>
      <c r="D247" s="91" t="s">
        <v>20</v>
      </c>
      <c r="E247" s="87"/>
      <c r="F247" s="87"/>
      <c r="G247" s="252"/>
      <c r="H247" s="91" t="s">
        <v>285</v>
      </c>
      <c r="I247" s="98"/>
      <c r="J247" s="98"/>
      <c r="K247" s="89"/>
    </row>
    <row r="248" spans="1:11" ht="15" customHeight="1">
      <c r="A248" s="174" t="s">
        <v>276</v>
      </c>
      <c r="B248" s="90"/>
      <c r="C248" s="108">
        <v>221</v>
      </c>
      <c r="D248" s="88" t="s">
        <v>25</v>
      </c>
      <c r="E248" s="92"/>
      <c r="F248" s="92"/>
      <c r="G248" s="252"/>
      <c r="H248" s="88" t="s">
        <v>286</v>
      </c>
      <c r="I248" s="93"/>
      <c r="J248" s="93"/>
      <c r="K248" s="94"/>
    </row>
    <row r="249" spans="1:11" ht="15" customHeight="1">
      <c r="A249" s="174" t="s">
        <v>276</v>
      </c>
      <c r="B249" s="85"/>
      <c r="C249" s="108">
        <v>222</v>
      </c>
      <c r="D249" s="91" t="s">
        <v>12</v>
      </c>
      <c r="E249" s="87"/>
      <c r="F249" s="87"/>
      <c r="G249" s="252"/>
      <c r="H249" s="91" t="s">
        <v>287</v>
      </c>
      <c r="I249" s="98"/>
      <c r="J249" s="98"/>
      <c r="K249" s="89"/>
    </row>
    <row r="250" spans="1:11" ht="15" customHeight="1">
      <c r="A250" s="174" t="s">
        <v>276</v>
      </c>
      <c r="B250" s="99"/>
      <c r="C250" s="108">
        <v>223</v>
      </c>
      <c r="D250" s="88" t="s">
        <v>13</v>
      </c>
      <c r="E250" s="92"/>
      <c r="F250" s="92"/>
      <c r="G250" s="252"/>
      <c r="H250" s="88" t="s">
        <v>288</v>
      </c>
      <c r="I250" s="93"/>
      <c r="J250" s="93"/>
      <c r="K250" s="94"/>
    </row>
    <row r="251" spans="1:11" ht="15" customHeight="1">
      <c r="A251" s="174" t="s">
        <v>276</v>
      </c>
      <c r="B251" s="85"/>
      <c r="C251" s="108">
        <v>224</v>
      </c>
      <c r="D251" s="91" t="s">
        <v>21</v>
      </c>
      <c r="E251" s="87"/>
      <c r="F251" s="87"/>
      <c r="G251" s="252"/>
      <c r="H251" s="91" t="s">
        <v>289</v>
      </c>
      <c r="I251" s="98"/>
      <c r="J251" s="98"/>
      <c r="K251" s="89"/>
    </row>
    <row r="252" spans="1:11" ht="15" customHeight="1">
      <c r="A252" s="174" t="s">
        <v>276</v>
      </c>
      <c r="B252" s="90"/>
      <c r="C252" s="108">
        <v>225</v>
      </c>
      <c r="D252" s="88" t="s">
        <v>28</v>
      </c>
      <c r="E252" s="92"/>
      <c r="F252" s="92"/>
      <c r="G252" s="252"/>
      <c r="H252" s="88" t="s">
        <v>290</v>
      </c>
      <c r="I252" s="93"/>
      <c r="J252" s="93"/>
      <c r="K252" s="94"/>
    </row>
    <row r="253" spans="1:11" ht="15" customHeight="1">
      <c r="A253" s="174" t="s">
        <v>276</v>
      </c>
      <c r="B253" s="85"/>
      <c r="C253" s="108">
        <v>226</v>
      </c>
      <c r="D253" s="91" t="s">
        <v>18</v>
      </c>
      <c r="E253" s="87"/>
      <c r="F253" s="87"/>
      <c r="G253" s="252"/>
      <c r="H253" s="91" t="s">
        <v>291</v>
      </c>
      <c r="I253" s="98"/>
      <c r="J253" s="98"/>
      <c r="K253" s="89"/>
    </row>
    <row r="254" spans="1:11" ht="15" customHeight="1">
      <c r="A254" s="174" t="s">
        <v>276</v>
      </c>
      <c r="B254" s="99"/>
      <c r="C254" s="108">
        <v>227</v>
      </c>
      <c r="D254" s="88" t="s">
        <v>13</v>
      </c>
      <c r="E254" s="92"/>
      <c r="F254" s="92"/>
      <c r="G254" s="252"/>
      <c r="H254" s="88" t="s">
        <v>292</v>
      </c>
      <c r="I254" s="93"/>
      <c r="J254" s="93"/>
      <c r="K254" s="94"/>
    </row>
    <row r="255" spans="1:11" ht="15" customHeight="1">
      <c r="A255" s="174" t="s">
        <v>276</v>
      </c>
      <c r="B255" s="85"/>
      <c r="C255" s="108">
        <v>228</v>
      </c>
      <c r="D255" s="91" t="s">
        <v>21</v>
      </c>
      <c r="E255" s="87"/>
      <c r="F255" s="87"/>
      <c r="G255" s="252"/>
      <c r="H255" s="91" t="s">
        <v>293</v>
      </c>
      <c r="I255" s="98"/>
      <c r="J255" s="98"/>
      <c r="K255" s="89"/>
    </row>
    <row r="256" spans="1:11" ht="15" customHeight="1">
      <c r="A256" s="174" t="s">
        <v>276</v>
      </c>
      <c r="B256" s="99"/>
      <c r="C256" s="108">
        <v>229</v>
      </c>
      <c r="D256" s="88" t="s">
        <v>28</v>
      </c>
      <c r="E256" s="92"/>
      <c r="F256" s="92"/>
      <c r="G256" s="252"/>
      <c r="H256" s="88" t="s">
        <v>294</v>
      </c>
      <c r="I256" s="93"/>
      <c r="J256" s="93"/>
      <c r="K256" s="94"/>
    </row>
    <row r="257" spans="1:11" ht="15" customHeight="1">
      <c r="A257" s="174" t="s">
        <v>276</v>
      </c>
      <c r="B257" s="85"/>
      <c r="C257" s="108">
        <v>230</v>
      </c>
      <c r="D257" s="91" t="s">
        <v>18</v>
      </c>
      <c r="E257" s="87"/>
      <c r="F257" s="87"/>
      <c r="G257" s="252"/>
      <c r="H257" s="91" t="s">
        <v>295</v>
      </c>
      <c r="I257" s="98"/>
      <c r="J257" s="98"/>
      <c r="K257" s="89"/>
    </row>
    <row r="258" spans="1:11" ht="15" customHeight="1">
      <c r="A258" s="174" t="s">
        <v>276</v>
      </c>
      <c r="B258" s="102"/>
      <c r="C258" s="110"/>
      <c r="D258" s="103"/>
      <c r="E258" s="104"/>
      <c r="F258" s="104"/>
      <c r="G258" s="250"/>
      <c r="H258" s="105"/>
      <c r="I258" s="106"/>
      <c r="J258" s="106"/>
      <c r="K258" s="107"/>
    </row>
    <row r="259" spans="1:11" ht="15.75" customHeight="1">
      <c r="A259" s="260"/>
      <c r="B259" s="203"/>
      <c r="C259" s="203"/>
      <c r="D259" s="203"/>
      <c r="E259" s="203"/>
      <c r="F259" s="203"/>
      <c r="G259" s="203"/>
      <c r="H259" s="203"/>
      <c r="I259" s="203"/>
      <c r="J259" s="203"/>
      <c r="K259" s="204"/>
    </row>
    <row r="260" spans="1:11" ht="21" customHeight="1">
      <c r="A260" s="174" t="s">
        <v>296</v>
      </c>
      <c r="B260" s="85"/>
      <c r="C260" s="108">
        <v>231</v>
      </c>
      <c r="D260" s="91" t="s">
        <v>16</v>
      </c>
      <c r="E260" s="87"/>
      <c r="F260" s="87"/>
      <c r="G260" s="251"/>
      <c r="H260" s="91" t="s">
        <v>297</v>
      </c>
      <c r="I260" s="98"/>
      <c r="J260" s="98"/>
      <c r="K260" s="89"/>
    </row>
    <row r="261" spans="1:11" ht="22.5" customHeight="1">
      <c r="A261" s="174" t="s">
        <v>296</v>
      </c>
      <c r="B261" s="90"/>
      <c r="C261" s="108">
        <v>232</v>
      </c>
      <c r="D261" s="88" t="s">
        <v>22</v>
      </c>
      <c r="E261" s="92"/>
      <c r="F261" s="92"/>
      <c r="G261" s="252"/>
      <c r="H261" s="88" t="s">
        <v>298</v>
      </c>
      <c r="I261" s="93"/>
      <c r="J261" s="93"/>
      <c r="K261" s="94"/>
    </row>
    <row r="262" spans="1:11" ht="15" customHeight="1">
      <c r="A262" s="174" t="s">
        <v>296</v>
      </c>
      <c r="B262" s="85"/>
      <c r="C262" s="108">
        <v>233</v>
      </c>
      <c r="D262" s="91" t="s">
        <v>13</v>
      </c>
      <c r="E262" s="87"/>
      <c r="F262" s="87"/>
      <c r="G262" s="252"/>
      <c r="H262" s="91" t="s">
        <v>299</v>
      </c>
      <c r="I262" s="98"/>
      <c r="J262" s="98"/>
      <c r="K262" s="89"/>
    </row>
    <row r="263" spans="1:11" ht="15" customHeight="1">
      <c r="A263" s="174" t="s">
        <v>296</v>
      </c>
      <c r="B263" s="90"/>
      <c r="C263" s="108">
        <v>234</v>
      </c>
      <c r="D263" s="88" t="s">
        <v>21</v>
      </c>
      <c r="E263" s="92"/>
      <c r="F263" s="92"/>
      <c r="G263" s="252"/>
      <c r="H263" s="88" t="s">
        <v>300</v>
      </c>
      <c r="I263" s="93"/>
      <c r="J263" s="93"/>
      <c r="K263" s="94"/>
    </row>
    <row r="264" spans="1:11" ht="15" customHeight="1">
      <c r="A264" s="174" t="s">
        <v>296</v>
      </c>
      <c r="B264" s="85"/>
      <c r="C264" s="108">
        <v>235</v>
      </c>
      <c r="D264" s="91" t="s">
        <v>23</v>
      </c>
      <c r="E264" s="87"/>
      <c r="F264" s="87"/>
      <c r="G264" s="252"/>
      <c r="H264" s="91" t="s">
        <v>301</v>
      </c>
      <c r="I264" s="98"/>
      <c r="J264" s="98"/>
      <c r="K264" s="89"/>
    </row>
    <row r="265" spans="1:11" ht="15" customHeight="1">
      <c r="A265" s="174" t="s">
        <v>296</v>
      </c>
      <c r="B265" s="99"/>
      <c r="C265" s="108">
        <v>236</v>
      </c>
      <c r="D265" s="88" t="s">
        <v>29</v>
      </c>
      <c r="E265" s="92"/>
      <c r="F265" s="92"/>
      <c r="G265" s="252"/>
      <c r="H265" s="88" t="s">
        <v>302</v>
      </c>
      <c r="I265" s="93"/>
      <c r="J265" s="93"/>
      <c r="K265" s="94"/>
    </row>
    <row r="266" spans="1:11" ht="15.75" customHeight="1">
      <c r="A266" s="174" t="s">
        <v>296</v>
      </c>
      <c r="B266" s="85"/>
      <c r="C266" s="108">
        <v>237</v>
      </c>
      <c r="D266" s="91" t="s">
        <v>28</v>
      </c>
      <c r="E266" s="87"/>
      <c r="F266" s="87"/>
      <c r="G266" s="252"/>
      <c r="H266" s="91" t="s">
        <v>303</v>
      </c>
      <c r="I266" s="98"/>
      <c r="J266" s="98"/>
      <c r="K266" s="89"/>
    </row>
    <row r="267" spans="1:11" ht="15" customHeight="1">
      <c r="A267" s="174" t="s">
        <v>296</v>
      </c>
      <c r="B267" s="90"/>
      <c r="C267" s="108">
        <v>238</v>
      </c>
      <c r="D267" s="88" t="s">
        <v>18</v>
      </c>
      <c r="E267" s="92"/>
      <c r="F267" s="92"/>
      <c r="G267" s="252"/>
      <c r="H267" s="88" t="s">
        <v>304</v>
      </c>
      <c r="I267" s="93"/>
      <c r="J267" s="93"/>
      <c r="K267" s="94"/>
    </row>
    <row r="268" spans="1:11" ht="15" customHeight="1">
      <c r="A268" s="174" t="s">
        <v>296</v>
      </c>
      <c r="B268" s="85"/>
      <c r="C268" s="108">
        <v>239</v>
      </c>
      <c r="D268" s="91" t="s">
        <v>20</v>
      </c>
      <c r="E268" s="87"/>
      <c r="F268" s="87"/>
      <c r="G268" s="252"/>
      <c r="H268" s="91" t="s">
        <v>305</v>
      </c>
      <c r="I268" s="98"/>
      <c r="J268" s="98"/>
      <c r="K268" s="89"/>
    </row>
    <row r="269" spans="1:11" ht="15" customHeight="1">
      <c r="A269" s="174" t="s">
        <v>296</v>
      </c>
      <c r="B269" s="90"/>
      <c r="C269" s="108">
        <v>240</v>
      </c>
      <c r="D269" s="88" t="s">
        <v>25</v>
      </c>
      <c r="E269" s="92"/>
      <c r="F269" s="92"/>
      <c r="G269" s="252"/>
      <c r="H269" s="88" t="s">
        <v>306</v>
      </c>
      <c r="I269" s="93"/>
      <c r="J269" s="93"/>
      <c r="K269" s="94"/>
    </row>
    <row r="270" spans="1:11" ht="15" customHeight="1">
      <c r="A270" s="174" t="s">
        <v>296</v>
      </c>
      <c r="B270" s="85"/>
      <c r="C270" s="108">
        <v>241</v>
      </c>
      <c r="D270" s="91" t="s">
        <v>12</v>
      </c>
      <c r="E270" s="87"/>
      <c r="F270" s="87"/>
      <c r="G270" s="252"/>
      <c r="H270" s="91" t="s">
        <v>307</v>
      </c>
      <c r="I270" s="98"/>
      <c r="J270" s="98"/>
      <c r="K270" s="89"/>
    </row>
    <row r="271" spans="1:11" ht="15" customHeight="1">
      <c r="A271" s="174" t="s">
        <v>296</v>
      </c>
      <c r="B271" s="99"/>
      <c r="C271" s="108">
        <v>242</v>
      </c>
      <c r="D271" s="88" t="s">
        <v>13</v>
      </c>
      <c r="E271" s="92"/>
      <c r="F271" s="92"/>
      <c r="G271" s="252"/>
      <c r="H271" s="88" t="s">
        <v>308</v>
      </c>
      <c r="I271" s="93"/>
      <c r="J271" s="93"/>
      <c r="K271" s="94"/>
    </row>
    <row r="272" spans="1:11" ht="15" customHeight="1">
      <c r="A272" s="174" t="s">
        <v>296</v>
      </c>
      <c r="B272" s="85"/>
      <c r="C272" s="108">
        <v>243</v>
      </c>
      <c r="D272" s="91" t="s">
        <v>28</v>
      </c>
      <c r="E272" s="87"/>
      <c r="F272" s="87"/>
      <c r="G272" s="252"/>
      <c r="H272" s="91" t="s">
        <v>309</v>
      </c>
      <c r="I272" s="98"/>
      <c r="J272" s="98"/>
      <c r="K272" s="89"/>
    </row>
    <row r="273" spans="1:11" ht="15" customHeight="1">
      <c r="A273" s="174" t="s">
        <v>296</v>
      </c>
      <c r="B273" s="90"/>
      <c r="C273" s="108">
        <v>244</v>
      </c>
      <c r="D273" s="88" t="s">
        <v>18</v>
      </c>
      <c r="E273" s="92"/>
      <c r="F273" s="92"/>
      <c r="G273" s="252"/>
      <c r="H273" s="88" t="s">
        <v>310</v>
      </c>
      <c r="I273" s="93"/>
      <c r="J273" s="93"/>
      <c r="K273" s="94"/>
    </row>
    <row r="274" spans="1:11" ht="15" customHeight="1">
      <c r="A274" s="174" t="s">
        <v>296</v>
      </c>
      <c r="B274" s="85"/>
      <c r="C274" s="108">
        <v>245</v>
      </c>
      <c r="D274" s="91" t="s">
        <v>13</v>
      </c>
      <c r="E274" s="87"/>
      <c r="F274" s="87"/>
      <c r="G274" s="252"/>
      <c r="H274" s="91" t="s">
        <v>311</v>
      </c>
      <c r="I274" s="98"/>
      <c r="J274" s="98"/>
      <c r="K274" s="89"/>
    </row>
    <row r="275" spans="1:11" ht="15" customHeight="1">
      <c r="A275" s="174" t="s">
        <v>296</v>
      </c>
      <c r="B275" s="99"/>
      <c r="C275" s="108">
        <v>246</v>
      </c>
      <c r="D275" s="88" t="s">
        <v>13</v>
      </c>
      <c r="E275" s="92"/>
      <c r="F275" s="92"/>
      <c r="G275" s="252"/>
      <c r="H275" s="88" t="s">
        <v>312</v>
      </c>
      <c r="I275" s="93"/>
      <c r="J275" s="93"/>
      <c r="K275" s="94"/>
    </row>
    <row r="276" spans="1:11" ht="15" customHeight="1">
      <c r="A276" s="174" t="s">
        <v>296</v>
      </c>
      <c r="B276" s="102"/>
      <c r="C276" s="110"/>
      <c r="D276" s="103"/>
      <c r="E276" s="104"/>
      <c r="F276" s="104"/>
      <c r="G276" s="250"/>
      <c r="H276" s="105"/>
      <c r="I276" s="106"/>
      <c r="J276" s="106"/>
      <c r="K276" s="107"/>
    </row>
    <row r="277" spans="1:11" ht="15.75" customHeight="1">
      <c r="A277" s="260"/>
      <c r="B277" s="203"/>
      <c r="C277" s="203"/>
      <c r="D277" s="203"/>
      <c r="E277" s="203"/>
      <c r="F277" s="203"/>
      <c r="G277" s="203"/>
      <c r="H277" s="203"/>
      <c r="I277" s="203"/>
      <c r="J277" s="203"/>
      <c r="K277" s="204"/>
    </row>
    <row r="278" spans="1:11" ht="21" customHeight="1">
      <c r="A278" s="174" t="s">
        <v>313</v>
      </c>
      <c r="B278" s="85"/>
      <c r="C278" s="108">
        <v>247</v>
      </c>
      <c r="D278" s="91" t="s">
        <v>16</v>
      </c>
      <c r="E278" s="87"/>
      <c r="F278" s="87"/>
      <c r="G278" s="251"/>
      <c r="H278" s="91" t="s">
        <v>314</v>
      </c>
      <c r="I278" s="98"/>
      <c r="J278" s="98"/>
      <c r="K278" s="89"/>
    </row>
    <row r="279" spans="1:11" ht="22.5" customHeight="1">
      <c r="A279" s="174" t="s">
        <v>313</v>
      </c>
      <c r="B279" s="90"/>
      <c r="C279" s="108">
        <v>248</v>
      </c>
      <c r="D279" s="88" t="s">
        <v>13</v>
      </c>
      <c r="E279" s="92"/>
      <c r="F279" s="92"/>
      <c r="G279" s="252"/>
      <c r="H279" s="88" t="s">
        <v>315</v>
      </c>
      <c r="I279" s="93"/>
      <c r="J279" s="93"/>
      <c r="K279" s="94"/>
    </row>
    <row r="280" spans="1:11" ht="15" customHeight="1">
      <c r="A280" s="174" t="s">
        <v>313</v>
      </c>
      <c r="B280" s="85"/>
      <c r="C280" s="108">
        <v>249</v>
      </c>
      <c r="D280" s="91" t="s">
        <v>23</v>
      </c>
      <c r="E280" s="87"/>
      <c r="F280" s="87"/>
      <c r="G280" s="252"/>
      <c r="H280" s="91" t="s">
        <v>316</v>
      </c>
      <c r="I280" s="98"/>
      <c r="J280" s="98"/>
      <c r="K280" s="89"/>
    </row>
    <row r="281" spans="1:11" ht="15" customHeight="1">
      <c r="A281" s="174" t="s">
        <v>313</v>
      </c>
      <c r="B281" s="90"/>
      <c r="C281" s="108">
        <v>250</v>
      </c>
      <c r="D281" s="88" t="s">
        <v>29</v>
      </c>
      <c r="E281" s="92"/>
      <c r="F281" s="92"/>
      <c r="G281" s="252"/>
      <c r="H281" s="88" t="s">
        <v>317</v>
      </c>
      <c r="I281" s="93"/>
      <c r="J281" s="93"/>
      <c r="K281" s="94"/>
    </row>
    <row r="282" spans="1:11" ht="15" customHeight="1">
      <c r="A282" s="174" t="s">
        <v>313</v>
      </c>
      <c r="B282" s="85"/>
      <c r="C282" s="108">
        <v>251</v>
      </c>
      <c r="D282" s="91" t="s">
        <v>38</v>
      </c>
      <c r="E282" s="87"/>
      <c r="F282" s="87"/>
      <c r="G282" s="252"/>
      <c r="H282" s="91" t="s">
        <v>318</v>
      </c>
      <c r="I282" s="98"/>
      <c r="J282" s="98"/>
      <c r="K282" s="89"/>
    </row>
    <row r="283" spans="1:11" ht="15" customHeight="1">
      <c r="A283" s="174" t="s">
        <v>313</v>
      </c>
      <c r="B283" s="99"/>
      <c r="C283" s="108">
        <v>252</v>
      </c>
      <c r="D283" s="88" t="s">
        <v>319</v>
      </c>
      <c r="E283" s="92"/>
      <c r="F283" s="92"/>
      <c r="G283" s="252"/>
      <c r="H283" s="88" t="s">
        <v>320</v>
      </c>
      <c r="I283" s="93"/>
      <c r="J283" s="93"/>
      <c r="K283" s="94"/>
    </row>
    <row r="284" spans="1:11" ht="15.75" customHeight="1">
      <c r="A284" s="174" t="s">
        <v>313</v>
      </c>
      <c r="B284" s="85"/>
      <c r="C284" s="108">
        <v>253</v>
      </c>
      <c r="D284" s="91" t="s">
        <v>12</v>
      </c>
      <c r="E284" s="87"/>
      <c r="F284" s="87"/>
      <c r="G284" s="252"/>
      <c r="H284" s="91" t="s">
        <v>321</v>
      </c>
      <c r="I284" s="98"/>
      <c r="J284" s="98"/>
      <c r="K284" s="89"/>
    </row>
    <row r="285" spans="1:11" ht="15" customHeight="1">
      <c r="A285" s="174" t="s">
        <v>313</v>
      </c>
      <c r="B285" s="90"/>
      <c r="C285" s="108">
        <v>254</v>
      </c>
      <c r="D285" s="88" t="s">
        <v>22</v>
      </c>
      <c r="E285" s="92"/>
      <c r="F285" s="92"/>
      <c r="G285" s="252"/>
      <c r="H285" s="88" t="s">
        <v>322</v>
      </c>
      <c r="I285" s="93"/>
      <c r="J285" s="93"/>
      <c r="K285" s="94"/>
    </row>
    <row r="286" spans="1:11" ht="15" customHeight="1">
      <c r="A286" s="174" t="s">
        <v>313</v>
      </c>
      <c r="B286" s="85"/>
      <c r="C286" s="108">
        <v>255</v>
      </c>
      <c r="D286" s="91" t="s">
        <v>25</v>
      </c>
      <c r="E286" s="87"/>
      <c r="F286" s="87"/>
      <c r="G286" s="252"/>
      <c r="H286" s="91" t="s">
        <v>323</v>
      </c>
      <c r="I286" s="98"/>
      <c r="J286" s="98"/>
      <c r="K286" s="89"/>
    </row>
    <row r="287" spans="1:11" ht="15" customHeight="1">
      <c r="A287" s="174" t="s">
        <v>313</v>
      </c>
      <c r="B287" s="90"/>
      <c r="C287" s="108">
        <v>256</v>
      </c>
      <c r="D287" s="88" t="s">
        <v>21</v>
      </c>
      <c r="E287" s="92"/>
      <c r="F287" s="92"/>
      <c r="G287" s="252"/>
      <c r="H287" s="88" t="s">
        <v>324</v>
      </c>
      <c r="I287" s="93"/>
      <c r="J287" s="93"/>
      <c r="K287" s="94"/>
    </row>
    <row r="288" spans="1:11" ht="15" customHeight="1">
      <c r="A288" s="174" t="s">
        <v>313</v>
      </c>
      <c r="B288" s="85"/>
      <c r="C288" s="108">
        <v>257</v>
      </c>
      <c r="D288" s="91" t="s">
        <v>28</v>
      </c>
      <c r="E288" s="87"/>
      <c r="F288" s="87"/>
      <c r="G288" s="252"/>
      <c r="H288" s="91" t="s">
        <v>325</v>
      </c>
      <c r="I288" s="98"/>
      <c r="J288" s="98"/>
      <c r="K288" s="89"/>
    </row>
    <row r="289" spans="1:11" ht="15" customHeight="1">
      <c r="A289" s="174" t="s">
        <v>313</v>
      </c>
      <c r="B289" s="99"/>
      <c r="C289" s="108">
        <v>258</v>
      </c>
      <c r="D289" s="88" t="s">
        <v>13</v>
      </c>
      <c r="E289" s="92"/>
      <c r="F289" s="92"/>
      <c r="G289" s="252"/>
      <c r="H289" s="88" t="s">
        <v>326</v>
      </c>
      <c r="I289" s="93"/>
      <c r="J289" s="93"/>
      <c r="K289" s="94"/>
    </row>
    <row r="290" spans="1:11" ht="15" customHeight="1">
      <c r="A290" s="174" t="s">
        <v>313</v>
      </c>
      <c r="B290" s="85"/>
      <c r="C290" s="108">
        <v>259</v>
      </c>
      <c r="D290" s="91" t="s">
        <v>29</v>
      </c>
      <c r="E290" s="87"/>
      <c r="F290" s="87"/>
      <c r="G290" s="252"/>
      <c r="H290" s="91" t="s">
        <v>327</v>
      </c>
      <c r="I290" s="98"/>
      <c r="J290" s="98"/>
      <c r="K290" s="89"/>
    </row>
    <row r="291" spans="1:11" ht="15" customHeight="1">
      <c r="A291" s="174" t="s">
        <v>313</v>
      </c>
      <c r="B291" s="90"/>
      <c r="C291" s="108">
        <v>260</v>
      </c>
      <c r="D291" s="88" t="s">
        <v>38</v>
      </c>
      <c r="E291" s="92"/>
      <c r="F291" s="92"/>
      <c r="G291" s="252"/>
      <c r="H291" s="88" t="s">
        <v>328</v>
      </c>
      <c r="I291" s="93"/>
      <c r="J291" s="93"/>
      <c r="K291" s="94"/>
    </row>
    <row r="292" spans="1:11" ht="15" customHeight="1">
      <c r="A292" s="174" t="s">
        <v>313</v>
      </c>
      <c r="B292" s="85"/>
      <c r="C292" s="108">
        <v>261</v>
      </c>
      <c r="D292" s="91" t="s">
        <v>21</v>
      </c>
      <c r="E292" s="87"/>
      <c r="F292" s="87"/>
      <c r="G292" s="252"/>
      <c r="H292" s="91" t="s">
        <v>329</v>
      </c>
      <c r="I292" s="98"/>
      <c r="J292" s="98"/>
      <c r="K292" s="89"/>
    </row>
    <row r="293" spans="1:11" ht="15" customHeight="1">
      <c r="A293" s="174" t="s">
        <v>313</v>
      </c>
      <c r="B293" s="102"/>
      <c r="C293" s="110"/>
      <c r="D293" s="103"/>
      <c r="E293" s="104"/>
      <c r="F293" s="104"/>
      <c r="G293" s="250"/>
      <c r="H293" s="105"/>
      <c r="I293" s="106"/>
      <c r="J293" s="106"/>
      <c r="K293" s="107"/>
    </row>
    <row r="294" spans="1:11" ht="15.75" customHeight="1">
      <c r="A294" s="260"/>
      <c r="B294" s="203"/>
      <c r="C294" s="203"/>
      <c r="D294" s="203"/>
      <c r="E294" s="203"/>
      <c r="F294" s="203"/>
      <c r="G294" s="203"/>
      <c r="H294" s="203"/>
      <c r="I294" s="203"/>
      <c r="J294" s="203"/>
      <c r="K294" s="204"/>
    </row>
    <row r="295" spans="1:11" ht="21" customHeight="1">
      <c r="A295" s="174" t="s">
        <v>330</v>
      </c>
      <c r="B295" s="85"/>
      <c r="C295" s="108">
        <v>262</v>
      </c>
      <c r="D295" s="91" t="s">
        <v>16</v>
      </c>
      <c r="E295" s="87"/>
      <c r="F295" s="87"/>
      <c r="G295" s="251"/>
      <c r="H295" s="91" t="s">
        <v>331</v>
      </c>
      <c r="I295" s="98"/>
      <c r="J295" s="98"/>
      <c r="K295" s="89"/>
    </row>
    <row r="296" spans="1:11" ht="22.5" customHeight="1">
      <c r="A296" s="174" t="s">
        <v>330</v>
      </c>
      <c r="B296" s="90"/>
      <c r="C296" s="108">
        <v>263</v>
      </c>
      <c r="D296" s="88" t="s">
        <v>13</v>
      </c>
      <c r="E296" s="92"/>
      <c r="F296" s="92"/>
      <c r="G296" s="252"/>
      <c r="H296" s="88" t="s">
        <v>332</v>
      </c>
      <c r="I296" s="93"/>
      <c r="J296" s="93"/>
      <c r="K296" s="94"/>
    </row>
    <row r="297" spans="1:11" ht="15" customHeight="1">
      <c r="A297" s="174" t="s">
        <v>330</v>
      </c>
      <c r="B297" s="85"/>
      <c r="C297" s="108">
        <v>264</v>
      </c>
      <c r="D297" s="91" t="s">
        <v>23</v>
      </c>
      <c r="E297" s="87"/>
      <c r="F297" s="87"/>
      <c r="G297" s="252"/>
      <c r="H297" s="91" t="s">
        <v>91</v>
      </c>
      <c r="I297" s="98"/>
      <c r="J297" s="98"/>
      <c r="K297" s="89"/>
    </row>
    <row r="298" spans="1:11" ht="15" customHeight="1">
      <c r="A298" s="174" t="s">
        <v>330</v>
      </c>
      <c r="B298" s="90"/>
      <c r="C298" s="108">
        <v>265</v>
      </c>
      <c r="D298" s="88" t="s">
        <v>29</v>
      </c>
      <c r="E298" s="92"/>
      <c r="F298" s="92"/>
      <c r="G298" s="252"/>
      <c r="H298" s="88" t="s">
        <v>333</v>
      </c>
      <c r="I298" s="93"/>
      <c r="J298" s="93"/>
      <c r="K298" s="94"/>
    </row>
    <row r="299" spans="1:11" ht="15" customHeight="1">
      <c r="A299" s="174" t="s">
        <v>330</v>
      </c>
      <c r="B299" s="85"/>
      <c r="C299" s="108">
        <v>266</v>
      </c>
      <c r="D299" s="91" t="s">
        <v>18</v>
      </c>
      <c r="E299" s="87"/>
      <c r="F299" s="87"/>
      <c r="G299" s="252"/>
      <c r="H299" s="91" t="s">
        <v>334</v>
      </c>
      <c r="I299" s="98"/>
      <c r="J299" s="98"/>
      <c r="K299" s="89"/>
    </row>
    <row r="300" spans="1:11" ht="15" customHeight="1">
      <c r="A300" s="174" t="s">
        <v>330</v>
      </c>
      <c r="B300" s="99"/>
      <c r="C300" s="108">
        <v>267</v>
      </c>
      <c r="D300" s="88" t="s">
        <v>20</v>
      </c>
      <c r="E300" s="92"/>
      <c r="F300" s="92"/>
      <c r="G300" s="252"/>
      <c r="H300" s="88" t="s">
        <v>335</v>
      </c>
      <c r="I300" s="93"/>
      <c r="J300" s="93"/>
      <c r="K300" s="94"/>
    </row>
    <row r="301" spans="1:11" ht="15.75" customHeight="1">
      <c r="A301" s="174" t="s">
        <v>330</v>
      </c>
      <c r="B301" s="85"/>
      <c r="C301" s="108">
        <v>268</v>
      </c>
      <c r="D301" s="91" t="s">
        <v>12</v>
      </c>
      <c r="E301" s="87"/>
      <c r="F301" s="87"/>
      <c r="G301" s="252"/>
      <c r="H301" s="91" t="s">
        <v>336</v>
      </c>
      <c r="I301" s="98"/>
      <c r="J301" s="98"/>
      <c r="K301" s="89"/>
    </row>
    <row r="302" spans="1:11" ht="15" customHeight="1">
      <c r="A302" s="174" t="s">
        <v>330</v>
      </c>
      <c r="B302" s="90"/>
      <c r="C302" s="108">
        <v>269</v>
      </c>
      <c r="D302" s="88" t="s">
        <v>22</v>
      </c>
      <c r="E302" s="92"/>
      <c r="F302" s="92"/>
      <c r="G302" s="252"/>
      <c r="H302" s="88" t="s">
        <v>337</v>
      </c>
      <c r="I302" s="93"/>
      <c r="J302" s="93"/>
      <c r="K302" s="94"/>
    </row>
    <row r="303" spans="1:11" ht="15" customHeight="1">
      <c r="A303" s="174" t="s">
        <v>330</v>
      </c>
      <c r="B303" s="85"/>
      <c r="C303" s="108">
        <v>270</v>
      </c>
      <c r="D303" s="91" t="s">
        <v>25</v>
      </c>
      <c r="E303" s="87"/>
      <c r="F303" s="87"/>
      <c r="G303" s="252"/>
      <c r="H303" s="91" t="s">
        <v>338</v>
      </c>
      <c r="I303" s="98"/>
      <c r="J303" s="98"/>
      <c r="K303" s="89"/>
    </row>
    <row r="304" spans="1:11" ht="15" customHeight="1">
      <c r="A304" s="174" t="s">
        <v>330</v>
      </c>
      <c r="B304" s="90"/>
      <c r="C304" s="108">
        <v>271</v>
      </c>
      <c r="D304" s="88" t="s">
        <v>21</v>
      </c>
      <c r="E304" s="92"/>
      <c r="F304" s="92"/>
      <c r="G304" s="252"/>
      <c r="H304" s="88" t="s">
        <v>339</v>
      </c>
      <c r="I304" s="93"/>
      <c r="J304" s="93"/>
      <c r="K304" s="94"/>
    </row>
    <row r="305" spans="1:11" ht="15" customHeight="1">
      <c r="A305" s="174" t="s">
        <v>330</v>
      </c>
      <c r="B305" s="85"/>
      <c r="C305" s="108">
        <v>272</v>
      </c>
      <c r="D305" s="91" t="s">
        <v>28</v>
      </c>
      <c r="E305" s="87"/>
      <c r="F305" s="87"/>
      <c r="G305" s="252"/>
      <c r="H305" s="91" t="s">
        <v>340</v>
      </c>
      <c r="I305" s="98"/>
      <c r="J305" s="98"/>
      <c r="K305" s="89"/>
    </row>
    <row r="306" spans="1:11" ht="15" customHeight="1">
      <c r="A306" s="174" t="s">
        <v>330</v>
      </c>
      <c r="B306" s="99"/>
      <c r="C306" s="108">
        <v>273</v>
      </c>
      <c r="D306" s="88" t="s">
        <v>13</v>
      </c>
      <c r="E306" s="92"/>
      <c r="F306" s="92"/>
      <c r="G306" s="252"/>
      <c r="H306" s="88" t="s">
        <v>341</v>
      </c>
      <c r="I306" s="93"/>
      <c r="J306" s="93"/>
      <c r="K306" s="94"/>
    </row>
    <row r="307" spans="1:11" ht="15" customHeight="1">
      <c r="A307" s="174" t="s">
        <v>330</v>
      </c>
      <c r="B307" s="85"/>
      <c r="C307" s="108">
        <v>274</v>
      </c>
      <c r="D307" s="91" t="s">
        <v>18</v>
      </c>
      <c r="E307" s="87"/>
      <c r="F307" s="87"/>
      <c r="G307" s="252"/>
      <c r="H307" s="91" t="s">
        <v>342</v>
      </c>
      <c r="I307" s="98"/>
      <c r="J307" s="98"/>
      <c r="K307" s="89"/>
    </row>
    <row r="308" spans="1:11" ht="15" customHeight="1">
      <c r="A308" s="174" t="s">
        <v>330</v>
      </c>
      <c r="B308" s="90"/>
      <c r="C308" s="108">
        <v>275</v>
      </c>
      <c r="D308" s="88" t="s">
        <v>20</v>
      </c>
      <c r="E308" s="92"/>
      <c r="F308" s="92"/>
      <c r="G308" s="252"/>
      <c r="H308" s="88" t="s">
        <v>343</v>
      </c>
      <c r="I308" s="93"/>
      <c r="J308" s="93"/>
      <c r="K308" s="94"/>
    </row>
    <row r="309" spans="1:11" ht="15" customHeight="1">
      <c r="A309" s="174" t="s">
        <v>330</v>
      </c>
      <c r="B309" s="85"/>
      <c r="C309" s="108">
        <v>276</v>
      </c>
      <c r="D309" s="91" t="s">
        <v>28</v>
      </c>
      <c r="E309" s="87"/>
      <c r="F309" s="87"/>
      <c r="G309" s="252"/>
      <c r="H309" s="91" t="s">
        <v>344</v>
      </c>
      <c r="I309" s="98"/>
      <c r="J309" s="98"/>
      <c r="K309" s="89"/>
    </row>
    <row r="310" spans="1:11" ht="15" customHeight="1">
      <c r="A310" s="174" t="s">
        <v>330</v>
      </c>
      <c r="B310" s="102"/>
      <c r="C310" s="110"/>
      <c r="D310" s="103"/>
      <c r="E310" s="104"/>
      <c r="F310" s="104"/>
      <c r="G310" s="250"/>
      <c r="H310" s="105"/>
      <c r="I310" s="106"/>
      <c r="J310" s="106"/>
      <c r="K310" s="107"/>
    </row>
    <row r="311" spans="1:11" ht="15.75" customHeight="1">
      <c r="A311" s="260"/>
      <c r="B311" s="203"/>
      <c r="C311" s="203"/>
      <c r="D311" s="203"/>
      <c r="E311" s="203"/>
      <c r="F311" s="203"/>
      <c r="G311" s="203"/>
      <c r="H311" s="203"/>
      <c r="I311" s="203"/>
      <c r="J311" s="203"/>
      <c r="K311" s="204"/>
    </row>
    <row r="312" spans="1:11" ht="21" customHeight="1">
      <c r="A312" s="174" t="s">
        <v>345</v>
      </c>
      <c r="B312" s="85"/>
      <c r="C312" s="108">
        <v>277</v>
      </c>
      <c r="D312" s="91" t="s">
        <v>16</v>
      </c>
      <c r="E312" s="87"/>
      <c r="F312" s="87"/>
      <c r="G312" s="251"/>
      <c r="H312" s="91" t="s">
        <v>346</v>
      </c>
      <c r="I312" s="98"/>
      <c r="J312" s="98"/>
      <c r="K312" s="89"/>
    </row>
    <row r="313" spans="1:11" ht="22.5" customHeight="1">
      <c r="A313" s="174" t="s">
        <v>345</v>
      </c>
      <c r="B313" s="90"/>
      <c r="C313" s="108">
        <v>278</v>
      </c>
      <c r="D313" s="88" t="s">
        <v>13</v>
      </c>
      <c r="E313" s="92"/>
      <c r="F313" s="92"/>
      <c r="G313" s="252"/>
      <c r="H313" s="88" t="s">
        <v>347</v>
      </c>
      <c r="I313" s="93"/>
      <c r="J313" s="93"/>
      <c r="K313" s="94"/>
    </row>
    <row r="314" spans="1:11" ht="15" customHeight="1">
      <c r="A314" s="174" t="s">
        <v>345</v>
      </c>
      <c r="B314" s="85"/>
      <c r="C314" s="108">
        <v>279</v>
      </c>
      <c r="D314" s="91" t="s">
        <v>23</v>
      </c>
      <c r="E314" s="87"/>
      <c r="F314" s="87"/>
      <c r="G314" s="252"/>
      <c r="H314" s="91" t="s">
        <v>348</v>
      </c>
      <c r="I314" s="98"/>
      <c r="J314" s="98"/>
      <c r="K314" s="89"/>
    </row>
    <row r="315" spans="1:11" ht="15" customHeight="1">
      <c r="A315" s="174" t="s">
        <v>345</v>
      </c>
      <c r="B315" s="90"/>
      <c r="C315" s="108">
        <v>280</v>
      </c>
      <c r="D315" s="88" t="s">
        <v>29</v>
      </c>
      <c r="E315" s="92"/>
      <c r="F315" s="92"/>
      <c r="G315" s="252"/>
      <c r="H315" s="88" t="s">
        <v>349</v>
      </c>
      <c r="I315" s="93"/>
      <c r="J315" s="93"/>
      <c r="K315" s="94"/>
    </row>
    <row r="316" spans="1:11" ht="15" customHeight="1">
      <c r="A316" s="174" t="s">
        <v>345</v>
      </c>
      <c r="B316" s="85"/>
      <c r="C316" s="108">
        <v>281</v>
      </c>
      <c r="D316" s="91" t="s">
        <v>18</v>
      </c>
      <c r="E316" s="87"/>
      <c r="F316" s="87"/>
      <c r="G316" s="252"/>
      <c r="H316" s="91" t="s">
        <v>350</v>
      </c>
      <c r="I316" s="98"/>
      <c r="J316" s="98"/>
      <c r="K316" s="89"/>
    </row>
    <row r="317" spans="1:11" ht="15" customHeight="1">
      <c r="A317" s="174" t="s">
        <v>345</v>
      </c>
      <c r="B317" s="99"/>
      <c r="C317" s="108">
        <v>282</v>
      </c>
      <c r="D317" s="88" t="s">
        <v>20</v>
      </c>
      <c r="E317" s="92"/>
      <c r="F317" s="92"/>
      <c r="G317" s="252"/>
      <c r="H317" s="88" t="s">
        <v>351</v>
      </c>
      <c r="I317" s="93"/>
      <c r="J317" s="93"/>
      <c r="K317" s="94"/>
    </row>
    <row r="318" spans="1:11" ht="15.75" customHeight="1">
      <c r="A318" s="174" t="s">
        <v>345</v>
      </c>
      <c r="B318" s="85"/>
      <c r="C318" s="108">
        <v>283</v>
      </c>
      <c r="D318" s="91" t="s">
        <v>12</v>
      </c>
      <c r="E318" s="87"/>
      <c r="F318" s="87"/>
      <c r="G318" s="252"/>
      <c r="H318" s="91" t="s">
        <v>352</v>
      </c>
      <c r="I318" s="98"/>
      <c r="J318" s="98"/>
      <c r="K318" s="89"/>
    </row>
    <row r="319" spans="1:11" ht="15" customHeight="1">
      <c r="A319" s="174" t="s">
        <v>345</v>
      </c>
      <c r="B319" s="90"/>
      <c r="C319" s="108">
        <v>284</v>
      </c>
      <c r="D319" s="88" t="s">
        <v>22</v>
      </c>
      <c r="E319" s="92"/>
      <c r="F319" s="92"/>
      <c r="G319" s="252"/>
      <c r="H319" s="88" t="s">
        <v>353</v>
      </c>
      <c r="I319" s="93"/>
      <c r="J319" s="93"/>
      <c r="K319" s="94"/>
    </row>
    <row r="320" spans="1:11" ht="15" customHeight="1">
      <c r="A320" s="174" t="s">
        <v>345</v>
      </c>
      <c r="B320" s="85"/>
      <c r="C320" s="108">
        <v>285</v>
      </c>
      <c r="D320" s="91" t="s">
        <v>25</v>
      </c>
      <c r="E320" s="87"/>
      <c r="F320" s="87"/>
      <c r="G320" s="252"/>
      <c r="H320" s="91" t="s">
        <v>354</v>
      </c>
      <c r="I320" s="98"/>
      <c r="J320" s="98"/>
      <c r="K320" s="89"/>
    </row>
    <row r="321" spans="1:11" ht="15" customHeight="1">
      <c r="A321" s="174" t="s">
        <v>345</v>
      </c>
      <c r="B321" s="90"/>
      <c r="C321" s="108">
        <v>286</v>
      </c>
      <c r="D321" s="88" t="s">
        <v>21</v>
      </c>
      <c r="E321" s="92"/>
      <c r="F321" s="92"/>
      <c r="G321" s="252"/>
      <c r="H321" s="88" t="s">
        <v>355</v>
      </c>
      <c r="I321" s="93"/>
      <c r="J321" s="93"/>
      <c r="K321" s="94"/>
    </row>
    <row r="322" spans="1:11" ht="15" customHeight="1">
      <c r="A322" s="174" t="s">
        <v>345</v>
      </c>
      <c r="B322" s="85"/>
      <c r="C322" s="108">
        <v>287</v>
      </c>
      <c r="D322" s="91" t="s">
        <v>28</v>
      </c>
      <c r="E322" s="87"/>
      <c r="F322" s="87"/>
      <c r="G322" s="252"/>
      <c r="H322" s="91" t="s">
        <v>356</v>
      </c>
      <c r="I322" s="98"/>
      <c r="J322" s="98"/>
      <c r="K322" s="89"/>
    </row>
    <row r="323" spans="1:11" ht="15" customHeight="1">
      <c r="A323" s="174" t="s">
        <v>345</v>
      </c>
      <c r="B323" s="99"/>
      <c r="C323" s="108">
        <v>288</v>
      </c>
      <c r="D323" s="88" t="s">
        <v>13</v>
      </c>
      <c r="E323" s="92"/>
      <c r="F323" s="92"/>
      <c r="G323" s="252"/>
      <c r="H323" s="88" t="s">
        <v>357</v>
      </c>
      <c r="I323" s="93"/>
      <c r="J323" s="93"/>
      <c r="K323" s="94"/>
    </row>
    <row r="324" spans="1:11" ht="15" customHeight="1">
      <c r="A324" s="174" t="s">
        <v>345</v>
      </c>
      <c r="B324" s="85"/>
      <c r="C324" s="108">
        <v>289</v>
      </c>
      <c r="D324" s="91" t="s">
        <v>29</v>
      </c>
      <c r="E324" s="87"/>
      <c r="F324" s="87"/>
      <c r="G324" s="252"/>
      <c r="H324" s="91" t="s">
        <v>358</v>
      </c>
      <c r="I324" s="98"/>
      <c r="J324" s="98"/>
      <c r="K324" s="89"/>
    </row>
    <row r="325" spans="1:11" ht="15" customHeight="1">
      <c r="A325" s="174" t="s">
        <v>345</v>
      </c>
      <c r="B325" s="90"/>
      <c r="C325" s="108">
        <v>290</v>
      </c>
      <c r="D325" s="88" t="s">
        <v>18</v>
      </c>
      <c r="E325" s="92"/>
      <c r="F325" s="92"/>
      <c r="G325" s="252"/>
      <c r="H325" s="88" t="s">
        <v>304</v>
      </c>
      <c r="I325" s="93"/>
      <c r="J325" s="93"/>
      <c r="K325" s="94"/>
    </row>
    <row r="326" spans="1:11" ht="15" customHeight="1">
      <c r="A326" s="174" t="s">
        <v>345</v>
      </c>
      <c r="B326" s="85"/>
      <c r="C326" s="108">
        <v>291</v>
      </c>
      <c r="D326" s="91" t="s">
        <v>28</v>
      </c>
      <c r="E326" s="87"/>
      <c r="F326" s="87"/>
      <c r="G326" s="252"/>
      <c r="H326" s="91" t="s">
        <v>359</v>
      </c>
      <c r="I326" s="98"/>
      <c r="J326" s="98"/>
      <c r="K326" s="89"/>
    </row>
    <row r="327" spans="1:11" ht="15" customHeight="1">
      <c r="A327" s="174" t="s">
        <v>345</v>
      </c>
      <c r="B327" s="102"/>
      <c r="C327" s="110"/>
      <c r="D327" s="103"/>
      <c r="E327" s="104"/>
      <c r="F327" s="104"/>
      <c r="G327" s="250"/>
      <c r="H327" s="105"/>
      <c r="I327" s="106"/>
      <c r="J327" s="106"/>
      <c r="K327" s="107"/>
    </row>
    <row r="328" spans="1:11" ht="15.75" customHeight="1">
      <c r="A328" s="260"/>
      <c r="B328" s="203"/>
      <c r="C328" s="203"/>
      <c r="D328" s="203"/>
      <c r="E328" s="203"/>
      <c r="F328" s="203"/>
      <c r="G328" s="203"/>
      <c r="H328" s="203"/>
      <c r="I328" s="203"/>
      <c r="J328" s="203"/>
      <c r="K328" s="204"/>
    </row>
    <row r="329" spans="1:11" ht="21" customHeight="1">
      <c r="A329" s="174" t="s">
        <v>360</v>
      </c>
      <c r="B329" s="85"/>
      <c r="C329" s="108">
        <v>292</v>
      </c>
      <c r="D329" s="91" t="s">
        <v>16</v>
      </c>
      <c r="E329" s="87"/>
      <c r="F329" s="87"/>
      <c r="G329" s="251"/>
      <c r="H329" s="91" t="s">
        <v>361</v>
      </c>
      <c r="I329" s="98"/>
      <c r="J329" s="98"/>
      <c r="K329" s="89"/>
    </row>
    <row r="330" spans="1:11" ht="22.5" customHeight="1">
      <c r="A330" s="174" t="s">
        <v>360</v>
      </c>
      <c r="B330" s="90"/>
      <c r="C330" s="108">
        <v>293</v>
      </c>
      <c r="D330" s="88" t="s">
        <v>13</v>
      </c>
      <c r="E330" s="92"/>
      <c r="F330" s="92"/>
      <c r="G330" s="252"/>
      <c r="H330" s="88" t="s">
        <v>362</v>
      </c>
      <c r="I330" s="93"/>
      <c r="J330" s="93"/>
      <c r="K330" s="94"/>
    </row>
    <row r="331" spans="1:11" ht="15" customHeight="1">
      <c r="A331" s="174" t="s">
        <v>360</v>
      </c>
      <c r="B331" s="85"/>
      <c r="C331" s="108">
        <v>294</v>
      </c>
      <c r="D331" s="91" t="s">
        <v>23</v>
      </c>
      <c r="E331" s="87"/>
      <c r="F331" s="87"/>
      <c r="G331" s="252"/>
      <c r="H331" s="91" t="s">
        <v>363</v>
      </c>
      <c r="I331" s="98"/>
      <c r="J331" s="98"/>
      <c r="K331" s="89"/>
    </row>
    <row r="332" spans="1:11" ht="15" customHeight="1">
      <c r="A332" s="174" t="s">
        <v>360</v>
      </c>
      <c r="B332" s="90"/>
      <c r="C332" s="108">
        <v>295</v>
      </c>
      <c r="D332" s="88" t="s">
        <v>29</v>
      </c>
      <c r="E332" s="92"/>
      <c r="F332" s="92"/>
      <c r="G332" s="252"/>
      <c r="H332" s="88" t="s">
        <v>364</v>
      </c>
      <c r="I332" s="93"/>
      <c r="J332" s="93"/>
      <c r="K332" s="94"/>
    </row>
    <row r="333" spans="1:11" ht="15" customHeight="1">
      <c r="A333" s="174" t="s">
        <v>360</v>
      </c>
      <c r="B333" s="85"/>
      <c r="C333" s="108">
        <v>296</v>
      </c>
      <c r="D333" s="91" t="s">
        <v>18</v>
      </c>
      <c r="E333" s="87"/>
      <c r="F333" s="87"/>
      <c r="G333" s="252"/>
      <c r="H333" s="91" t="s">
        <v>365</v>
      </c>
      <c r="I333" s="98"/>
      <c r="J333" s="98"/>
      <c r="K333" s="89"/>
    </row>
    <row r="334" spans="1:11" ht="15" customHeight="1">
      <c r="A334" s="174" t="s">
        <v>360</v>
      </c>
      <c r="B334" s="99"/>
      <c r="C334" s="108">
        <v>297</v>
      </c>
      <c r="D334" s="88" t="s">
        <v>20</v>
      </c>
      <c r="E334" s="92"/>
      <c r="F334" s="92"/>
      <c r="G334" s="252"/>
      <c r="H334" s="88" t="s">
        <v>366</v>
      </c>
      <c r="I334" s="93"/>
      <c r="J334" s="93"/>
      <c r="K334" s="94"/>
    </row>
    <row r="335" spans="1:11" ht="15.75" customHeight="1">
      <c r="A335" s="174" t="s">
        <v>360</v>
      </c>
      <c r="B335" s="85"/>
      <c r="C335" s="108">
        <v>298</v>
      </c>
      <c r="D335" s="91" t="s">
        <v>12</v>
      </c>
      <c r="E335" s="87"/>
      <c r="F335" s="87"/>
      <c r="G335" s="252"/>
      <c r="H335" s="91" t="s">
        <v>367</v>
      </c>
      <c r="I335" s="98"/>
      <c r="J335" s="98"/>
      <c r="K335" s="89"/>
    </row>
    <row r="336" spans="1:11" ht="15" customHeight="1">
      <c r="A336" s="174" t="s">
        <v>360</v>
      </c>
      <c r="B336" s="90"/>
      <c r="C336" s="108">
        <v>299</v>
      </c>
      <c r="D336" s="88" t="s">
        <v>22</v>
      </c>
      <c r="E336" s="92"/>
      <c r="F336" s="92"/>
      <c r="G336" s="252"/>
      <c r="H336" s="88" t="s">
        <v>368</v>
      </c>
      <c r="I336" s="93"/>
      <c r="J336" s="93"/>
      <c r="K336" s="94"/>
    </row>
    <row r="337" spans="1:11" ht="15" customHeight="1">
      <c r="A337" s="174" t="s">
        <v>360</v>
      </c>
      <c r="B337" s="85"/>
      <c r="C337" s="108">
        <v>300</v>
      </c>
      <c r="D337" s="91" t="s">
        <v>25</v>
      </c>
      <c r="E337" s="87"/>
      <c r="F337" s="87"/>
      <c r="G337" s="252"/>
      <c r="H337" s="91" t="s">
        <v>369</v>
      </c>
      <c r="I337" s="98"/>
      <c r="J337" s="98"/>
      <c r="K337" s="89"/>
    </row>
    <row r="338" spans="1:11" ht="15" customHeight="1">
      <c r="A338" s="174" t="s">
        <v>360</v>
      </c>
      <c r="B338" s="90"/>
      <c r="C338" s="108">
        <v>301</v>
      </c>
      <c r="D338" s="88" t="s">
        <v>21</v>
      </c>
      <c r="E338" s="92"/>
      <c r="F338" s="92"/>
      <c r="G338" s="252"/>
      <c r="H338" s="88" t="s">
        <v>194</v>
      </c>
      <c r="I338" s="93"/>
      <c r="J338" s="93"/>
      <c r="K338" s="94"/>
    </row>
    <row r="339" spans="1:11" ht="15" customHeight="1">
      <c r="A339" s="174" t="s">
        <v>360</v>
      </c>
      <c r="B339" s="85"/>
      <c r="C339" s="108">
        <v>302</v>
      </c>
      <c r="D339" s="91" t="s">
        <v>28</v>
      </c>
      <c r="E339" s="87"/>
      <c r="F339" s="87"/>
      <c r="G339" s="252"/>
      <c r="H339" s="91" t="s">
        <v>370</v>
      </c>
      <c r="I339" s="98"/>
      <c r="J339" s="98"/>
      <c r="K339" s="89"/>
    </row>
    <row r="340" spans="1:11" ht="15" customHeight="1">
      <c r="A340" s="174" t="s">
        <v>360</v>
      </c>
      <c r="B340" s="99"/>
      <c r="C340" s="108">
        <v>303</v>
      </c>
      <c r="D340" s="88" t="s">
        <v>16</v>
      </c>
      <c r="E340" s="92"/>
      <c r="F340" s="92"/>
      <c r="G340" s="252"/>
      <c r="H340" s="88" t="s">
        <v>371</v>
      </c>
      <c r="I340" s="93"/>
      <c r="J340" s="93"/>
      <c r="K340" s="94"/>
    </row>
    <row r="341" spans="1:11" ht="15" customHeight="1">
      <c r="A341" s="174" t="s">
        <v>360</v>
      </c>
      <c r="B341" s="85"/>
      <c r="C341" s="108">
        <v>304</v>
      </c>
      <c r="D341" s="91" t="s">
        <v>13</v>
      </c>
      <c r="E341" s="87"/>
      <c r="F341" s="87"/>
      <c r="G341" s="252"/>
      <c r="H341" s="91" t="s">
        <v>372</v>
      </c>
      <c r="I341" s="98"/>
      <c r="J341" s="98"/>
      <c r="K341" s="89"/>
    </row>
    <row r="342" spans="1:11" ht="15" customHeight="1">
      <c r="A342" s="174" t="s">
        <v>360</v>
      </c>
      <c r="B342" s="90"/>
      <c r="C342" s="108">
        <v>305</v>
      </c>
      <c r="D342" s="88" t="s">
        <v>20</v>
      </c>
      <c r="E342" s="92"/>
      <c r="F342" s="92"/>
      <c r="G342" s="252"/>
      <c r="H342" s="88" t="s">
        <v>373</v>
      </c>
      <c r="I342" s="93"/>
      <c r="J342" s="93"/>
      <c r="K342" s="94"/>
    </row>
    <row r="343" spans="1:11" ht="15" customHeight="1">
      <c r="A343" s="174" t="s">
        <v>360</v>
      </c>
      <c r="B343" s="102"/>
      <c r="C343" s="110"/>
      <c r="D343" s="103"/>
      <c r="E343" s="104"/>
      <c r="F343" s="104"/>
      <c r="G343" s="250"/>
      <c r="H343" s="105"/>
      <c r="I343" s="106"/>
      <c r="J343" s="106"/>
      <c r="K343" s="107"/>
    </row>
    <row r="344" spans="1:11" ht="15.75" customHeight="1">
      <c r="A344" s="260"/>
      <c r="B344" s="203"/>
      <c r="C344" s="203"/>
      <c r="D344" s="203"/>
      <c r="E344" s="203"/>
      <c r="F344" s="203"/>
      <c r="G344" s="203"/>
      <c r="H344" s="203"/>
      <c r="I344" s="203"/>
      <c r="J344" s="203"/>
      <c r="K344" s="204"/>
    </row>
    <row r="345" spans="1:11" ht="21" customHeight="1">
      <c r="A345" s="174" t="s">
        <v>374</v>
      </c>
      <c r="B345" s="85"/>
      <c r="C345" s="108">
        <v>306</v>
      </c>
      <c r="D345" s="91" t="s">
        <v>16</v>
      </c>
      <c r="E345" s="87"/>
      <c r="F345" s="87"/>
      <c r="G345" s="251"/>
      <c r="H345" s="91" t="s">
        <v>375</v>
      </c>
      <c r="I345" s="98"/>
      <c r="J345" s="98"/>
      <c r="K345" s="89"/>
    </row>
    <row r="346" spans="1:11" ht="22.5" customHeight="1">
      <c r="A346" s="174" t="s">
        <v>374</v>
      </c>
      <c r="B346" s="90"/>
      <c r="C346" s="108">
        <v>307</v>
      </c>
      <c r="D346" s="88" t="s">
        <v>13</v>
      </c>
      <c r="E346" s="92"/>
      <c r="F346" s="92"/>
      <c r="G346" s="252"/>
      <c r="H346" s="88" t="s">
        <v>376</v>
      </c>
      <c r="I346" s="93"/>
      <c r="J346" s="93"/>
      <c r="K346" s="94"/>
    </row>
    <row r="347" spans="1:11" ht="15" customHeight="1">
      <c r="A347" s="174" t="s">
        <v>374</v>
      </c>
      <c r="B347" s="85"/>
      <c r="C347" s="108">
        <v>308</v>
      </c>
      <c r="D347" s="91" t="s">
        <v>23</v>
      </c>
      <c r="E347" s="87"/>
      <c r="F347" s="87"/>
      <c r="G347" s="252"/>
      <c r="H347" s="91" t="s">
        <v>377</v>
      </c>
      <c r="I347" s="98"/>
      <c r="J347" s="98"/>
      <c r="K347" s="89"/>
    </row>
    <row r="348" spans="1:11" ht="15" customHeight="1">
      <c r="A348" s="174" t="s">
        <v>374</v>
      </c>
      <c r="B348" s="90"/>
      <c r="C348" s="108">
        <v>309</v>
      </c>
      <c r="D348" s="88" t="s">
        <v>29</v>
      </c>
      <c r="E348" s="92"/>
      <c r="F348" s="92"/>
      <c r="G348" s="252"/>
      <c r="H348" s="88" t="s">
        <v>378</v>
      </c>
      <c r="I348" s="93"/>
      <c r="J348" s="93"/>
      <c r="K348" s="94"/>
    </row>
    <row r="349" spans="1:11" ht="15" customHeight="1">
      <c r="A349" s="174" t="s">
        <v>374</v>
      </c>
      <c r="B349" s="85"/>
      <c r="C349" s="108">
        <v>310</v>
      </c>
      <c r="D349" s="91" t="s">
        <v>18</v>
      </c>
      <c r="E349" s="87"/>
      <c r="F349" s="87"/>
      <c r="G349" s="252"/>
      <c r="H349" s="91" t="s">
        <v>379</v>
      </c>
      <c r="I349" s="98"/>
      <c r="J349" s="98"/>
      <c r="K349" s="89"/>
    </row>
    <row r="350" spans="1:11" ht="15" customHeight="1">
      <c r="A350" s="174" t="s">
        <v>374</v>
      </c>
      <c r="B350" s="99"/>
      <c r="C350" s="108">
        <v>311</v>
      </c>
      <c r="D350" s="88" t="s">
        <v>20</v>
      </c>
      <c r="E350" s="92"/>
      <c r="F350" s="92"/>
      <c r="G350" s="252"/>
      <c r="H350" s="88" t="s">
        <v>380</v>
      </c>
      <c r="I350" s="93"/>
      <c r="J350" s="93"/>
      <c r="K350" s="94"/>
    </row>
    <row r="351" spans="1:11" ht="15.75" customHeight="1">
      <c r="A351" s="174" t="s">
        <v>374</v>
      </c>
      <c r="B351" s="85"/>
      <c r="C351" s="108">
        <v>312</v>
      </c>
      <c r="D351" s="91" t="s">
        <v>12</v>
      </c>
      <c r="E351" s="87"/>
      <c r="F351" s="87"/>
      <c r="G351" s="252"/>
      <c r="H351" s="91" t="s">
        <v>381</v>
      </c>
      <c r="I351" s="98"/>
      <c r="J351" s="98"/>
      <c r="K351" s="89"/>
    </row>
    <row r="352" spans="1:11" ht="15" customHeight="1">
      <c r="A352" s="174" t="s">
        <v>374</v>
      </c>
      <c r="B352" s="90"/>
      <c r="C352" s="108">
        <v>313</v>
      </c>
      <c r="D352" s="88" t="s">
        <v>22</v>
      </c>
      <c r="E352" s="92"/>
      <c r="F352" s="92"/>
      <c r="G352" s="252"/>
      <c r="H352" s="88" t="s">
        <v>382</v>
      </c>
      <c r="I352" s="93"/>
      <c r="J352" s="93"/>
      <c r="K352" s="94"/>
    </row>
    <row r="353" spans="1:11" ht="15" customHeight="1">
      <c r="A353" s="174" t="s">
        <v>374</v>
      </c>
      <c r="B353" s="85"/>
      <c r="C353" s="108">
        <v>314</v>
      </c>
      <c r="D353" s="91" t="s">
        <v>25</v>
      </c>
      <c r="E353" s="87"/>
      <c r="F353" s="87"/>
      <c r="G353" s="252"/>
      <c r="H353" s="91" t="s">
        <v>383</v>
      </c>
      <c r="I353" s="98"/>
      <c r="J353" s="98"/>
      <c r="K353" s="89"/>
    </row>
    <row r="354" spans="1:11" ht="15" customHeight="1">
      <c r="A354" s="174" t="s">
        <v>374</v>
      </c>
      <c r="B354" s="90"/>
      <c r="C354" s="108">
        <v>315</v>
      </c>
      <c r="D354" s="88" t="s">
        <v>21</v>
      </c>
      <c r="E354" s="92"/>
      <c r="F354" s="92"/>
      <c r="G354" s="252"/>
      <c r="H354" s="88" t="s">
        <v>384</v>
      </c>
      <c r="I354" s="93"/>
      <c r="J354" s="93"/>
      <c r="K354" s="94"/>
    </row>
    <row r="355" spans="1:11" ht="15" customHeight="1">
      <c r="A355" s="174" t="s">
        <v>374</v>
      </c>
      <c r="B355" s="85"/>
      <c r="C355" s="108">
        <v>316</v>
      </c>
      <c r="D355" s="91" t="s">
        <v>28</v>
      </c>
      <c r="E355" s="87"/>
      <c r="F355" s="87"/>
      <c r="G355" s="252"/>
      <c r="H355" s="91" t="s">
        <v>385</v>
      </c>
      <c r="I355" s="98"/>
      <c r="J355" s="98"/>
      <c r="K355" s="89"/>
    </row>
    <row r="356" spans="1:11" ht="15" customHeight="1">
      <c r="A356" s="174" t="s">
        <v>374</v>
      </c>
      <c r="B356" s="99"/>
      <c r="C356" s="108">
        <v>317</v>
      </c>
      <c r="D356" s="88" t="s">
        <v>16</v>
      </c>
      <c r="E356" s="92"/>
      <c r="F356" s="92"/>
      <c r="G356" s="252"/>
      <c r="H356" s="88" t="s">
        <v>375</v>
      </c>
      <c r="I356" s="93"/>
      <c r="J356" s="93"/>
      <c r="K356" s="94"/>
    </row>
    <row r="357" spans="1:11" ht="15" customHeight="1">
      <c r="A357" s="174" t="s">
        <v>374</v>
      </c>
      <c r="B357" s="85"/>
      <c r="C357" s="108">
        <v>318</v>
      </c>
      <c r="D357" s="91" t="s">
        <v>13</v>
      </c>
      <c r="E357" s="87"/>
      <c r="F357" s="87"/>
      <c r="G357" s="252"/>
      <c r="H357" s="91" t="s">
        <v>386</v>
      </c>
      <c r="I357" s="98"/>
      <c r="J357" s="98"/>
      <c r="K357" s="89"/>
    </row>
    <row r="358" spans="1:11" ht="15" customHeight="1">
      <c r="A358" s="174" t="s">
        <v>374</v>
      </c>
      <c r="B358" s="90"/>
      <c r="C358" s="108">
        <v>319</v>
      </c>
      <c r="D358" s="88" t="s">
        <v>20</v>
      </c>
      <c r="E358" s="92"/>
      <c r="F358" s="92"/>
      <c r="G358" s="252"/>
      <c r="H358" s="88" t="s">
        <v>282</v>
      </c>
      <c r="I358" s="93"/>
      <c r="J358" s="93"/>
      <c r="K358" s="94"/>
    </row>
    <row r="359" spans="1:11" ht="15" customHeight="1">
      <c r="A359" s="174" t="s">
        <v>374</v>
      </c>
      <c r="B359" s="102"/>
      <c r="C359" s="110"/>
      <c r="D359" s="103"/>
      <c r="E359" s="104"/>
      <c r="F359" s="104"/>
      <c r="G359" s="250"/>
      <c r="H359" s="105"/>
      <c r="I359" s="106"/>
      <c r="J359" s="106"/>
      <c r="K359" s="107"/>
    </row>
    <row r="360" spans="1:11" ht="15.75" customHeight="1">
      <c r="A360" s="260"/>
      <c r="B360" s="203"/>
      <c r="C360" s="203"/>
      <c r="D360" s="203"/>
      <c r="E360" s="203"/>
      <c r="F360" s="203"/>
      <c r="G360" s="203"/>
      <c r="H360" s="203"/>
      <c r="I360" s="203"/>
      <c r="J360" s="203"/>
      <c r="K360" s="204"/>
    </row>
    <row r="361" spans="1:11" ht="21" customHeight="1">
      <c r="A361" s="174" t="s">
        <v>387</v>
      </c>
      <c r="B361" s="85"/>
      <c r="C361" s="108">
        <v>320</v>
      </c>
      <c r="D361" s="91" t="s">
        <v>16</v>
      </c>
      <c r="E361" s="87"/>
      <c r="F361" s="87"/>
      <c r="G361" s="251"/>
      <c r="H361" s="91" t="s">
        <v>388</v>
      </c>
      <c r="I361" s="98"/>
      <c r="J361" s="98"/>
      <c r="K361" s="89"/>
    </row>
    <row r="362" spans="1:11" ht="22.5" customHeight="1">
      <c r="A362" s="174" t="s">
        <v>387</v>
      </c>
      <c r="B362" s="90"/>
      <c r="C362" s="108">
        <v>321</v>
      </c>
      <c r="D362" s="88" t="s">
        <v>13</v>
      </c>
      <c r="E362" s="92"/>
      <c r="F362" s="92"/>
      <c r="G362" s="252"/>
      <c r="H362" s="88" t="s">
        <v>389</v>
      </c>
      <c r="I362" s="93"/>
      <c r="J362" s="93"/>
      <c r="K362" s="94"/>
    </row>
    <row r="363" spans="1:11" ht="15" customHeight="1">
      <c r="A363" s="174" t="s">
        <v>387</v>
      </c>
      <c r="B363" s="85"/>
      <c r="C363" s="108">
        <v>322</v>
      </c>
      <c r="D363" s="91" t="s">
        <v>23</v>
      </c>
      <c r="E363" s="87"/>
      <c r="F363" s="87"/>
      <c r="G363" s="252"/>
      <c r="H363" s="91" t="s">
        <v>91</v>
      </c>
      <c r="I363" s="98"/>
      <c r="J363" s="98"/>
      <c r="K363" s="89"/>
    </row>
    <row r="364" spans="1:11" ht="15" customHeight="1">
      <c r="A364" s="174" t="s">
        <v>387</v>
      </c>
      <c r="B364" s="90"/>
      <c r="C364" s="108">
        <v>323</v>
      </c>
      <c r="D364" s="88" t="s">
        <v>29</v>
      </c>
      <c r="E364" s="92"/>
      <c r="F364" s="92"/>
      <c r="G364" s="252"/>
      <c r="H364" s="88" t="s">
        <v>390</v>
      </c>
      <c r="I364" s="93"/>
      <c r="J364" s="93"/>
      <c r="K364" s="94"/>
    </row>
    <row r="365" spans="1:11" ht="15" customHeight="1">
      <c r="A365" s="174" t="s">
        <v>387</v>
      </c>
      <c r="B365" s="85"/>
      <c r="C365" s="108">
        <v>324</v>
      </c>
      <c r="D365" s="91" t="s">
        <v>18</v>
      </c>
      <c r="E365" s="87"/>
      <c r="F365" s="87"/>
      <c r="G365" s="252"/>
      <c r="H365" s="91" t="s">
        <v>391</v>
      </c>
      <c r="I365" s="98"/>
      <c r="J365" s="98"/>
      <c r="K365" s="89"/>
    </row>
    <row r="366" spans="1:11" ht="15" customHeight="1">
      <c r="A366" s="174" t="s">
        <v>387</v>
      </c>
      <c r="B366" s="99"/>
      <c r="C366" s="108">
        <v>325</v>
      </c>
      <c r="D366" s="88" t="s">
        <v>20</v>
      </c>
      <c r="E366" s="92"/>
      <c r="F366" s="92"/>
      <c r="G366" s="252"/>
      <c r="H366" s="88" t="s">
        <v>392</v>
      </c>
      <c r="I366" s="93"/>
      <c r="J366" s="93"/>
      <c r="K366" s="94"/>
    </row>
    <row r="367" spans="1:11" ht="15.75" customHeight="1">
      <c r="A367" s="174" t="s">
        <v>387</v>
      </c>
      <c r="B367" s="85"/>
      <c r="C367" s="108">
        <v>326</v>
      </c>
      <c r="D367" s="91" t="s">
        <v>12</v>
      </c>
      <c r="E367" s="87"/>
      <c r="F367" s="87"/>
      <c r="G367" s="252"/>
      <c r="H367" s="91" t="s">
        <v>393</v>
      </c>
      <c r="I367" s="98"/>
      <c r="J367" s="98"/>
      <c r="K367" s="89"/>
    </row>
    <row r="368" spans="1:11" ht="15" customHeight="1">
      <c r="A368" s="174" t="s">
        <v>387</v>
      </c>
      <c r="B368" s="90"/>
      <c r="C368" s="108">
        <v>327</v>
      </c>
      <c r="D368" s="88" t="s">
        <v>22</v>
      </c>
      <c r="E368" s="92"/>
      <c r="F368" s="92"/>
      <c r="G368" s="252"/>
      <c r="H368" s="88" t="s">
        <v>394</v>
      </c>
      <c r="I368" s="93"/>
      <c r="J368" s="93"/>
      <c r="K368" s="94"/>
    </row>
    <row r="369" spans="1:11" ht="15" customHeight="1">
      <c r="A369" s="174" t="s">
        <v>387</v>
      </c>
      <c r="B369" s="85"/>
      <c r="C369" s="108">
        <v>328</v>
      </c>
      <c r="D369" s="91" t="s">
        <v>25</v>
      </c>
      <c r="E369" s="87"/>
      <c r="F369" s="87"/>
      <c r="G369" s="252"/>
      <c r="H369" s="91" t="s">
        <v>395</v>
      </c>
      <c r="I369" s="98"/>
      <c r="J369" s="98"/>
      <c r="K369" s="89"/>
    </row>
    <row r="370" spans="1:11" ht="15" customHeight="1">
      <c r="A370" s="174" t="s">
        <v>387</v>
      </c>
      <c r="B370" s="90"/>
      <c r="C370" s="108">
        <v>329</v>
      </c>
      <c r="D370" s="88" t="s">
        <v>21</v>
      </c>
      <c r="E370" s="92"/>
      <c r="F370" s="92"/>
      <c r="G370" s="252"/>
      <c r="H370" s="88" t="s">
        <v>396</v>
      </c>
      <c r="I370" s="93"/>
      <c r="J370" s="93"/>
      <c r="K370" s="94"/>
    </row>
    <row r="371" spans="1:11" ht="15" customHeight="1">
      <c r="A371" s="174" t="s">
        <v>387</v>
      </c>
      <c r="B371" s="85"/>
      <c r="C371" s="108">
        <v>330</v>
      </c>
      <c r="D371" s="91" t="s">
        <v>28</v>
      </c>
      <c r="E371" s="87"/>
      <c r="F371" s="87"/>
      <c r="G371" s="252"/>
      <c r="H371" s="91" t="s">
        <v>397</v>
      </c>
      <c r="I371" s="98"/>
      <c r="J371" s="98"/>
      <c r="K371" s="89"/>
    </row>
    <row r="372" spans="1:11" ht="15" customHeight="1">
      <c r="A372" s="174" t="s">
        <v>387</v>
      </c>
      <c r="B372" s="99"/>
      <c r="C372" s="108">
        <v>331</v>
      </c>
      <c r="D372" s="88" t="s">
        <v>13</v>
      </c>
      <c r="E372" s="92"/>
      <c r="F372" s="92"/>
      <c r="G372" s="252"/>
      <c r="H372" s="88" t="s">
        <v>398</v>
      </c>
      <c r="I372" s="93"/>
      <c r="J372" s="93"/>
      <c r="K372" s="94"/>
    </row>
    <row r="373" spans="1:11" ht="15" customHeight="1">
      <c r="A373" s="174" t="s">
        <v>387</v>
      </c>
      <c r="B373" s="85"/>
      <c r="C373" s="108">
        <v>332</v>
      </c>
      <c r="D373" s="91" t="s">
        <v>18</v>
      </c>
      <c r="E373" s="87"/>
      <c r="F373" s="87"/>
      <c r="G373" s="252"/>
      <c r="H373" s="91" t="s">
        <v>399</v>
      </c>
      <c r="I373" s="98"/>
      <c r="J373" s="98"/>
      <c r="K373" s="89"/>
    </row>
    <row r="374" spans="1:11" ht="15" customHeight="1">
      <c r="A374" s="174" t="s">
        <v>387</v>
      </c>
      <c r="B374" s="90"/>
      <c r="C374" s="108">
        <v>333</v>
      </c>
      <c r="D374" s="88" t="s">
        <v>21</v>
      </c>
      <c r="E374" s="92"/>
      <c r="F374" s="92"/>
      <c r="G374" s="252"/>
      <c r="H374" s="88" t="s">
        <v>400</v>
      </c>
      <c r="I374" s="93"/>
      <c r="J374" s="93"/>
      <c r="K374" s="94"/>
    </row>
    <row r="375" spans="1:11" ht="15" customHeight="1">
      <c r="A375" s="174" t="s">
        <v>387</v>
      </c>
      <c r="B375" s="85"/>
      <c r="C375" s="108">
        <v>334</v>
      </c>
      <c r="D375" s="91" t="s">
        <v>28</v>
      </c>
      <c r="E375" s="87"/>
      <c r="F375" s="87"/>
      <c r="G375" s="252"/>
      <c r="H375" s="91" t="s">
        <v>401</v>
      </c>
      <c r="I375" s="98"/>
      <c r="J375" s="98"/>
      <c r="K375" s="89"/>
    </row>
    <row r="376" spans="1:11" ht="15" customHeight="1">
      <c r="A376" s="174" t="s">
        <v>387</v>
      </c>
      <c r="B376" s="102"/>
      <c r="C376" s="110"/>
      <c r="D376" s="103"/>
      <c r="E376" s="104"/>
      <c r="F376" s="104"/>
      <c r="G376" s="250"/>
      <c r="H376" s="105"/>
      <c r="I376" s="106"/>
      <c r="J376" s="106"/>
      <c r="K376" s="107"/>
    </row>
    <row r="377" spans="1:11" ht="15.75" customHeight="1">
      <c r="A377" s="260"/>
      <c r="B377" s="203"/>
      <c r="C377" s="203"/>
      <c r="D377" s="203"/>
      <c r="E377" s="203"/>
      <c r="F377" s="203"/>
      <c r="G377" s="203"/>
      <c r="H377" s="203"/>
      <c r="I377" s="203"/>
      <c r="J377" s="203"/>
      <c r="K377" s="204"/>
    </row>
    <row r="378" spans="1:11" ht="21" customHeight="1">
      <c r="A378" s="174" t="s">
        <v>402</v>
      </c>
      <c r="B378" s="85"/>
      <c r="C378" s="108">
        <v>335</v>
      </c>
      <c r="D378" s="91" t="s">
        <v>16</v>
      </c>
      <c r="E378" s="87"/>
      <c r="F378" s="87"/>
      <c r="G378" s="251"/>
      <c r="H378" s="91" t="s">
        <v>403</v>
      </c>
      <c r="I378" s="98"/>
      <c r="J378" s="98"/>
      <c r="K378" s="89"/>
    </row>
    <row r="379" spans="1:11" ht="22.5" customHeight="1">
      <c r="A379" s="174" t="s">
        <v>402</v>
      </c>
      <c r="B379" s="90"/>
      <c r="C379" s="108">
        <v>336</v>
      </c>
      <c r="D379" s="88" t="s">
        <v>13</v>
      </c>
      <c r="E379" s="92"/>
      <c r="F379" s="92"/>
      <c r="G379" s="252"/>
      <c r="H379" s="88" t="s">
        <v>404</v>
      </c>
      <c r="I379" s="93"/>
      <c r="J379" s="93"/>
      <c r="K379" s="94"/>
    </row>
    <row r="380" spans="1:11" ht="15" customHeight="1">
      <c r="A380" s="174" t="s">
        <v>402</v>
      </c>
      <c r="B380" s="85"/>
      <c r="C380" s="108">
        <v>337</v>
      </c>
      <c r="D380" s="91" t="s">
        <v>23</v>
      </c>
      <c r="E380" s="87"/>
      <c r="F380" s="87"/>
      <c r="G380" s="252"/>
      <c r="H380" s="91" t="s">
        <v>405</v>
      </c>
      <c r="I380" s="98"/>
      <c r="J380" s="98"/>
      <c r="K380" s="89"/>
    </row>
    <row r="381" spans="1:11" ht="15" customHeight="1">
      <c r="A381" s="174" t="s">
        <v>402</v>
      </c>
      <c r="B381" s="90"/>
      <c r="C381" s="108">
        <v>338</v>
      </c>
      <c r="D381" s="88" t="s">
        <v>29</v>
      </c>
      <c r="E381" s="92"/>
      <c r="F381" s="92"/>
      <c r="G381" s="252"/>
      <c r="H381" s="88" t="s">
        <v>406</v>
      </c>
      <c r="I381" s="93"/>
      <c r="J381" s="93"/>
      <c r="K381" s="94"/>
    </row>
    <row r="382" spans="1:11" ht="15" customHeight="1">
      <c r="A382" s="174" t="s">
        <v>402</v>
      </c>
      <c r="B382" s="85"/>
      <c r="C382" s="108">
        <v>339</v>
      </c>
      <c r="D382" s="91" t="s">
        <v>18</v>
      </c>
      <c r="E382" s="87"/>
      <c r="F382" s="87"/>
      <c r="G382" s="252"/>
      <c r="H382" s="91" t="s">
        <v>407</v>
      </c>
      <c r="I382" s="98"/>
      <c r="J382" s="98"/>
      <c r="K382" s="89"/>
    </row>
    <row r="383" spans="1:11" ht="15" customHeight="1">
      <c r="A383" s="174" t="s">
        <v>402</v>
      </c>
      <c r="B383" s="99"/>
      <c r="C383" s="108">
        <v>340</v>
      </c>
      <c r="D383" s="88" t="s">
        <v>20</v>
      </c>
      <c r="E383" s="92"/>
      <c r="F383" s="92"/>
      <c r="G383" s="252"/>
      <c r="H383" s="88" t="s">
        <v>408</v>
      </c>
      <c r="I383" s="93"/>
      <c r="J383" s="93"/>
      <c r="K383" s="94"/>
    </row>
    <row r="384" spans="1:11" ht="15.75" customHeight="1">
      <c r="A384" s="174" t="s">
        <v>402</v>
      </c>
      <c r="B384" s="85"/>
      <c r="C384" s="108">
        <v>341</v>
      </c>
      <c r="D384" s="91" t="s">
        <v>12</v>
      </c>
      <c r="E384" s="87"/>
      <c r="F384" s="87"/>
      <c r="G384" s="252"/>
      <c r="H384" s="91" t="s">
        <v>409</v>
      </c>
      <c r="I384" s="98"/>
      <c r="J384" s="98"/>
      <c r="K384" s="89"/>
    </row>
    <row r="385" spans="1:11" ht="15" customHeight="1">
      <c r="A385" s="174" t="s">
        <v>402</v>
      </c>
      <c r="B385" s="90"/>
      <c r="C385" s="108">
        <v>342</v>
      </c>
      <c r="D385" s="88" t="s">
        <v>22</v>
      </c>
      <c r="E385" s="92"/>
      <c r="F385" s="92"/>
      <c r="G385" s="252"/>
      <c r="H385" s="88" t="s">
        <v>410</v>
      </c>
      <c r="I385" s="93"/>
      <c r="J385" s="93"/>
      <c r="K385" s="94"/>
    </row>
    <row r="386" spans="1:11" ht="15" customHeight="1">
      <c r="A386" s="174" t="s">
        <v>402</v>
      </c>
      <c r="B386" s="85"/>
      <c r="C386" s="108">
        <v>343</v>
      </c>
      <c r="D386" s="91" t="s">
        <v>25</v>
      </c>
      <c r="E386" s="87"/>
      <c r="F386" s="87"/>
      <c r="G386" s="252"/>
      <c r="H386" s="91" t="s">
        <v>411</v>
      </c>
      <c r="I386" s="98"/>
      <c r="J386" s="98"/>
      <c r="K386" s="89"/>
    </row>
    <row r="387" spans="1:11" ht="15" customHeight="1">
      <c r="A387" s="174" t="s">
        <v>402</v>
      </c>
      <c r="B387" s="90"/>
      <c r="C387" s="108">
        <v>344</v>
      </c>
      <c r="D387" s="88" t="s">
        <v>21</v>
      </c>
      <c r="E387" s="92"/>
      <c r="F387" s="92"/>
      <c r="G387" s="252"/>
      <c r="H387" s="88" t="s">
        <v>412</v>
      </c>
      <c r="I387" s="93"/>
      <c r="J387" s="93"/>
      <c r="K387" s="94"/>
    </row>
    <row r="388" spans="1:11" ht="15" customHeight="1">
      <c r="A388" s="174" t="s">
        <v>402</v>
      </c>
      <c r="B388" s="85"/>
      <c r="C388" s="108">
        <v>345</v>
      </c>
      <c r="D388" s="91" t="s">
        <v>28</v>
      </c>
      <c r="E388" s="87"/>
      <c r="F388" s="87"/>
      <c r="G388" s="252"/>
      <c r="H388" s="91" t="s">
        <v>413</v>
      </c>
      <c r="I388" s="98"/>
      <c r="J388" s="98"/>
      <c r="K388" s="89"/>
    </row>
    <row r="389" spans="1:11" ht="15" customHeight="1">
      <c r="A389" s="174" t="s">
        <v>402</v>
      </c>
      <c r="B389" s="99"/>
      <c r="C389" s="108">
        <v>346</v>
      </c>
      <c r="D389" s="88" t="s">
        <v>13</v>
      </c>
      <c r="E389" s="92"/>
      <c r="F389" s="92"/>
      <c r="G389" s="252"/>
      <c r="H389" s="88" t="s">
        <v>414</v>
      </c>
      <c r="I389" s="93"/>
      <c r="J389" s="93"/>
      <c r="K389" s="94"/>
    </row>
    <row r="390" spans="1:11" ht="15" customHeight="1">
      <c r="A390" s="174" t="s">
        <v>402</v>
      </c>
      <c r="B390" s="85"/>
      <c r="C390" s="108">
        <v>347</v>
      </c>
      <c r="D390" s="91" t="s">
        <v>18</v>
      </c>
      <c r="E390" s="87"/>
      <c r="F390" s="87"/>
      <c r="G390" s="252"/>
      <c r="H390" s="91" t="s">
        <v>415</v>
      </c>
      <c r="I390" s="98"/>
      <c r="J390" s="98"/>
      <c r="K390" s="89"/>
    </row>
    <row r="391" spans="1:11" ht="15" customHeight="1">
      <c r="A391" s="174" t="s">
        <v>402</v>
      </c>
      <c r="B391" s="90"/>
      <c r="C391" s="108">
        <v>348</v>
      </c>
      <c r="D391" s="88" t="s">
        <v>21</v>
      </c>
      <c r="E391" s="92"/>
      <c r="F391" s="92"/>
      <c r="G391" s="252"/>
      <c r="H391" s="88" t="s">
        <v>416</v>
      </c>
      <c r="I391" s="93"/>
      <c r="J391" s="93"/>
      <c r="K391" s="94"/>
    </row>
    <row r="392" spans="1:11" ht="15" customHeight="1">
      <c r="A392" s="174" t="s">
        <v>402</v>
      </c>
      <c r="B392" s="102"/>
      <c r="C392" s="110"/>
      <c r="D392" s="103"/>
      <c r="E392" s="104"/>
      <c r="F392" s="104"/>
      <c r="G392" s="250"/>
      <c r="H392" s="105"/>
      <c r="I392" s="106"/>
      <c r="J392" s="106"/>
      <c r="K392" s="107"/>
    </row>
    <row r="393" spans="1:11" ht="15.75" customHeight="1">
      <c r="A393" s="260"/>
      <c r="B393" s="203"/>
      <c r="C393" s="203"/>
      <c r="D393" s="203"/>
      <c r="E393" s="203"/>
      <c r="F393" s="203"/>
      <c r="G393" s="203"/>
      <c r="H393" s="203"/>
      <c r="I393" s="203"/>
      <c r="J393" s="203"/>
      <c r="K393" s="204"/>
    </row>
    <row r="394" spans="1:11" ht="21" customHeight="1">
      <c r="A394" s="174" t="s">
        <v>417</v>
      </c>
      <c r="B394" s="85"/>
      <c r="C394" s="108">
        <v>349</v>
      </c>
      <c r="D394" s="91" t="s">
        <v>16</v>
      </c>
      <c r="E394" s="87"/>
      <c r="F394" s="87"/>
      <c r="G394" s="251"/>
      <c r="H394" s="91" t="s">
        <v>418</v>
      </c>
      <c r="I394" s="98"/>
      <c r="J394" s="98"/>
      <c r="K394" s="89"/>
    </row>
    <row r="395" spans="1:11" ht="22.5" customHeight="1">
      <c r="A395" s="174" t="s">
        <v>417</v>
      </c>
      <c r="B395" s="90"/>
      <c r="C395" s="108">
        <v>350</v>
      </c>
      <c r="D395" s="88" t="s">
        <v>13</v>
      </c>
      <c r="E395" s="92"/>
      <c r="F395" s="92"/>
      <c r="G395" s="252"/>
      <c r="H395" s="88" t="s">
        <v>419</v>
      </c>
      <c r="I395" s="93"/>
      <c r="J395" s="93"/>
      <c r="K395" s="94"/>
    </row>
    <row r="396" spans="1:11" ht="15" customHeight="1">
      <c r="A396" s="174" t="s">
        <v>417</v>
      </c>
      <c r="B396" s="85"/>
      <c r="C396" s="108">
        <v>351</v>
      </c>
      <c r="D396" s="91" t="s">
        <v>23</v>
      </c>
      <c r="E396" s="87"/>
      <c r="F396" s="87"/>
      <c r="G396" s="252"/>
      <c r="H396" s="91" t="s">
        <v>420</v>
      </c>
      <c r="I396" s="98"/>
      <c r="J396" s="98"/>
      <c r="K396" s="89"/>
    </row>
    <row r="397" spans="1:11" ht="15" customHeight="1">
      <c r="A397" s="174" t="s">
        <v>417</v>
      </c>
      <c r="B397" s="90"/>
      <c r="C397" s="108">
        <v>352</v>
      </c>
      <c r="D397" s="88" t="s">
        <v>29</v>
      </c>
      <c r="E397" s="92"/>
      <c r="F397" s="92"/>
      <c r="G397" s="252"/>
      <c r="H397" s="88" t="s">
        <v>421</v>
      </c>
      <c r="I397" s="93"/>
      <c r="J397" s="93"/>
      <c r="K397" s="94"/>
    </row>
    <row r="398" spans="1:11" ht="15" customHeight="1">
      <c r="A398" s="174" t="s">
        <v>417</v>
      </c>
      <c r="B398" s="85"/>
      <c r="C398" s="108">
        <v>353</v>
      </c>
      <c r="D398" s="91" t="s">
        <v>18</v>
      </c>
      <c r="E398" s="87"/>
      <c r="F398" s="87"/>
      <c r="G398" s="252"/>
      <c r="H398" s="91" t="s">
        <v>422</v>
      </c>
      <c r="I398" s="98"/>
      <c r="J398" s="98"/>
      <c r="K398" s="89"/>
    </row>
    <row r="399" spans="1:11" ht="15" customHeight="1">
      <c r="A399" s="174" t="s">
        <v>417</v>
      </c>
      <c r="B399" s="99"/>
      <c r="C399" s="108">
        <v>354</v>
      </c>
      <c r="D399" s="88" t="s">
        <v>20</v>
      </c>
      <c r="E399" s="92"/>
      <c r="F399" s="92"/>
      <c r="G399" s="252"/>
      <c r="H399" s="88" t="s">
        <v>423</v>
      </c>
      <c r="I399" s="93"/>
      <c r="J399" s="93"/>
      <c r="K399" s="94"/>
    </row>
    <row r="400" spans="1:11" ht="15.75" customHeight="1">
      <c r="A400" s="174" t="s">
        <v>417</v>
      </c>
      <c r="B400" s="85"/>
      <c r="C400" s="108">
        <v>355</v>
      </c>
      <c r="D400" s="91" t="s">
        <v>12</v>
      </c>
      <c r="E400" s="87"/>
      <c r="F400" s="87"/>
      <c r="G400" s="252"/>
      <c r="H400" s="91" t="s">
        <v>424</v>
      </c>
      <c r="I400" s="98"/>
      <c r="J400" s="98"/>
      <c r="K400" s="89"/>
    </row>
    <row r="401" spans="1:11" ht="15" customHeight="1">
      <c r="A401" s="174" t="s">
        <v>417</v>
      </c>
      <c r="B401" s="90"/>
      <c r="C401" s="108">
        <v>356</v>
      </c>
      <c r="D401" s="88" t="s">
        <v>22</v>
      </c>
      <c r="E401" s="92"/>
      <c r="F401" s="92"/>
      <c r="G401" s="252"/>
      <c r="H401" s="88" t="s">
        <v>425</v>
      </c>
      <c r="I401" s="93"/>
      <c r="J401" s="93"/>
      <c r="K401" s="94"/>
    </row>
    <row r="402" spans="1:11" ht="15" customHeight="1">
      <c r="A402" s="174" t="s">
        <v>417</v>
      </c>
      <c r="B402" s="85"/>
      <c r="C402" s="108">
        <v>357</v>
      </c>
      <c r="D402" s="91" t="s">
        <v>25</v>
      </c>
      <c r="E402" s="87"/>
      <c r="F402" s="87"/>
      <c r="G402" s="252"/>
      <c r="H402" s="91" t="s">
        <v>426</v>
      </c>
      <c r="I402" s="98"/>
      <c r="J402" s="98"/>
      <c r="K402" s="89"/>
    </row>
    <row r="403" spans="1:11" ht="15" customHeight="1">
      <c r="A403" s="174" t="s">
        <v>417</v>
      </c>
      <c r="B403" s="90"/>
      <c r="C403" s="108">
        <v>358</v>
      </c>
      <c r="D403" s="88" t="s">
        <v>21</v>
      </c>
      <c r="E403" s="92"/>
      <c r="F403" s="92"/>
      <c r="G403" s="252"/>
      <c r="H403" s="88" t="s">
        <v>213</v>
      </c>
      <c r="I403" s="93"/>
      <c r="J403" s="93"/>
      <c r="K403" s="94"/>
    </row>
    <row r="404" spans="1:11" ht="15" customHeight="1">
      <c r="A404" s="174" t="s">
        <v>417</v>
      </c>
      <c r="B404" s="85"/>
      <c r="C404" s="108">
        <v>359</v>
      </c>
      <c r="D404" s="91" t="s">
        <v>28</v>
      </c>
      <c r="E404" s="87"/>
      <c r="F404" s="87"/>
      <c r="G404" s="252"/>
      <c r="H404" s="91" t="s">
        <v>427</v>
      </c>
      <c r="I404" s="98"/>
      <c r="J404" s="98"/>
      <c r="K404" s="89"/>
    </row>
    <row r="405" spans="1:11" ht="15" customHeight="1">
      <c r="A405" s="174" t="s">
        <v>417</v>
      </c>
      <c r="B405" s="99"/>
      <c r="C405" s="108">
        <v>360</v>
      </c>
      <c r="D405" s="88" t="s">
        <v>13</v>
      </c>
      <c r="E405" s="92"/>
      <c r="F405" s="92"/>
      <c r="G405" s="252"/>
      <c r="H405" s="88" t="s">
        <v>428</v>
      </c>
      <c r="I405" s="93"/>
      <c r="J405" s="93"/>
      <c r="K405" s="94"/>
    </row>
    <row r="406" spans="1:11" ht="15" customHeight="1">
      <c r="A406" s="174" t="s">
        <v>417</v>
      </c>
      <c r="B406" s="85"/>
      <c r="C406" s="108">
        <v>361</v>
      </c>
      <c r="D406" s="91" t="s">
        <v>20</v>
      </c>
      <c r="E406" s="87"/>
      <c r="F406" s="87"/>
      <c r="G406" s="252"/>
      <c r="H406" s="91" t="s">
        <v>429</v>
      </c>
      <c r="I406" s="98"/>
      <c r="J406" s="98"/>
      <c r="K406" s="89"/>
    </row>
    <row r="407" spans="1:11" ht="15" customHeight="1">
      <c r="A407" s="174" t="s">
        <v>417</v>
      </c>
      <c r="B407" s="90"/>
      <c r="C407" s="108">
        <v>362</v>
      </c>
      <c r="D407" s="88" t="s">
        <v>21</v>
      </c>
      <c r="E407" s="92"/>
      <c r="F407" s="92"/>
      <c r="G407" s="252"/>
      <c r="H407" s="88" t="s">
        <v>430</v>
      </c>
      <c r="I407" s="93"/>
      <c r="J407" s="93"/>
      <c r="K407" s="94"/>
    </row>
    <row r="408" spans="1:11" ht="15" customHeight="1">
      <c r="A408" s="174" t="s">
        <v>417</v>
      </c>
      <c r="B408" s="102"/>
      <c r="C408" s="110"/>
      <c r="D408" s="103"/>
      <c r="E408" s="104"/>
      <c r="F408" s="104"/>
      <c r="G408" s="250"/>
      <c r="H408" s="105"/>
      <c r="I408" s="106"/>
      <c r="J408" s="106"/>
      <c r="K408" s="107"/>
    </row>
    <row r="409" spans="1:11" ht="15.75" customHeight="1">
      <c r="A409" s="260"/>
      <c r="B409" s="203"/>
      <c r="C409" s="203"/>
      <c r="D409" s="203"/>
      <c r="E409" s="203"/>
      <c r="F409" s="203"/>
      <c r="G409" s="203"/>
      <c r="H409" s="203"/>
      <c r="I409" s="203"/>
      <c r="J409" s="203"/>
      <c r="K409" s="204"/>
    </row>
    <row r="410" spans="1:11" ht="21" customHeight="1">
      <c r="A410" s="174" t="s">
        <v>431</v>
      </c>
      <c r="B410" s="85"/>
      <c r="C410" s="108">
        <v>363</v>
      </c>
      <c r="D410" s="91" t="s">
        <v>16</v>
      </c>
      <c r="E410" s="87"/>
      <c r="F410" s="87"/>
      <c r="G410" s="251"/>
      <c r="H410" s="91" t="s">
        <v>432</v>
      </c>
      <c r="I410" s="98"/>
      <c r="J410" s="98"/>
      <c r="K410" s="89"/>
    </row>
    <row r="411" spans="1:11" ht="22.5" customHeight="1">
      <c r="A411" s="174" t="s">
        <v>431</v>
      </c>
      <c r="B411" s="90"/>
      <c r="C411" s="108">
        <v>364</v>
      </c>
      <c r="D411" s="88" t="s">
        <v>13</v>
      </c>
      <c r="E411" s="92"/>
      <c r="F411" s="92"/>
      <c r="G411" s="252"/>
      <c r="H411" s="88" t="s">
        <v>433</v>
      </c>
      <c r="I411" s="93"/>
      <c r="J411" s="93"/>
      <c r="K411" s="94"/>
    </row>
    <row r="412" spans="1:11" ht="15" customHeight="1">
      <c r="A412" s="174" t="s">
        <v>431</v>
      </c>
      <c r="B412" s="85"/>
      <c r="C412" s="108">
        <v>365</v>
      </c>
      <c r="D412" s="91" t="s">
        <v>23</v>
      </c>
      <c r="E412" s="87"/>
      <c r="F412" s="87"/>
      <c r="G412" s="252"/>
      <c r="H412" s="91" t="s">
        <v>91</v>
      </c>
      <c r="I412" s="98"/>
      <c r="J412" s="98"/>
      <c r="K412" s="89"/>
    </row>
    <row r="413" spans="1:11" ht="15" customHeight="1">
      <c r="A413" s="174" t="s">
        <v>431</v>
      </c>
      <c r="B413" s="90"/>
      <c r="C413" s="108">
        <v>366</v>
      </c>
      <c r="D413" s="88" t="s">
        <v>29</v>
      </c>
      <c r="E413" s="92"/>
      <c r="F413" s="92"/>
      <c r="G413" s="252"/>
      <c r="H413" s="88" t="s">
        <v>434</v>
      </c>
      <c r="I413" s="93"/>
      <c r="J413" s="93"/>
      <c r="K413" s="94"/>
    </row>
    <row r="414" spans="1:11" ht="15" customHeight="1">
      <c r="A414" s="174" t="s">
        <v>431</v>
      </c>
      <c r="B414" s="85"/>
      <c r="C414" s="108">
        <v>367</v>
      </c>
      <c r="D414" s="91" t="s">
        <v>18</v>
      </c>
      <c r="E414" s="87"/>
      <c r="F414" s="87"/>
      <c r="G414" s="252"/>
      <c r="H414" s="91" t="s">
        <v>435</v>
      </c>
      <c r="I414" s="98"/>
      <c r="J414" s="98"/>
      <c r="K414" s="89"/>
    </row>
    <row r="415" spans="1:11" ht="15" customHeight="1">
      <c r="A415" s="174" t="s">
        <v>431</v>
      </c>
      <c r="B415" s="99"/>
      <c r="C415" s="108">
        <v>368</v>
      </c>
      <c r="D415" s="88" t="s">
        <v>20</v>
      </c>
      <c r="E415" s="92"/>
      <c r="F415" s="92"/>
      <c r="G415" s="252"/>
      <c r="H415" s="88" t="s">
        <v>436</v>
      </c>
      <c r="I415" s="93"/>
      <c r="J415" s="93"/>
      <c r="K415" s="94"/>
    </row>
    <row r="416" spans="1:11" ht="15.75" customHeight="1">
      <c r="A416" s="174" t="s">
        <v>431</v>
      </c>
      <c r="B416" s="85"/>
      <c r="C416" s="108">
        <v>369</v>
      </c>
      <c r="D416" s="91" t="s">
        <v>12</v>
      </c>
      <c r="E416" s="87"/>
      <c r="F416" s="87"/>
      <c r="G416" s="252"/>
      <c r="H416" s="91" t="s">
        <v>437</v>
      </c>
      <c r="I416" s="98"/>
      <c r="J416" s="98"/>
      <c r="K416" s="89"/>
    </row>
    <row r="417" spans="1:11" ht="15" customHeight="1">
      <c r="A417" s="174" t="s">
        <v>431</v>
      </c>
      <c r="B417" s="90"/>
      <c r="C417" s="108">
        <v>370</v>
      </c>
      <c r="D417" s="88" t="s">
        <v>22</v>
      </c>
      <c r="E417" s="92"/>
      <c r="F417" s="92"/>
      <c r="G417" s="252"/>
      <c r="H417" s="88" t="s">
        <v>438</v>
      </c>
      <c r="I417" s="93"/>
      <c r="J417" s="93"/>
      <c r="K417" s="94"/>
    </row>
    <row r="418" spans="1:11" ht="15" customHeight="1">
      <c r="A418" s="174" t="s">
        <v>431</v>
      </c>
      <c r="B418" s="85"/>
      <c r="C418" s="108">
        <v>371</v>
      </c>
      <c r="D418" s="91" t="s">
        <v>25</v>
      </c>
      <c r="E418" s="87"/>
      <c r="F418" s="87"/>
      <c r="G418" s="252"/>
      <c r="H418" s="91" t="s">
        <v>426</v>
      </c>
      <c r="I418" s="98"/>
      <c r="J418" s="98"/>
      <c r="K418" s="89"/>
    </row>
    <row r="419" spans="1:11" ht="15" customHeight="1">
      <c r="A419" s="174" t="s">
        <v>431</v>
      </c>
      <c r="B419" s="90"/>
      <c r="C419" s="108">
        <v>372</v>
      </c>
      <c r="D419" s="88" t="s">
        <v>21</v>
      </c>
      <c r="E419" s="92"/>
      <c r="F419" s="92"/>
      <c r="G419" s="252"/>
      <c r="H419" s="88" t="s">
        <v>439</v>
      </c>
      <c r="I419" s="93"/>
      <c r="J419" s="93"/>
      <c r="K419" s="94"/>
    </row>
    <row r="420" spans="1:11" ht="15" customHeight="1">
      <c r="A420" s="174" t="s">
        <v>431</v>
      </c>
      <c r="B420" s="85"/>
      <c r="C420" s="108">
        <v>373</v>
      </c>
      <c r="D420" s="91" t="s">
        <v>28</v>
      </c>
      <c r="E420" s="87"/>
      <c r="F420" s="87"/>
      <c r="G420" s="252"/>
      <c r="H420" s="91" t="s">
        <v>440</v>
      </c>
      <c r="I420" s="98"/>
      <c r="J420" s="98"/>
      <c r="K420" s="89"/>
    </row>
    <row r="421" spans="1:11" ht="15" customHeight="1">
      <c r="A421" s="174" t="s">
        <v>431</v>
      </c>
      <c r="B421" s="99"/>
      <c r="C421" s="108">
        <v>374</v>
      </c>
      <c r="D421" s="88" t="s">
        <v>13</v>
      </c>
      <c r="E421" s="92"/>
      <c r="F421" s="92"/>
      <c r="G421" s="252"/>
      <c r="H421" s="88" t="s">
        <v>441</v>
      </c>
      <c r="I421" s="93"/>
      <c r="J421" s="93"/>
      <c r="K421" s="94"/>
    </row>
    <row r="422" spans="1:11" ht="15" customHeight="1">
      <c r="A422" s="174" t="s">
        <v>431</v>
      </c>
      <c r="B422" s="85"/>
      <c r="C422" s="108">
        <v>375</v>
      </c>
      <c r="D422" s="91" t="s">
        <v>29</v>
      </c>
      <c r="E422" s="87"/>
      <c r="F422" s="87"/>
      <c r="G422" s="252"/>
      <c r="H422" s="91" t="s">
        <v>442</v>
      </c>
      <c r="I422" s="98"/>
      <c r="J422" s="98"/>
      <c r="K422" s="89"/>
    </row>
    <row r="423" spans="1:11" ht="15" customHeight="1">
      <c r="A423" s="174" t="s">
        <v>431</v>
      </c>
      <c r="B423" s="90"/>
      <c r="C423" s="108">
        <v>376</v>
      </c>
      <c r="D423" s="88" t="s">
        <v>20</v>
      </c>
      <c r="E423" s="92"/>
      <c r="F423" s="92"/>
      <c r="G423" s="252"/>
      <c r="H423" s="88" t="s">
        <v>443</v>
      </c>
      <c r="I423" s="93"/>
      <c r="J423" s="93"/>
      <c r="K423" s="94"/>
    </row>
    <row r="424" spans="1:11" ht="15" customHeight="1">
      <c r="A424" s="174" t="s">
        <v>431</v>
      </c>
      <c r="B424" s="85"/>
      <c r="C424" s="108">
        <v>377</v>
      </c>
      <c r="D424" s="91" t="s">
        <v>28</v>
      </c>
      <c r="E424" s="87"/>
      <c r="F424" s="87"/>
      <c r="G424" s="252"/>
      <c r="H424" s="91" t="s">
        <v>444</v>
      </c>
      <c r="I424" s="98"/>
      <c r="J424" s="98"/>
      <c r="K424" s="89"/>
    </row>
    <row r="425" spans="1:11" ht="15" customHeight="1">
      <c r="A425" s="174" t="s">
        <v>431</v>
      </c>
      <c r="B425" s="102"/>
      <c r="C425" s="110"/>
      <c r="D425" s="103"/>
      <c r="E425" s="104"/>
      <c r="F425" s="104"/>
      <c r="G425" s="250"/>
      <c r="H425" s="105"/>
      <c r="I425" s="106"/>
      <c r="J425" s="106"/>
      <c r="K425" s="107"/>
    </row>
    <row r="426" spans="1:11" ht="15.75" customHeight="1">
      <c r="A426" s="260"/>
      <c r="B426" s="203"/>
      <c r="C426" s="203"/>
      <c r="D426" s="203"/>
      <c r="E426" s="203"/>
      <c r="F426" s="203"/>
      <c r="G426" s="203"/>
      <c r="H426" s="203"/>
      <c r="I426" s="203"/>
      <c r="J426" s="203"/>
      <c r="K426" s="204"/>
    </row>
    <row r="427" spans="1:11" ht="21" customHeight="1">
      <c r="A427" s="174" t="s">
        <v>445</v>
      </c>
      <c r="B427" s="85"/>
      <c r="C427" s="108">
        <v>378</v>
      </c>
      <c r="D427" s="91" t="s">
        <v>16</v>
      </c>
      <c r="E427" s="87"/>
      <c r="F427" s="87"/>
      <c r="G427" s="251"/>
      <c r="H427" s="91" t="s">
        <v>446</v>
      </c>
      <c r="I427" s="98"/>
      <c r="J427" s="98"/>
      <c r="K427" s="89"/>
    </row>
    <row r="428" spans="1:11" ht="22.5" customHeight="1">
      <c r="A428" s="174" t="s">
        <v>445</v>
      </c>
      <c r="B428" s="90"/>
      <c r="C428" s="108">
        <v>379</v>
      </c>
      <c r="D428" s="88" t="s">
        <v>13</v>
      </c>
      <c r="E428" s="92"/>
      <c r="F428" s="92"/>
      <c r="G428" s="252"/>
      <c r="H428" s="88" t="s">
        <v>447</v>
      </c>
      <c r="I428" s="93"/>
      <c r="J428" s="93"/>
      <c r="K428" s="94"/>
    </row>
    <row r="429" spans="1:11" ht="15" customHeight="1">
      <c r="A429" s="174" t="s">
        <v>445</v>
      </c>
      <c r="B429" s="85"/>
      <c r="C429" s="108">
        <v>380</v>
      </c>
      <c r="D429" s="91" t="s">
        <v>23</v>
      </c>
      <c r="E429" s="87"/>
      <c r="F429" s="87"/>
      <c r="G429" s="252"/>
      <c r="H429" s="91" t="s">
        <v>448</v>
      </c>
      <c r="I429" s="98"/>
      <c r="J429" s="98"/>
      <c r="K429" s="89"/>
    </row>
    <row r="430" spans="1:11" ht="15" customHeight="1">
      <c r="A430" s="174" t="s">
        <v>445</v>
      </c>
      <c r="B430" s="90"/>
      <c r="C430" s="108">
        <v>381</v>
      </c>
      <c r="D430" s="88" t="s">
        <v>29</v>
      </c>
      <c r="E430" s="92"/>
      <c r="F430" s="92"/>
      <c r="G430" s="252"/>
      <c r="H430" s="88" t="s">
        <v>449</v>
      </c>
      <c r="I430" s="93"/>
      <c r="J430" s="93"/>
      <c r="K430" s="94"/>
    </row>
    <row r="431" spans="1:11" ht="15" customHeight="1">
      <c r="A431" s="174" t="s">
        <v>445</v>
      </c>
      <c r="B431" s="85"/>
      <c r="C431" s="108">
        <v>382</v>
      </c>
      <c r="D431" s="91" t="s">
        <v>18</v>
      </c>
      <c r="E431" s="87"/>
      <c r="F431" s="87"/>
      <c r="G431" s="252"/>
      <c r="H431" s="91" t="s">
        <v>450</v>
      </c>
      <c r="I431" s="98"/>
      <c r="J431" s="98"/>
      <c r="K431" s="89"/>
    </row>
    <row r="432" spans="1:11" ht="15" customHeight="1">
      <c r="A432" s="174" t="s">
        <v>445</v>
      </c>
      <c r="B432" s="99"/>
      <c r="C432" s="108">
        <v>383</v>
      </c>
      <c r="D432" s="88" t="s">
        <v>20</v>
      </c>
      <c r="E432" s="92"/>
      <c r="F432" s="92"/>
      <c r="G432" s="252"/>
      <c r="H432" s="88" t="s">
        <v>451</v>
      </c>
      <c r="I432" s="93"/>
      <c r="J432" s="93"/>
      <c r="K432" s="94"/>
    </row>
    <row r="433" spans="1:11" ht="15.75" customHeight="1">
      <c r="A433" s="174" t="s">
        <v>445</v>
      </c>
      <c r="B433" s="85"/>
      <c r="C433" s="108">
        <v>384</v>
      </c>
      <c r="D433" s="91" t="s">
        <v>12</v>
      </c>
      <c r="E433" s="87"/>
      <c r="F433" s="87"/>
      <c r="G433" s="252"/>
      <c r="H433" s="91" t="s">
        <v>452</v>
      </c>
      <c r="I433" s="98"/>
      <c r="J433" s="98"/>
      <c r="K433" s="89"/>
    </row>
    <row r="434" spans="1:11" ht="15" customHeight="1">
      <c r="A434" s="174" t="s">
        <v>445</v>
      </c>
      <c r="B434" s="90"/>
      <c r="C434" s="108">
        <v>385</v>
      </c>
      <c r="D434" s="88" t="s">
        <v>22</v>
      </c>
      <c r="E434" s="92"/>
      <c r="F434" s="92"/>
      <c r="G434" s="252"/>
      <c r="H434" s="88" t="s">
        <v>453</v>
      </c>
      <c r="I434" s="93"/>
      <c r="J434" s="93"/>
      <c r="K434" s="94"/>
    </row>
    <row r="435" spans="1:11" ht="15" customHeight="1">
      <c r="A435" s="174" t="s">
        <v>445</v>
      </c>
      <c r="B435" s="85"/>
      <c r="C435" s="108">
        <v>386</v>
      </c>
      <c r="D435" s="91" t="s">
        <v>25</v>
      </c>
      <c r="E435" s="87"/>
      <c r="F435" s="87"/>
      <c r="G435" s="252"/>
      <c r="H435" s="91" t="s">
        <v>454</v>
      </c>
      <c r="I435" s="98"/>
      <c r="J435" s="98"/>
      <c r="K435" s="89"/>
    </row>
    <row r="436" spans="1:11" ht="15" customHeight="1">
      <c r="A436" s="174" t="s">
        <v>445</v>
      </c>
      <c r="B436" s="90"/>
      <c r="C436" s="108">
        <v>387</v>
      </c>
      <c r="D436" s="88" t="s">
        <v>21</v>
      </c>
      <c r="E436" s="92"/>
      <c r="F436" s="92"/>
      <c r="G436" s="252"/>
      <c r="H436" s="88" t="s">
        <v>455</v>
      </c>
      <c r="I436" s="93"/>
      <c r="J436" s="93"/>
      <c r="K436" s="94"/>
    </row>
    <row r="437" spans="1:11" ht="15" customHeight="1">
      <c r="A437" s="174" t="s">
        <v>445</v>
      </c>
      <c r="B437" s="85"/>
      <c r="C437" s="108">
        <v>388</v>
      </c>
      <c r="D437" s="91" t="s">
        <v>28</v>
      </c>
      <c r="E437" s="87"/>
      <c r="F437" s="87"/>
      <c r="G437" s="252"/>
      <c r="H437" s="91" t="s">
        <v>456</v>
      </c>
      <c r="I437" s="98"/>
      <c r="J437" s="98"/>
      <c r="K437" s="89"/>
    </row>
    <row r="438" spans="1:11" ht="15" customHeight="1">
      <c r="A438" s="174" t="s">
        <v>445</v>
      </c>
      <c r="B438" s="99"/>
      <c r="C438" s="108">
        <v>389</v>
      </c>
      <c r="D438" s="88" t="s">
        <v>13</v>
      </c>
      <c r="E438" s="92"/>
      <c r="F438" s="92"/>
      <c r="G438" s="252"/>
      <c r="H438" s="88" t="s">
        <v>457</v>
      </c>
      <c r="I438" s="93"/>
      <c r="J438" s="93"/>
      <c r="K438" s="94"/>
    </row>
    <row r="439" spans="1:11" ht="15" customHeight="1">
      <c r="A439" s="174" t="s">
        <v>445</v>
      </c>
      <c r="B439" s="85"/>
      <c r="C439" s="108">
        <v>390</v>
      </c>
      <c r="D439" s="91" t="s">
        <v>29</v>
      </c>
      <c r="E439" s="87"/>
      <c r="F439" s="87"/>
      <c r="G439" s="252"/>
      <c r="H439" s="91" t="s">
        <v>458</v>
      </c>
      <c r="I439" s="98"/>
      <c r="J439" s="98"/>
      <c r="K439" s="89"/>
    </row>
    <row r="440" spans="1:11" ht="15" customHeight="1">
      <c r="A440" s="174" t="s">
        <v>445</v>
      </c>
      <c r="B440" s="90"/>
      <c r="C440" s="108">
        <v>391</v>
      </c>
      <c r="D440" s="88" t="s">
        <v>18</v>
      </c>
      <c r="E440" s="92"/>
      <c r="F440" s="92"/>
      <c r="G440" s="252"/>
      <c r="H440" s="88" t="s">
        <v>304</v>
      </c>
      <c r="I440" s="93"/>
      <c r="J440" s="93"/>
      <c r="K440" s="94"/>
    </row>
    <row r="441" spans="1:11" ht="15" customHeight="1">
      <c r="A441" s="174" t="s">
        <v>445</v>
      </c>
      <c r="B441" s="85"/>
      <c r="C441" s="108">
        <v>392</v>
      </c>
      <c r="D441" s="91" t="s">
        <v>28</v>
      </c>
      <c r="E441" s="87"/>
      <c r="F441" s="87"/>
      <c r="G441" s="252"/>
      <c r="H441" s="91" t="s">
        <v>459</v>
      </c>
      <c r="I441" s="98"/>
      <c r="J441" s="98"/>
      <c r="K441" s="89"/>
    </row>
    <row r="442" spans="1:11" ht="15" customHeight="1">
      <c r="A442" s="174" t="s">
        <v>445</v>
      </c>
      <c r="B442" s="102"/>
      <c r="C442" s="110"/>
      <c r="D442" s="103"/>
      <c r="E442" s="104"/>
      <c r="F442" s="104"/>
      <c r="G442" s="250"/>
      <c r="H442" s="105"/>
      <c r="I442" s="106"/>
      <c r="J442" s="106"/>
      <c r="K442" s="107"/>
    </row>
    <row r="443" spans="1:11" ht="15.75" customHeight="1">
      <c r="A443" s="260"/>
      <c r="B443" s="203"/>
      <c r="C443" s="203"/>
      <c r="D443" s="203"/>
      <c r="E443" s="203"/>
      <c r="F443" s="203"/>
      <c r="G443" s="203"/>
      <c r="H443" s="203"/>
      <c r="I443" s="203"/>
      <c r="J443" s="203"/>
      <c r="K443" s="204"/>
    </row>
    <row r="444" spans="1:11" ht="21" customHeight="1">
      <c r="A444" s="174" t="s">
        <v>460</v>
      </c>
      <c r="B444" s="85"/>
      <c r="C444" s="108">
        <v>393</v>
      </c>
      <c r="D444" s="91" t="s">
        <v>16</v>
      </c>
      <c r="E444" s="87"/>
      <c r="F444" s="87"/>
      <c r="G444" s="251"/>
      <c r="H444" s="91" t="s">
        <v>461</v>
      </c>
      <c r="I444" s="98"/>
      <c r="J444" s="98"/>
      <c r="K444" s="89"/>
    </row>
    <row r="445" spans="1:11" ht="22.5" customHeight="1">
      <c r="A445" s="174" t="s">
        <v>460</v>
      </c>
      <c r="B445" s="90"/>
      <c r="C445" s="108">
        <v>394</v>
      </c>
      <c r="D445" s="88" t="s">
        <v>13</v>
      </c>
      <c r="E445" s="92"/>
      <c r="F445" s="92"/>
      <c r="G445" s="252"/>
      <c r="H445" s="88" t="s">
        <v>462</v>
      </c>
      <c r="I445" s="93"/>
      <c r="J445" s="93"/>
      <c r="K445" s="94"/>
    </row>
    <row r="446" spans="1:11" ht="15" customHeight="1">
      <c r="A446" s="174" t="s">
        <v>460</v>
      </c>
      <c r="B446" s="85"/>
      <c r="C446" s="108">
        <v>395</v>
      </c>
      <c r="D446" s="91" t="s">
        <v>23</v>
      </c>
      <c r="E446" s="87"/>
      <c r="F446" s="87"/>
      <c r="G446" s="252"/>
      <c r="H446" s="91" t="s">
        <v>463</v>
      </c>
      <c r="I446" s="98"/>
      <c r="J446" s="98"/>
      <c r="K446" s="89"/>
    </row>
    <row r="447" spans="1:11" ht="15" customHeight="1">
      <c r="A447" s="174" t="s">
        <v>460</v>
      </c>
      <c r="B447" s="90"/>
      <c r="C447" s="108">
        <v>396</v>
      </c>
      <c r="D447" s="88" t="s">
        <v>29</v>
      </c>
      <c r="E447" s="92"/>
      <c r="F447" s="92"/>
      <c r="G447" s="252"/>
      <c r="H447" s="88" t="s">
        <v>464</v>
      </c>
      <c r="I447" s="93"/>
      <c r="J447" s="93"/>
      <c r="K447" s="94"/>
    </row>
    <row r="448" spans="1:11" ht="15" customHeight="1">
      <c r="A448" s="174" t="s">
        <v>460</v>
      </c>
      <c r="B448" s="85"/>
      <c r="C448" s="108">
        <v>397</v>
      </c>
      <c r="D448" s="91" t="s">
        <v>18</v>
      </c>
      <c r="E448" s="87"/>
      <c r="F448" s="87"/>
      <c r="G448" s="252"/>
      <c r="H448" s="91" t="s">
        <v>465</v>
      </c>
      <c r="I448" s="98"/>
      <c r="J448" s="98"/>
      <c r="K448" s="89"/>
    </row>
    <row r="449" spans="1:11" ht="15" customHeight="1">
      <c r="A449" s="174" t="s">
        <v>460</v>
      </c>
      <c r="B449" s="99"/>
      <c r="C449" s="108">
        <v>398</v>
      </c>
      <c r="D449" s="88" t="s">
        <v>20</v>
      </c>
      <c r="E449" s="92"/>
      <c r="F449" s="92"/>
      <c r="G449" s="252"/>
      <c r="H449" s="88" t="s">
        <v>466</v>
      </c>
      <c r="I449" s="93"/>
      <c r="J449" s="93"/>
      <c r="K449" s="94"/>
    </row>
    <row r="450" spans="1:11" ht="15.75" customHeight="1">
      <c r="A450" s="174" t="s">
        <v>460</v>
      </c>
      <c r="B450" s="85"/>
      <c r="C450" s="108">
        <v>399</v>
      </c>
      <c r="D450" s="91" t="s">
        <v>12</v>
      </c>
      <c r="E450" s="87"/>
      <c r="F450" s="87"/>
      <c r="G450" s="252"/>
      <c r="H450" s="91" t="s">
        <v>467</v>
      </c>
      <c r="I450" s="98"/>
      <c r="J450" s="98"/>
      <c r="K450" s="89"/>
    </row>
    <row r="451" spans="1:11" ht="15" customHeight="1">
      <c r="A451" s="174" t="s">
        <v>460</v>
      </c>
      <c r="B451" s="90"/>
      <c r="C451" s="108">
        <v>400</v>
      </c>
      <c r="D451" s="88" t="s">
        <v>22</v>
      </c>
      <c r="E451" s="92"/>
      <c r="F451" s="92"/>
      <c r="G451" s="252"/>
      <c r="H451" s="88" t="s">
        <v>468</v>
      </c>
      <c r="I451" s="93"/>
      <c r="J451" s="93"/>
      <c r="K451" s="94"/>
    </row>
    <row r="452" spans="1:11" ht="15" customHeight="1">
      <c r="A452" s="174" t="s">
        <v>460</v>
      </c>
      <c r="B452" s="85"/>
      <c r="C452" s="108">
        <v>401</v>
      </c>
      <c r="D452" s="91" t="s">
        <v>25</v>
      </c>
      <c r="E452" s="87"/>
      <c r="F452" s="87"/>
      <c r="G452" s="252"/>
      <c r="H452" s="91" t="s">
        <v>469</v>
      </c>
      <c r="I452" s="98"/>
      <c r="J452" s="98"/>
      <c r="K452" s="89"/>
    </row>
    <row r="453" spans="1:11" ht="15" customHeight="1">
      <c r="A453" s="174" t="s">
        <v>460</v>
      </c>
      <c r="B453" s="90"/>
      <c r="C453" s="108">
        <v>402</v>
      </c>
      <c r="D453" s="88" t="s">
        <v>21</v>
      </c>
      <c r="E453" s="92"/>
      <c r="F453" s="92"/>
      <c r="G453" s="252"/>
      <c r="H453" s="88" t="s">
        <v>470</v>
      </c>
      <c r="I453" s="93"/>
      <c r="J453" s="93"/>
      <c r="K453" s="94"/>
    </row>
    <row r="454" spans="1:11" ht="15" customHeight="1">
      <c r="A454" s="174" t="s">
        <v>460</v>
      </c>
      <c r="B454" s="85"/>
      <c r="C454" s="108">
        <v>403</v>
      </c>
      <c r="D454" s="91" t="s">
        <v>28</v>
      </c>
      <c r="E454" s="87"/>
      <c r="F454" s="87"/>
      <c r="G454" s="252"/>
      <c r="H454" s="91" t="s">
        <v>471</v>
      </c>
      <c r="I454" s="98"/>
      <c r="J454" s="98"/>
      <c r="K454" s="89"/>
    </row>
    <row r="455" spans="1:11" ht="15" customHeight="1">
      <c r="A455" s="174" t="s">
        <v>460</v>
      </c>
      <c r="B455" s="99"/>
      <c r="C455" s="108">
        <v>404</v>
      </c>
      <c r="D455" s="88" t="s">
        <v>29</v>
      </c>
      <c r="E455" s="92"/>
      <c r="F455" s="92"/>
      <c r="G455" s="252"/>
      <c r="H455" s="88" t="s">
        <v>472</v>
      </c>
      <c r="I455" s="93"/>
      <c r="J455" s="93"/>
      <c r="K455" s="94"/>
    </row>
    <row r="456" spans="1:11" ht="15" customHeight="1">
      <c r="A456" s="174" t="s">
        <v>460</v>
      </c>
      <c r="B456" s="85"/>
      <c r="C456" s="108">
        <v>405</v>
      </c>
      <c r="D456" s="91" t="s">
        <v>12</v>
      </c>
      <c r="E456" s="87"/>
      <c r="F456" s="87"/>
      <c r="G456" s="252"/>
      <c r="H456" s="91" t="s">
        <v>473</v>
      </c>
      <c r="I456" s="98"/>
      <c r="J456" s="98"/>
      <c r="K456" s="89"/>
    </row>
    <row r="457" spans="1:11" ht="15" customHeight="1">
      <c r="A457" s="174" t="s">
        <v>460</v>
      </c>
      <c r="B457" s="90"/>
      <c r="C457" s="108">
        <v>406</v>
      </c>
      <c r="D457" s="88" t="s">
        <v>22</v>
      </c>
      <c r="E457" s="92"/>
      <c r="F457" s="92"/>
      <c r="G457" s="252"/>
      <c r="H457" s="88" t="s">
        <v>474</v>
      </c>
      <c r="I457" s="93"/>
      <c r="J457" s="93"/>
      <c r="K457" s="94"/>
    </row>
    <row r="458" spans="1:11" ht="15" customHeight="1">
      <c r="A458" s="174" t="s">
        <v>460</v>
      </c>
      <c r="B458" s="85"/>
      <c r="C458" s="108">
        <v>407</v>
      </c>
      <c r="D458" s="91" t="s">
        <v>21</v>
      </c>
      <c r="E458" s="87"/>
      <c r="F458" s="87"/>
      <c r="G458" s="252"/>
      <c r="H458" s="91" t="s">
        <v>475</v>
      </c>
      <c r="I458" s="98"/>
      <c r="J458" s="98"/>
      <c r="K458" s="89"/>
    </row>
    <row r="459" spans="1:11" ht="15" customHeight="1">
      <c r="A459" s="174" t="s">
        <v>460</v>
      </c>
      <c r="B459" s="102"/>
      <c r="C459" s="110"/>
      <c r="D459" s="103"/>
      <c r="E459" s="104"/>
      <c r="F459" s="104"/>
      <c r="G459" s="250"/>
      <c r="H459" s="105"/>
      <c r="I459" s="106"/>
      <c r="J459" s="106"/>
      <c r="K459" s="107"/>
    </row>
    <row r="460" spans="1:11" ht="15.75" customHeight="1">
      <c r="A460" s="260"/>
      <c r="B460" s="203"/>
      <c r="C460" s="203"/>
      <c r="D460" s="203"/>
      <c r="E460" s="203"/>
      <c r="F460" s="203"/>
      <c r="G460" s="203"/>
      <c r="H460" s="203"/>
      <c r="I460" s="203"/>
      <c r="J460" s="203"/>
      <c r="K460" s="204"/>
    </row>
    <row r="461" spans="1:11" ht="21" customHeight="1">
      <c r="A461" s="174" t="s">
        <v>476</v>
      </c>
      <c r="B461" s="85"/>
      <c r="C461" s="108">
        <v>408</v>
      </c>
      <c r="D461" s="91" t="s">
        <v>16</v>
      </c>
      <c r="E461" s="87"/>
      <c r="F461" s="87"/>
      <c r="G461" s="251"/>
      <c r="H461" s="91" t="s">
        <v>446</v>
      </c>
      <c r="I461" s="98"/>
      <c r="J461" s="98"/>
      <c r="K461" s="89"/>
    </row>
    <row r="462" spans="1:11" ht="22.5" customHeight="1">
      <c r="A462" s="174" t="s">
        <v>476</v>
      </c>
      <c r="B462" s="90"/>
      <c r="C462" s="108">
        <v>409</v>
      </c>
      <c r="D462" s="88" t="s">
        <v>13</v>
      </c>
      <c r="E462" s="92"/>
      <c r="F462" s="92"/>
      <c r="G462" s="252"/>
      <c r="H462" s="88" t="s">
        <v>477</v>
      </c>
      <c r="I462" s="93"/>
      <c r="J462" s="93"/>
      <c r="K462" s="94"/>
    </row>
    <row r="463" spans="1:11" ht="15" customHeight="1">
      <c r="A463" s="174" t="s">
        <v>476</v>
      </c>
      <c r="B463" s="85"/>
      <c r="C463" s="108">
        <v>410</v>
      </c>
      <c r="D463" s="91" t="s">
        <v>23</v>
      </c>
      <c r="E463" s="87"/>
      <c r="F463" s="87"/>
      <c r="G463" s="252"/>
      <c r="H463" s="91" t="s">
        <v>478</v>
      </c>
      <c r="I463" s="98"/>
      <c r="J463" s="98"/>
      <c r="K463" s="89"/>
    </row>
    <row r="464" spans="1:11" ht="15" customHeight="1">
      <c r="A464" s="174" t="s">
        <v>476</v>
      </c>
      <c r="B464" s="90"/>
      <c r="C464" s="108">
        <v>411</v>
      </c>
      <c r="D464" s="88" t="s">
        <v>29</v>
      </c>
      <c r="E464" s="92"/>
      <c r="F464" s="92"/>
      <c r="G464" s="252"/>
      <c r="H464" s="88" t="s">
        <v>479</v>
      </c>
      <c r="I464" s="93"/>
      <c r="J464" s="93"/>
      <c r="K464" s="94"/>
    </row>
    <row r="465" spans="1:11" ht="15" customHeight="1">
      <c r="A465" s="174" t="s">
        <v>476</v>
      </c>
      <c r="B465" s="85"/>
      <c r="C465" s="108">
        <v>412</v>
      </c>
      <c r="D465" s="91" t="s">
        <v>18</v>
      </c>
      <c r="E465" s="87"/>
      <c r="F465" s="87"/>
      <c r="G465" s="252"/>
      <c r="H465" s="91" t="s">
        <v>480</v>
      </c>
      <c r="I465" s="98"/>
      <c r="J465" s="98"/>
      <c r="K465" s="89"/>
    </row>
    <row r="466" spans="1:11" ht="15" customHeight="1">
      <c r="A466" s="174" t="s">
        <v>476</v>
      </c>
      <c r="B466" s="99"/>
      <c r="C466" s="108">
        <v>413</v>
      </c>
      <c r="D466" s="88" t="s">
        <v>20</v>
      </c>
      <c r="E466" s="92"/>
      <c r="F466" s="92"/>
      <c r="G466" s="252"/>
      <c r="H466" s="88" t="s">
        <v>481</v>
      </c>
      <c r="I466" s="93"/>
      <c r="J466" s="93"/>
      <c r="K466" s="94"/>
    </row>
    <row r="467" spans="1:11" ht="15.75" customHeight="1">
      <c r="A467" s="174" t="s">
        <v>476</v>
      </c>
      <c r="B467" s="85"/>
      <c r="C467" s="108">
        <v>414</v>
      </c>
      <c r="D467" s="91" t="s">
        <v>12</v>
      </c>
      <c r="E467" s="87"/>
      <c r="F467" s="87"/>
      <c r="G467" s="252"/>
      <c r="H467" s="91" t="s">
        <v>482</v>
      </c>
      <c r="I467" s="98"/>
      <c r="J467" s="98"/>
      <c r="K467" s="89"/>
    </row>
    <row r="468" spans="1:11" ht="15" customHeight="1">
      <c r="A468" s="174" t="s">
        <v>476</v>
      </c>
      <c r="B468" s="90"/>
      <c r="C468" s="108">
        <v>415</v>
      </c>
      <c r="D468" s="88" t="s">
        <v>22</v>
      </c>
      <c r="E468" s="92"/>
      <c r="F468" s="92"/>
      <c r="G468" s="252"/>
      <c r="H468" s="88" t="s">
        <v>483</v>
      </c>
      <c r="I468" s="93"/>
      <c r="J468" s="93"/>
      <c r="K468" s="94"/>
    </row>
    <row r="469" spans="1:11" ht="15" customHeight="1">
      <c r="A469" s="174" t="s">
        <v>476</v>
      </c>
      <c r="B469" s="85"/>
      <c r="C469" s="108">
        <v>416</v>
      </c>
      <c r="D469" s="91" t="s">
        <v>25</v>
      </c>
      <c r="E469" s="87"/>
      <c r="F469" s="87"/>
      <c r="G469" s="252"/>
      <c r="H469" s="91" t="s">
        <v>484</v>
      </c>
      <c r="I469" s="98"/>
      <c r="J469" s="98"/>
      <c r="K469" s="89"/>
    </row>
    <row r="470" spans="1:11" ht="15" customHeight="1">
      <c r="A470" s="174" t="s">
        <v>476</v>
      </c>
      <c r="B470" s="90"/>
      <c r="C470" s="108">
        <v>417</v>
      </c>
      <c r="D470" s="88" t="s">
        <v>21</v>
      </c>
      <c r="E470" s="92"/>
      <c r="F470" s="92"/>
      <c r="G470" s="252"/>
      <c r="H470" s="88" t="s">
        <v>485</v>
      </c>
      <c r="I470" s="93"/>
      <c r="J470" s="93"/>
      <c r="K470" s="94"/>
    </row>
    <row r="471" spans="1:11" ht="15" customHeight="1">
      <c r="A471" s="174" t="s">
        <v>476</v>
      </c>
      <c r="B471" s="85"/>
      <c r="C471" s="108">
        <v>418</v>
      </c>
      <c r="D471" s="91" t="s">
        <v>28</v>
      </c>
      <c r="E471" s="87"/>
      <c r="F471" s="87"/>
      <c r="G471" s="252"/>
      <c r="H471" s="91" t="s">
        <v>486</v>
      </c>
      <c r="I471" s="98"/>
      <c r="J471" s="98"/>
      <c r="K471" s="89"/>
    </row>
    <row r="472" spans="1:11" ht="15" customHeight="1">
      <c r="A472" s="174" t="s">
        <v>476</v>
      </c>
      <c r="B472" s="99"/>
      <c r="C472" s="108">
        <v>419</v>
      </c>
      <c r="D472" s="88" t="s">
        <v>13</v>
      </c>
      <c r="E472" s="92"/>
      <c r="F472" s="92"/>
      <c r="G472" s="252"/>
      <c r="H472" s="88" t="s">
        <v>487</v>
      </c>
      <c r="I472" s="93"/>
      <c r="J472" s="93"/>
      <c r="K472" s="94"/>
    </row>
    <row r="473" spans="1:11" ht="15" customHeight="1">
      <c r="A473" s="174" t="s">
        <v>476</v>
      </c>
      <c r="B473" s="85"/>
      <c r="C473" s="108">
        <v>420</v>
      </c>
      <c r="D473" s="91" t="s">
        <v>20</v>
      </c>
      <c r="E473" s="87"/>
      <c r="F473" s="87"/>
      <c r="G473" s="252"/>
      <c r="H473" s="91" t="s">
        <v>488</v>
      </c>
      <c r="I473" s="98"/>
      <c r="J473" s="98"/>
      <c r="K473" s="89"/>
    </row>
    <row r="474" spans="1:11" ht="15" customHeight="1">
      <c r="A474" s="174" t="s">
        <v>476</v>
      </c>
      <c r="B474" s="90"/>
      <c r="C474" s="108">
        <v>421</v>
      </c>
      <c r="D474" s="88" t="s">
        <v>21</v>
      </c>
      <c r="E474" s="92"/>
      <c r="F474" s="92"/>
      <c r="G474" s="252"/>
      <c r="H474" s="88" t="s">
        <v>489</v>
      </c>
      <c r="I474" s="93"/>
      <c r="J474" s="93"/>
      <c r="K474" s="94"/>
    </row>
    <row r="475" spans="1:11" ht="15" customHeight="1">
      <c r="A475" s="174" t="s">
        <v>476</v>
      </c>
      <c r="B475" s="85"/>
      <c r="C475" s="108">
        <v>422</v>
      </c>
      <c r="D475" s="91" t="s">
        <v>28</v>
      </c>
      <c r="E475" s="87"/>
      <c r="F475" s="87"/>
      <c r="G475" s="252"/>
      <c r="H475" s="91" t="s">
        <v>490</v>
      </c>
      <c r="I475" s="98"/>
      <c r="J475" s="98"/>
      <c r="K475" s="89"/>
    </row>
    <row r="476" spans="1:11" ht="15" customHeight="1">
      <c r="A476" s="174" t="s">
        <v>476</v>
      </c>
      <c r="B476" s="102"/>
      <c r="C476" s="110"/>
      <c r="D476" s="103"/>
      <c r="E476" s="104"/>
      <c r="F476" s="104"/>
      <c r="G476" s="250"/>
      <c r="H476" s="105"/>
      <c r="I476" s="106"/>
      <c r="J476" s="106"/>
      <c r="K476" s="107"/>
    </row>
    <row r="477" spans="1:11" ht="15.75" customHeight="1">
      <c r="A477" s="260"/>
      <c r="B477" s="203"/>
      <c r="C477" s="203"/>
      <c r="D477" s="203"/>
      <c r="E477" s="203"/>
      <c r="F477" s="203"/>
      <c r="G477" s="203"/>
      <c r="H477" s="203"/>
      <c r="I477" s="203"/>
      <c r="J477" s="203"/>
      <c r="K477" s="204"/>
    </row>
    <row r="478" spans="1:11" ht="21" customHeight="1">
      <c r="A478" s="174" t="s">
        <v>491</v>
      </c>
      <c r="B478" s="85"/>
      <c r="C478" s="108">
        <v>423</v>
      </c>
      <c r="D478" s="91" t="s">
        <v>16</v>
      </c>
      <c r="E478" s="87"/>
      <c r="F478" s="87"/>
      <c r="G478" s="251"/>
      <c r="H478" s="91" t="s">
        <v>446</v>
      </c>
      <c r="I478" s="98"/>
      <c r="J478" s="98"/>
      <c r="K478" s="89"/>
    </row>
    <row r="479" spans="1:11" ht="22.5" customHeight="1">
      <c r="A479" s="174" t="s">
        <v>491</v>
      </c>
      <c r="B479" s="90"/>
      <c r="C479" s="108">
        <v>424</v>
      </c>
      <c r="D479" s="88" t="s">
        <v>13</v>
      </c>
      <c r="E479" s="92"/>
      <c r="F479" s="92"/>
      <c r="G479" s="252"/>
      <c r="H479" s="88" t="s">
        <v>492</v>
      </c>
      <c r="I479" s="93"/>
      <c r="J479" s="93"/>
      <c r="K479" s="94"/>
    </row>
    <row r="480" spans="1:11" ht="15" customHeight="1">
      <c r="A480" s="174" t="s">
        <v>491</v>
      </c>
      <c r="B480" s="85"/>
      <c r="C480" s="108">
        <v>425</v>
      </c>
      <c r="D480" s="91" t="s">
        <v>23</v>
      </c>
      <c r="E480" s="87"/>
      <c r="F480" s="87"/>
      <c r="G480" s="252"/>
      <c r="H480" s="91" t="s">
        <v>91</v>
      </c>
      <c r="I480" s="98"/>
      <c r="J480" s="98"/>
      <c r="K480" s="89"/>
    </row>
    <row r="481" spans="1:11" ht="15" customHeight="1">
      <c r="A481" s="174" t="s">
        <v>491</v>
      </c>
      <c r="B481" s="90"/>
      <c r="C481" s="108">
        <v>426</v>
      </c>
      <c r="D481" s="88" t="s">
        <v>29</v>
      </c>
      <c r="E481" s="92"/>
      <c r="F481" s="92"/>
      <c r="G481" s="252"/>
      <c r="H481" s="88" t="s">
        <v>493</v>
      </c>
      <c r="I481" s="93"/>
      <c r="J481" s="93"/>
      <c r="K481" s="94"/>
    </row>
    <row r="482" spans="1:11" ht="15" customHeight="1">
      <c r="A482" s="174" t="s">
        <v>491</v>
      </c>
      <c r="B482" s="85"/>
      <c r="C482" s="108">
        <v>427</v>
      </c>
      <c r="D482" s="91" t="s">
        <v>18</v>
      </c>
      <c r="E482" s="87"/>
      <c r="F482" s="87"/>
      <c r="G482" s="252"/>
      <c r="H482" s="91" t="s">
        <v>494</v>
      </c>
      <c r="I482" s="98"/>
      <c r="J482" s="98"/>
      <c r="K482" s="89"/>
    </row>
    <row r="483" spans="1:11" ht="15" customHeight="1">
      <c r="A483" s="174" t="s">
        <v>491</v>
      </c>
      <c r="B483" s="99"/>
      <c r="C483" s="108">
        <v>428</v>
      </c>
      <c r="D483" s="88" t="s">
        <v>20</v>
      </c>
      <c r="E483" s="92"/>
      <c r="F483" s="92"/>
      <c r="G483" s="252"/>
      <c r="H483" s="88" t="s">
        <v>495</v>
      </c>
      <c r="I483" s="93"/>
      <c r="J483" s="93"/>
      <c r="K483" s="94"/>
    </row>
    <row r="484" spans="1:11" ht="15.75" customHeight="1">
      <c r="A484" s="174" t="s">
        <v>491</v>
      </c>
      <c r="B484" s="85"/>
      <c r="C484" s="108">
        <v>429</v>
      </c>
      <c r="D484" s="91" t="s">
        <v>12</v>
      </c>
      <c r="E484" s="87"/>
      <c r="F484" s="87"/>
      <c r="G484" s="252"/>
      <c r="H484" s="91" t="s">
        <v>496</v>
      </c>
      <c r="I484" s="98"/>
      <c r="J484" s="98"/>
      <c r="K484" s="89"/>
    </row>
    <row r="485" spans="1:11" ht="15" customHeight="1">
      <c r="A485" s="174" t="s">
        <v>491</v>
      </c>
      <c r="B485" s="90"/>
      <c r="C485" s="108">
        <v>430</v>
      </c>
      <c r="D485" s="88" t="s">
        <v>22</v>
      </c>
      <c r="E485" s="92"/>
      <c r="F485" s="92"/>
      <c r="G485" s="252"/>
      <c r="H485" s="88" t="s">
        <v>497</v>
      </c>
      <c r="I485" s="93"/>
      <c r="J485" s="93"/>
      <c r="K485" s="94"/>
    </row>
    <row r="486" spans="1:11" ht="15" customHeight="1">
      <c r="A486" s="174" t="s">
        <v>491</v>
      </c>
      <c r="B486" s="85"/>
      <c r="C486" s="108">
        <v>431</v>
      </c>
      <c r="D486" s="91" t="s">
        <v>25</v>
      </c>
      <c r="E486" s="87"/>
      <c r="F486" s="87"/>
      <c r="G486" s="252"/>
      <c r="H486" s="91" t="s">
        <v>498</v>
      </c>
      <c r="I486" s="98"/>
      <c r="J486" s="98"/>
      <c r="K486" s="89"/>
    </row>
    <row r="487" spans="1:11" ht="15" customHeight="1">
      <c r="A487" s="174" t="s">
        <v>491</v>
      </c>
      <c r="B487" s="90"/>
      <c r="C487" s="108">
        <v>432</v>
      </c>
      <c r="D487" s="88" t="s">
        <v>21</v>
      </c>
      <c r="E487" s="92"/>
      <c r="F487" s="92"/>
      <c r="G487" s="252"/>
      <c r="H487" s="88" t="s">
        <v>499</v>
      </c>
      <c r="I487" s="93"/>
      <c r="J487" s="93"/>
      <c r="K487" s="94"/>
    </row>
    <row r="488" spans="1:11" ht="15" customHeight="1">
      <c r="A488" s="174" t="s">
        <v>491</v>
      </c>
      <c r="B488" s="85"/>
      <c r="C488" s="108">
        <v>433</v>
      </c>
      <c r="D488" s="91" t="s">
        <v>28</v>
      </c>
      <c r="E488" s="87"/>
      <c r="F488" s="87"/>
      <c r="G488" s="252"/>
      <c r="H488" s="91" t="s">
        <v>500</v>
      </c>
      <c r="I488" s="98"/>
      <c r="J488" s="98"/>
      <c r="K488" s="89"/>
    </row>
    <row r="489" spans="1:11" ht="15" customHeight="1">
      <c r="A489" s="174" t="s">
        <v>491</v>
      </c>
      <c r="B489" s="99"/>
      <c r="C489" s="108">
        <v>434</v>
      </c>
      <c r="D489" s="88" t="s">
        <v>13</v>
      </c>
      <c r="E489" s="92"/>
      <c r="F489" s="92"/>
      <c r="G489" s="252"/>
      <c r="H489" s="88" t="s">
        <v>496</v>
      </c>
      <c r="I489" s="93"/>
      <c r="J489" s="93"/>
      <c r="K489" s="94"/>
    </row>
    <row r="490" spans="1:11" ht="15" customHeight="1">
      <c r="A490" s="174" t="s">
        <v>491</v>
      </c>
      <c r="B490" s="85"/>
      <c r="C490" s="108">
        <v>435</v>
      </c>
      <c r="D490" s="91" t="s">
        <v>18</v>
      </c>
      <c r="E490" s="87"/>
      <c r="F490" s="87"/>
      <c r="G490" s="252"/>
      <c r="H490" s="91" t="s">
        <v>501</v>
      </c>
      <c r="I490" s="98"/>
      <c r="J490" s="98"/>
      <c r="K490" s="89"/>
    </row>
    <row r="491" spans="1:11" ht="15" customHeight="1">
      <c r="A491" s="174" t="s">
        <v>491</v>
      </c>
      <c r="B491" s="90"/>
      <c r="C491" s="108">
        <v>436</v>
      </c>
      <c r="D491" s="88" t="s">
        <v>21</v>
      </c>
      <c r="E491" s="92"/>
      <c r="F491" s="92"/>
      <c r="G491" s="252"/>
      <c r="H491" s="88" t="s">
        <v>502</v>
      </c>
      <c r="I491" s="93"/>
      <c r="J491" s="93"/>
      <c r="K491" s="94"/>
    </row>
    <row r="492" spans="1:11" ht="15" customHeight="1">
      <c r="A492" s="174" t="s">
        <v>491</v>
      </c>
      <c r="B492" s="85"/>
      <c r="C492" s="108">
        <v>437</v>
      </c>
      <c r="D492" s="91" t="s">
        <v>28</v>
      </c>
      <c r="E492" s="87"/>
      <c r="F492" s="87"/>
      <c r="G492" s="252"/>
      <c r="H492" s="91" t="s">
        <v>503</v>
      </c>
      <c r="I492" s="98"/>
      <c r="J492" s="98"/>
      <c r="K492" s="89"/>
    </row>
    <row r="493" spans="1:11" ht="15" customHeight="1">
      <c r="A493" s="174" t="s">
        <v>491</v>
      </c>
      <c r="B493" s="102"/>
      <c r="C493" s="110"/>
      <c r="D493" s="103"/>
      <c r="E493" s="104"/>
      <c r="F493" s="104"/>
      <c r="G493" s="250"/>
      <c r="H493" s="105"/>
      <c r="I493" s="106"/>
      <c r="J493" s="106"/>
      <c r="K493" s="107"/>
    </row>
    <row r="494" spans="1:11" ht="15.75" customHeight="1">
      <c r="A494" s="260"/>
      <c r="B494" s="203"/>
      <c r="C494" s="203"/>
      <c r="D494" s="203"/>
      <c r="E494" s="203"/>
      <c r="F494" s="203"/>
      <c r="G494" s="203"/>
      <c r="H494" s="203"/>
      <c r="I494" s="203"/>
      <c r="J494" s="203"/>
      <c r="K494" s="204"/>
    </row>
    <row r="495" spans="1:11" ht="21" customHeight="1">
      <c r="A495" s="174" t="s">
        <v>504</v>
      </c>
      <c r="B495" s="85"/>
      <c r="C495" s="108">
        <v>438</v>
      </c>
      <c r="D495" s="91" t="s">
        <v>16</v>
      </c>
      <c r="E495" s="87"/>
      <c r="F495" s="87"/>
      <c r="G495" s="251"/>
      <c r="H495" s="91" t="s">
        <v>446</v>
      </c>
      <c r="I495" s="98"/>
      <c r="J495" s="98"/>
      <c r="K495" s="89"/>
    </row>
    <row r="496" spans="1:11" ht="22.5" customHeight="1">
      <c r="A496" s="174" t="s">
        <v>504</v>
      </c>
      <c r="B496" s="90"/>
      <c r="C496" s="108">
        <v>439</v>
      </c>
      <c r="D496" s="88" t="s">
        <v>13</v>
      </c>
      <c r="E496" s="92"/>
      <c r="F496" s="92"/>
      <c r="G496" s="252"/>
      <c r="H496" s="88" t="s">
        <v>505</v>
      </c>
      <c r="I496" s="93"/>
      <c r="J496" s="93"/>
      <c r="K496" s="94"/>
    </row>
    <row r="497" spans="1:11" ht="15" customHeight="1">
      <c r="A497" s="174" t="s">
        <v>504</v>
      </c>
      <c r="B497" s="85"/>
      <c r="C497" s="108">
        <v>440</v>
      </c>
      <c r="D497" s="91" t="s">
        <v>23</v>
      </c>
      <c r="E497" s="87"/>
      <c r="F497" s="87"/>
      <c r="G497" s="252"/>
      <c r="H497" s="91" t="s">
        <v>506</v>
      </c>
      <c r="I497" s="98"/>
      <c r="J497" s="98"/>
      <c r="K497" s="89"/>
    </row>
    <row r="498" spans="1:11" ht="15" customHeight="1">
      <c r="A498" s="174" t="s">
        <v>504</v>
      </c>
      <c r="B498" s="90"/>
      <c r="C498" s="108">
        <v>441</v>
      </c>
      <c r="D498" s="88" t="s">
        <v>29</v>
      </c>
      <c r="E498" s="92"/>
      <c r="F498" s="92"/>
      <c r="G498" s="252"/>
      <c r="H498" s="88" t="s">
        <v>507</v>
      </c>
      <c r="I498" s="93"/>
      <c r="J498" s="93"/>
      <c r="K498" s="94"/>
    </row>
    <row r="499" spans="1:11" ht="15" customHeight="1">
      <c r="A499" s="174" t="s">
        <v>504</v>
      </c>
      <c r="B499" s="85"/>
      <c r="C499" s="108">
        <v>442</v>
      </c>
      <c r="D499" s="91" t="s">
        <v>18</v>
      </c>
      <c r="E499" s="87"/>
      <c r="F499" s="87"/>
      <c r="G499" s="252"/>
      <c r="H499" s="91" t="s">
        <v>508</v>
      </c>
      <c r="I499" s="98"/>
      <c r="J499" s="98"/>
      <c r="K499" s="89"/>
    </row>
    <row r="500" spans="1:11" ht="15" customHeight="1">
      <c r="A500" s="174" t="s">
        <v>504</v>
      </c>
      <c r="B500" s="99"/>
      <c r="C500" s="108">
        <v>443</v>
      </c>
      <c r="D500" s="88" t="s">
        <v>20</v>
      </c>
      <c r="E500" s="92"/>
      <c r="F500" s="92"/>
      <c r="G500" s="252"/>
      <c r="H500" s="88" t="s">
        <v>495</v>
      </c>
      <c r="I500" s="93"/>
      <c r="J500" s="93"/>
      <c r="K500" s="94"/>
    </row>
    <row r="501" spans="1:11" ht="15.75" customHeight="1">
      <c r="A501" s="174" t="s">
        <v>504</v>
      </c>
      <c r="B501" s="85"/>
      <c r="C501" s="108">
        <v>444</v>
      </c>
      <c r="D501" s="91" t="s">
        <v>12</v>
      </c>
      <c r="E501" s="87"/>
      <c r="F501" s="87"/>
      <c r="G501" s="252"/>
      <c r="H501" s="91" t="s">
        <v>495</v>
      </c>
      <c r="I501" s="98"/>
      <c r="J501" s="98"/>
      <c r="K501" s="89"/>
    </row>
    <row r="502" spans="1:11" ht="15" customHeight="1">
      <c r="A502" s="174" t="s">
        <v>504</v>
      </c>
      <c r="B502" s="90"/>
      <c r="C502" s="108">
        <v>445</v>
      </c>
      <c r="D502" s="88" t="s">
        <v>22</v>
      </c>
      <c r="E502" s="92"/>
      <c r="F502" s="92"/>
      <c r="G502" s="252"/>
      <c r="H502" s="88" t="s">
        <v>509</v>
      </c>
      <c r="I502" s="93"/>
      <c r="J502" s="93"/>
      <c r="K502" s="94"/>
    </row>
    <row r="503" spans="1:11" ht="15" customHeight="1">
      <c r="A503" s="174" t="s">
        <v>504</v>
      </c>
      <c r="B503" s="85"/>
      <c r="C503" s="108">
        <v>446</v>
      </c>
      <c r="D503" s="91" t="s">
        <v>25</v>
      </c>
      <c r="E503" s="87"/>
      <c r="F503" s="87"/>
      <c r="G503" s="252"/>
      <c r="H503" s="91" t="s">
        <v>510</v>
      </c>
      <c r="I503" s="98"/>
      <c r="J503" s="98"/>
      <c r="K503" s="89"/>
    </row>
    <row r="504" spans="1:11" ht="15" customHeight="1">
      <c r="A504" s="174" t="s">
        <v>504</v>
      </c>
      <c r="B504" s="90"/>
      <c r="C504" s="108">
        <v>447</v>
      </c>
      <c r="D504" s="88" t="s">
        <v>21</v>
      </c>
      <c r="E504" s="92"/>
      <c r="F504" s="92"/>
      <c r="G504" s="252"/>
      <c r="H504" s="88" t="s">
        <v>511</v>
      </c>
      <c r="I504" s="93"/>
      <c r="J504" s="93"/>
      <c r="K504" s="94"/>
    </row>
    <row r="505" spans="1:11" ht="15" customHeight="1">
      <c r="A505" s="174" t="s">
        <v>504</v>
      </c>
      <c r="B505" s="85"/>
      <c r="C505" s="108">
        <v>448</v>
      </c>
      <c r="D505" s="91" t="s">
        <v>28</v>
      </c>
      <c r="E505" s="87"/>
      <c r="F505" s="87"/>
      <c r="G505" s="252"/>
      <c r="H505" s="91" t="s">
        <v>512</v>
      </c>
      <c r="I505" s="98"/>
      <c r="J505" s="98"/>
      <c r="K505" s="89"/>
    </row>
    <row r="506" spans="1:11" ht="15" customHeight="1">
      <c r="A506" s="174" t="s">
        <v>504</v>
      </c>
      <c r="B506" s="99"/>
      <c r="C506" s="108">
        <v>449</v>
      </c>
      <c r="D506" s="88" t="s">
        <v>17</v>
      </c>
      <c r="E506" s="92"/>
      <c r="F506" s="92"/>
      <c r="G506" s="252"/>
      <c r="H506" s="88" t="s">
        <v>513</v>
      </c>
      <c r="I506" s="93"/>
      <c r="J506" s="93"/>
      <c r="K506" s="94"/>
    </row>
    <row r="507" spans="1:11" ht="15" customHeight="1">
      <c r="A507" s="174" t="s">
        <v>504</v>
      </c>
      <c r="B507" s="85"/>
      <c r="C507" s="108">
        <v>450</v>
      </c>
      <c r="D507" s="91" t="s">
        <v>15</v>
      </c>
      <c r="E507" s="87"/>
      <c r="F507" s="87"/>
      <c r="G507" s="252"/>
      <c r="H507" s="91" t="s">
        <v>514</v>
      </c>
      <c r="I507" s="98"/>
      <c r="J507" s="98"/>
      <c r="K507" s="89"/>
    </row>
    <row r="508" spans="1:11" ht="15" customHeight="1">
      <c r="A508" s="174" t="s">
        <v>504</v>
      </c>
      <c r="B508" s="90"/>
      <c r="C508" s="108">
        <v>451</v>
      </c>
      <c r="D508" s="88" t="s">
        <v>18</v>
      </c>
      <c r="E508" s="92"/>
      <c r="F508" s="92"/>
      <c r="G508" s="252"/>
      <c r="H508" s="88" t="s">
        <v>515</v>
      </c>
      <c r="I508" s="93"/>
      <c r="J508" s="93"/>
      <c r="K508" s="94"/>
    </row>
    <row r="509" spans="1:11" ht="15" customHeight="1">
      <c r="A509" s="174" t="s">
        <v>504</v>
      </c>
      <c r="B509" s="85"/>
      <c r="C509" s="108">
        <v>452</v>
      </c>
      <c r="D509" s="91" t="s">
        <v>15</v>
      </c>
      <c r="E509" s="87"/>
      <c r="F509" s="87"/>
      <c r="G509" s="252"/>
      <c r="H509" s="91" t="s">
        <v>516</v>
      </c>
      <c r="I509" s="98"/>
      <c r="J509" s="98"/>
      <c r="K509" s="89"/>
    </row>
    <row r="510" spans="1:11" ht="15" customHeight="1">
      <c r="A510" s="174" t="s">
        <v>504</v>
      </c>
      <c r="B510" s="102"/>
      <c r="C510" s="110"/>
      <c r="D510" s="103"/>
      <c r="E510" s="104"/>
      <c r="F510" s="104"/>
      <c r="G510" s="250"/>
      <c r="H510" s="105"/>
      <c r="I510" s="106"/>
      <c r="J510" s="106"/>
      <c r="K510" s="107"/>
    </row>
    <row r="511" spans="1:11" ht="15.75" customHeight="1">
      <c r="A511" s="260"/>
      <c r="B511" s="203"/>
      <c r="C511" s="203"/>
      <c r="D511" s="203"/>
      <c r="E511" s="203"/>
      <c r="F511" s="203"/>
      <c r="G511" s="203"/>
      <c r="H511" s="203"/>
      <c r="I511" s="203"/>
      <c r="J511" s="203"/>
      <c r="K511" s="204"/>
    </row>
    <row r="512" spans="1:11" ht="21" customHeight="1">
      <c r="A512" s="174" t="s">
        <v>517</v>
      </c>
      <c r="B512" s="85"/>
      <c r="C512" s="108">
        <v>453</v>
      </c>
      <c r="D512" s="91" t="s">
        <v>16</v>
      </c>
      <c r="E512" s="87"/>
      <c r="F512" s="87"/>
      <c r="G512" s="251"/>
      <c r="H512" s="91" t="s">
        <v>446</v>
      </c>
      <c r="I512" s="98"/>
      <c r="J512" s="98"/>
      <c r="K512" s="89"/>
    </row>
    <row r="513" spans="1:11" ht="22.5" customHeight="1">
      <c r="A513" s="174" t="s">
        <v>517</v>
      </c>
      <c r="B513" s="90"/>
      <c r="C513" s="108">
        <v>454</v>
      </c>
      <c r="D513" s="88" t="s">
        <v>13</v>
      </c>
      <c r="E513" s="92"/>
      <c r="F513" s="92"/>
      <c r="G513" s="252"/>
      <c r="H513" s="88" t="s">
        <v>518</v>
      </c>
      <c r="I513" s="93"/>
      <c r="J513" s="93"/>
      <c r="K513" s="94"/>
    </row>
    <row r="514" spans="1:11" ht="15" customHeight="1">
      <c r="A514" s="174" t="s">
        <v>517</v>
      </c>
      <c r="B514" s="85"/>
      <c r="C514" s="108">
        <v>455</v>
      </c>
      <c r="D514" s="91" t="s">
        <v>23</v>
      </c>
      <c r="E514" s="87"/>
      <c r="F514" s="87"/>
      <c r="G514" s="252"/>
      <c r="H514" s="91" t="s">
        <v>519</v>
      </c>
      <c r="I514" s="98"/>
      <c r="J514" s="98"/>
      <c r="K514" s="89"/>
    </row>
    <row r="515" spans="1:11" ht="15" customHeight="1">
      <c r="A515" s="174" t="s">
        <v>517</v>
      </c>
      <c r="B515" s="90"/>
      <c r="C515" s="108">
        <v>456</v>
      </c>
      <c r="D515" s="88" t="s">
        <v>29</v>
      </c>
      <c r="E515" s="92"/>
      <c r="F515" s="92"/>
      <c r="G515" s="252"/>
      <c r="H515" s="88" t="s">
        <v>520</v>
      </c>
      <c r="I515" s="93"/>
      <c r="J515" s="93"/>
      <c r="K515" s="94"/>
    </row>
    <row r="516" spans="1:11" ht="15" customHeight="1">
      <c r="A516" s="174" t="s">
        <v>517</v>
      </c>
      <c r="B516" s="85"/>
      <c r="C516" s="108">
        <v>457</v>
      </c>
      <c r="D516" s="91" t="s">
        <v>18</v>
      </c>
      <c r="E516" s="87"/>
      <c r="F516" s="87"/>
      <c r="G516" s="252"/>
      <c r="H516" s="91" t="s">
        <v>521</v>
      </c>
      <c r="I516" s="98"/>
      <c r="J516" s="98"/>
      <c r="K516" s="89"/>
    </row>
    <row r="517" spans="1:11" ht="15" customHeight="1">
      <c r="A517" s="174" t="s">
        <v>517</v>
      </c>
      <c r="B517" s="99"/>
      <c r="C517" s="108">
        <v>458</v>
      </c>
      <c r="D517" s="88" t="s">
        <v>20</v>
      </c>
      <c r="E517" s="92"/>
      <c r="F517" s="92"/>
      <c r="G517" s="252"/>
      <c r="H517" s="88" t="s">
        <v>522</v>
      </c>
      <c r="I517" s="93"/>
      <c r="J517" s="93"/>
      <c r="K517" s="94"/>
    </row>
    <row r="518" spans="1:11" ht="15.75" customHeight="1">
      <c r="A518" s="174" t="s">
        <v>517</v>
      </c>
      <c r="B518" s="85"/>
      <c r="C518" s="108">
        <v>459</v>
      </c>
      <c r="D518" s="91" t="s">
        <v>12</v>
      </c>
      <c r="E518" s="87"/>
      <c r="F518" s="87"/>
      <c r="G518" s="252"/>
      <c r="H518" s="91" t="s">
        <v>523</v>
      </c>
      <c r="I518" s="98"/>
      <c r="J518" s="98"/>
      <c r="K518" s="89"/>
    </row>
    <row r="519" spans="1:11" ht="15" customHeight="1">
      <c r="A519" s="174" t="s">
        <v>517</v>
      </c>
      <c r="B519" s="90"/>
      <c r="C519" s="108">
        <v>460</v>
      </c>
      <c r="D519" s="88" t="s">
        <v>22</v>
      </c>
      <c r="E519" s="92"/>
      <c r="F519" s="92"/>
      <c r="G519" s="252"/>
      <c r="H519" s="88" t="s">
        <v>524</v>
      </c>
      <c r="I519" s="93"/>
      <c r="J519" s="93"/>
      <c r="K519" s="94"/>
    </row>
    <row r="520" spans="1:11" ht="15" customHeight="1">
      <c r="A520" s="174" t="s">
        <v>517</v>
      </c>
      <c r="B520" s="85"/>
      <c r="C520" s="108">
        <v>461</v>
      </c>
      <c r="D520" s="91" t="s">
        <v>25</v>
      </c>
      <c r="E520" s="87"/>
      <c r="F520" s="87"/>
      <c r="G520" s="252"/>
      <c r="H520" s="91" t="s">
        <v>525</v>
      </c>
      <c r="I520" s="98"/>
      <c r="J520" s="98"/>
      <c r="K520" s="89"/>
    </row>
    <row r="521" spans="1:11" ht="15" customHeight="1">
      <c r="A521" s="174" t="s">
        <v>517</v>
      </c>
      <c r="B521" s="90"/>
      <c r="C521" s="108">
        <v>462</v>
      </c>
      <c r="D521" s="88" t="s">
        <v>21</v>
      </c>
      <c r="E521" s="92"/>
      <c r="F521" s="92"/>
      <c r="G521" s="252"/>
      <c r="H521" s="88" t="s">
        <v>526</v>
      </c>
      <c r="I521" s="93"/>
      <c r="J521" s="93"/>
      <c r="K521" s="94"/>
    </row>
    <row r="522" spans="1:11" ht="15" customHeight="1">
      <c r="A522" s="174" t="s">
        <v>517</v>
      </c>
      <c r="B522" s="85"/>
      <c r="C522" s="108">
        <v>463</v>
      </c>
      <c r="D522" s="91" t="s">
        <v>28</v>
      </c>
      <c r="E522" s="87"/>
      <c r="F522" s="87"/>
      <c r="G522" s="252"/>
      <c r="H522" s="91" t="s">
        <v>527</v>
      </c>
      <c r="I522" s="98"/>
      <c r="J522" s="98"/>
      <c r="K522" s="89"/>
    </row>
    <row r="523" spans="1:11" ht="15" customHeight="1">
      <c r="A523" s="174" t="s">
        <v>517</v>
      </c>
      <c r="B523" s="99"/>
      <c r="C523" s="108">
        <v>464</v>
      </c>
      <c r="D523" s="88" t="s">
        <v>17</v>
      </c>
      <c r="E523" s="92"/>
      <c r="F523" s="92"/>
      <c r="G523" s="252"/>
      <c r="H523" s="88" t="s">
        <v>528</v>
      </c>
      <c r="I523" s="93"/>
      <c r="J523" s="93"/>
      <c r="K523" s="94"/>
    </row>
    <row r="524" spans="1:11" ht="15" customHeight="1">
      <c r="A524" s="174" t="s">
        <v>517</v>
      </c>
      <c r="B524" s="85"/>
      <c r="C524" s="108">
        <v>465</v>
      </c>
      <c r="D524" s="91" t="s">
        <v>15</v>
      </c>
      <c r="E524" s="87"/>
      <c r="F524" s="87"/>
      <c r="G524" s="252"/>
      <c r="H524" s="91" t="s">
        <v>529</v>
      </c>
      <c r="I524" s="98"/>
      <c r="J524" s="98"/>
      <c r="K524" s="89"/>
    </row>
    <row r="525" spans="1:11" ht="15" customHeight="1">
      <c r="A525" s="174" t="s">
        <v>517</v>
      </c>
      <c r="B525" s="90"/>
      <c r="C525" s="108">
        <v>466</v>
      </c>
      <c r="D525" s="88" t="s">
        <v>26</v>
      </c>
      <c r="E525" s="92"/>
      <c r="F525" s="92"/>
      <c r="G525" s="252"/>
      <c r="H525" s="88" t="s">
        <v>530</v>
      </c>
      <c r="I525" s="93"/>
      <c r="J525" s="93"/>
      <c r="K525" s="94"/>
    </row>
    <row r="526" spans="1:11" ht="15" customHeight="1">
      <c r="A526" s="174" t="s">
        <v>517</v>
      </c>
      <c r="B526" s="85"/>
      <c r="C526" s="108">
        <v>467</v>
      </c>
      <c r="D526" s="91" t="s">
        <v>17</v>
      </c>
      <c r="E526" s="87"/>
      <c r="F526" s="87"/>
      <c r="G526" s="252"/>
      <c r="H526" s="91" t="s">
        <v>531</v>
      </c>
      <c r="I526" s="98"/>
      <c r="J526" s="98"/>
      <c r="K526" s="89"/>
    </row>
    <row r="527" spans="1:11" ht="15" customHeight="1">
      <c r="A527" s="174" t="s">
        <v>517</v>
      </c>
      <c r="B527" s="99"/>
      <c r="C527" s="108">
        <v>468</v>
      </c>
      <c r="D527" s="88" t="s">
        <v>15</v>
      </c>
      <c r="E527" s="92"/>
      <c r="F527" s="92"/>
      <c r="G527" s="252"/>
      <c r="H527" s="88" t="s">
        <v>532</v>
      </c>
      <c r="I527" s="93"/>
      <c r="J527" s="93"/>
      <c r="K527" s="94"/>
    </row>
    <row r="528" spans="1:11" ht="15" customHeight="1">
      <c r="A528" s="174" t="s">
        <v>517</v>
      </c>
      <c r="B528" s="102"/>
      <c r="C528" s="110"/>
      <c r="D528" s="103"/>
      <c r="E528" s="104"/>
      <c r="F528" s="104"/>
      <c r="G528" s="250"/>
      <c r="H528" s="105"/>
      <c r="I528" s="106"/>
      <c r="J528" s="106"/>
      <c r="K528" s="107"/>
    </row>
    <row r="529" spans="1:11" ht="15.75" customHeight="1">
      <c r="A529" s="260"/>
      <c r="B529" s="203"/>
      <c r="C529" s="203"/>
      <c r="D529" s="203"/>
      <c r="E529" s="203"/>
      <c r="F529" s="203"/>
      <c r="G529" s="203"/>
      <c r="H529" s="203"/>
      <c r="I529" s="203"/>
      <c r="J529" s="203"/>
      <c r="K529" s="204"/>
    </row>
    <row r="530" spans="1:11" ht="21" customHeight="1">
      <c r="A530" s="174" t="s">
        <v>533</v>
      </c>
      <c r="B530" s="85"/>
      <c r="C530" s="108">
        <v>469</v>
      </c>
      <c r="D530" s="91" t="s">
        <v>16</v>
      </c>
      <c r="E530" s="87"/>
      <c r="F530" s="87"/>
      <c r="G530" s="251"/>
      <c r="H530" s="91" t="s">
        <v>534</v>
      </c>
      <c r="I530" s="98"/>
      <c r="J530" s="98"/>
      <c r="K530" s="89"/>
    </row>
    <row r="531" spans="1:11" ht="22.5" customHeight="1">
      <c r="A531" s="174" t="s">
        <v>533</v>
      </c>
      <c r="B531" s="90"/>
      <c r="C531" s="108">
        <v>470</v>
      </c>
      <c r="D531" s="88" t="s">
        <v>13</v>
      </c>
      <c r="E531" s="92"/>
      <c r="F531" s="92"/>
      <c r="G531" s="252"/>
      <c r="H531" s="88" t="s">
        <v>523</v>
      </c>
      <c r="I531" s="93"/>
      <c r="J531" s="93"/>
      <c r="K531" s="94"/>
    </row>
    <row r="532" spans="1:11" ht="15" customHeight="1">
      <c r="A532" s="174" t="s">
        <v>533</v>
      </c>
      <c r="B532" s="85"/>
      <c r="C532" s="108">
        <v>471</v>
      </c>
      <c r="D532" s="91" t="s">
        <v>23</v>
      </c>
      <c r="E532" s="87"/>
      <c r="F532" s="87"/>
      <c r="G532" s="252"/>
      <c r="H532" s="91" t="s">
        <v>535</v>
      </c>
      <c r="I532" s="98"/>
      <c r="J532" s="98"/>
      <c r="K532" s="89"/>
    </row>
    <row r="533" spans="1:11" ht="15" customHeight="1">
      <c r="A533" s="174" t="s">
        <v>533</v>
      </c>
      <c r="B533" s="90"/>
      <c r="C533" s="108">
        <v>472</v>
      </c>
      <c r="D533" s="88" t="s">
        <v>29</v>
      </c>
      <c r="E533" s="92"/>
      <c r="F533" s="92"/>
      <c r="G533" s="252"/>
      <c r="H533" s="88" t="s">
        <v>536</v>
      </c>
      <c r="I533" s="93"/>
      <c r="J533" s="93"/>
      <c r="K533" s="94"/>
    </row>
    <row r="534" spans="1:11" ht="15" customHeight="1">
      <c r="A534" s="174" t="s">
        <v>533</v>
      </c>
      <c r="B534" s="85"/>
      <c r="C534" s="108">
        <v>473</v>
      </c>
      <c r="D534" s="91" t="s">
        <v>18</v>
      </c>
      <c r="E534" s="87"/>
      <c r="F534" s="87"/>
      <c r="G534" s="252"/>
      <c r="H534" s="91" t="s">
        <v>521</v>
      </c>
      <c r="I534" s="98"/>
      <c r="J534" s="98"/>
      <c r="K534" s="89"/>
    </row>
    <row r="535" spans="1:11" ht="15" customHeight="1">
      <c r="A535" s="174" t="s">
        <v>533</v>
      </c>
      <c r="B535" s="99"/>
      <c r="C535" s="108">
        <v>474</v>
      </c>
      <c r="D535" s="88" t="s">
        <v>20</v>
      </c>
      <c r="E535" s="92"/>
      <c r="F535" s="92"/>
      <c r="G535" s="252"/>
      <c r="H535" s="88" t="s">
        <v>537</v>
      </c>
      <c r="I535" s="93"/>
      <c r="J535" s="93"/>
      <c r="K535" s="94"/>
    </row>
    <row r="536" spans="1:11" ht="15.75" customHeight="1">
      <c r="A536" s="174" t="s">
        <v>533</v>
      </c>
      <c r="B536" s="85"/>
      <c r="C536" s="108">
        <v>475</v>
      </c>
      <c r="D536" s="91" t="s">
        <v>12</v>
      </c>
      <c r="E536" s="87"/>
      <c r="F536" s="87"/>
      <c r="G536" s="252"/>
      <c r="H536" s="91" t="s">
        <v>537</v>
      </c>
      <c r="I536" s="98"/>
      <c r="J536" s="98"/>
      <c r="K536" s="89"/>
    </row>
    <row r="537" spans="1:11" ht="15" customHeight="1">
      <c r="A537" s="174" t="s">
        <v>533</v>
      </c>
      <c r="B537" s="90"/>
      <c r="C537" s="108">
        <v>476</v>
      </c>
      <c r="D537" s="88" t="s">
        <v>22</v>
      </c>
      <c r="E537" s="92"/>
      <c r="F537" s="92"/>
      <c r="G537" s="252"/>
      <c r="H537" s="88" t="s">
        <v>538</v>
      </c>
      <c r="I537" s="93"/>
      <c r="J537" s="93"/>
      <c r="K537" s="94"/>
    </row>
    <row r="538" spans="1:11" ht="15" customHeight="1">
      <c r="A538" s="174" t="s">
        <v>533</v>
      </c>
      <c r="B538" s="85"/>
      <c r="C538" s="108">
        <v>477</v>
      </c>
      <c r="D538" s="91" t="s">
        <v>25</v>
      </c>
      <c r="E538" s="87"/>
      <c r="F538" s="87"/>
      <c r="G538" s="252"/>
      <c r="H538" s="91" t="s">
        <v>539</v>
      </c>
      <c r="I538" s="98"/>
      <c r="J538" s="98"/>
      <c r="K538" s="89"/>
    </row>
    <row r="539" spans="1:11" ht="15" customHeight="1">
      <c r="A539" s="174" t="s">
        <v>533</v>
      </c>
      <c r="B539" s="90"/>
      <c r="C539" s="108">
        <v>478</v>
      </c>
      <c r="D539" s="88" t="s">
        <v>21</v>
      </c>
      <c r="E539" s="92"/>
      <c r="F539" s="92"/>
      <c r="G539" s="252"/>
      <c r="H539" s="88" t="s">
        <v>540</v>
      </c>
      <c r="I539" s="93"/>
      <c r="J539" s="93"/>
      <c r="K539" s="94"/>
    </row>
    <row r="540" spans="1:11" ht="15" customHeight="1">
      <c r="A540" s="174" t="s">
        <v>533</v>
      </c>
      <c r="B540" s="85"/>
      <c r="C540" s="108">
        <v>479</v>
      </c>
      <c r="D540" s="91" t="s">
        <v>28</v>
      </c>
      <c r="E540" s="87"/>
      <c r="F540" s="87"/>
      <c r="G540" s="252"/>
      <c r="H540" s="91" t="s">
        <v>541</v>
      </c>
      <c r="I540" s="98"/>
      <c r="J540" s="98"/>
      <c r="K540" s="89"/>
    </row>
    <row r="541" spans="1:11" ht="15" customHeight="1">
      <c r="A541" s="174" t="s">
        <v>533</v>
      </c>
      <c r="B541" s="99"/>
      <c r="C541" s="108">
        <v>480</v>
      </c>
      <c r="D541" s="88" t="s">
        <v>17</v>
      </c>
      <c r="E541" s="92"/>
      <c r="F541" s="92"/>
      <c r="G541" s="252"/>
      <c r="H541" s="88" t="s">
        <v>542</v>
      </c>
      <c r="I541" s="93"/>
      <c r="J541" s="93"/>
      <c r="K541" s="94"/>
    </row>
    <row r="542" spans="1:11" ht="15" customHeight="1">
      <c r="A542" s="174" t="s">
        <v>533</v>
      </c>
      <c r="B542" s="85"/>
      <c r="C542" s="108">
        <v>481</v>
      </c>
      <c r="D542" s="91" t="s">
        <v>15</v>
      </c>
      <c r="E542" s="87"/>
      <c r="F542" s="87"/>
      <c r="G542" s="252"/>
      <c r="H542" s="91" t="s">
        <v>543</v>
      </c>
      <c r="I542" s="98"/>
      <c r="J542" s="98"/>
      <c r="K542" s="89"/>
    </row>
    <row r="543" spans="1:11" ht="15" customHeight="1">
      <c r="A543" s="174" t="s">
        <v>533</v>
      </c>
      <c r="B543" s="90"/>
      <c r="C543" s="108">
        <v>482</v>
      </c>
      <c r="D543" s="88" t="s">
        <v>23</v>
      </c>
      <c r="E543" s="92"/>
      <c r="F543" s="92"/>
      <c r="G543" s="252"/>
      <c r="H543" s="88" t="s">
        <v>91</v>
      </c>
      <c r="I543" s="93"/>
      <c r="J543" s="93"/>
      <c r="K543" s="94"/>
    </row>
    <row r="544" spans="1:11" ht="15" customHeight="1">
      <c r="A544" s="174" t="s">
        <v>533</v>
      </c>
      <c r="B544" s="85"/>
      <c r="C544" s="108">
        <v>483</v>
      </c>
      <c r="D544" s="91" t="s">
        <v>26</v>
      </c>
      <c r="E544" s="87"/>
      <c r="F544" s="87"/>
      <c r="G544" s="252"/>
      <c r="H544" s="91" t="s">
        <v>544</v>
      </c>
      <c r="I544" s="98"/>
      <c r="J544" s="98"/>
      <c r="K544" s="89"/>
    </row>
    <row r="545" spans="1:11" ht="15" customHeight="1">
      <c r="A545" s="174" t="s">
        <v>533</v>
      </c>
      <c r="B545" s="99"/>
      <c r="C545" s="108">
        <v>484</v>
      </c>
      <c r="D545" s="88" t="s">
        <v>17</v>
      </c>
      <c r="E545" s="92"/>
      <c r="F545" s="92"/>
      <c r="G545" s="252"/>
      <c r="H545" s="88" t="s">
        <v>545</v>
      </c>
      <c r="I545" s="93"/>
      <c r="J545" s="93"/>
      <c r="K545" s="94"/>
    </row>
    <row r="546" spans="1:11" ht="15" customHeight="1">
      <c r="A546" s="174" t="s">
        <v>533</v>
      </c>
      <c r="B546" s="85"/>
      <c r="C546" s="108">
        <v>485</v>
      </c>
      <c r="D546" s="91" t="s">
        <v>15</v>
      </c>
      <c r="E546" s="87"/>
      <c r="F546" s="87"/>
      <c r="G546" s="252"/>
      <c r="H546" s="91" t="s">
        <v>546</v>
      </c>
      <c r="I546" s="98"/>
      <c r="J546" s="98"/>
      <c r="K546" s="89"/>
    </row>
    <row r="547" spans="1:11" ht="15" customHeight="1">
      <c r="A547" s="174" t="s">
        <v>533</v>
      </c>
      <c r="B547" s="90"/>
      <c r="C547" s="108">
        <v>486</v>
      </c>
      <c r="D547" s="88" t="s">
        <v>26</v>
      </c>
      <c r="E547" s="92"/>
      <c r="F547" s="92"/>
      <c r="G547" s="252"/>
      <c r="H547" s="88" t="s">
        <v>547</v>
      </c>
      <c r="I547" s="93"/>
      <c r="J547" s="93"/>
      <c r="K547" s="94"/>
    </row>
    <row r="548" spans="1:11" ht="15" customHeight="1">
      <c r="A548" s="174" t="s">
        <v>533</v>
      </c>
      <c r="B548" s="85"/>
      <c r="C548" s="108">
        <v>487</v>
      </c>
      <c r="D548" s="91" t="s">
        <v>23</v>
      </c>
      <c r="E548" s="87"/>
      <c r="F548" s="87"/>
      <c r="G548" s="252"/>
      <c r="H548" s="91" t="s">
        <v>548</v>
      </c>
      <c r="I548" s="98"/>
      <c r="J548" s="98"/>
      <c r="K548" s="89"/>
    </row>
    <row r="549" spans="1:11" ht="15" customHeight="1">
      <c r="A549" s="174" t="s">
        <v>533</v>
      </c>
      <c r="B549" s="102"/>
      <c r="C549" s="110"/>
      <c r="D549" s="103"/>
      <c r="E549" s="104"/>
      <c r="F549" s="104"/>
      <c r="G549" s="250"/>
      <c r="H549" s="105"/>
      <c r="I549" s="106"/>
      <c r="J549" s="106"/>
      <c r="K549" s="107"/>
    </row>
    <row r="550" spans="1:11" ht="15.75" customHeight="1">
      <c r="A550" s="260"/>
      <c r="B550" s="203"/>
      <c r="C550" s="203"/>
      <c r="D550" s="203"/>
      <c r="E550" s="203"/>
      <c r="F550" s="203"/>
      <c r="G550" s="203"/>
      <c r="H550" s="203"/>
      <c r="I550" s="203"/>
      <c r="J550" s="203"/>
      <c r="K550" s="204"/>
    </row>
    <row r="551" spans="1:11" ht="21" customHeight="1">
      <c r="A551" s="174" t="s">
        <v>549</v>
      </c>
      <c r="B551" s="85"/>
      <c r="C551" s="108">
        <v>488</v>
      </c>
      <c r="D551" s="91" t="s">
        <v>16</v>
      </c>
      <c r="E551" s="87"/>
      <c r="F551" s="87"/>
      <c r="G551" s="251"/>
      <c r="H551" s="91" t="s">
        <v>550</v>
      </c>
      <c r="I551" s="98"/>
      <c r="J551" s="98"/>
      <c r="K551" s="89"/>
    </row>
    <row r="552" spans="1:11" ht="22.5" customHeight="1">
      <c r="A552" s="174" t="s">
        <v>549</v>
      </c>
      <c r="B552" s="90"/>
      <c r="C552" s="108">
        <v>489</v>
      </c>
      <c r="D552" s="88" t="s">
        <v>13</v>
      </c>
      <c r="E552" s="92"/>
      <c r="F552" s="92"/>
      <c r="G552" s="252"/>
      <c r="H552" s="88" t="s">
        <v>522</v>
      </c>
      <c r="I552" s="93"/>
      <c r="J552" s="93"/>
      <c r="K552" s="94"/>
    </row>
    <row r="553" spans="1:11" ht="15" customHeight="1">
      <c r="A553" s="174" t="s">
        <v>549</v>
      </c>
      <c r="B553" s="85"/>
      <c r="C553" s="108">
        <v>490</v>
      </c>
      <c r="D553" s="91" t="s">
        <v>23</v>
      </c>
      <c r="E553" s="87"/>
      <c r="F553" s="87"/>
      <c r="G553" s="252"/>
      <c r="H553" s="91" t="s">
        <v>551</v>
      </c>
      <c r="I553" s="98"/>
      <c r="J553" s="98"/>
      <c r="K553" s="89"/>
    </row>
    <row r="554" spans="1:11" ht="15" customHeight="1">
      <c r="A554" s="174" t="s">
        <v>549</v>
      </c>
      <c r="B554" s="90"/>
      <c r="C554" s="108">
        <v>491</v>
      </c>
      <c r="D554" s="88" t="s">
        <v>29</v>
      </c>
      <c r="E554" s="92"/>
      <c r="F554" s="92"/>
      <c r="G554" s="252"/>
      <c r="H554" s="88" t="s">
        <v>552</v>
      </c>
      <c r="I554" s="93"/>
      <c r="J554" s="93"/>
      <c r="K554" s="94"/>
    </row>
    <row r="555" spans="1:11" ht="15" customHeight="1">
      <c r="A555" s="174" t="s">
        <v>549</v>
      </c>
      <c r="B555" s="85"/>
      <c r="C555" s="108">
        <v>492</v>
      </c>
      <c r="D555" s="91" t="s">
        <v>18</v>
      </c>
      <c r="E555" s="87"/>
      <c r="F555" s="87"/>
      <c r="G555" s="252"/>
      <c r="H555" s="91" t="s">
        <v>518</v>
      </c>
      <c r="I555" s="98"/>
      <c r="J555" s="98"/>
      <c r="K555" s="89"/>
    </row>
    <row r="556" spans="1:11" ht="15" customHeight="1">
      <c r="A556" s="174" t="s">
        <v>549</v>
      </c>
      <c r="B556" s="99"/>
      <c r="C556" s="108">
        <v>493</v>
      </c>
      <c r="D556" s="88" t="s">
        <v>20</v>
      </c>
      <c r="E556" s="92"/>
      <c r="F556" s="92"/>
      <c r="G556" s="252"/>
      <c r="H556" s="88" t="s">
        <v>553</v>
      </c>
      <c r="I556" s="93"/>
      <c r="J556" s="93"/>
      <c r="K556" s="94"/>
    </row>
    <row r="557" spans="1:11" ht="15.75" customHeight="1">
      <c r="A557" s="174" t="s">
        <v>549</v>
      </c>
      <c r="B557" s="85"/>
      <c r="C557" s="108">
        <v>494</v>
      </c>
      <c r="D557" s="91" t="s">
        <v>12</v>
      </c>
      <c r="E557" s="87"/>
      <c r="F557" s="87"/>
      <c r="G557" s="252"/>
      <c r="H557" s="91" t="s">
        <v>537</v>
      </c>
      <c r="I557" s="98"/>
      <c r="J557" s="98"/>
      <c r="K557" s="89"/>
    </row>
    <row r="558" spans="1:11" ht="15" customHeight="1">
      <c r="A558" s="174" t="s">
        <v>549</v>
      </c>
      <c r="B558" s="90"/>
      <c r="C558" s="108">
        <v>495</v>
      </c>
      <c r="D558" s="88" t="s">
        <v>22</v>
      </c>
      <c r="E558" s="92"/>
      <c r="F558" s="92"/>
      <c r="G558" s="252"/>
      <c r="H558" s="88" t="s">
        <v>554</v>
      </c>
      <c r="I558" s="93"/>
      <c r="J558" s="93"/>
      <c r="K558" s="94"/>
    </row>
    <row r="559" spans="1:11" ht="15" customHeight="1">
      <c r="A559" s="174" t="s">
        <v>549</v>
      </c>
      <c r="B559" s="85"/>
      <c r="C559" s="108">
        <v>496</v>
      </c>
      <c r="D559" s="91" t="s">
        <v>25</v>
      </c>
      <c r="E559" s="87"/>
      <c r="F559" s="87"/>
      <c r="G559" s="252"/>
      <c r="H559" s="91" t="s">
        <v>555</v>
      </c>
      <c r="I559" s="98"/>
      <c r="J559" s="98"/>
      <c r="K559" s="89"/>
    </row>
    <row r="560" spans="1:11" ht="15" customHeight="1">
      <c r="A560" s="174" t="s">
        <v>549</v>
      </c>
      <c r="B560" s="90"/>
      <c r="C560" s="108">
        <v>497</v>
      </c>
      <c r="D560" s="88" t="s">
        <v>21</v>
      </c>
      <c r="E560" s="92"/>
      <c r="F560" s="92"/>
      <c r="G560" s="252"/>
      <c r="H560" s="88" t="s">
        <v>556</v>
      </c>
      <c r="I560" s="93"/>
      <c r="J560" s="93"/>
      <c r="K560" s="94"/>
    </row>
    <row r="561" spans="1:11" ht="15" customHeight="1">
      <c r="A561" s="174" t="s">
        <v>549</v>
      </c>
      <c r="B561" s="85"/>
      <c r="C561" s="108">
        <v>498</v>
      </c>
      <c r="D561" s="91" t="s">
        <v>28</v>
      </c>
      <c r="E561" s="87"/>
      <c r="F561" s="87"/>
      <c r="G561" s="252"/>
      <c r="H561" s="91" t="s">
        <v>557</v>
      </c>
      <c r="I561" s="98"/>
      <c r="J561" s="98"/>
      <c r="K561" s="89"/>
    </row>
    <row r="562" spans="1:11" ht="15" customHeight="1">
      <c r="A562" s="174" t="s">
        <v>549</v>
      </c>
      <c r="B562" s="99"/>
      <c r="C562" s="108">
        <v>499</v>
      </c>
      <c r="D562" s="88" t="s">
        <v>14</v>
      </c>
      <c r="E562" s="92"/>
      <c r="F562" s="92"/>
      <c r="G562" s="252"/>
      <c r="H562" s="88" t="s">
        <v>558</v>
      </c>
      <c r="I562" s="93"/>
      <c r="J562" s="93"/>
      <c r="K562" s="94"/>
    </row>
    <row r="563" spans="1:11" ht="15" customHeight="1">
      <c r="A563" s="174" t="s">
        <v>549</v>
      </c>
      <c r="B563" s="85"/>
      <c r="C563" s="108">
        <v>500</v>
      </c>
      <c r="D563" s="91" t="s">
        <v>17</v>
      </c>
      <c r="E563" s="87"/>
      <c r="F563" s="87"/>
      <c r="G563" s="252"/>
      <c r="H563" s="91" t="s">
        <v>559</v>
      </c>
      <c r="I563" s="98"/>
      <c r="J563" s="98"/>
      <c r="K563" s="89"/>
    </row>
    <row r="564" spans="1:11" ht="15" customHeight="1">
      <c r="A564" s="174" t="s">
        <v>549</v>
      </c>
      <c r="B564" s="90"/>
      <c r="C564" s="108">
        <v>501</v>
      </c>
      <c r="D564" s="88" t="s">
        <v>15</v>
      </c>
      <c r="E564" s="92"/>
      <c r="F564" s="92"/>
      <c r="G564" s="252"/>
      <c r="H564" s="88" t="s">
        <v>560</v>
      </c>
      <c r="I564" s="93"/>
      <c r="J564" s="93"/>
      <c r="K564" s="94"/>
    </row>
    <row r="565" spans="1:11" ht="15" customHeight="1">
      <c r="A565" s="174" t="s">
        <v>549</v>
      </c>
      <c r="B565" s="85"/>
      <c r="C565" s="108">
        <v>502</v>
      </c>
      <c r="D565" s="91" t="s">
        <v>26</v>
      </c>
      <c r="E565" s="87"/>
      <c r="F565" s="87"/>
      <c r="G565" s="252"/>
      <c r="H565" s="91" t="s">
        <v>561</v>
      </c>
      <c r="I565" s="98"/>
      <c r="J565" s="98"/>
      <c r="K565" s="89"/>
    </row>
    <row r="566" spans="1:11" ht="15" customHeight="1">
      <c r="A566" s="174" t="s">
        <v>549</v>
      </c>
      <c r="B566" s="99"/>
      <c r="C566" s="108">
        <v>503</v>
      </c>
      <c r="D566" s="88" t="s">
        <v>18</v>
      </c>
      <c r="E566" s="92"/>
      <c r="F566" s="92"/>
      <c r="G566" s="252"/>
      <c r="H566" s="88" t="s">
        <v>562</v>
      </c>
      <c r="I566" s="93"/>
      <c r="J566" s="93"/>
      <c r="K566" s="94"/>
    </row>
    <row r="567" spans="1:11" ht="15" customHeight="1">
      <c r="A567" s="174" t="s">
        <v>549</v>
      </c>
      <c r="B567" s="85"/>
      <c r="C567" s="108">
        <v>504</v>
      </c>
      <c r="D567" s="91" t="s">
        <v>23</v>
      </c>
      <c r="E567" s="87"/>
      <c r="F567" s="87"/>
      <c r="G567" s="252"/>
      <c r="H567" s="91" t="s">
        <v>91</v>
      </c>
      <c r="I567" s="98"/>
      <c r="J567" s="98"/>
      <c r="K567" s="89"/>
    </row>
    <row r="568" spans="1:11" ht="15" customHeight="1">
      <c r="A568" s="174" t="s">
        <v>549</v>
      </c>
      <c r="B568" s="90"/>
      <c r="C568" s="108">
        <v>505</v>
      </c>
      <c r="D568" s="91" t="s">
        <v>14</v>
      </c>
      <c r="E568" s="87"/>
      <c r="F568" s="87"/>
      <c r="G568" s="252"/>
      <c r="H568" s="91" t="s">
        <v>563</v>
      </c>
      <c r="I568" s="98"/>
      <c r="J568" s="98"/>
      <c r="K568" s="89"/>
    </row>
    <row r="569" spans="1:11" ht="15" customHeight="1">
      <c r="A569" s="174" t="s">
        <v>549</v>
      </c>
      <c r="B569" s="85"/>
      <c r="C569" s="108">
        <v>506</v>
      </c>
      <c r="D569" s="91" t="s">
        <v>17</v>
      </c>
      <c r="E569" s="87"/>
      <c r="F569" s="87"/>
      <c r="G569" s="252"/>
      <c r="H569" s="91" t="s">
        <v>564</v>
      </c>
      <c r="I569" s="98"/>
      <c r="J569" s="98"/>
      <c r="K569" s="89"/>
    </row>
    <row r="570" spans="1:11" ht="15" customHeight="1">
      <c r="A570" s="174" t="s">
        <v>549</v>
      </c>
      <c r="B570" s="90"/>
      <c r="C570" s="108">
        <v>507</v>
      </c>
      <c r="D570" s="88" t="s">
        <v>15</v>
      </c>
      <c r="E570" s="92"/>
      <c r="F570" s="92"/>
      <c r="G570" s="252"/>
      <c r="H570" s="88" t="s">
        <v>565</v>
      </c>
      <c r="I570" s="93"/>
      <c r="J570" s="93"/>
      <c r="K570" s="94"/>
    </row>
    <row r="571" spans="1:11" ht="15" customHeight="1">
      <c r="A571" s="174" t="s">
        <v>549</v>
      </c>
      <c r="B571" s="85"/>
      <c r="C571" s="108">
        <v>508</v>
      </c>
      <c r="D571" s="91" t="s">
        <v>26</v>
      </c>
      <c r="E571" s="87"/>
      <c r="F571" s="87"/>
      <c r="G571" s="252"/>
      <c r="H571" s="91" t="s">
        <v>566</v>
      </c>
      <c r="I571" s="98"/>
      <c r="J571" s="98"/>
      <c r="K571" s="89"/>
    </row>
    <row r="572" spans="1:11" ht="15" customHeight="1">
      <c r="A572" s="174" t="s">
        <v>549</v>
      </c>
      <c r="B572" s="90"/>
      <c r="C572" s="108">
        <v>509</v>
      </c>
      <c r="D572" s="88" t="s">
        <v>23</v>
      </c>
      <c r="E572" s="92"/>
      <c r="F572" s="92"/>
      <c r="G572" s="252"/>
      <c r="H572" s="88" t="s">
        <v>567</v>
      </c>
      <c r="I572" s="93"/>
      <c r="J572" s="93"/>
      <c r="K572" s="94"/>
    </row>
    <row r="573" spans="1:11" ht="15" customHeight="1">
      <c r="A573" s="174" t="s">
        <v>549</v>
      </c>
      <c r="B573" s="102"/>
      <c r="C573" s="110"/>
      <c r="D573" s="103"/>
      <c r="E573" s="104"/>
      <c r="F573" s="104"/>
      <c r="G573" s="250"/>
      <c r="H573" s="105"/>
      <c r="I573" s="106"/>
      <c r="J573" s="106"/>
      <c r="K573" s="107"/>
    </row>
    <row r="574" spans="1:11" ht="15.75" customHeight="1">
      <c r="A574" s="260"/>
      <c r="B574" s="203"/>
      <c r="C574" s="203"/>
      <c r="D574" s="203"/>
      <c r="E574" s="203"/>
      <c r="F574" s="203"/>
      <c r="G574" s="203"/>
      <c r="H574" s="203"/>
      <c r="I574" s="203"/>
      <c r="J574" s="203"/>
      <c r="K574" s="204"/>
    </row>
    <row r="575" spans="1:11" ht="21" customHeight="1">
      <c r="A575" s="174" t="s">
        <v>568</v>
      </c>
      <c r="B575" s="85"/>
      <c r="C575" s="108">
        <v>510</v>
      </c>
      <c r="D575" s="91" t="s">
        <v>16</v>
      </c>
      <c r="E575" s="87"/>
      <c r="F575" s="87"/>
      <c r="G575" s="251"/>
      <c r="H575" s="91" t="s">
        <v>569</v>
      </c>
      <c r="I575" s="98"/>
      <c r="J575" s="98"/>
      <c r="K575" s="89"/>
    </row>
    <row r="576" spans="1:11" ht="22.5" customHeight="1">
      <c r="A576" s="174" t="s">
        <v>568</v>
      </c>
      <c r="B576" s="90"/>
      <c r="C576" s="108">
        <v>511</v>
      </c>
      <c r="D576" s="88" t="s">
        <v>13</v>
      </c>
      <c r="E576" s="92"/>
      <c r="F576" s="92"/>
      <c r="G576" s="252"/>
      <c r="H576" s="88" t="s">
        <v>537</v>
      </c>
      <c r="I576" s="93"/>
      <c r="J576" s="93"/>
      <c r="K576" s="94"/>
    </row>
    <row r="577" spans="1:11" ht="15" customHeight="1">
      <c r="A577" s="174" t="s">
        <v>568</v>
      </c>
      <c r="B577" s="85"/>
      <c r="C577" s="108">
        <v>512</v>
      </c>
      <c r="D577" s="91" t="s">
        <v>23</v>
      </c>
      <c r="E577" s="87"/>
      <c r="F577" s="87"/>
      <c r="G577" s="252"/>
      <c r="H577" s="91" t="s">
        <v>570</v>
      </c>
      <c r="I577" s="98"/>
      <c r="J577" s="98"/>
      <c r="K577" s="89"/>
    </row>
    <row r="578" spans="1:11" ht="15" customHeight="1">
      <c r="A578" s="174" t="s">
        <v>568</v>
      </c>
      <c r="B578" s="90"/>
      <c r="C578" s="108">
        <v>513</v>
      </c>
      <c r="D578" s="88" t="s">
        <v>29</v>
      </c>
      <c r="E578" s="92"/>
      <c r="F578" s="92"/>
      <c r="G578" s="252"/>
      <c r="H578" s="88" t="s">
        <v>518</v>
      </c>
      <c r="I578" s="93"/>
      <c r="J578" s="93"/>
      <c r="K578" s="94"/>
    </row>
    <row r="579" spans="1:11" ht="15" customHeight="1">
      <c r="A579" s="174" t="s">
        <v>568</v>
      </c>
      <c r="B579" s="85"/>
      <c r="C579" s="108">
        <v>514</v>
      </c>
      <c r="D579" s="91" t="s">
        <v>18</v>
      </c>
      <c r="E579" s="87"/>
      <c r="F579" s="87"/>
      <c r="G579" s="252"/>
      <c r="H579" s="91" t="s">
        <v>571</v>
      </c>
      <c r="I579" s="98"/>
      <c r="J579" s="98"/>
      <c r="K579" s="89"/>
    </row>
    <row r="580" spans="1:11" ht="15" customHeight="1">
      <c r="A580" s="174" t="s">
        <v>568</v>
      </c>
      <c r="B580" s="99"/>
      <c r="C580" s="108">
        <v>515</v>
      </c>
      <c r="D580" s="88" t="s">
        <v>20</v>
      </c>
      <c r="E580" s="92"/>
      <c r="F580" s="92"/>
      <c r="G580" s="252"/>
      <c r="H580" s="88" t="s">
        <v>572</v>
      </c>
      <c r="I580" s="93"/>
      <c r="J580" s="93"/>
      <c r="K580" s="94"/>
    </row>
    <row r="581" spans="1:11" ht="15.75" customHeight="1">
      <c r="A581" s="174" t="s">
        <v>568</v>
      </c>
      <c r="B581" s="85"/>
      <c r="C581" s="108">
        <v>516</v>
      </c>
      <c r="D581" s="91" t="s">
        <v>12</v>
      </c>
      <c r="E581" s="87"/>
      <c r="F581" s="87"/>
      <c r="G581" s="252"/>
      <c r="H581" s="91" t="s">
        <v>573</v>
      </c>
      <c r="I581" s="98"/>
      <c r="J581" s="98"/>
      <c r="K581" s="89"/>
    </row>
    <row r="582" spans="1:11" ht="15" customHeight="1">
      <c r="A582" s="174" t="s">
        <v>568</v>
      </c>
      <c r="B582" s="90"/>
      <c r="C582" s="108">
        <v>517</v>
      </c>
      <c r="D582" s="88" t="s">
        <v>22</v>
      </c>
      <c r="E582" s="92"/>
      <c r="F582" s="92"/>
      <c r="G582" s="252"/>
      <c r="H582" s="88" t="s">
        <v>574</v>
      </c>
      <c r="I582" s="93"/>
      <c r="J582" s="93"/>
      <c r="K582" s="94"/>
    </row>
    <row r="583" spans="1:11" ht="15" customHeight="1">
      <c r="A583" s="174" t="s">
        <v>568</v>
      </c>
      <c r="B583" s="85"/>
      <c r="C583" s="108">
        <v>518</v>
      </c>
      <c r="D583" s="91" t="s">
        <v>25</v>
      </c>
      <c r="E583" s="87"/>
      <c r="F583" s="87"/>
      <c r="G583" s="252"/>
      <c r="H583" s="91" t="s">
        <v>575</v>
      </c>
      <c r="I583" s="98"/>
      <c r="J583" s="98"/>
      <c r="K583" s="89"/>
    </row>
    <row r="584" spans="1:11" ht="15" customHeight="1">
      <c r="A584" s="174" t="s">
        <v>568</v>
      </c>
      <c r="B584" s="90"/>
      <c r="C584" s="108">
        <v>519</v>
      </c>
      <c r="D584" s="88" t="s">
        <v>21</v>
      </c>
      <c r="E584" s="92"/>
      <c r="F584" s="92"/>
      <c r="G584" s="252"/>
      <c r="H584" s="88" t="s">
        <v>576</v>
      </c>
      <c r="I584" s="93"/>
      <c r="J584" s="93"/>
      <c r="K584" s="94"/>
    </row>
    <row r="585" spans="1:11" ht="15" customHeight="1">
      <c r="A585" s="174" t="s">
        <v>568</v>
      </c>
      <c r="B585" s="85"/>
      <c r="C585" s="108">
        <v>520</v>
      </c>
      <c r="D585" s="91" t="s">
        <v>28</v>
      </c>
      <c r="E585" s="87"/>
      <c r="F585" s="87"/>
      <c r="G585" s="252"/>
      <c r="H585" s="91" t="s">
        <v>577</v>
      </c>
      <c r="I585" s="98"/>
      <c r="J585" s="98"/>
      <c r="K585" s="89"/>
    </row>
    <row r="586" spans="1:11" ht="15" customHeight="1">
      <c r="A586" s="174" t="s">
        <v>568</v>
      </c>
      <c r="B586" s="99"/>
      <c r="C586" s="108">
        <v>521</v>
      </c>
      <c r="D586" s="88" t="s">
        <v>14</v>
      </c>
      <c r="E586" s="92"/>
      <c r="F586" s="92"/>
      <c r="G586" s="252"/>
      <c r="H586" s="88" t="s">
        <v>578</v>
      </c>
      <c r="I586" s="93"/>
      <c r="J586" s="93"/>
      <c r="K586" s="94"/>
    </row>
    <row r="587" spans="1:11" ht="15" customHeight="1">
      <c r="A587" s="174" t="s">
        <v>568</v>
      </c>
      <c r="B587" s="85"/>
      <c r="C587" s="108">
        <v>522</v>
      </c>
      <c r="D587" s="91" t="s">
        <v>17</v>
      </c>
      <c r="E587" s="87"/>
      <c r="F587" s="87"/>
      <c r="G587" s="252"/>
      <c r="H587" s="91" t="s">
        <v>518</v>
      </c>
      <c r="I587" s="98"/>
      <c r="J587" s="98"/>
      <c r="K587" s="89"/>
    </row>
    <row r="588" spans="1:11" ht="15" customHeight="1">
      <c r="A588" s="174" t="s">
        <v>568</v>
      </c>
      <c r="B588" s="90"/>
      <c r="C588" s="108">
        <v>523</v>
      </c>
      <c r="D588" s="88" t="s">
        <v>15</v>
      </c>
      <c r="E588" s="92"/>
      <c r="F588" s="92"/>
      <c r="G588" s="252"/>
      <c r="H588" s="88" t="s">
        <v>579</v>
      </c>
      <c r="I588" s="93"/>
      <c r="J588" s="93"/>
      <c r="K588" s="94"/>
    </row>
    <row r="589" spans="1:11" ht="15" customHeight="1">
      <c r="A589" s="174" t="s">
        <v>568</v>
      </c>
      <c r="B589" s="85"/>
      <c r="C589" s="108">
        <v>524</v>
      </c>
      <c r="D589" s="91" t="s">
        <v>26</v>
      </c>
      <c r="E589" s="87"/>
      <c r="F589" s="87"/>
      <c r="G589" s="252"/>
      <c r="H589" s="91" t="s">
        <v>580</v>
      </c>
      <c r="I589" s="98"/>
      <c r="J589" s="98"/>
      <c r="K589" s="89"/>
    </row>
    <row r="590" spans="1:11" ht="15" customHeight="1">
      <c r="A590" s="174" t="s">
        <v>568</v>
      </c>
      <c r="B590" s="99"/>
      <c r="C590" s="108">
        <v>525</v>
      </c>
      <c r="D590" s="88" t="s">
        <v>581</v>
      </c>
      <c r="E590" s="92"/>
      <c r="F590" s="92"/>
      <c r="G590" s="252"/>
      <c r="H590" s="88" t="s">
        <v>582</v>
      </c>
      <c r="I590" s="93"/>
      <c r="J590" s="93"/>
      <c r="K590" s="94"/>
    </row>
    <row r="591" spans="1:11" ht="15" customHeight="1">
      <c r="A591" s="174" t="s">
        <v>568</v>
      </c>
      <c r="B591" s="85"/>
      <c r="C591" s="108">
        <v>526</v>
      </c>
      <c r="D591" s="91" t="s">
        <v>23</v>
      </c>
      <c r="E591" s="87"/>
      <c r="F591" s="87"/>
      <c r="G591" s="252"/>
      <c r="H591" s="91" t="s">
        <v>583</v>
      </c>
      <c r="I591" s="98"/>
      <c r="J591" s="98"/>
      <c r="K591" s="89"/>
    </row>
    <row r="592" spans="1:11" ht="15" customHeight="1">
      <c r="A592" s="174" t="s">
        <v>568</v>
      </c>
      <c r="B592" s="90"/>
      <c r="C592" s="108">
        <v>527</v>
      </c>
      <c r="D592" s="91" t="s">
        <v>14</v>
      </c>
      <c r="E592" s="87"/>
      <c r="F592" s="87"/>
      <c r="G592" s="252"/>
      <c r="H592" s="91" t="s">
        <v>584</v>
      </c>
      <c r="I592" s="98"/>
      <c r="J592" s="98"/>
      <c r="K592" s="89"/>
    </row>
    <row r="593" spans="1:26" ht="15" customHeight="1">
      <c r="A593" s="174" t="s">
        <v>568</v>
      </c>
      <c r="B593" s="85"/>
      <c r="C593" s="108">
        <v>528</v>
      </c>
      <c r="D593" s="91" t="s">
        <v>17</v>
      </c>
      <c r="E593" s="87"/>
      <c r="F593" s="87"/>
      <c r="G593" s="252"/>
      <c r="H593" s="91" t="s">
        <v>523</v>
      </c>
      <c r="I593" s="98"/>
      <c r="J593" s="98"/>
      <c r="K593" s="89"/>
      <c r="L593" s="177"/>
      <c r="M593" s="177"/>
      <c r="N593" s="177"/>
      <c r="O593" s="177"/>
      <c r="P593" s="177"/>
      <c r="Q593" s="177"/>
      <c r="R593" s="177"/>
      <c r="S593" s="177"/>
      <c r="T593" s="177"/>
      <c r="U593" s="177"/>
      <c r="V593" s="177"/>
      <c r="W593" s="177"/>
      <c r="X593" s="177"/>
      <c r="Y593" s="177"/>
      <c r="Z593" s="177"/>
    </row>
    <row r="594" spans="1:26" ht="15" customHeight="1">
      <c r="A594" s="174" t="s">
        <v>568</v>
      </c>
      <c r="B594" s="90"/>
      <c r="C594" s="108">
        <v>529</v>
      </c>
      <c r="D594" s="88" t="s">
        <v>15</v>
      </c>
      <c r="E594" s="92"/>
      <c r="F594" s="92"/>
      <c r="G594" s="252"/>
      <c r="H594" s="88" t="s">
        <v>585</v>
      </c>
      <c r="I594" s="93"/>
      <c r="J594" s="93"/>
      <c r="K594" s="94"/>
      <c r="L594" s="177"/>
      <c r="M594" s="177"/>
      <c r="N594" s="177"/>
      <c r="O594" s="177"/>
      <c r="P594" s="177"/>
      <c r="Q594" s="177"/>
      <c r="R594" s="177"/>
      <c r="S594" s="177"/>
      <c r="T594" s="177"/>
      <c r="U594" s="177"/>
      <c r="V594" s="177"/>
      <c r="W594" s="177"/>
      <c r="X594" s="177"/>
      <c r="Y594" s="177"/>
      <c r="Z594" s="177"/>
    </row>
    <row r="595" spans="1:26" ht="15" customHeight="1">
      <c r="A595" s="174" t="s">
        <v>568</v>
      </c>
      <c r="B595" s="85"/>
      <c r="C595" s="108">
        <v>530</v>
      </c>
      <c r="D595" s="91" t="s">
        <v>26</v>
      </c>
      <c r="E595" s="87"/>
      <c r="F595" s="87"/>
      <c r="G595" s="252"/>
      <c r="H595" s="91" t="s">
        <v>586</v>
      </c>
      <c r="I595" s="98"/>
      <c r="J595" s="98"/>
      <c r="K595" s="89"/>
      <c r="L595" s="177"/>
      <c r="M595" s="177"/>
      <c r="N595" s="177"/>
      <c r="O595" s="177"/>
      <c r="P595" s="177"/>
      <c r="Q595" s="177"/>
      <c r="R595" s="177"/>
      <c r="S595" s="177"/>
      <c r="T595" s="177"/>
      <c r="U595" s="177"/>
      <c r="V595" s="177"/>
      <c r="W595" s="177"/>
      <c r="X595" s="177"/>
      <c r="Y595" s="177"/>
      <c r="Z595" s="177"/>
    </row>
    <row r="596" spans="1:26" ht="15" customHeight="1">
      <c r="A596" s="174" t="s">
        <v>568</v>
      </c>
      <c r="B596" s="90"/>
      <c r="C596" s="108">
        <v>531</v>
      </c>
      <c r="D596" s="88" t="s">
        <v>581</v>
      </c>
      <c r="E596" s="92"/>
      <c r="F596" s="92"/>
      <c r="G596" s="252"/>
      <c r="H596" s="88" t="s">
        <v>582</v>
      </c>
      <c r="I596" s="93"/>
      <c r="J596" s="93"/>
      <c r="K596" s="94"/>
      <c r="L596" s="177"/>
      <c r="M596" s="177"/>
      <c r="N596" s="177"/>
      <c r="O596" s="177"/>
      <c r="P596" s="177"/>
      <c r="Q596" s="177"/>
      <c r="R596" s="177"/>
      <c r="S596" s="177"/>
      <c r="T596" s="177"/>
      <c r="U596" s="177"/>
      <c r="V596" s="177"/>
      <c r="W596" s="177"/>
      <c r="X596" s="177"/>
      <c r="Y596" s="177"/>
      <c r="Z596" s="177"/>
    </row>
    <row r="597" spans="1:26" ht="15" customHeight="1">
      <c r="A597" s="174" t="s">
        <v>568</v>
      </c>
      <c r="B597" s="85"/>
      <c r="C597" s="108">
        <v>532</v>
      </c>
      <c r="D597" s="91" t="s">
        <v>23</v>
      </c>
      <c r="E597" s="87"/>
      <c r="F597" s="87"/>
      <c r="G597" s="252"/>
      <c r="H597" s="91" t="s">
        <v>91</v>
      </c>
      <c r="I597" s="98"/>
      <c r="J597" s="98"/>
      <c r="K597" s="98"/>
      <c r="L597" s="177"/>
      <c r="M597" s="177"/>
      <c r="N597" s="177"/>
      <c r="O597" s="177"/>
      <c r="P597" s="177"/>
      <c r="Q597" s="177"/>
      <c r="R597" s="177"/>
      <c r="S597" s="177"/>
      <c r="T597" s="177"/>
      <c r="U597" s="177"/>
      <c r="V597" s="177"/>
      <c r="W597" s="177"/>
      <c r="X597" s="177"/>
      <c r="Y597" s="177"/>
      <c r="Z597" s="177"/>
    </row>
    <row r="598" spans="1:26" ht="15" customHeight="1">
      <c r="A598" s="174" t="s">
        <v>568</v>
      </c>
      <c r="B598" s="102"/>
      <c r="C598" s="110"/>
      <c r="D598" s="103"/>
      <c r="E598" s="104"/>
      <c r="F598" s="104"/>
      <c r="G598" s="250"/>
      <c r="H598" s="105"/>
      <c r="I598" s="106"/>
      <c r="J598" s="106"/>
      <c r="K598" s="107"/>
      <c r="L598" s="177"/>
      <c r="M598" s="177"/>
      <c r="N598" s="177"/>
      <c r="O598" s="177"/>
      <c r="P598" s="177"/>
      <c r="Q598" s="177"/>
      <c r="R598" s="177"/>
      <c r="S598" s="177"/>
      <c r="T598" s="177"/>
      <c r="U598" s="177"/>
      <c r="V598" s="177"/>
      <c r="W598" s="177"/>
      <c r="X598" s="177"/>
      <c r="Y598" s="177"/>
      <c r="Z598" s="177"/>
    </row>
    <row r="599" spans="1:26" ht="15.75" customHeight="1">
      <c r="A599" s="261"/>
      <c r="B599" s="203"/>
      <c r="C599" s="203"/>
      <c r="D599" s="203"/>
      <c r="E599" s="203"/>
      <c r="F599" s="203"/>
      <c r="G599" s="203"/>
      <c r="H599" s="203"/>
      <c r="I599" s="203"/>
      <c r="J599" s="203"/>
      <c r="K599" s="204"/>
      <c r="L599" s="111"/>
      <c r="M599" s="111"/>
      <c r="N599" s="111"/>
      <c r="O599" s="111"/>
      <c r="P599" s="111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</row>
    <row r="600" spans="1:26" ht="21" customHeight="1">
      <c r="A600" s="174" t="s">
        <v>587</v>
      </c>
      <c r="B600" s="85"/>
      <c r="C600" s="108">
        <v>533</v>
      </c>
      <c r="D600" s="91" t="s">
        <v>16</v>
      </c>
      <c r="E600" s="87"/>
      <c r="F600" s="87"/>
      <c r="G600" s="251"/>
      <c r="H600" s="91" t="s">
        <v>588</v>
      </c>
      <c r="I600" s="98"/>
      <c r="J600" s="98"/>
      <c r="K600" s="89"/>
      <c r="L600" s="177"/>
      <c r="M600" s="177"/>
      <c r="N600" s="177"/>
      <c r="O600" s="177"/>
      <c r="P600" s="177"/>
      <c r="Q600" s="177"/>
      <c r="R600" s="177"/>
      <c r="S600" s="177"/>
      <c r="T600" s="177"/>
      <c r="U600" s="177"/>
      <c r="V600" s="177"/>
      <c r="W600" s="177"/>
      <c r="X600" s="177"/>
      <c r="Y600" s="177"/>
      <c r="Z600" s="177"/>
    </row>
    <row r="601" spans="1:26" ht="22.5" customHeight="1">
      <c r="A601" s="174" t="s">
        <v>587</v>
      </c>
      <c r="B601" s="90"/>
      <c r="C601" s="108">
        <v>534</v>
      </c>
      <c r="D601" s="88" t="s">
        <v>13</v>
      </c>
      <c r="E601" s="92"/>
      <c r="F601" s="92"/>
      <c r="G601" s="252"/>
      <c r="H601" s="88" t="s">
        <v>573</v>
      </c>
      <c r="I601" s="93"/>
      <c r="J601" s="93"/>
      <c r="K601" s="94"/>
      <c r="L601" s="177"/>
      <c r="M601" s="177"/>
      <c r="N601" s="177"/>
      <c r="O601" s="177"/>
      <c r="P601" s="177"/>
      <c r="Q601" s="177"/>
      <c r="R601" s="177"/>
      <c r="S601" s="177"/>
      <c r="T601" s="177"/>
      <c r="U601" s="177"/>
      <c r="V601" s="177"/>
      <c r="W601" s="177"/>
      <c r="X601" s="177"/>
      <c r="Y601" s="177"/>
      <c r="Z601" s="177"/>
    </row>
    <row r="602" spans="1:26" ht="15" customHeight="1">
      <c r="A602" s="174" t="s">
        <v>587</v>
      </c>
      <c r="B602" s="85"/>
      <c r="C602" s="108">
        <v>535</v>
      </c>
      <c r="D602" s="91" t="s">
        <v>23</v>
      </c>
      <c r="E602" s="87"/>
      <c r="F602" s="87"/>
      <c r="G602" s="252"/>
      <c r="H602" s="91" t="s">
        <v>589</v>
      </c>
      <c r="I602" s="98"/>
      <c r="J602" s="98"/>
      <c r="K602" s="89"/>
      <c r="L602" s="177"/>
      <c r="M602" s="177"/>
      <c r="N602" s="177"/>
      <c r="O602" s="177"/>
      <c r="P602" s="177"/>
      <c r="Q602" s="177"/>
      <c r="R602" s="177"/>
      <c r="S602" s="177"/>
      <c r="T602" s="177"/>
      <c r="U602" s="177"/>
      <c r="V602" s="177"/>
      <c r="W602" s="177"/>
      <c r="X602" s="177"/>
      <c r="Y602" s="177"/>
      <c r="Z602" s="177"/>
    </row>
    <row r="603" spans="1:26" ht="15" customHeight="1">
      <c r="A603" s="174" t="s">
        <v>587</v>
      </c>
      <c r="B603" s="90"/>
      <c r="C603" s="108">
        <v>536</v>
      </c>
      <c r="D603" s="88" t="s">
        <v>29</v>
      </c>
      <c r="E603" s="92"/>
      <c r="F603" s="92"/>
      <c r="G603" s="252"/>
      <c r="H603" s="88" t="s">
        <v>523</v>
      </c>
      <c r="I603" s="93"/>
      <c r="J603" s="93"/>
      <c r="K603" s="94"/>
      <c r="L603" s="177"/>
      <c r="M603" s="177"/>
      <c r="N603" s="177"/>
      <c r="O603" s="177"/>
      <c r="P603" s="177"/>
      <c r="Q603" s="177"/>
      <c r="R603" s="177"/>
      <c r="S603" s="177"/>
      <c r="T603" s="177"/>
      <c r="U603" s="177"/>
      <c r="V603" s="177"/>
      <c r="W603" s="177"/>
      <c r="X603" s="177"/>
      <c r="Y603" s="177"/>
      <c r="Z603" s="177"/>
    </row>
    <row r="604" spans="1:26" ht="15" customHeight="1">
      <c r="A604" s="174" t="s">
        <v>587</v>
      </c>
      <c r="B604" s="85"/>
      <c r="C604" s="108">
        <v>537</v>
      </c>
      <c r="D604" s="91" t="s">
        <v>18</v>
      </c>
      <c r="E604" s="87"/>
      <c r="F604" s="87"/>
      <c r="G604" s="252"/>
      <c r="H604" s="91" t="s">
        <v>590</v>
      </c>
      <c r="I604" s="98"/>
      <c r="J604" s="98"/>
      <c r="K604" s="89"/>
      <c r="L604" s="177"/>
      <c r="M604" s="177"/>
      <c r="N604" s="177"/>
      <c r="O604" s="177"/>
      <c r="P604" s="177"/>
      <c r="Q604" s="177"/>
      <c r="R604" s="177"/>
      <c r="S604" s="177"/>
      <c r="T604" s="177"/>
      <c r="U604" s="177"/>
      <c r="V604" s="177"/>
      <c r="W604" s="177"/>
      <c r="X604" s="177"/>
      <c r="Y604" s="177"/>
      <c r="Z604" s="177"/>
    </row>
    <row r="605" spans="1:26" ht="15" customHeight="1">
      <c r="A605" s="174" t="s">
        <v>587</v>
      </c>
      <c r="B605" s="99"/>
      <c r="C605" s="108">
        <v>538</v>
      </c>
      <c r="D605" s="88" t="s">
        <v>20</v>
      </c>
      <c r="E605" s="92"/>
      <c r="F605" s="92"/>
      <c r="G605" s="252"/>
      <c r="H605" s="88" t="s">
        <v>591</v>
      </c>
      <c r="I605" s="93"/>
      <c r="J605" s="93"/>
      <c r="K605" s="94"/>
      <c r="L605" s="177"/>
      <c r="M605" s="177"/>
      <c r="N605" s="177"/>
      <c r="O605" s="177"/>
      <c r="P605" s="177"/>
      <c r="Q605" s="177"/>
      <c r="R605" s="177"/>
      <c r="S605" s="177"/>
      <c r="T605" s="177"/>
      <c r="U605" s="177"/>
      <c r="V605" s="177"/>
      <c r="W605" s="177"/>
      <c r="X605" s="177"/>
      <c r="Y605" s="177"/>
      <c r="Z605" s="177"/>
    </row>
    <row r="606" spans="1:26" ht="15.75" customHeight="1">
      <c r="A606" s="174" t="s">
        <v>587</v>
      </c>
      <c r="B606" s="85"/>
      <c r="C606" s="108">
        <v>539</v>
      </c>
      <c r="D606" s="91" t="s">
        <v>12</v>
      </c>
      <c r="E606" s="87"/>
      <c r="F606" s="87"/>
      <c r="G606" s="252"/>
      <c r="H606" s="91" t="s">
        <v>553</v>
      </c>
      <c r="I606" s="98"/>
      <c r="J606" s="98"/>
      <c r="K606" s="89"/>
      <c r="L606" s="177"/>
      <c r="M606" s="177"/>
      <c r="N606" s="177"/>
      <c r="O606" s="177"/>
      <c r="P606" s="177"/>
      <c r="Q606" s="177"/>
      <c r="R606" s="177"/>
      <c r="S606" s="177"/>
      <c r="T606" s="177"/>
      <c r="U606" s="177"/>
      <c r="V606" s="177"/>
      <c r="W606" s="177"/>
      <c r="X606" s="177"/>
      <c r="Y606" s="177"/>
      <c r="Z606" s="177"/>
    </row>
    <row r="607" spans="1:26" ht="15" customHeight="1">
      <c r="A607" s="174" t="s">
        <v>587</v>
      </c>
      <c r="B607" s="90"/>
      <c r="C607" s="108">
        <v>540</v>
      </c>
      <c r="D607" s="88" t="s">
        <v>22</v>
      </c>
      <c r="E607" s="92"/>
      <c r="F607" s="92"/>
      <c r="G607" s="252"/>
      <c r="H607" s="88" t="s">
        <v>592</v>
      </c>
      <c r="I607" s="93"/>
      <c r="J607" s="93"/>
      <c r="K607" s="94"/>
      <c r="L607" s="177"/>
      <c r="M607" s="177"/>
      <c r="N607" s="177"/>
      <c r="O607" s="177"/>
      <c r="P607" s="177"/>
      <c r="Q607" s="177"/>
      <c r="R607" s="177"/>
      <c r="S607" s="177"/>
      <c r="T607" s="177"/>
      <c r="U607" s="177"/>
      <c r="V607" s="177"/>
      <c r="W607" s="177"/>
      <c r="X607" s="177"/>
      <c r="Y607" s="177"/>
      <c r="Z607" s="177"/>
    </row>
    <row r="608" spans="1:26" ht="15" customHeight="1">
      <c r="A608" s="174" t="s">
        <v>587</v>
      </c>
      <c r="B608" s="85"/>
      <c r="C608" s="108">
        <v>541</v>
      </c>
      <c r="D608" s="91" t="s">
        <v>25</v>
      </c>
      <c r="E608" s="87"/>
      <c r="F608" s="87"/>
      <c r="G608" s="252"/>
      <c r="H608" s="91" t="s">
        <v>593</v>
      </c>
      <c r="I608" s="98"/>
      <c r="J608" s="98"/>
      <c r="K608" s="89"/>
      <c r="L608" s="177"/>
      <c r="M608" s="177"/>
      <c r="N608" s="177"/>
      <c r="O608" s="177"/>
      <c r="P608" s="177"/>
      <c r="Q608" s="177"/>
      <c r="R608" s="177"/>
      <c r="S608" s="177"/>
      <c r="T608" s="177"/>
      <c r="U608" s="177"/>
      <c r="V608" s="177"/>
      <c r="W608" s="177"/>
      <c r="X608" s="177"/>
      <c r="Y608" s="177"/>
      <c r="Z608" s="177"/>
    </row>
    <row r="609" spans="1:11" ht="15" customHeight="1">
      <c r="A609" s="174" t="s">
        <v>587</v>
      </c>
      <c r="B609" s="90"/>
      <c r="C609" s="108">
        <v>542</v>
      </c>
      <c r="D609" s="88" t="s">
        <v>21</v>
      </c>
      <c r="E609" s="92"/>
      <c r="F609" s="92"/>
      <c r="G609" s="252"/>
      <c r="H609" s="88" t="s">
        <v>594</v>
      </c>
      <c r="I609" s="93"/>
      <c r="J609" s="93"/>
      <c r="K609" s="94"/>
    </row>
    <row r="610" spans="1:11" ht="15" customHeight="1">
      <c r="A610" s="174" t="s">
        <v>587</v>
      </c>
      <c r="B610" s="85"/>
      <c r="C610" s="108">
        <v>543</v>
      </c>
      <c r="D610" s="91" t="s">
        <v>28</v>
      </c>
      <c r="E610" s="87"/>
      <c r="F610" s="87"/>
      <c r="G610" s="252"/>
      <c r="H610" s="91" t="s">
        <v>577</v>
      </c>
      <c r="I610" s="98"/>
      <c r="J610" s="98"/>
      <c r="K610" s="89"/>
    </row>
    <row r="611" spans="1:11" ht="15" customHeight="1">
      <c r="A611" s="174" t="s">
        <v>587</v>
      </c>
      <c r="B611" s="99"/>
      <c r="C611" s="108">
        <v>544</v>
      </c>
      <c r="D611" s="88" t="s">
        <v>14</v>
      </c>
      <c r="E611" s="92"/>
      <c r="F611" s="92"/>
      <c r="G611" s="252"/>
      <c r="H611" s="88" t="s">
        <v>595</v>
      </c>
      <c r="I611" s="93"/>
      <c r="J611" s="93"/>
      <c r="K611" s="94"/>
    </row>
    <row r="612" spans="1:11" ht="15" customHeight="1">
      <c r="A612" s="174" t="s">
        <v>587</v>
      </c>
      <c r="B612" s="85"/>
      <c r="C612" s="108">
        <v>545</v>
      </c>
      <c r="D612" s="91" t="s">
        <v>17</v>
      </c>
      <c r="E612" s="87"/>
      <c r="F612" s="87"/>
      <c r="G612" s="252"/>
      <c r="H612" s="91" t="s">
        <v>560</v>
      </c>
      <c r="I612" s="98"/>
      <c r="J612" s="98"/>
      <c r="K612" s="89"/>
    </row>
    <row r="613" spans="1:11" ht="15" customHeight="1">
      <c r="A613" s="174" t="s">
        <v>587</v>
      </c>
      <c r="B613" s="90"/>
      <c r="C613" s="108">
        <v>546</v>
      </c>
      <c r="D613" s="88" t="s">
        <v>15</v>
      </c>
      <c r="E613" s="92"/>
      <c r="F613" s="92"/>
      <c r="G613" s="252"/>
      <c r="H613" s="88" t="s">
        <v>596</v>
      </c>
      <c r="I613" s="93"/>
      <c r="J613" s="93"/>
      <c r="K613" s="94"/>
    </row>
    <row r="614" spans="1:11" ht="15" customHeight="1">
      <c r="A614" s="174" t="s">
        <v>587</v>
      </c>
      <c r="B614" s="85"/>
      <c r="C614" s="108">
        <v>547</v>
      </c>
      <c r="D614" s="91" t="s">
        <v>26</v>
      </c>
      <c r="E614" s="87"/>
      <c r="F614" s="87"/>
      <c r="G614" s="252"/>
      <c r="H614" s="91" t="s">
        <v>597</v>
      </c>
      <c r="I614" s="98"/>
      <c r="J614" s="98"/>
      <c r="K614" s="89"/>
    </row>
    <row r="615" spans="1:11" ht="15" customHeight="1">
      <c r="A615" s="174" t="s">
        <v>587</v>
      </c>
      <c r="B615" s="99"/>
      <c r="C615" s="108">
        <v>548</v>
      </c>
      <c r="D615" s="88" t="s">
        <v>27</v>
      </c>
      <c r="E615" s="92"/>
      <c r="F615" s="92"/>
      <c r="G615" s="252"/>
      <c r="H615" s="88" t="s">
        <v>598</v>
      </c>
      <c r="I615" s="93"/>
      <c r="J615" s="93"/>
      <c r="K615" s="94"/>
    </row>
    <row r="616" spans="1:11" ht="15" customHeight="1">
      <c r="A616" s="174" t="s">
        <v>587</v>
      </c>
      <c r="B616" s="85"/>
      <c r="C616" s="108">
        <v>549</v>
      </c>
      <c r="D616" s="91" t="s">
        <v>581</v>
      </c>
      <c r="E616" s="87"/>
      <c r="F616" s="87"/>
      <c r="G616" s="252"/>
      <c r="H616" s="91" t="s">
        <v>562</v>
      </c>
      <c r="I616" s="98"/>
      <c r="J616" s="98"/>
      <c r="K616" s="89"/>
    </row>
    <row r="617" spans="1:11" ht="15" customHeight="1">
      <c r="A617" s="174" t="s">
        <v>587</v>
      </c>
      <c r="B617" s="90"/>
      <c r="C617" s="108">
        <v>550</v>
      </c>
      <c r="D617" s="91" t="s">
        <v>23</v>
      </c>
      <c r="E617" s="87"/>
      <c r="F617" s="87"/>
      <c r="G617" s="252"/>
      <c r="H617" s="91" t="s">
        <v>599</v>
      </c>
      <c r="I617" s="98"/>
      <c r="J617" s="98"/>
      <c r="K617" s="89"/>
    </row>
    <row r="618" spans="1:11" ht="21" customHeight="1">
      <c r="A618" s="174" t="s">
        <v>587</v>
      </c>
      <c r="B618" s="85"/>
      <c r="C618" s="108">
        <v>551</v>
      </c>
      <c r="D618" s="91" t="s">
        <v>14</v>
      </c>
      <c r="E618" s="87"/>
      <c r="F618" s="87"/>
      <c r="G618" s="252"/>
      <c r="H618" s="91" t="s">
        <v>600</v>
      </c>
      <c r="I618" s="98"/>
      <c r="J618" s="98"/>
      <c r="K618" s="89"/>
    </row>
    <row r="619" spans="1:11" ht="22.5" customHeight="1">
      <c r="A619" s="174" t="s">
        <v>587</v>
      </c>
      <c r="B619" s="90"/>
      <c r="C619" s="108">
        <v>552</v>
      </c>
      <c r="D619" s="88" t="s">
        <v>17</v>
      </c>
      <c r="E619" s="92"/>
      <c r="F619" s="92"/>
      <c r="G619" s="252"/>
      <c r="H619" s="88" t="s">
        <v>601</v>
      </c>
      <c r="I619" s="93"/>
      <c r="J619" s="93"/>
      <c r="K619" s="94"/>
    </row>
    <row r="620" spans="1:11" ht="15" customHeight="1">
      <c r="A620" s="174" t="s">
        <v>587</v>
      </c>
      <c r="B620" s="85"/>
      <c r="C620" s="108">
        <v>553</v>
      </c>
      <c r="D620" s="91" t="s">
        <v>15</v>
      </c>
      <c r="E620" s="87"/>
      <c r="F620" s="87"/>
      <c r="G620" s="252"/>
      <c r="H620" s="91" t="s">
        <v>602</v>
      </c>
      <c r="I620" s="98"/>
      <c r="J620" s="98"/>
      <c r="K620" s="89"/>
    </row>
    <row r="621" spans="1:11" ht="15" customHeight="1">
      <c r="A621" s="174" t="s">
        <v>587</v>
      </c>
      <c r="B621" s="90"/>
      <c r="C621" s="108">
        <v>554</v>
      </c>
      <c r="D621" s="88" t="s">
        <v>26</v>
      </c>
      <c r="E621" s="92"/>
      <c r="F621" s="92"/>
      <c r="G621" s="252"/>
      <c r="H621" s="88" t="s">
        <v>603</v>
      </c>
      <c r="I621" s="93"/>
      <c r="J621" s="93"/>
      <c r="K621" s="94"/>
    </row>
    <row r="622" spans="1:11" ht="15" customHeight="1">
      <c r="A622" s="174" t="s">
        <v>587</v>
      </c>
      <c r="B622" s="85"/>
      <c r="C622" s="108">
        <v>555</v>
      </c>
      <c r="D622" s="91" t="s">
        <v>581</v>
      </c>
      <c r="E622" s="87"/>
      <c r="F622" s="87"/>
      <c r="G622" s="252"/>
      <c r="H622" s="91" t="s">
        <v>582</v>
      </c>
      <c r="I622" s="98"/>
      <c r="J622" s="98"/>
      <c r="K622" s="89"/>
    </row>
    <row r="623" spans="1:11" ht="15" customHeight="1">
      <c r="A623" s="174" t="s">
        <v>587</v>
      </c>
      <c r="B623" s="99"/>
      <c r="C623" s="108">
        <v>556</v>
      </c>
      <c r="D623" s="88" t="s">
        <v>23</v>
      </c>
      <c r="E623" s="92"/>
      <c r="F623" s="92"/>
      <c r="G623" s="252"/>
      <c r="H623" s="88" t="s">
        <v>91</v>
      </c>
      <c r="I623" s="93"/>
      <c r="J623" s="93"/>
      <c r="K623" s="94"/>
    </row>
    <row r="624" spans="1:11" ht="15" customHeight="1">
      <c r="A624" s="174" t="s">
        <v>587</v>
      </c>
      <c r="B624" s="102"/>
      <c r="C624" s="110"/>
      <c r="D624" s="103"/>
      <c r="E624" s="104"/>
      <c r="F624" s="104"/>
      <c r="G624" s="250"/>
      <c r="H624" s="105"/>
      <c r="I624" s="106"/>
      <c r="J624" s="106"/>
      <c r="K624" s="107"/>
    </row>
    <row r="625" spans="1:26" ht="15.75" customHeight="1">
      <c r="A625" s="261"/>
      <c r="B625" s="203"/>
      <c r="C625" s="203"/>
      <c r="D625" s="203"/>
      <c r="E625" s="203"/>
      <c r="F625" s="203"/>
      <c r="G625" s="203"/>
      <c r="H625" s="203"/>
      <c r="I625" s="203"/>
      <c r="J625" s="203"/>
      <c r="K625" s="204"/>
      <c r="L625" s="111"/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</row>
    <row r="626" spans="1:26" ht="21" customHeight="1">
      <c r="A626" s="174" t="s">
        <v>604</v>
      </c>
      <c r="B626" s="85"/>
      <c r="C626" s="108">
        <v>557</v>
      </c>
      <c r="D626" s="91" t="s">
        <v>16</v>
      </c>
      <c r="E626" s="87"/>
      <c r="F626" s="87"/>
      <c r="G626" s="251"/>
      <c r="H626" s="91" t="s">
        <v>605</v>
      </c>
      <c r="I626" s="98"/>
      <c r="J626" s="98"/>
      <c r="K626" s="89"/>
      <c r="L626" s="177"/>
      <c r="M626" s="177"/>
      <c r="N626" s="177"/>
      <c r="O626" s="177"/>
      <c r="P626" s="177"/>
      <c r="Q626" s="177"/>
      <c r="R626" s="177"/>
      <c r="S626" s="177"/>
      <c r="T626" s="177"/>
      <c r="U626" s="177"/>
      <c r="V626" s="177"/>
      <c r="W626" s="177"/>
      <c r="X626" s="177"/>
      <c r="Y626" s="177"/>
      <c r="Z626" s="177"/>
    </row>
    <row r="627" spans="1:26" ht="22.5" customHeight="1">
      <c r="A627" s="174" t="s">
        <v>604</v>
      </c>
      <c r="B627" s="90"/>
      <c r="C627" s="108">
        <v>558</v>
      </c>
      <c r="D627" s="88" t="s">
        <v>13</v>
      </c>
      <c r="E627" s="92"/>
      <c r="F627" s="92"/>
      <c r="G627" s="252"/>
      <c r="H627" s="88" t="s">
        <v>606</v>
      </c>
      <c r="I627" s="93"/>
      <c r="J627" s="93"/>
      <c r="K627" s="94"/>
      <c r="L627" s="177"/>
      <c r="M627" s="177"/>
      <c r="N627" s="177"/>
      <c r="O627" s="177"/>
      <c r="P627" s="177"/>
      <c r="Q627" s="177"/>
      <c r="R627" s="177"/>
      <c r="S627" s="177"/>
      <c r="T627" s="177"/>
      <c r="U627" s="177"/>
      <c r="V627" s="177"/>
      <c r="W627" s="177"/>
      <c r="X627" s="177"/>
      <c r="Y627" s="177"/>
      <c r="Z627" s="177"/>
    </row>
    <row r="628" spans="1:26" ht="15" customHeight="1">
      <c r="A628" s="174" t="s">
        <v>604</v>
      </c>
      <c r="B628" s="85"/>
      <c r="C628" s="108">
        <v>559</v>
      </c>
      <c r="D628" s="91" t="s">
        <v>23</v>
      </c>
      <c r="E628" s="87"/>
      <c r="F628" s="87"/>
      <c r="G628" s="252"/>
      <c r="H628" s="91" t="s">
        <v>607</v>
      </c>
      <c r="I628" s="98"/>
      <c r="J628" s="98"/>
      <c r="K628" s="89"/>
      <c r="L628" s="177"/>
      <c r="M628" s="177"/>
      <c r="N628" s="177"/>
      <c r="O628" s="177"/>
      <c r="P628" s="177"/>
      <c r="Q628" s="177"/>
      <c r="R628" s="177"/>
      <c r="S628" s="177"/>
      <c r="T628" s="177"/>
      <c r="U628" s="177"/>
      <c r="V628" s="177"/>
      <c r="W628" s="177"/>
      <c r="X628" s="177"/>
      <c r="Y628" s="177"/>
      <c r="Z628" s="177"/>
    </row>
    <row r="629" spans="1:26" ht="15" customHeight="1">
      <c r="A629" s="174" t="s">
        <v>604</v>
      </c>
      <c r="B629" s="90"/>
      <c r="C629" s="108">
        <v>560</v>
      </c>
      <c r="D629" s="88" t="s">
        <v>29</v>
      </c>
      <c r="E629" s="92"/>
      <c r="F629" s="92"/>
      <c r="G629" s="252"/>
      <c r="H629" s="88" t="s">
        <v>608</v>
      </c>
      <c r="I629" s="93"/>
      <c r="J629" s="93"/>
      <c r="K629" s="94"/>
      <c r="L629" s="177"/>
      <c r="M629" s="177"/>
      <c r="N629" s="177"/>
      <c r="O629" s="177"/>
      <c r="P629" s="177"/>
      <c r="Q629" s="177"/>
      <c r="R629" s="177"/>
      <c r="S629" s="177"/>
      <c r="T629" s="177"/>
      <c r="U629" s="177"/>
      <c r="V629" s="177"/>
      <c r="W629" s="177"/>
      <c r="X629" s="177"/>
      <c r="Y629" s="177"/>
      <c r="Z629" s="177"/>
    </row>
    <row r="630" spans="1:26" ht="15" customHeight="1">
      <c r="A630" s="174" t="s">
        <v>604</v>
      </c>
      <c r="B630" s="85"/>
      <c r="C630" s="108">
        <v>561</v>
      </c>
      <c r="D630" s="91" t="s">
        <v>18</v>
      </c>
      <c r="E630" s="87"/>
      <c r="F630" s="87"/>
      <c r="G630" s="252"/>
      <c r="H630" s="91" t="s">
        <v>609</v>
      </c>
      <c r="I630" s="98"/>
      <c r="J630" s="98"/>
      <c r="K630" s="89"/>
      <c r="L630" s="177"/>
      <c r="M630" s="177"/>
      <c r="N630" s="177"/>
      <c r="O630" s="177"/>
      <c r="P630" s="177"/>
      <c r="Q630" s="177"/>
      <c r="R630" s="177"/>
      <c r="S630" s="177"/>
      <c r="T630" s="177"/>
      <c r="U630" s="177"/>
      <c r="V630" s="177"/>
      <c r="W630" s="177"/>
      <c r="X630" s="177"/>
      <c r="Y630" s="177"/>
      <c r="Z630" s="177"/>
    </row>
    <row r="631" spans="1:26" ht="15" customHeight="1">
      <c r="A631" s="174" t="s">
        <v>604</v>
      </c>
      <c r="B631" s="99"/>
      <c r="C631" s="108">
        <v>562</v>
      </c>
      <c r="D631" s="88" t="s">
        <v>20</v>
      </c>
      <c r="E631" s="92"/>
      <c r="F631" s="92"/>
      <c r="G631" s="252"/>
      <c r="H631" s="88" t="s">
        <v>610</v>
      </c>
      <c r="I631" s="93"/>
      <c r="J631" s="93"/>
      <c r="K631" s="94"/>
      <c r="L631" s="177"/>
      <c r="M631" s="177"/>
      <c r="N631" s="177"/>
      <c r="O631" s="177"/>
      <c r="P631" s="177"/>
      <c r="Q631" s="177"/>
      <c r="R631" s="177"/>
      <c r="S631" s="177"/>
      <c r="T631" s="177"/>
      <c r="U631" s="177"/>
      <c r="V631" s="177"/>
      <c r="W631" s="177"/>
      <c r="X631" s="177"/>
      <c r="Y631" s="177"/>
      <c r="Z631" s="177"/>
    </row>
    <row r="632" spans="1:26" ht="15.75" customHeight="1">
      <c r="A632" s="174" t="s">
        <v>604</v>
      </c>
      <c r="B632" s="85"/>
      <c r="C632" s="108">
        <v>563</v>
      </c>
      <c r="D632" s="91" t="s">
        <v>12</v>
      </c>
      <c r="E632" s="87"/>
      <c r="F632" s="87"/>
      <c r="G632" s="252"/>
      <c r="H632" s="91" t="s">
        <v>572</v>
      </c>
      <c r="I632" s="98"/>
      <c r="J632" s="98"/>
      <c r="K632" s="89"/>
      <c r="L632" s="177"/>
      <c r="M632" s="177"/>
      <c r="N632" s="177"/>
      <c r="O632" s="177"/>
      <c r="P632" s="177"/>
      <c r="Q632" s="177"/>
      <c r="R632" s="177"/>
      <c r="S632" s="177"/>
      <c r="T632" s="177"/>
      <c r="U632" s="177"/>
      <c r="V632" s="177"/>
      <c r="W632" s="177"/>
      <c r="X632" s="177"/>
      <c r="Y632" s="177"/>
      <c r="Z632" s="177"/>
    </row>
    <row r="633" spans="1:26" ht="15" customHeight="1">
      <c r="A633" s="174" t="s">
        <v>604</v>
      </c>
      <c r="B633" s="90"/>
      <c r="C633" s="108">
        <v>564</v>
      </c>
      <c r="D633" s="88" t="s">
        <v>22</v>
      </c>
      <c r="E633" s="92"/>
      <c r="F633" s="92"/>
      <c r="G633" s="252"/>
      <c r="H633" s="88" t="s">
        <v>611</v>
      </c>
      <c r="I633" s="93"/>
      <c r="J633" s="93"/>
      <c r="K633" s="94"/>
      <c r="L633" s="177"/>
      <c r="M633" s="177"/>
      <c r="N633" s="177"/>
      <c r="O633" s="177"/>
      <c r="P633" s="177"/>
      <c r="Q633" s="177"/>
      <c r="R633" s="177"/>
      <c r="S633" s="177"/>
      <c r="T633" s="177"/>
      <c r="U633" s="177"/>
      <c r="V633" s="177"/>
      <c r="W633" s="177"/>
      <c r="X633" s="177"/>
      <c r="Y633" s="177"/>
      <c r="Z633" s="177"/>
    </row>
    <row r="634" spans="1:26" ht="15" customHeight="1">
      <c r="A634" s="174" t="s">
        <v>604</v>
      </c>
      <c r="B634" s="85"/>
      <c r="C634" s="108">
        <v>565</v>
      </c>
      <c r="D634" s="91" t="s">
        <v>25</v>
      </c>
      <c r="E634" s="87"/>
      <c r="F634" s="87"/>
      <c r="G634" s="252"/>
      <c r="H634" s="91" t="s">
        <v>612</v>
      </c>
      <c r="I634" s="98"/>
      <c r="J634" s="98"/>
      <c r="K634" s="89"/>
      <c r="L634" s="177"/>
      <c r="M634" s="177"/>
      <c r="N634" s="177"/>
      <c r="O634" s="177"/>
      <c r="P634" s="177"/>
      <c r="Q634" s="177"/>
      <c r="R634" s="177"/>
      <c r="S634" s="177"/>
      <c r="T634" s="177"/>
      <c r="U634" s="177"/>
      <c r="V634" s="177"/>
      <c r="W634" s="177"/>
      <c r="X634" s="177"/>
      <c r="Y634" s="177"/>
      <c r="Z634" s="177"/>
    </row>
    <row r="635" spans="1:26" ht="15" customHeight="1">
      <c r="A635" s="174" t="s">
        <v>604</v>
      </c>
      <c r="B635" s="90"/>
      <c r="C635" s="108">
        <v>566</v>
      </c>
      <c r="D635" s="88" t="s">
        <v>21</v>
      </c>
      <c r="E635" s="92"/>
      <c r="F635" s="92"/>
      <c r="G635" s="252"/>
      <c r="H635" s="88" t="s">
        <v>613</v>
      </c>
      <c r="I635" s="93"/>
      <c r="J635" s="93"/>
      <c r="K635" s="94"/>
      <c r="L635" s="177"/>
      <c r="M635" s="177"/>
      <c r="N635" s="177"/>
      <c r="O635" s="177"/>
      <c r="P635" s="177"/>
      <c r="Q635" s="177"/>
      <c r="R635" s="177"/>
      <c r="S635" s="177"/>
      <c r="T635" s="177"/>
      <c r="U635" s="177"/>
      <c r="V635" s="177"/>
      <c r="W635" s="177"/>
      <c r="X635" s="177"/>
      <c r="Y635" s="177"/>
      <c r="Z635" s="177"/>
    </row>
    <row r="636" spans="1:26" ht="15" customHeight="1">
      <c r="A636" s="174" t="s">
        <v>604</v>
      </c>
      <c r="B636" s="85"/>
      <c r="C636" s="108">
        <v>567</v>
      </c>
      <c r="D636" s="91" t="s">
        <v>28</v>
      </c>
      <c r="E636" s="87"/>
      <c r="F636" s="87"/>
      <c r="G636" s="252"/>
      <c r="H636" s="91" t="s">
        <v>614</v>
      </c>
      <c r="I636" s="98"/>
      <c r="J636" s="98"/>
      <c r="K636" s="89"/>
      <c r="L636" s="177"/>
      <c r="M636" s="177"/>
      <c r="N636" s="177"/>
      <c r="O636" s="177"/>
      <c r="P636" s="177"/>
      <c r="Q636" s="177"/>
      <c r="R636" s="177"/>
      <c r="S636" s="177"/>
      <c r="T636" s="177"/>
      <c r="U636" s="177"/>
      <c r="V636" s="177"/>
      <c r="W636" s="177"/>
      <c r="X636" s="177"/>
      <c r="Y636" s="177"/>
      <c r="Z636" s="177"/>
    </row>
    <row r="637" spans="1:26" ht="15" customHeight="1">
      <c r="A637" s="174" t="s">
        <v>604</v>
      </c>
      <c r="B637" s="99"/>
      <c r="C637" s="108">
        <v>568</v>
      </c>
      <c r="D637" s="88" t="s">
        <v>14</v>
      </c>
      <c r="E637" s="92"/>
      <c r="F637" s="92"/>
      <c r="G637" s="252"/>
      <c r="H637" s="88" t="s">
        <v>615</v>
      </c>
      <c r="I637" s="93"/>
      <c r="J637" s="93"/>
      <c r="K637" s="94"/>
      <c r="L637" s="177"/>
      <c r="M637" s="177"/>
      <c r="N637" s="177"/>
      <c r="O637" s="177"/>
      <c r="P637" s="177"/>
      <c r="Q637" s="177"/>
      <c r="R637" s="177"/>
      <c r="S637" s="177"/>
      <c r="T637" s="177"/>
      <c r="U637" s="177"/>
      <c r="V637" s="177"/>
      <c r="W637" s="177"/>
      <c r="X637" s="177"/>
      <c r="Y637" s="177"/>
      <c r="Z637" s="177"/>
    </row>
    <row r="638" spans="1:26" ht="15" customHeight="1">
      <c r="A638" s="174" t="s">
        <v>604</v>
      </c>
      <c r="B638" s="85"/>
      <c r="C638" s="108">
        <v>569</v>
      </c>
      <c r="D638" s="91" t="s">
        <v>17</v>
      </c>
      <c r="E638" s="87"/>
      <c r="F638" s="87"/>
      <c r="G638" s="252"/>
      <c r="H638" s="91" t="s">
        <v>121</v>
      </c>
      <c r="I638" s="98"/>
      <c r="J638" s="98"/>
      <c r="K638" s="89"/>
      <c r="L638" s="177"/>
      <c r="M638" s="177"/>
      <c r="N638" s="177"/>
      <c r="O638" s="177"/>
      <c r="P638" s="177"/>
      <c r="Q638" s="177"/>
      <c r="R638" s="177"/>
      <c r="S638" s="177"/>
      <c r="T638" s="177"/>
      <c r="U638" s="177"/>
      <c r="V638" s="177"/>
      <c r="W638" s="177"/>
      <c r="X638" s="177"/>
      <c r="Y638" s="177"/>
      <c r="Z638" s="177"/>
    </row>
    <row r="639" spans="1:26" ht="15" customHeight="1">
      <c r="A639" s="174" t="s">
        <v>604</v>
      </c>
      <c r="B639" s="90"/>
      <c r="C639" s="108">
        <v>570</v>
      </c>
      <c r="D639" s="88" t="s">
        <v>15</v>
      </c>
      <c r="E639" s="92"/>
      <c r="F639" s="92"/>
      <c r="G639" s="252"/>
      <c r="H639" s="88" t="s">
        <v>616</v>
      </c>
      <c r="I639" s="93"/>
      <c r="J639" s="93"/>
      <c r="K639" s="94"/>
      <c r="L639" s="177"/>
      <c r="M639" s="177"/>
      <c r="N639" s="177"/>
      <c r="O639" s="177"/>
      <c r="P639" s="177"/>
      <c r="Q639" s="177"/>
      <c r="R639" s="177"/>
      <c r="S639" s="177"/>
      <c r="T639" s="177"/>
      <c r="U639" s="177"/>
      <c r="V639" s="177"/>
      <c r="W639" s="177"/>
      <c r="X639" s="177"/>
      <c r="Y639" s="177"/>
      <c r="Z639" s="177"/>
    </row>
    <row r="640" spans="1:26" ht="15" customHeight="1">
      <c r="A640" s="174" t="s">
        <v>604</v>
      </c>
      <c r="B640" s="85"/>
      <c r="C640" s="108">
        <v>571</v>
      </c>
      <c r="D640" s="91" t="s">
        <v>26</v>
      </c>
      <c r="E640" s="87"/>
      <c r="F640" s="87"/>
      <c r="G640" s="252"/>
      <c r="H640" s="91" t="s">
        <v>617</v>
      </c>
      <c r="I640" s="98"/>
      <c r="J640" s="98"/>
      <c r="K640" s="89"/>
      <c r="L640" s="177"/>
      <c r="M640" s="177"/>
      <c r="N640" s="177"/>
      <c r="O640" s="177"/>
      <c r="P640" s="177"/>
      <c r="Q640" s="177"/>
      <c r="R640" s="177"/>
      <c r="S640" s="177"/>
      <c r="T640" s="177"/>
      <c r="U640" s="177"/>
      <c r="V640" s="177"/>
      <c r="W640" s="177"/>
      <c r="X640" s="177"/>
      <c r="Y640" s="177"/>
      <c r="Z640" s="177"/>
    </row>
    <row r="641" spans="1:26" ht="15" customHeight="1">
      <c r="A641" s="174" t="s">
        <v>604</v>
      </c>
      <c r="B641" s="99"/>
      <c r="C641" s="108">
        <v>572</v>
      </c>
      <c r="D641" s="88" t="s">
        <v>27</v>
      </c>
      <c r="E641" s="92"/>
      <c r="F641" s="92"/>
      <c r="G641" s="252"/>
      <c r="H641" s="88" t="s">
        <v>618</v>
      </c>
      <c r="I641" s="93"/>
      <c r="J641" s="93"/>
      <c r="K641" s="94"/>
      <c r="L641" s="177"/>
      <c r="M641" s="177"/>
      <c r="N641" s="177"/>
      <c r="O641" s="177"/>
      <c r="P641" s="177"/>
      <c r="Q641" s="177"/>
      <c r="R641" s="177"/>
      <c r="S641" s="177"/>
      <c r="T641" s="177"/>
      <c r="U641" s="177"/>
      <c r="V641" s="177"/>
      <c r="W641" s="177"/>
      <c r="X641" s="177"/>
      <c r="Y641" s="177"/>
      <c r="Z641" s="177"/>
    </row>
    <row r="642" spans="1:26" ht="15" customHeight="1">
      <c r="A642" s="174" t="s">
        <v>604</v>
      </c>
      <c r="B642" s="85"/>
      <c r="C642" s="108">
        <v>573</v>
      </c>
      <c r="D642" s="91" t="s">
        <v>581</v>
      </c>
      <c r="E642" s="87"/>
      <c r="F642" s="87"/>
      <c r="G642" s="252"/>
      <c r="H642" s="91" t="s">
        <v>619</v>
      </c>
      <c r="I642" s="98"/>
      <c r="J642" s="98"/>
      <c r="K642" s="89"/>
      <c r="L642" s="177"/>
      <c r="M642" s="177"/>
      <c r="N642" s="177"/>
      <c r="O642" s="177"/>
      <c r="P642" s="177"/>
      <c r="Q642" s="177"/>
      <c r="R642" s="177"/>
      <c r="S642" s="177"/>
      <c r="T642" s="177"/>
      <c r="U642" s="177"/>
      <c r="V642" s="177"/>
      <c r="W642" s="177"/>
      <c r="X642" s="177"/>
      <c r="Y642" s="177"/>
      <c r="Z642" s="177"/>
    </row>
    <row r="643" spans="1:26" ht="15" customHeight="1">
      <c r="A643" s="174" t="s">
        <v>604</v>
      </c>
      <c r="B643" s="90"/>
      <c r="C643" s="108">
        <v>574</v>
      </c>
      <c r="D643" s="91" t="s">
        <v>23</v>
      </c>
      <c r="E643" s="87"/>
      <c r="F643" s="87"/>
      <c r="G643" s="252"/>
      <c r="H643" s="91" t="s">
        <v>620</v>
      </c>
      <c r="I643" s="98"/>
      <c r="J643" s="98"/>
      <c r="K643" s="89"/>
      <c r="L643" s="177"/>
      <c r="M643" s="177"/>
      <c r="N643" s="177"/>
      <c r="O643" s="177"/>
      <c r="P643" s="177"/>
      <c r="Q643" s="177"/>
      <c r="R643" s="177"/>
      <c r="S643" s="177"/>
      <c r="T643" s="177"/>
      <c r="U643" s="177"/>
      <c r="V643" s="177"/>
      <c r="W643" s="177"/>
      <c r="X643" s="177"/>
      <c r="Y643" s="177"/>
      <c r="Z643" s="177"/>
    </row>
    <row r="644" spans="1:26" ht="21" customHeight="1">
      <c r="A644" s="174" t="s">
        <v>604</v>
      </c>
      <c r="B644" s="85"/>
      <c r="C644" s="108">
        <v>575</v>
      </c>
      <c r="D644" s="91" t="s">
        <v>14</v>
      </c>
      <c r="E644" s="87"/>
      <c r="F644" s="87"/>
      <c r="G644" s="252"/>
      <c r="H644" s="91" t="s">
        <v>621</v>
      </c>
      <c r="I644" s="98"/>
      <c r="J644" s="98"/>
      <c r="K644" s="89"/>
      <c r="L644" s="177"/>
      <c r="M644" s="177"/>
      <c r="N644" s="177"/>
      <c r="O644" s="177"/>
      <c r="P644" s="177"/>
      <c r="Q644" s="177"/>
      <c r="R644" s="177"/>
      <c r="S644" s="177"/>
      <c r="T644" s="177"/>
      <c r="U644" s="177"/>
      <c r="V644" s="177"/>
      <c r="W644" s="177"/>
      <c r="X644" s="177"/>
      <c r="Y644" s="177"/>
      <c r="Z644" s="177"/>
    </row>
    <row r="645" spans="1:26" ht="22.5" customHeight="1">
      <c r="A645" s="174" t="s">
        <v>604</v>
      </c>
      <c r="B645" s="90"/>
      <c r="C645" s="108">
        <v>576</v>
      </c>
      <c r="D645" s="88" t="s">
        <v>17</v>
      </c>
      <c r="E645" s="92"/>
      <c r="F645" s="92"/>
      <c r="G645" s="252"/>
      <c r="H645" s="88" t="s">
        <v>622</v>
      </c>
      <c r="I645" s="93"/>
      <c r="J645" s="93"/>
      <c r="K645" s="94"/>
      <c r="L645" s="177"/>
      <c r="M645" s="177"/>
      <c r="N645" s="177"/>
      <c r="O645" s="177"/>
      <c r="P645" s="177"/>
      <c r="Q645" s="177"/>
      <c r="R645" s="177"/>
      <c r="S645" s="177"/>
      <c r="T645" s="177"/>
      <c r="U645" s="177"/>
      <c r="V645" s="177"/>
      <c r="W645" s="177"/>
      <c r="X645" s="177"/>
      <c r="Y645" s="177"/>
      <c r="Z645" s="177"/>
    </row>
    <row r="646" spans="1:26" ht="15" customHeight="1">
      <c r="A646" s="174" t="s">
        <v>604</v>
      </c>
      <c r="B646" s="85"/>
      <c r="C646" s="108">
        <v>577</v>
      </c>
      <c r="D646" s="91" t="s">
        <v>15</v>
      </c>
      <c r="E646" s="87"/>
      <c r="F646" s="87"/>
      <c r="G646" s="252"/>
      <c r="H646" s="91" t="s">
        <v>623</v>
      </c>
      <c r="I646" s="98"/>
      <c r="J646" s="98"/>
      <c r="K646" s="89"/>
      <c r="L646" s="177"/>
      <c r="M646" s="177"/>
      <c r="N646" s="177"/>
      <c r="O646" s="177"/>
      <c r="P646" s="177"/>
      <c r="Q646" s="177"/>
      <c r="R646" s="177"/>
      <c r="S646" s="177"/>
      <c r="T646" s="177"/>
      <c r="U646" s="177"/>
      <c r="V646" s="177"/>
      <c r="W646" s="177"/>
      <c r="X646" s="177"/>
      <c r="Y646" s="177"/>
      <c r="Z646" s="177"/>
    </row>
    <row r="647" spans="1:26" ht="15" customHeight="1">
      <c r="A647" s="174" t="s">
        <v>604</v>
      </c>
      <c r="B647" s="90"/>
      <c r="C647" s="108">
        <v>578</v>
      </c>
      <c r="D647" s="88" t="s">
        <v>26</v>
      </c>
      <c r="E647" s="92"/>
      <c r="F647" s="92"/>
      <c r="G647" s="252"/>
      <c r="H647" s="88" t="s">
        <v>624</v>
      </c>
      <c r="I647" s="93"/>
      <c r="J647" s="93"/>
      <c r="K647" s="94"/>
      <c r="L647" s="177"/>
      <c r="M647" s="177"/>
      <c r="N647" s="177"/>
      <c r="O647" s="177"/>
      <c r="P647" s="177"/>
      <c r="Q647" s="177"/>
      <c r="R647" s="177"/>
      <c r="S647" s="177"/>
      <c r="T647" s="177"/>
      <c r="U647" s="177"/>
      <c r="V647" s="177"/>
      <c r="W647" s="177"/>
      <c r="X647" s="177"/>
      <c r="Y647" s="177"/>
      <c r="Z647" s="177"/>
    </row>
    <row r="648" spans="1:26" ht="15" customHeight="1">
      <c r="A648" s="174" t="s">
        <v>604</v>
      </c>
      <c r="B648" s="85"/>
      <c r="C648" s="108">
        <v>579</v>
      </c>
      <c r="D648" s="91" t="s">
        <v>27</v>
      </c>
      <c r="E648" s="87"/>
      <c r="F648" s="87"/>
      <c r="G648" s="252"/>
      <c r="H648" s="91" t="s">
        <v>625</v>
      </c>
      <c r="I648" s="98"/>
      <c r="J648" s="98"/>
      <c r="K648" s="89"/>
      <c r="L648" s="177"/>
      <c r="M648" s="177"/>
      <c r="N648" s="177"/>
      <c r="O648" s="177"/>
      <c r="P648" s="177"/>
      <c r="Q648" s="177"/>
      <c r="R648" s="177"/>
      <c r="S648" s="177"/>
      <c r="T648" s="177"/>
      <c r="U648" s="177"/>
      <c r="V648" s="177"/>
      <c r="W648" s="177"/>
      <c r="X648" s="177"/>
      <c r="Y648" s="177"/>
      <c r="Z648" s="177"/>
    </row>
    <row r="649" spans="1:26" ht="15" customHeight="1">
      <c r="A649" s="174" t="s">
        <v>604</v>
      </c>
      <c r="B649" s="99"/>
      <c r="C649" s="108">
        <v>580</v>
      </c>
      <c r="D649" s="88" t="s">
        <v>23</v>
      </c>
      <c r="E649" s="92"/>
      <c r="F649" s="92"/>
      <c r="G649" s="252"/>
      <c r="H649" s="88" t="s">
        <v>626</v>
      </c>
      <c r="I649" s="93"/>
      <c r="J649" s="93"/>
      <c r="K649" s="94"/>
      <c r="L649" s="177"/>
      <c r="M649" s="177"/>
      <c r="N649" s="177"/>
      <c r="O649" s="177"/>
      <c r="P649" s="177"/>
      <c r="Q649" s="177"/>
      <c r="R649" s="177"/>
      <c r="S649" s="177"/>
      <c r="T649" s="177"/>
      <c r="U649" s="177"/>
      <c r="V649" s="177"/>
      <c r="W649" s="177"/>
      <c r="X649" s="177"/>
      <c r="Y649" s="177"/>
      <c r="Z649" s="177"/>
    </row>
    <row r="650" spans="1:26" ht="15" customHeight="1">
      <c r="A650" s="174" t="s">
        <v>604</v>
      </c>
      <c r="B650" s="102"/>
      <c r="C650" s="110"/>
      <c r="D650" s="103"/>
      <c r="E650" s="104"/>
      <c r="F650" s="104"/>
      <c r="G650" s="250"/>
      <c r="H650" s="105"/>
      <c r="I650" s="106"/>
      <c r="J650" s="106"/>
      <c r="K650" s="107"/>
      <c r="L650" s="177"/>
      <c r="M650" s="177"/>
      <c r="N650" s="177"/>
      <c r="O650" s="177"/>
      <c r="P650" s="177"/>
      <c r="Q650" s="177"/>
      <c r="R650" s="177"/>
      <c r="S650" s="177"/>
      <c r="T650" s="177"/>
      <c r="U650" s="177"/>
      <c r="V650" s="177"/>
      <c r="W650" s="177"/>
      <c r="X650" s="177"/>
      <c r="Y650" s="177"/>
      <c r="Z650" s="177"/>
    </row>
    <row r="651" spans="1:26" ht="15.75" customHeight="1">
      <c r="A651" s="261"/>
      <c r="B651" s="203"/>
      <c r="C651" s="203"/>
      <c r="D651" s="203"/>
      <c r="E651" s="203"/>
      <c r="F651" s="203"/>
      <c r="G651" s="203"/>
      <c r="H651" s="203"/>
      <c r="I651" s="203"/>
      <c r="J651" s="203"/>
      <c r="K651" s="204"/>
      <c r="L651" s="111"/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</row>
    <row r="652" spans="1:26" ht="15.75" customHeight="1">
      <c r="A652" s="174" t="s">
        <v>627</v>
      </c>
      <c r="B652" s="112"/>
      <c r="C652" s="108">
        <v>571</v>
      </c>
      <c r="D652" s="113" t="s">
        <v>16</v>
      </c>
      <c r="E652" s="114"/>
      <c r="F652" s="114"/>
      <c r="G652" s="262"/>
      <c r="H652" s="113" t="s">
        <v>628</v>
      </c>
      <c r="I652" s="112"/>
      <c r="J652" s="112"/>
      <c r="K652" s="115"/>
      <c r="L652" s="111"/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</row>
    <row r="653" spans="1:26" ht="15.75" customHeight="1">
      <c r="A653" s="174" t="s">
        <v>627</v>
      </c>
      <c r="B653" s="116"/>
      <c r="C653" s="108">
        <v>572</v>
      </c>
      <c r="D653" s="117" t="s">
        <v>13</v>
      </c>
      <c r="E653" s="118"/>
      <c r="F653" s="118"/>
      <c r="G653" s="252"/>
      <c r="H653" s="117" t="s">
        <v>629</v>
      </c>
      <c r="I653" s="116"/>
      <c r="J653" s="116"/>
      <c r="K653" s="119"/>
      <c r="L653" s="111"/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</row>
    <row r="654" spans="1:26" ht="15.75" customHeight="1">
      <c r="A654" s="174" t="s">
        <v>627</v>
      </c>
      <c r="B654" s="112"/>
      <c r="C654" s="108">
        <v>573</v>
      </c>
      <c r="D654" s="113" t="s">
        <v>23</v>
      </c>
      <c r="E654" s="114"/>
      <c r="F654" s="114"/>
      <c r="G654" s="252"/>
      <c r="H654" s="113" t="s">
        <v>630</v>
      </c>
      <c r="I654" s="112"/>
      <c r="J654" s="112"/>
      <c r="K654" s="115"/>
      <c r="L654" s="111"/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</row>
    <row r="655" spans="1:26" ht="15.75" customHeight="1">
      <c r="A655" s="174" t="s">
        <v>627</v>
      </c>
      <c r="B655" s="116"/>
      <c r="C655" s="108">
        <v>574</v>
      </c>
      <c r="D655" s="117" t="s">
        <v>29</v>
      </c>
      <c r="E655" s="118"/>
      <c r="F655" s="118"/>
      <c r="G655" s="252"/>
      <c r="H655" s="117" t="s">
        <v>631</v>
      </c>
      <c r="I655" s="116"/>
      <c r="J655" s="116"/>
      <c r="K655" s="119"/>
      <c r="L655" s="111"/>
      <c r="M655" s="111"/>
      <c r="N655" s="111"/>
      <c r="O655" s="111"/>
      <c r="P655" s="111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</row>
    <row r="656" spans="1:26" ht="15.75" customHeight="1">
      <c r="A656" s="174" t="s">
        <v>627</v>
      </c>
      <c r="B656" s="112"/>
      <c r="C656" s="108">
        <v>575</v>
      </c>
      <c r="D656" s="113" t="s">
        <v>18</v>
      </c>
      <c r="E656" s="114"/>
      <c r="F656" s="114"/>
      <c r="G656" s="252"/>
      <c r="H656" s="113" t="s">
        <v>632</v>
      </c>
      <c r="I656" s="112"/>
      <c r="J656" s="112"/>
      <c r="K656" s="115"/>
      <c r="L656" s="111"/>
      <c r="M656" s="111"/>
      <c r="N656" s="111"/>
      <c r="O656" s="111"/>
      <c r="P656" s="111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</row>
    <row r="657" spans="1:26" ht="15.75" customHeight="1">
      <c r="A657" s="174" t="s">
        <v>627</v>
      </c>
      <c r="B657" s="116"/>
      <c r="C657" s="108">
        <v>576</v>
      </c>
      <c r="D657" s="117" t="s">
        <v>20</v>
      </c>
      <c r="E657" s="118"/>
      <c r="F657" s="118"/>
      <c r="G657" s="252"/>
      <c r="H657" s="117" t="s">
        <v>633</v>
      </c>
      <c r="I657" s="116"/>
      <c r="J657" s="116"/>
      <c r="K657" s="119"/>
      <c r="L657" s="111"/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</row>
    <row r="658" spans="1:26" ht="15.75" customHeight="1">
      <c r="A658" s="174" t="s">
        <v>627</v>
      </c>
      <c r="B658" s="112"/>
      <c r="C658" s="108">
        <v>577</v>
      </c>
      <c r="D658" s="113" t="s">
        <v>12</v>
      </c>
      <c r="E658" s="114"/>
      <c r="F658" s="114"/>
      <c r="G658" s="252"/>
      <c r="H658" s="113" t="s">
        <v>634</v>
      </c>
      <c r="I658" s="112"/>
      <c r="J658" s="112"/>
      <c r="K658" s="115"/>
      <c r="L658" s="111"/>
      <c r="M658" s="111"/>
      <c r="N658" s="111"/>
      <c r="O658" s="111"/>
      <c r="P658" s="111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</row>
    <row r="659" spans="1:26" ht="15.75" customHeight="1">
      <c r="A659" s="174" t="s">
        <v>627</v>
      </c>
      <c r="B659" s="116"/>
      <c r="C659" s="108">
        <v>578</v>
      </c>
      <c r="D659" s="117" t="s">
        <v>22</v>
      </c>
      <c r="E659" s="118"/>
      <c r="F659" s="118"/>
      <c r="G659" s="252"/>
      <c r="H659" s="117" t="s">
        <v>635</v>
      </c>
      <c r="I659" s="116"/>
      <c r="J659" s="116"/>
      <c r="K659" s="119"/>
      <c r="L659" s="111"/>
      <c r="M659" s="111"/>
      <c r="N659" s="111"/>
      <c r="O659" s="111"/>
      <c r="P659" s="111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</row>
    <row r="660" spans="1:26" ht="15.75" customHeight="1">
      <c r="A660" s="174" t="s">
        <v>627</v>
      </c>
      <c r="B660" s="112"/>
      <c r="C660" s="108">
        <v>579</v>
      </c>
      <c r="D660" s="113" t="s">
        <v>25</v>
      </c>
      <c r="E660" s="114"/>
      <c r="F660" s="114"/>
      <c r="G660" s="252"/>
      <c r="H660" s="113" t="s">
        <v>628</v>
      </c>
      <c r="I660" s="112"/>
      <c r="J660" s="112"/>
      <c r="K660" s="115"/>
      <c r="L660" s="111"/>
      <c r="M660" s="111"/>
      <c r="N660" s="111"/>
      <c r="O660" s="111"/>
      <c r="P660" s="111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</row>
    <row r="661" spans="1:26" ht="15.75" customHeight="1">
      <c r="A661" s="174" t="s">
        <v>627</v>
      </c>
      <c r="B661" s="116"/>
      <c r="C661" s="108">
        <v>580</v>
      </c>
      <c r="D661" s="117" t="s">
        <v>21</v>
      </c>
      <c r="E661" s="118"/>
      <c r="F661" s="118"/>
      <c r="G661" s="252"/>
      <c r="H661" s="117" t="s">
        <v>628</v>
      </c>
      <c r="I661" s="116"/>
      <c r="J661" s="116"/>
      <c r="K661" s="119"/>
      <c r="L661" s="111"/>
      <c r="M661" s="111"/>
      <c r="N661" s="111"/>
      <c r="O661" s="111"/>
      <c r="P661" s="111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</row>
    <row r="662" spans="1:26" ht="15.75" customHeight="1">
      <c r="A662" s="174" t="s">
        <v>627</v>
      </c>
      <c r="B662" s="112"/>
      <c r="C662" s="108">
        <v>581</v>
      </c>
      <c r="D662" s="113" t="s">
        <v>28</v>
      </c>
      <c r="E662" s="114"/>
      <c r="F662" s="114"/>
      <c r="G662" s="252"/>
      <c r="H662" s="113" t="s">
        <v>636</v>
      </c>
      <c r="I662" s="112"/>
      <c r="J662" s="112"/>
      <c r="K662" s="115"/>
      <c r="L662" s="111"/>
      <c r="M662" s="111"/>
      <c r="N662" s="111"/>
      <c r="O662" s="111"/>
      <c r="P662" s="111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</row>
    <row r="663" spans="1:26" ht="15.75" customHeight="1">
      <c r="A663" s="174" t="s">
        <v>627</v>
      </c>
      <c r="B663" s="116"/>
      <c r="C663" s="108" t="s">
        <v>637</v>
      </c>
      <c r="D663" s="117" t="s">
        <v>23</v>
      </c>
      <c r="E663" s="118"/>
      <c r="F663" s="118"/>
      <c r="G663" s="252"/>
      <c r="H663" s="117" t="s">
        <v>638</v>
      </c>
      <c r="I663" s="116"/>
      <c r="J663" s="116"/>
      <c r="K663" s="119"/>
      <c r="L663" s="111"/>
      <c r="M663" s="111"/>
      <c r="N663" s="111"/>
      <c r="O663" s="111"/>
      <c r="P663" s="111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</row>
    <row r="664" spans="1:26" ht="15.75" customHeight="1">
      <c r="A664" s="174" t="s">
        <v>627</v>
      </c>
      <c r="B664" s="112"/>
      <c r="C664" s="108">
        <v>582</v>
      </c>
      <c r="D664" s="113" t="s">
        <v>14</v>
      </c>
      <c r="E664" s="114"/>
      <c r="F664" s="114"/>
      <c r="G664" s="252"/>
      <c r="H664" s="113" t="s">
        <v>638</v>
      </c>
      <c r="I664" s="112"/>
      <c r="J664" s="112"/>
      <c r="K664" s="115"/>
      <c r="L664" s="111"/>
      <c r="M664" s="111"/>
      <c r="N664" s="111"/>
      <c r="O664" s="111"/>
      <c r="P664" s="111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</row>
    <row r="665" spans="1:26" ht="15.75" customHeight="1">
      <c r="A665" s="174" t="s">
        <v>627</v>
      </c>
      <c r="B665" s="116"/>
      <c r="C665" s="108">
        <v>583</v>
      </c>
      <c r="D665" s="117" t="s">
        <v>17</v>
      </c>
      <c r="E665" s="118"/>
      <c r="F665" s="118"/>
      <c r="G665" s="252"/>
      <c r="H665" s="117" t="s">
        <v>132</v>
      </c>
      <c r="I665" s="116"/>
      <c r="J665" s="116"/>
      <c r="K665" s="119"/>
      <c r="L665" s="111"/>
      <c r="M665" s="111"/>
      <c r="N665" s="111"/>
      <c r="O665" s="111"/>
      <c r="P665" s="111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</row>
    <row r="666" spans="1:26" ht="15.75" customHeight="1">
      <c r="A666" s="174" t="s">
        <v>627</v>
      </c>
      <c r="B666" s="112"/>
      <c r="C666" s="108">
        <v>584</v>
      </c>
      <c r="D666" s="113" t="s">
        <v>15</v>
      </c>
      <c r="E666" s="114"/>
      <c r="F666" s="114"/>
      <c r="G666" s="252"/>
      <c r="H666" s="113" t="s">
        <v>639</v>
      </c>
      <c r="I666" s="112"/>
      <c r="J666" s="112"/>
      <c r="K666" s="115"/>
      <c r="L666" s="111"/>
      <c r="M666" s="111"/>
      <c r="N666" s="111"/>
      <c r="O666" s="111"/>
      <c r="P666" s="111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</row>
    <row r="667" spans="1:26" ht="15.75" customHeight="1">
      <c r="A667" s="174" t="s">
        <v>627</v>
      </c>
      <c r="B667" s="116"/>
      <c r="C667" s="108">
        <v>585</v>
      </c>
      <c r="D667" s="117" t="s">
        <v>26</v>
      </c>
      <c r="E667" s="118"/>
      <c r="F667" s="118"/>
      <c r="G667" s="252"/>
      <c r="H667" s="117" t="s">
        <v>640</v>
      </c>
      <c r="I667" s="116"/>
      <c r="J667" s="116"/>
      <c r="K667" s="119"/>
      <c r="L667" s="111"/>
      <c r="M667" s="111"/>
      <c r="N667" s="111"/>
      <c r="O667" s="111"/>
      <c r="P667" s="111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</row>
    <row r="668" spans="1:26" ht="15.75" customHeight="1">
      <c r="A668" s="174" t="s">
        <v>627</v>
      </c>
      <c r="B668" s="112"/>
      <c r="C668" s="108">
        <v>586</v>
      </c>
      <c r="D668" s="113" t="s">
        <v>27</v>
      </c>
      <c r="E668" s="114"/>
      <c r="F668" s="114"/>
      <c r="G668" s="252"/>
      <c r="H668" s="113" t="s">
        <v>641</v>
      </c>
      <c r="I668" s="112"/>
      <c r="J668" s="112"/>
      <c r="K668" s="115"/>
      <c r="L668" s="111"/>
      <c r="M668" s="111"/>
      <c r="N668" s="111"/>
      <c r="O668" s="111"/>
      <c r="P668" s="111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</row>
    <row r="669" spans="1:26" ht="15.75" customHeight="1">
      <c r="A669" s="174" t="s">
        <v>627</v>
      </c>
      <c r="B669" s="116"/>
      <c r="C669" s="108">
        <v>587</v>
      </c>
      <c r="D669" s="113" t="s">
        <v>581</v>
      </c>
      <c r="E669" s="114"/>
      <c r="F669" s="114"/>
      <c r="G669" s="252"/>
      <c r="H669" s="113" t="s">
        <v>642</v>
      </c>
      <c r="I669" s="112"/>
      <c r="J669" s="112"/>
      <c r="K669" s="115"/>
      <c r="L669" s="111"/>
      <c r="M669" s="111"/>
      <c r="N669" s="111"/>
      <c r="O669" s="111"/>
      <c r="P669" s="111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</row>
    <row r="670" spans="1:26" ht="15.75" customHeight="1">
      <c r="A670" s="174" t="s">
        <v>627</v>
      </c>
      <c r="B670" s="112"/>
      <c r="C670" s="108">
        <v>588</v>
      </c>
      <c r="D670" s="113" t="s">
        <v>17</v>
      </c>
      <c r="E670" s="114"/>
      <c r="F670" s="114"/>
      <c r="G670" s="252"/>
      <c r="H670" s="113" t="s">
        <v>643</v>
      </c>
      <c r="I670" s="112"/>
      <c r="J670" s="112"/>
      <c r="K670" s="115"/>
      <c r="L670" s="111"/>
      <c r="M670" s="111"/>
      <c r="N670" s="111"/>
      <c r="O670" s="111"/>
      <c r="P670" s="111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</row>
    <row r="671" spans="1:26" ht="15.75" customHeight="1">
      <c r="A671" s="174" t="s">
        <v>627</v>
      </c>
      <c r="B671" s="116"/>
      <c r="C671" s="108">
        <v>589</v>
      </c>
      <c r="D671" s="117" t="s">
        <v>15</v>
      </c>
      <c r="E671" s="118"/>
      <c r="F671" s="118"/>
      <c r="G671" s="252"/>
      <c r="H671" s="117" t="s">
        <v>644</v>
      </c>
      <c r="I671" s="116"/>
      <c r="J671" s="116"/>
      <c r="K671" s="119"/>
      <c r="L671" s="111"/>
      <c r="M671" s="111"/>
      <c r="N671" s="111"/>
      <c r="O671" s="111"/>
      <c r="P671" s="111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</row>
    <row r="672" spans="1:26" ht="15.75" customHeight="1">
      <c r="A672" s="174" t="s">
        <v>627</v>
      </c>
      <c r="B672" s="112"/>
      <c r="C672" s="108">
        <v>590</v>
      </c>
      <c r="D672" s="113" t="s">
        <v>26</v>
      </c>
      <c r="E672" s="114"/>
      <c r="F672" s="114"/>
      <c r="G672" s="252"/>
      <c r="H672" s="113" t="s">
        <v>645</v>
      </c>
      <c r="I672" s="112"/>
      <c r="J672" s="112"/>
      <c r="K672" s="115"/>
      <c r="L672" s="111"/>
      <c r="M672" s="111"/>
      <c r="N672" s="111"/>
      <c r="O672" s="111"/>
      <c r="P672" s="111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</row>
    <row r="673" spans="1:26" ht="15.75" customHeight="1">
      <c r="A673" s="174" t="s">
        <v>627</v>
      </c>
      <c r="B673" s="116"/>
      <c r="C673" s="108">
        <v>591</v>
      </c>
      <c r="D673" s="117" t="s">
        <v>27</v>
      </c>
      <c r="E673" s="118"/>
      <c r="F673" s="118"/>
      <c r="G673" s="252"/>
      <c r="H673" s="117" t="s">
        <v>646</v>
      </c>
      <c r="I673" s="116"/>
      <c r="J673" s="116"/>
      <c r="K673" s="119"/>
      <c r="L673" s="111"/>
      <c r="M673" s="111"/>
      <c r="N673" s="111"/>
      <c r="O673" s="111"/>
      <c r="P673" s="111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</row>
    <row r="674" spans="1:26" ht="15.75" customHeight="1">
      <c r="A674" s="174" t="s">
        <v>627</v>
      </c>
      <c r="B674" s="112"/>
      <c r="C674" s="108">
        <v>592</v>
      </c>
      <c r="D674" s="113" t="s">
        <v>581</v>
      </c>
      <c r="E674" s="114"/>
      <c r="F674" s="114"/>
      <c r="G674" s="252"/>
      <c r="H674" s="113" t="s">
        <v>647</v>
      </c>
      <c r="I674" s="112"/>
      <c r="J674" s="112"/>
      <c r="K674" s="115"/>
      <c r="L674" s="111"/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</row>
    <row r="675" spans="1:26" ht="15.75" customHeight="1">
      <c r="A675" s="174" t="s">
        <v>627</v>
      </c>
      <c r="B675" s="116"/>
      <c r="C675" s="108">
        <v>593</v>
      </c>
      <c r="D675" s="117" t="s">
        <v>23</v>
      </c>
      <c r="E675" s="118"/>
      <c r="F675" s="118"/>
      <c r="G675" s="252"/>
      <c r="H675" s="117" t="s">
        <v>648</v>
      </c>
      <c r="I675" s="116"/>
      <c r="J675" s="116"/>
      <c r="K675" s="119"/>
      <c r="L675" s="111"/>
      <c r="M675" s="111"/>
      <c r="N675" s="111"/>
      <c r="O675" s="111"/>
      <c r="P675" s="111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</row>
    <row r="676" spans="1:26" ht="15.75" customHeight="1">
      <c r="A676" s="178"/>
      <c r="B676" s="120"/>
      <c r="C676" s="121"/>
      <c r="D676" s="120"/>
      <c r="E676" s="122"/>
      <c r="F676" s="122"/>
      <c r="G676" s="250"/>
      <c r="H676" s="120"/>
      <c r="I676" s="120"/>
      <c r="J676" s="120"/>
      <c r="K676" s="123"/>
      <c r="L676" s="111"/>
      <c r="M676" s="111"/>
      <c r="N676" s="111"/>
      <c r="O676" s="111"/>
      <c r="P676" s="111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</row>
    <row r="677" spans="1:26" ht="15.75" customHeight="1">
      <c r="A677" s="261"/>
      <c r="B677" s="203"/>
      <c r="C677" s="203"/>
      <c r="D677" s="203"/>
      <c r="E677" s="203"/>
      <c r="F677" s="203"/>
      <c r="G677" s="203"/>
      <c r="H677" s="203"/>
      <c r="I677" s="203"/>
      <c r="J677" s="203"/>
      <c r="K677" s="204"/>
      <c r="L677" s="111"/>
      <c r="M677" s="111"/>
      <c r="N677" s="111"/>
      <c r="O677" s="111"/>
      <c r="P677" s="111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</row>
    <row r="678" spans="1:26" ht="15.75" customHeight="1">
      <c r="A678" s="174" t="s">
        <v>649</v>
      </c>
      <c r="B678" s="112"/>
      <c r="C678" s="108">
        <v>612</v>
      </c>
      <c r="D678" s="113" t="s">
        <v>16</v>
      </c>
      <c r="E678" s="114"/>
      <c r="F678" s="114"/>
      <c r="G678" s="262"/>
      <c r="H678" s="113" t="s">
        <v>608</v>
      </c>
      <c r="I678" s="112"/>
      <c r="J678" s="112"/>
      <c r="K678" s="115"/>
      <c r="L678" s="111"/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</row>
    <row r="679" spans="1:26" ht="15.75" customHeight="1">
      <c r="A679" s="174" t="s">
        <v>649</v>
      </c>
      <c r="B679" s="116"/>
      <c r="C679" s="108">
        <v>613</v>
      </c>
      <c r="D679" s="117" t="s">
        <v>13</v>
      </c>
      <c r="E679" s="118"/>
      <c r="F679" s="118"/>
      <c r="G679" s="252"/>
      <c r="H679" s="117" t="s">
        <v>650</v>
      </c>
      <c r="I679" s="116"/>
      <c r="J679" s="116"/>
      <c r="K679" s="119"/>
      <c r="L679" s="111"/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</row>
    <row r="680" spans="1:26" ht="15.75" customHeight="1">
      <c r="A680" s="174" t="s">
        <v>649</v>
      </c>
      <c r="B680" s="112"/>
      <c r="C680" s="108">
        <v>614</v>
      </c>
      <c r="D680" s="113" t="s">
        <v>23</v>
      </c>
      <c r="E680" s="114"/>
      <c r="F680" s="114"/>
      <c r="G680" s="252"/>
      <c r="H680" s="113" t="s">
        <v>651</v>
      </c>
      <c r="I680" s="112"/>
      <c r="J680" s="112"/>
      <c r="K680" s="115"/>
      <c r="L680" s="111"/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</row>
    <row r="681" spans="1:26" ht="15.75" customHeight="1">
      <c r="A681" s="174" t="s">
        <v>649</v>
      </c>
      <c r="B681" s="116"/>
      <c r="C681" s="108">
        <v>615</v>
      </c>
      <c r="D681" s="117" t="s">
        <v>29</v>
      </c>
      <c r="E681" s="118"/>
      <c r="F681" s="118"/>
      <c r="G681" s="252"/>
      <c r="H681" s="117" t="s">
        <v>652</v>
      </c>
      <c r="I681" s="116"/>
      <c r="J681" s="116"/>
      <c r="K681" s="119"/>
      <c r="L681" s="111"/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</row>
    <row r="682" spans="1:26" ht="15.75" customHeight="1">
      <c r="A682" s="174" t="s">
        <v>649</v>
      </c>
      <c r="B682" s="112"/>
      <c r="C682" s="108">
        <v>616</v>
      </c>
      <c r="D682" s="113" t="s">
        <v>18</v>
      </c>
      <c r="E682" s="114"/>
      <c r="F682" s="114"/>
      <c r="G682" s="252"/>
      <c r="H682" s="113" t="s">
        <v>632</v>
      </c>
      <c r="I682" s="112"/>
      <c r="J682" s="112"/>
      <c r="K682" s="115"/>
      <c r="L682" s="111"/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</row>
    <row r="683" spans="1:26" ht="15.75" customHeight="1">
      <c r="A683" s="174" t="s">
        <v>649</v>
      </c>
      <c r="B683" s="116"/>
      <c r="C683" s="108">
        <v>617</v>
      </c>
      <c r="D683" s="117" t="s">
        <v>20</v>
      </c>
      <c r="E683" s="118"/>
      <c r="F683" s="118"/>
      <c r="G683" s="252"/>
      <c r="H683" s="117" t="s">
        <v>653</v>
      </c>
      <c r="I683" s="116"/>
      <c r="J683" s="116"/>
      <c r="K683" s="119"/>
      <c r="L683" s="111"/>
      <c r="M683" s="111"/>
      <c r="N683" s="111"/>
      <c r="O683" s="111"/>
      <c r="P683" s="111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</row>
    <row r="684" spans="1:26" ht="15.75" customHeight="1">
      <c r="A684" s="174" t="s">
        <v>649</v>
      </c>
      <c r="B684" s="112"/>
      <c r="C684" s="108">
        <v>618</v>
      </c>
      <c r="D684" s="113" t="s">
        <v>12</v>
      </c>
      <c r="E684" s="114"/>
      <c r="F684" s="114"/>
      <c r="G684" s="252"/>
      <c r="H684" s="113" t="s">
        <v>654</v>
      </c>
      <c r="I684" s="112"/>
      <c r="J684" s="112"/>
      <c r="K684" s="115"/>
      <c r="L684" s="111"/>
      <c r="M684" s="111"/>
      <c r="N684" s="111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</row>
    <row r="685" spans="1:26" ht="15.75" customHeight="1">
      <c r="A685" s="174" t="s">
        <v>649</v>
      </c>
      <c r="B685" s="116"/>
      <c r="C685" s="108">
        <v>619</v>
      </c>
      <c r="D685" s="117" t="s">
        <v>22</v>
      </c>
      <c r="E685" s="118"/>
      <c r="F685" s="118"/>
      <c r="G685" s="252"/>
      <c r="H685" s="117" t="s">
        <v>655</v>
      </c>
      <c r="I685" s="116"/>
      <c r="J685" s="116"/>
      <c r="K685" s="119"/>
      <c r="L685" s="111"/>
      <c r="M685" s="111"/>
      <c r="N685" s="111"/>
      <c r="O685" s="111"/>
      <c r="P685" s="111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</row>
    <row r="686" spans="1:26" ht="15.75" customHeight="1">
      <c r="A686" s="174" t="s">
        <v>649</v>
      </c>
      <c r="B686" s="112"/>
      <c r="C686" s="108">
        <v>620</v>
      </c>
      <c r="D686" s="113" t="s">
        <v>25</v>
      </c>
      <c r="E686" s="114"/>
      <c r="F686" s="114"/>
      <c r="G686" s="252"/>
      <c r="H686" s="113" t="s">
        <v>656</v>
      </c>
      <c r="I686" s="112"/>
      <c r="J686" s="112"/>
      <c r="K686" s="115"/>
      <c r="L686" s="111"/>
      <c r="M686" s="111"/>
      <c r="N686" s="111"/>
      <c r="O686" s="111"/>
      <c r="P686" s="111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</row>
    <row r="687" spans="1:26" ht="15.75" customHeight="1">
      <c r="A687" s="174" t="s">
        <v>649</v>
      </c>
      <c r="B687" s="116"/>
      <c r="C687" s="108">
        <v>621</v>
      </c>
      <c r="D687" s="117" t="s">
        <v>21</v>
      </c>
      <c r="E687" s="118"/>
      <c r="F687" s="118"/>
      <c r="G687" s="252"/>
      <c r="H687" s="117" t="s">
        <v>608</v>
      </c>
      <c r="I687" s="116"/>
      <c r="J687" s="116"/>
      <c r="K687" s="119"/>
      <c r="L687" s="111"/>
      <c r="M687" s="111"/>
      <c r="N687" s="111"/>
      <c r="O687" s="111"/>
      <c r="P687" s="111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</row>
    <row r="688" spans="1:26" ht="15.75" customHeight="1">
      <c r="A688" s="174" t="s">
        <v>649</v>
      </c>
      <c r="B688" s="112"/>
      <c r="C688" s="108">
        <v>622</v>
      </c>
      <c r="D688" s="113" t="s">
        <v>28</v>
      </c>
      <c r="E688" s="114"/>
      <c r="F688" s="114"/>
      <c r="G688" s="252"/>
      <c r="H688" s="113" t="s">
        <v>657</v>
      </c>
      <c r="I688" s="112"/>
      <c r="J688" s="112"/>
      <c r="K688" s="115"/>
      <c r="L688" s="111"/>
      <c r="M688" s="111"/>
      <c r="N688" s="111"/>
      <c r="O688" s="111"/>
      <c r="P688" s="111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</row>
    <row r="689" spans="1:26" ht="15.75" customHeight="1">
      <c r="A689" s="174" t="s">
        <v>649</v>
      </c>
      <c r="B689" s="116"/>
      <c r="C689" s="108">
        <v>623</v>
      </c>
      <c r="D689" s="117" t="s">
        <v>23</v>
      </c>
      <c r="E689" s="118"/>
      <c r="F689" s="118"/>
      <c r="G689" s="252"/>
      <c r="H689" s="117" t="s">
        <v>658</v>
      </c>
      <c r="I689" s="116"/>
      <c r="J689" s="116"/>
      <c r="K689" s="119"/>
      <c r="L689" s="111"/>
      <c r="M689" s="111"/>
      <c r="N689" s="111"/>
      <c r="O689" s="111"/>
      <c r="P689" s="111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</row>
    <row r="690" spans="1:26" ht="15.75" customHeight="1">
      <c r="A690" s="174" t="s">
        <v>649</v>
      </c>
      <c r="B690" s="112"/>
      <c r="C690" s="108">
        <v>624</v>
      </c>
      <c r="D690" s="113" t="s">
        <v>14</v>
      </c>
      <c r="E690" s="114"/>
      <c r="F690" s="114"/>
      <c r="G690" s="252"/>
      <c r="H690" s="113" t="s">
        <v>659</v>
      </c>
      <c r="I690" s="112"/>
      <c r="J690" s="112"/>
      <c r="K690" s="115"/>
      <c r="L690" s="111"/>
      <c r="M690" s="111"/>
      <c r="N690" s="111"/>
      <c r="O690" s="111"/>
      <c r="P690" s="111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</row>
    <row r="691" spans="1:26" ht="15.75" customHeight="1">
      <c r="A691" s="174" t="s">
        <v>649</v>
      </c>
      <c r="B691" s="116"/>
      <c r="C691" s="108">
        <v>625</v>
      </c>
      <c r="D691" s="117" t="s">
        <v>17</v>
      </c>
      <c r="E691" s="118"/>
      <c r="F691" s="118"/>
      <c r="G691" s="252"/>
      <c r="H691" s="117" t="s">
        <v>660</v>
      </c>
      <c r="I691" s="116"/>
      <c r="J691" s="116"/>
      <c r="K691" s="119"/>
      <c r="L691" s="111"/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</row>
    <row r="692" spans="1:26" ht="15.75" customHeight="1">
      <c r="A692" s="174" t="s">
        <v>649</v>
      </c>
      <c r="B692" s="112"/>
      <c r="C692" s="108">
        <v>626</v>
      </c>
      <c r="D692" s="113" t="s">
        <v>15</v>
      </c>
      <c r="E692" s="114"/>
      <c r="F692" s="114"/>
      <c r="G692" s="252"/>
      <c r="H692" s="113" t="s">
        <v>661</v>
      </c>
      <c r="I692" s="112"/>
      <c r="J692" s="112"/>
      <c r="K692" s="115"/>
      <c r="L692" s="111"/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</row>
    <row r="693" spans="1:26" ht="15.75" customHeight="1">
      <c r="A693" s="174" t="s">
        <v>649</v>
      </c>
      <c r="B693" s="116"/>
      <c r="C693" s="108">
        <v>627</v>
      </c>
      <c r="D693" s="117" t="s">
        <v>26</v>
      </c>
      <c r="E693" s="118"/>
      <c r="F693" s="118"/>
      <c r="G693" s="252"/>
      <c r="H693" s="117" t="s">
        <v>662</v>
      </c>
      <c r="I693" s="116"/>
      <c r="J693" s="116"/>
      <c r="K693" s="119"/>
      <c r="L693" s="111"/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</row>
    <row r="694" spans="1:26" ht="15.75" customHeight="1">
      <c r="A694" s="174" t="s">
        <v>649</v>
      </c>
      <c r="B694" s="112"/>
      <c r="C694" s="108">
        <v>628</v>
      </c>
      <c r="D694" s="113" t="s">
        <v>27</v>
      </c>
      <c r="E694" s="114"/>
      <c r="F694" s="114"/>
      <c r="G694" s="252"/>
      <c r="H694" s="113" t="s">
        <v>663</v>
      </c>
      <c r="I694" s="112"/>
      <c r="J694" s="112"/>
      <c r="K694" s="115"/>
      <c r="L694" s="111"/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</row>
    <row r="695" spans="1:26" ht="15.75" customHeight="1">
      <c r="A695" s="174" t="s">
        <v>649</v>
      </c>
      <c r="B695" s="116"/>
      <c r="C695" s="108">
        <v>629</v>
      </c>
      <c r="D695" s="113" t="s">
        <v>581</v>
      </c>
      <c r="E695" s="114"/>
      <c r="F695" s="114"/>
      <c r="G695" s="252"/>
      <c r="H695" s="113" t="s">
        <v>642</v>
      </c>
      <c r="I695" s="112"/>
      <c r="J695" s="112"/>
      <c r="K695" s="115"/>
      <c r="L695" s="111"/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</row>
    <row r="696" spans="1:26" ht="15.75" customHeight="1">
      <c r="A696" s="174" t="s">
        <v>649</v>
      </c>
      <c r="B696" s="112"/>
      <c r="C696" s="108">
        <v>630</v>
      </c>
      <c r="D696" s="113" t="s">
        <v>17</v>
      </c>
      <c r="E696" s="114"/>
      <c r="F696" s="114"/>
      <c r="G696" s="252"/>
      <c r="H696" s="113" t="s">
        <v>664</v>
      </c>
      <c r="I696" s="112"/>
      <c r="J696" s="112"/>
      <c r="K696" s="115"/>
      <c r="L696" s="111"/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</row>
    <row r="697" spans="1:26" ht="15.75" customHeight="1">
      <c r="A697" s="174" t="s">
        <v>649</v>
      </c>
      <c r="B697" s="116"/>
      <c r="C697" s="108">
        <v>631</v>
      </c>
      <c r="D697" s="117" t="s">
        <v>15</v>
      </c>
      <c r="E697" s="118"/>
      <c r="F697" s="118"/>
      <c r="G697" s="252"/>
      <c r="H697" s="117" t="s">
        <v>665</v>
      </c>
      <c r="I697" s="116"/>
      <c r="J697" s="116"/>
      <c r="K697" s="119"/>
      <c r="L697" s="111"/>
      <c r="M697" s="111"/>
      <c r="N697" s="111"/>
      <c r="O697" s="111"/>
      <c r="P697" s="111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</row>
    <row r="698" spans="1:26" ht="15.75" customHeight="1">
      <c r="A698" s="174" t="s">
        <v>649</v>
      </c>
      <c r="B698" s="112"/>
      <c r="C698" s="108">
        <v>632</v>
      </c>
      <c r="D698" s="113" t="s">
        <v>26</v>
      </c>
      <c r="E698" s="114"/>
      <c r="F698" s="114"/>
      <c r="G698" s="252"/>
      <c r="H698" s="113" t="s">
        <v>666</v>
      </c>
      <c r="I698" s="112"/>
      <c r="J698" s="112"/>
      <c r="K698" s="115"/>
      <c r="L698" s="111"/>
      <c r="M698" s="111"/>
      <c r="N698" s="111"/>
      <c r="O698" s="111"/>
      <c r="P698" s="111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</row>
    <row r="699" spans="1:26" ht="15.75" customHeight="1">
      <c r="A699" s="174" t="s">
        <v>649</v>
      </c>
      <c r="B699" s="116"/>
      <c r="C699" s="108">
        <v>633</v>
      </c>
      <c r="D699" s="117" t="s">
        <v>27</v>
      </c>
      <c r="E699" s="118"/>
      <c r="F699" s="118"/>
      <c r="G699" s="252"/>
      <c r="H699" s="117" t="s">
        <v>667</v>
      </c>
      <c r="I699" s="116"/>
      <c r="J699" s="116"/>
      <c r="K699" s="119"/>
      <c r="L699" s="111"/>
      <c r="M699" s="111"/>
      <c r="N699" s="111"/>
      <c r="O699" s="111"/>
      <c r="P699" s="111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</row>
    <row r="700" spans="1:26" ht="15.75" customHeight="1">
      <c r="A700" s="174" t="s">
        <v>649</v>
      </c>
      <c r="B700" s="112"/>
      <c r="C700" s="108">
        <v>634</v>
      </c>
      <c r="D700" s="113" t="s">
        <v>581</v>
      </c>
      <c r="E700" s="114"/>
      <c r="F700" s="114"/>
      <c r="G700" s="252"/>
      <c r="H700" s="113" t="s">
        <v>668</v>
      </c>
      <c r="I700" s="112"/>
      <c r="J700" s="112"/>
      <c r="K700" s="115"/>
      <c r="L700" s="111"/>
      <c r="M700" s="111"/>
      <c r="N700" s="111"/>
      <c r="O700" s="111"/>
      <c r="P700" s="111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</row>
    <row r="701" spans="1:26" ht="15.75" customHeight="1">
      <c r="A701" s="174" t="s">
        <v>649</v>
      </c>
      <c r="B701" s="116"/>
      <c r="C701" s="108">
        <v>635</v>
      </c>
      <c r="D701" s="117" t="s">
        <v>23</v>
      </c>
      <c r="E701" s="118"/>
      <c r="F701" s="118"/>
      <c r="G701" s="252"/>
      <c r="H701" s="117" t="s">
        <v>669</v>
      </c>
      <c r="I701" s="116"/>
      <c r="J701" s="116"/>
      <c r="K701" s="119"/>
      <c r="L701" s="111"/>
      <c r="M701" s="111"/>
      <c r="N701" s="111"/>
      <c r="O701" s="111"/>
      <c r="P701" s="111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</row>
    <row r="702" spans="1:26" ht="15.75" customHeight="1">
      <c r="A702" s="178"/>
      <c r="B702" s="120"/>
      <c r="C702" s="121"/>
      <c r="D702" s="120"/>
      <c r="E702" s="122"/>
      <c r="F702" s="122"/>
      <c r="G702" s="250"/>
      <c r="H702" s="120"/>
      <c r="I702" s="120"/>
      <c r="J702" s="120"/>
      <c r="K702" s="123"/>
      <c r="L702" s="111"/>
      <c r="M702" s="111"/>
      <c r="N702" s="111"/>
      <c r="O702" s="111"/>
      <c r="P702" s="111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</row>
    <row r="703" spans="1:26" ht="15.75" customHeight="1">
      <c r="A703" s="261"/>
      <c r="B703" s="203"/>
      <c r="C703" s="203"/>
      <c r="D703" s="203"/>
      <c r="E703" s="203"/>
      <c r="F703" s="203"/>
      <c r="G703" s="203"/>
      <c r="H703" s="203"/>
      <c r="I703" s="203"/>
      <c r="J703" s="203"/>
      <c r="K703" s="204"/>
      <c r="L703" s="111"/>
      <c r="M703" s="111"/>
      <c r="N703" s="111"/>
      <c r="O703" s="111"/>
      <c r="P703" s="111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</row>
    <row r="704" spans="1:26" ht="15.75" customHeight="1">
      <c r="A704" s="174" t="s">
        <v>670</v>
      </c>
      <c r="B704" s="112"/>
      <c r="C704" s="108">
        <v>636</v>
      </c>
      <c r="D704" s="113" t="s">
        <v>16</v>
      </c>
      <c r="E704" s="114"/>
      <c r="F704" s="114"/>
      <c r="G704" s="262"/>
      <c r="H704" s="113" t="s">
        <v>631</v>
      </c>
      <c r="I704" s="112"/>
      <c r="J704" s="112"/>
      <c r="K704" s="115"/>
      <c r="L704" s="111"/>
      <c r="M704" s="111"/>
      <c r="N704" s="111"/>
      <c r="O704" s="111"/>
      <c r="P704" s="111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</row>
    <row r="705" spans="1:26" ht="15.75" customHeight="1">
      <c r="A705" s="174" t="s">
        <v>670</v>
      </c>
      <c r="B705" s="116"/>
      <c r="C705" s="108">
        <v>637</v>
      </c>
      <c r="D705" s="117" t="s">
        <v>13</v>
      </c>
      <c r="E705" s="118"/>
      <c r="F705" s="118"/>
      <c r="G705" s="252"/>
      <c r="H705" s="117" t="s">
        <v>671</v>
      </c>
      <c r="I705" s="116"/>
      <c r="J705" s="116"/>
      <c r="K705" s="119"/>
      <c r="L705" s="111"/>
      <c r="M705" s="111"/>
      <c r="N705" s="111"/>
      <c r="O705" s="111"/>
      <c r="P705" s="111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</row>
    <row r="706" spans="1:26" ht="15.75" customHeight="1">
      <c r="A706" s="174" t="s">
        <v>670</v>
      </c>
      <c r="B706" s="112"/>
      <c r="C706" s="108">
        <v>638</v>
      </c>
      <c r="D706" s="113" t="s">
        <v>23</v>
      </c>
      <c r="E706" s="114"/>
      <c r="F706" s="114"/>
      <c r="G706" s="252"/>
      <c r="H706" s="113" t="s">
        <v>672</v>
      </c>
      <c r="I706" s="112"/>
      <c r="J706" s="112"/>
      <c r="K706" s="115"/>
      <c r="L706" s="111"/>
      <c r="M706" s="111"/>
      <c r="N706" s="111"/>
      <c r="O706" s="111"/>
      <c r="P706" s="111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</row>
    <row r="707" spans="1:26" ht="15.75" customHeight="1">
      <c r="A707" s="174" t="s">
        <v>670</v>
      </c>
      <c r="B707" s="116"/>
      <c r="C707" s="108">
        <v>639</v>
      </c>
      <c r="D707" s="117" t="s">
        <v>29</v>
      </c>
      <c r="E707" s="118"/>
      <c r="F707" s="118"/>
      <c r="G707" s="252"/>
      <c r="H707" s="117" t="s">
        <v>673</v>
      </c>
      <c r="I707" s="116"/>
      <c r="J707" s="116"/>
      <c r="K707" s="119"/>
      <c r="L707" s="111"/>
      <c r="M707" s="111"/>
      <c r="N707" s="111"/>
      <c r="O707" s="111"/>
      <c r="P707" s="111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</row>
    <row r="708" spans="1:26" ht="15.75" customHeight="1">
      <c r="A708" s="174" t="s">
        <v>670</v>
      </c>
      <c r="B708" s="112"/>
      <c r="C708" s="108">
        <v>640</v>
      </c>
      <c r="D708" s="113" t="s">
        <v>18</v>
      </c>
      <c r="E708" s="114"/>
      <c r="F708" s="114"/>
      <c r="G708" s="252"/>
      <c r="H708" s="113" t="s">
        <v>674</v>
      </c>
      <c r="I708" s="112"/>
      <c r="J708" s="112"/>
      <c r="K708" s="115"/>
      <c r="L708" s="111"/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</row>
    <row r="709" spans="1:26" ht="15.75" customHeight="1">
      <c r="A709" s="174" t="s">
        <v>670</v>
      </c>
      <c r="B709" s="116"/>
      <c r="C709" s="108">
        <v>641</v>
      </c>
      <c r="D709" s="117" t="s">
        <v>20</v>
      </c>
      <c r="E709" s="118"/>
      <c r="F709" s="118"/>
      <c r="G709" s="252"/>
      <c r="H709" s="117" t="s">
        <v>675</v>
      </c>
      <c r="I709" s="116"/>
      <c r="J709" s="116"/>
      <c r="K709" s="119"/>
      <c r="L709" s="111"/>
      <c r="M709" s="111"/>
      <c r="N709" s="111"/>
      <c r="O709" s="111"/>
      <c r="P709" s="111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</row>
    <row r="710" spans="1:26" ht="15.75" customHeight="1">
      <c r="A710" s="174" t="s">
        <v>670</v>
      </c>
      <c r="B710" s="112"/>
      <c r="C710" s="108">
        <v>642</v>
      </c>
      <c r="D710" s="113" t="s">
        <v>12</v>
      </c>
      <c r="E710" s="114"/>
      <c r="F710" s="114"/>
      <c r="G710" s="252"/>
      <c r="H710" s="113" t="s">
        <v>633</v>
      </c>
      <c r="I710" s="112"/>
      <c r="J710" s="112"/>
      <c r="K710" s="115"/>
      <c r="L710" s="111"/>
      <c r="M710" s="111"/>
      <c r="N710" s="111"/>
      <c r="O710" s="111"/>
      <c r="P710" s="111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</row>
    <row r="711" spans="1:26" ht="15.75" customHeight="1">
      <c r="A711" s="174" t="s">
        <v>670</v>
      </c>
      <c r="B711" s="116"/>
      <c r="C711" s="108">
        <v>643</v>
      </c>
      <c r="D711" s="117" t="s">
        <v>22</v>
      </c>
      <c r="E711" s="118"/>
      <c r="F711" s="118"/>
      <c r="G711" s="252"/>
      <c r="H711" s="117" t="s">
        <v>676</v>
      </c>
      <c r="I711" s="116"/>
      <c r="J711" s="116"/>
      <c r="K711" s="119"/>
      <c r="L711" s="111"/>
      <c r="M711" s="111"/>
      <c r="N711" s="111"/>
      <c r="O711" s="111"/>
      <c r="P711" s="111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</row>
    <row r="712" spans="1:26" ht="15.75" customHeight="1">
      <c r="A712" s="174" t="s">
        <v>670</v>
      </c>
      <c r="B712" s="112"/>
      <c r="C712" s="108">
        <v>644</v>
      </c>
      <c r="D712" s="113" t="s">
        <v>25</v>
      </c>
      <c r="E712" s="114"/>
      <c r="F712" s="114"/>
      <c r="G712" s="252"/>
      <c r="H712" s="113" t="s">
        <v>631</v>
      </c>
      <c r="I712" s="112"/>
      <c r="J712" s="112"/>
      <c r="K712" s="115"/>
      <c r="L712" s="111"/>
      <c r="M712" s="111"/>
      <c r="N712" s="111"/>
      <c r="O712" s="111"/>
      <c r="P712" s="111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</row>
    <row r="713" spans="1:26" ht="15.75" customHeight="1">
      <c r="A713" s="174" t="s">
        <v>670</v>
      </c>
      <c r="B713" s="116"/>
      <c r="C713" s="108">
        <v>645</v>
      </c>
      <c r="D713" s="117" t="s">
        <v>21</v>
      </c>
      <c r="E713" s="118"/>
      <c r="F713" s="118"/>
      <c r="G713" s="252"/>
      <c r="H713" s="117" t="s">
        <v>631</v>
      </c>
      <c r="I713" s="116"/>
      <c r="J713" s="116"/>
      <c r="K713" s="119"/>
      <c r="L713" s="111"/>
      <c r="M713" s="111"/>
      <c r="N713" s="111"/>
      <c r="O713" s="111"/>
      <c r="P713" s="111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</row>
    <row r="714" spans="1:26" ht="15.75" customHeight="1">
      <c r="A714" s="174" t="s">
        <v>670</v>
      </c>
      <c r="B714" s="112"/>
      <c r="C714" s="108">
        <v>646</v>
      </c>
      <c r="D714" s="113" t="s">
        <v>28</v>
      </c>
      <c r="E714" s="114"/>
      <c r="F714" s="114"/>
      <c r="G714" s="252"/>
      <c r="H714" s="113" t="s">
        <v>677</v>
      </c>
      <c r="I714" s="112"/>
      <c r="J714" s="112"/>
      <c r="K714" s="115"/>
      <c r="L714" s="111"/>
      <c r="M714" s="111"/>
      <c r="N714" s="111"/>
      <c r="O714" s="111"/>
      <c r="P714" s="111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</row>
    <row r="715" spans="1:26" ht="15.75" customHeight="1">
      <c r="A715" s="174" t="s">
        <v>670</v>
      </c>
      <c r="B715" s="116"/>
      <c r="C715" s="108">
        <v>647</v>
      </c>
      <c r="D715" s="117" t="s">
        <v>23</v>
      </c>
      <c r="E715" s="118"/>
      <c r="F715" s="118"/>
      <c r="G715" s="252"/>
      <c r="H715" s="117" t="s">
        <v>678</v>
      </c>
      <c r="I715" s="116"/>
      <c r="J715" s="116"/>
      <c r="K715" s="119"/>
      <c r="L715" s="111"/>
      <c r="M715" s="111"/>
      <c r="N715" s="111"/>
      <c r="O715" s="111"/>
      <c r="P715" s="111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</row>
    <row r="716" spans="1:26" ht="15.75" customHeight="1">
      <c r="A716" s="174" t="s">
        <v>670</v>
      </c>
      <c r="B716" s="112"/>
      <c r="C716" s="108">
        <v>648</v>
      </c>
      <c r="D716" s="113" t="s">
        <v>14</v>
      </c>
      <c r="E716" s="114"/>
      <c r="F716" s="114"/>
      <c r="G716" s="252"/>
      <c r="H716" s="113" t="s">
        <v>679</v>
      </c>
      <c r="I716" s="112"/>
      <c r="J716" s="112"/>
      <c r="K716" s="115"/>
      <c r="L716" s="111"/>
      <c r="M716" s="111"/>
      <c r="N716" s="111"/>
      <c r="O716" s="111"/>
      <c r="P716" s="111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</row>
    <row r="717" spans="1:26" ht="15.75" customHeight="1">
      <c r="A717" s="174" t="s">
        <v>670</v>
      </c>
      <c r="B717" s="116"/>
      <c r="C717" s="108">
        <v>649</v>
      </c>
      <c r="D717" s="117" t="s">
        <v>17</v>
      </c>
      <c r="E717" s="118"/>
      <c r="F717" s="118"/>
      <c r="G717" s="252"/>
      <c r="H717" s="117" t="s">
        <v>184</v>
      </c>
      <c r="I717" s="116"/>
      <c r="J717" s="116"/>
      <c r="K717" s="119"/>
      <c r="L717" s="111"/>
      <c r="M717" s="111"/>
      <c r="N717" s="111"/>
      <c r="O717" s="111"/>
      <c r="P717" s="111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</row>
    <row r="718" spans="1:26" ht="15.75" customHeight="1">
      <c r="A718" s="174" t="s">
        <v>670</v>
      </c>
      <c r="B718" s="112"/>
      <c r="C718" s="108">
        <v>650</v>
      </c>
      <c r="D718" s="113" t="s">
        <v>15</v>
      </c>
      <c r="E718" s="114"/>
      <c r="F718" s="114"/>
      <c r="G718" s="252"/>
      <c r="H718" s="113" t="s">
        <v>680</v>
      </c>
      <c r="I718" s="112"/>
      <c r="J718" s="112"/>
      <c r="K718" s="115"/>
      <c r="L718" s="111"/>
      <c r="M718" s="111"/>
      <c r="N718" s="111"/>
      <c r="O718" s="111"/>
      <c r="P718" s="111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</row>
    <row r="719" spans="1:26" ht="15.75" customHeight="1">
      <c r="A719" s="174" t="s">
        <v>670</v>
      </c>
      <c r="B719" s="116"/>
      <c r="C719" s="108">
        <v>651</v>
      </c>
      <c r="D719" s="117" t="s">
        <v>26</v>
      </c>
      <c r="E719" s="118"/>
      <c r="F719" s="118"/>
      <c r="G719" s="252"/>
      <c r="H719" s="117" t="s">
        <v>681</v>
      </c>
      <c r="I719" s="116"/>
      <c r="J719" s="116"/>
      <c r="K719" s="119"/>
      <c r="L719" s="111"/>
      <c r="M719" s="111"/>
      <c r="N719" s="111"/>
      <c r="O719" s="111"/>
      <c r="P719" s="111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</row>
    <row r="720" spans="1:26" ht="15.75" customHeight="1">
      <c r="A720" s="174" t="s">
        <v>670</v>
      </c>
      <c r="B720" s="112"/>
      <c r="C720" s="108">
        <v>652</v>
      </c>
      <c r="D720" s="113" t="s">
        <v>27</v>
      </c>
      <c r="E720" s="114"/>
      <c r="F720" s="114"/>
      <c r="G720" s="252"/>
      <c r="H720" s="113" t="s">
        <v>682</v>
      </c>
      <c r="I720" s="112"/>
      <c r="J720" s="112"/>
      <c r="K720" s="115"/>
      <c r="L720" s="111"/>
      <c r="M720" s="111"/>
      <c r="N720" s="111"/>
      <c r="O720" s="111"/>
      <c r="P720" s="111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</row>
    <row r="721" spans="1:26" ht="15.75" customHeight="1">
      <c r="A721" s="174" t="s">
        <v>670</v>
      </c>
      <c r="B721" s="116"/>
      <c r="C721" s="108">
        <v>653</v>
      </c>
      <c r="D721" s="113" t="s">
        <v>581</v>
      </c>
      <c r="E721" s="114"/>
      <c r="F721" s="114"/>
      <c r="G721" s="252"/>
      <c r="H721" s="113" t="s">
        <v>683</v>
      </c>
      <c r="I721" s="112"/>
      <c r="J721" s="112"/>
      <c r="K721" s="115"/>
      <c r="L721" s="111"/>
      <c r="M721" s="111"/>
      <c r="N721" s="111"/>
      <c r="O721" s="111"/>
      <c r="P721" s="111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</row>
    <row r="722" spans="1:26" ht="15.75" customHeight="1">
      <c r="A722" s="174" t="s">
        <v>670</v>
      </c>
      <c r="B722" s="112"/>
      <c r="C722" s="108">
        <v>654</v>
      </c>
      <c r="D722" s="113" t="s">
        <v>17</v>
      </c>
      <c r="E722" s="114"/>
      <c r="F722" s="114"/>
      <c r="G722" s="252"/>
      <c r="H722" s="113" t="s">
        <v>684</v>
      </c>
      <c r="I722" s="112"/>
      <c r="J722" s="112"/>
      <c r="K722" s="115"/>
      <c r="L722" s="111"/>
      <c r="M722" s="111"/>
      <c r="N722" s="111"/>
      <c r="O722" s="111"/>
      <c r="P722" s="111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</row>
    <row r="723" spans="1:26" ht="15.75" customHeight="1">
      <c r="A723" s="174" t="s">
        <v>670</v>
      </c>
      <c r="B723" s="116"/>
      <c r="C723" s="108">
        <v>655</v>
      </c>
      <c r="D723" s="117" t="s">
        <v>15</v>
      </c>
      <c r="E723" s="118"/>
      <c r="F723" s="118"/>
      <c r="G723" s="252"/>
      <c r="H723" s="117" t="s">
        <v>685</v>
      </c>
      <c r="I723" s="116"/>
      <c r="J723" s="116"/>
      <c r="K723" s="119"/>
      <c r="L723" s="111"/>
      <c r="M723" s="111"/>
      <c r="N723" s="111"/>
      <c r="O723" s="111"/>
      <c r="P723" s="111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</row>
    <row r="724" spans="1:26" ht="15.75" customHeight="1">
      <c r="A724" s="174" t="s">
        <v>670</v>
      </c>
      <c r="B724" s="112"/>
      <c r="C724" s="108">
        <v>656</v>
      </c>
      <c r="D724" s="113" t="s">
        <v>26</v>
      </c>
      <c r="E724" s="114"/>
      <c r="F724" s="114"/>
      <c r="G724" s="252"/>
      <c r="H724" s="113" t="s">
        <v>686</v>
      </c>
      <c r="I724" s="112"/>
      <c r="J724" s="112"/>
      <c r="K724" s="115"/>
      <c r="L724" s="111"/>
      <c r="M724" s="111"/>
      <c r="N724" s="111"/>
      <c r="O724" s="111"/>
      <c r="P724" s="111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</row>
    <row r="725" spans="1:26" ht="15.75" customHeight="1">
      <c r="A725" s="174" t="s">
        <v>670</v>
      </c>
      <c r="B725" s="116"/>
      <c r="C725" s="108">
        <v>657</v>
      </c>
      <c r="D725" s="117" t="s">
        <v>27</v>
      </c>
      <c r="E725" s="118"/>
      <c r="F725" s="118"/>
      <c r="G725" s="252"/>
      <c r="H725" s="117" t="s">
        <v>687</v>
      </c>
      <c r="I725" s="116"/>
      <c r="J725" s="116"/>
      <c r="K725" s="119"/>
      <c r="L725" s="111"/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</row>
    <row r="726" spans="1:26" ht="15.75" customHeight="1">
      <c r="A726" s="174" t="s">
        <v>670</v>
      </c>
      <c r="B726" s="112"/>
      <c r="C726" s="108">
        <v>658</v>
      </c>
      <c r="D726" s="113" t="s">
        <v>581</v>
      </c>
      <c r="E726" s="114"/>
      <c r="F726" s="114"/>
      <c r="G726" s="252"/>
      <c r="H726" s="113" t="s">
        <v>688</v>
      </c>
      <c r="I726" s="112"/>
      <c r="J726" s="112"/>
      <c r="K726" s="115"/>
      <c r="L726" s="111"/>
      <c r="M726" s="111"/>
      <c r="N726" s="111"/>
      <c r="O726" s="111"/>
      <c r="P726" s="111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</row>
    <row r="727" spans="1:26" ht="15.75" customHeight="1">
      <c r="A727" s="174" t="s">
        <v>670</v>
      </c>
      <c r="B727" s="116"/>
      <c r="C727" s="108">
        <v>659</v>
      </c>
      <c r="D727" s="117" t="s">
        <v>17</v>
      </c>
      <c r="E727" s="118"/>
      <c r="F727" s="118"/>
      <c r="G727" s="252"/>
      <c r="H727" s="117" t="s">
        <v>201</v>
      </c>
      <c r="I727" s="116"/>
      <c r="J727" s="116"/>
      <c r="K727" s="119"/>
      <c r="L727" s="111"/>
      <c r="M727" s="111"/>
      <c r="N727" s="111"/>
      <c r="O727" s="111"/>
      <c r="P727" s="111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</row>
    <row r="728" spans="1:26" ht="15.75" customHeight="1">
      <c r="A728" s="174" t="s">
        <v>670</v>
      </c>
      <c r="B728" s="112"/>
      <c r="C728" s="108">
        <v>660</v>
      </c>
      <c r="D728" s="113" t="s">
        <v>23</v>
      </c>
      <c r="E728" s="114"/>
      <c r="F728" s="114"/>
      <c r="G728" s="252"/>
      <c r="H728" s="113" t="s">
        <v>689</v>
      </c>
      <c r="I728" s="112"/>
      <c r="J728" s="112"/>
      <c r="K728" s="115"/>
      <c r="L728" s="111"/>
      <c r="M728" s="111"/>
      <c r="N728" s="111"/>
      <c r="O728" s="111"/>
      <c r="P728" s="111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</row>
    <row r="729" spans="1:26" ht="15.75" customHeight="1">
      <c r="A729" s="178"/>
      <c r="B729" s="120"/>
      <c r="C729" s="121"/>
      <c r="D729" s="120"/>
      <c r="E729" s="122"/>
      <c r="F729" s="122"/>
      <c r="G729" s="250"/>
      <c r="H729" s="120"/>
      <c r="I729" s="120"/>
      <c r="J729" s="120"/>
      <c r="K729" s="123"/>
      <c r="L729" s="111"/>
      <c r="M729" s="111"/>
      <c r="N729" s="111"/>
      <c r="O729" s="111"/>
      <c r="P729" s="111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</row>
    <row r="730" spans="1:26" ht="15.75" customHeight="1">
      <c r="A730" s="261"/>
      <c r="B730" s="203"/>
      <c r="C730" s="203"/>
      <c r="D730" s="203"/>
      <c r="E730" s="203"/>
      <c r="F730" s="203"/>
      <c r="G730" s="203"/>
      <c r="H730" s="203"/>
      <c r="I730" s="203"/>
      <c r="J730" s="203"/>
      <c r="K730" s="204"/>
      <c r="L730" s="111"/>
      <c r="M730" s="111"/>
      <c r="N730" s="111"/>
      <c r="O730" s="111"/>
      <c r="P730" s="111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</row>
    <row r="731" spans="1:26" ht="15.75" customHeight="1">
      <c r="A731" s="174" t="s">
        <v>690</v>
      </c>
      <c r="B731" s="112"/>
      <c r="C731" s="108">
        <v>661</v>
      </c>
      <c r="D731" s="113" t="s">
        <v>16</v>
      </c>
      <c r="E731" s="114"/>
      <c r="F731" s="114"/>
      <c r="G731" s="262"/>
      <c r="H731" s="113" t="s">
        <v>691</v>
      </c>
      <c r="I731" s="112"/>
      <c r="J731" s="112"/>
      <c r="K731" s="115"/>
      <c r="L731" s="111"/>
      <c r="M731" s="111"/>
      <c r="N731" s="111"/>
      <c r="O731" s="111"/>
      <c r="P731" s="111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</row>
    <row r="732" spans="1:26" ht="15.75" customHeight="1">
      <c r="A732" s="174" t="s">
        <v>690</v>
      </c>
      <c r="B732" s="116"/>
      <c r="C732" s="108">
        <v>662</v>
      </c>
      <c r="D732" s="117" t="s">
        <v>13</v>
      </c>
      <c r="E732" s="118"/>
      <c r="F732" s="118"/>
      <c r="G732" s="252"/>
      <c r="H732" s="117" t="s">
        <v>692</v>
      </c>
      <c r="I732" s="116"/>
      <c r="J732" s="116"/>
      <c r="K732" s="119"/>
      <c r="L732" s="111"/>
      <c r="M732" s="111"/>
      <c r="N732" s="111"/>
      <c r="O732" s="111"/>
      <c r="P732" s="111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</row>
    <row r="733" spans="1:26" ht="15.75" customHeight="1">
      <c r="A733" s="174" t="s">
        <v>690</v>
      </c>
      <c r="B733" s="112"/>
      <c r="C733" s="108">
        <v>663</v>
      </c>
      <c r="D733" s="113" t="s">
        <v>23</v>
      </c>
      <c r="E733" s="114"/>
      <c r="F733" s="114"/>
      <c r="G733" s="252"/>
      <c r="H733" s="113" t="s">
        <v>693</v>
      </c>
      <c r="I733" s="112"/>
      <c r="J733" s="112"/>
      <c r="K733" s="115"/>
      <c r="L733" s="111"/>
      <c r="M733" s="111"/>
      <c r="N733" s="111"/>
      <c r="O733" s="111"/>
      <c r="P733" s="111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</row>
    <row r="734" spans="1:26" ht="15.75" customHeight="1">
      <c r="A734" s="174" t="s">
        <v>690</v>
      </c>
      <c r="B734" s="116"/>
      <c r="C734" s="108">
        <v>664</v>
      </c>
      <c r="D734" s="117" t="s">
        <v>29</v>
      </c>
      <c r="E734" s="118"/>
      <c r="F734" s="118"/>
      <c r="G734" s="252"/>
      <c r="H734" s="117" t="s">
        <v>694</v>
      </c>
      <c r="I734" s="116"/>
      <c r="J734" s="116"/>
      <c r="K734" s="119"/>
      <c r="L734" s="111"/>
      <c r="M734" s="111"/>
      <c r="N734" s="111"/>
      <c r="O734" s="111"/>
      <c r="P734" s="111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</row>
    <row r="735" spans="1:26" ht="15.75" customHeight="1">
      <c r="A735" s="174" t="s">
        <v>690</v>
      </c>
      <c r="B735" s="112"/>
      <c r="C735" s="108">
        <v>665</v>
      </c>
      <c r="D735" s="113" t="s">
        <v>18</v>
      </c>
      <c r="E735" s="114"/>
      <c r="F735" s="114"/>
      <c r="G735" s="252"/>
      <c r="H735" s="113" t="s">
        <v>695</v>
      </c>
      <c r="I735" s="112"/>
      <c r="J735" s="112"/>
      <c r="K735" s="115"/>
      <c r="L735" s="111"/>
      <c r="M735" s="111"/>
      <c r="N735" s="111"/>
      <c r="O735" s="111"/>
      <c r="P735" s="111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</row>
    <row r="736" spans="1:26" ht="15.75" customHeight="1">
      <c r="A736" s="174" t="s">
        <v>690</v>
      </c>
      <c r="B736" s="116"/>
      <c r="C736" s="108">
        <v>666</v>
      </c>
      <c r="D736" s="117" t="s">
        <v>20</v>
      </c>
      <c r="E736" s="118"/>
      <c r="F736" s="118"/>
      <c r="G736" s="252"/>
      <c r="H736" s="117" t="s">
        <v>696</v>
      </c>
      <c r="I736" s="116"/>
      <c r="J736" s="116"/>
      <c r="K736" s="119"/>
      <c r="L736" s="111"/>
      <c r="M736" s="111"/>
      <c r="N736" s="111"/>
      <c r="O736" s="111"/>
      <c r="P736" s="111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</row>
    <row r="737" spans="1:26" ht="15.75" customHeight="1">
      <c r="A737" s="174" t="s">
        <v>690</v>
      </c>
      <c r="B737" s="112"/>
      <c r="C737" s="108">
        <v>667</v>
      </c>
      <c r="D737" s="113" t="s">
        <v>12</v>
      </c>
      <c r="E737" s="114"/>
      <c r="F737" s="114"/>
      <c r="G737" s="252"/>
      <c r="H737" s="113" t="s">
        <v>695</v>
      </c>
      <c r="I737" s="112"/>
      <c r="J737" s="112"/>
      <c r="K737" s="115"/>
      <c r="L737" s="111"/>
      <c r="M737" s="111"/>
      <c r="N737" s="111"/>
      <c r="O737" s="111"/>
      <c r="P737" s="111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</row>
    <row r="738" spans="1:26" ht="15.75" customHeight="1">
      <c r="A738" s="174" t="s">
        <v>690</v>
      </c>
      <c r="B738" s="116"/>
      <c r="C738" s="108">
        <v>668</v>
      </c>
      <c r="D738" s="117" t="s">
        <v>22</v>
      </c>
      <c r="E738" s="118"/>
      <c r="F738" s="118"/>
      <c r="G738" s="252"/>
      <c r="H738" s="117" t="s">
        <v>697</v>
      </c>
      <c r="I738" s="116"/>
      <c r="J738" s="116"/>
      <c r="K738" s="119"/>
      <c r="L738" s="111"/>
      <c r="M738" s="111"/>
      <c r="N738" s="111"/>
      <c r="O738" s="111"/>
      <c r="P738" s="111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</row>
    <row r="739" spans="1:26" ht="15.75" customHeight="1">
      <c r="A739" s="174" t="s">
        <v>690</v>
      </c>
      <c r="B739" s="112"/>
      <c r="C739" s="108">
        <v>669</v>
      </c>
      <c r="D739" s="113" t="s">
        <v>25</v>
      </c>
      <c r="E739" s="114"/>
      <c r="F739" s="114"/>
      <c r="G739" s="252"/>
      <c r="H739" s="113" t="s">
        <v>652</v>
      </c>
      <c r="I739" s="112"/>
      <c r="J739" s="112"/>
      <c r="K739" s="115"/>
      <c r="L739" s="111"/>
      <c r="M739" s="111"/>
      <c r="N739" s="111"/>
      <c r="O739" s="111"/>
      <c r="P739" s="111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</row>
    <row r="740" spans="1:26" ht="15.75" customHeight="1">
      <c r="A740" s="174" t="s">
        <v>690</v>
      </c>
      <c r="B740" s="116"/>
      <c r="C740" s="108">
        <v>670</v>
      </c>
      <c r="D740" s="117" t="s">
        <v>21</v>
      </c>
      <c r="E740" s="118"/>
      <c r="F740" s="118"/>
      <c r="G740" s="252"/>
      <c r="H740" s="117" t="s">
        <v>698</v>
      </c>
      <c r="I740" s="116"/>
      <c r="J740" s="116"/>
      <c r="K740" s="119"/>
      <c r="L740" s="111"/>
      <c r="M740" s="111"/>
      <c r="N740" s="111"/>
      <c r="O740" s="111"/>
      <c r="P740" s="111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</row>
    <row r="741" spans="1:26" ht="15.75" customHeight="1">
      <c r="A741" s="174" t="s">
        <v>690</v>
      </c>
      <c r="B741" s="112"/>
      <c r="C741" s="108">
        <v>671</v>
      </c>
      <c r="D741" s="113" t="s">
        <v>28</v>
      </c>
      <c r="E741" s="114"/>
      <c r="F741" s="114"/>
      <c r="G741" s="252"/>
      <c r="H741" s="113" t="s">
        <v>699</v>
      </c>
      <c r="I741" s="112"/>
      <c r="J741" s="112"/>
      <c r="K741" s="115"/>
      <c r="L741" s="111"/>
      <c r="M741" s="111"/>
      <c r="N741" s="111"/>
      <c r="O741" s="111"/>
      <c r="P741" s="111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</row>
    <row r="742" spans="1:26" ht="15.75" customHeight="1">
      <c r="A742" s="174" t="s">
        <v>690</v>
      </c>
      <c r="B742" s="116"/>
      <c r="C742" s="108">
        <v>672</v>
      </c>
      <c r="D742" s="117" t="s">
        <v>23</v>
      </c>
      <c r="E742" s="118"/>
      <c r="F742" s="118"/>
      <c r="G742" s="252"/>
      <c r="H742" s="117" t="s">
        <v>91</v>
      </c>
      <c r="I742" s="116"/>
      <c r="J742" s="116"/>
      <c r="K742" s="119"/>
      <c r="L742" s="111"/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</row>
    <row r="743" spans="1:26" ht="15.75" customHeight="1">
      <c r="A743" s="174" t="s">
        <v>690</v>
      </c>
      <c r="B743" s="112"/>
      <c r="C743" s="108">
        <v>673</v>
      </c>
      <c r="D743" s="113" t="s">
        <v>14</v>
      </c>
      <c r="E743" s="114"/>
      <c r="F743" s="114"/>
      <c r="G743" s="252"/>
      <c r="H743" s="113" t="s">
        <v>700</v>
      </c>
      <c r="I743" s="112"/>
      <c r="J743" s="112"/>
      <c r="K743" s="115"/>
      <c r="L743" s="111"/>
      <c r="M743" s="111"/>
      <c r="N743" s="111"/>
      <c r="O743" s="111"/>
      <c r="P743" s="111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</row>
    <row r="744" spans="1:26" ht="15.75" customHeight="1">
      <c r="A744" s="174" t="s">
        <v>690</v>
      </c>
      <c r="B744" s="116"/>
      <c r="C744" s="108">
        <v>674</v>
      </c>
      <c r="D744" s="117" t="s">
        <v>17</v>
      </c>
      <c r="E744" s="118"/>
      <c r="F744" s="118"/>
      <c r="G744" s="252"/>
      <c r="H744" s="117" t="s">
        <v>701</v>
      </c>
      <c r="I744" s="116"/>
      <c r="J744" s="116"/>
      <c r="K744" s="119"/>
      <c r="L744" s="111"/>
      <c r="M744" s="111"/>
      <c r="N744" s="111"/>
      <c r="O744" s="111"/>
      <c r="P744" s="111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</row>
    <row r="745" spans="1:26" ht="15.75" customHeight="1">
      <c r="A745" s="174" t="s">
        <v>690</v>
      </c>
      <c r="B745" s="112"/>
      <c r="C745" s="108">
        <v>675</v>
      </c>
      <c r="D745" s="113" t="s">
        <v>15</v>
      </c>
      <c r="E745" s="114"/>
      <c r="F745" s="114"/>
      <c r="G745" s="252"/>
      <c r="H745" s="113" t="s">
        <v>702</v>
      </c>
      <c r="I745" s="112"/>
      <c r="J745" s="112"/>
      <c r="K745" s="115"/>
      <c r="L745" s="111"/>
      <c r="M745" s="111"/>
      <c r="N745" s="111"/>
      <c r="O745" s="111"/>
      <c r="P745" s="111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</row>
    <row r="746" spans="1:26" ht="15.75" customHeight="1">
      <c r="A746" s="174" t="s">
        <v>690</v>
      </c>
      <c r="B746" s="116"/>
      <c r="C746" s="108">
        <v>676</v>
      </c>
      <c r="D746" s="117" t="s">
        <v>26</v>
      </c>
      <c r="E746" s="118"/>
      <c r="F746" s="118"/>
      <c r="G746" s="252"/>
      <c r="H746" s="117" t="s">
        <v>703</v>
      </c>
      <c r="I746" s="116"/>
      <c r="J746" s="116"/>
      <c r="K746" s="119"/>
      <c r="L746" s="111"/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</row>
    <row r="747" spans="1:26" ht="15.75" customHeight="1">
      <c r="A747" s="174" t="s">
        <v>690</v>
      </c>
      <c r="B747" s="112"/>
      <c r="C747" s="108">
        <v>677</v>
      </c>
      <c r="D747" s="113" t="s">
        <v>27</v>
      </c>
      <c r="E747" s="114"/>
      <c r="F747" s="114"/>
      <c r="G747" s="252"/>
      <c r="H747" s="113" t="s">
        <v>704</v>
      </c>
      <c r="I747" s="112"/>
      <c r="J747" s="112"/>
      <c r="K747" s="115"/>
      <c r="L747" s="111"/>
      <c r="M747" s="111"/>
      <c r="N747" s="111"/>
      <c r="O747" s="111"/>
      <c r="P747" s="111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</row>
    <row r="748" spans="1:26" ht="15.75" customHeight="1">
      <c r="A748" s="174" t="s">
        <v>690</v>
      </c>
      <c r="B748" s="116"/>
      <c r="C748" s="108">
        <v>678</v>
      </c>
      <c r="D748" s="113" t="s">
        <v>581</v>
      </c>
      <c r="E748" s="114"/>
      <c r="F748" s="114"/>
      <c r="G748" s="252"/>
      <c r="H748" s="113" t="s">
        <v>705</v>
      </c>
      <c r="I748" s="112"/>
      <c r="J748" s="112"/>
      <c r="K748" s="115"/>
      <c r="L748" s="111"/>
      <c r="M748" s="111"/>
      <c r="N748" s="111"/>
      <c r="O748" s="111"/>
      <c r="P748" s="111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</row>
    <row r="749" spans="1:26" ht="15.75" customHeight="1">
      <c r="A749" s="174" t="s">
        <v>690</v>
      </c>
      <c r="B749" s="112"/>
      <c r="C749" s="108">
        <v>679</v>
      </c>
      <c r="D749" s="113" t="s">
        <v>17</v>
      </c>
      <c r="E749" s="114"/>
      <c r="F749" s="114"/>
      <c r="G749" s="252"/>
      <c r="H749" s="113" t="s">
        <v>220</v>
      </c>
      <c r="I749" s="112"/>
      <c r="J749" s="112"/>
      <c r="K749" s="115"/>
      <c r="L749" s="111"/>
      <c r="M749" s="111"/>
      <c r="N749" s="111"/>
      <c r="O749" s="111"/>
      <c r="P749" s="111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</row>
    <row r="750" spans="1:26" ht="15.75" customHeight="1">
      <c r="A750" s="174" t="s">
        <v>690</v>
      </c>
      <c r="B750" s="116"/>
      <c r="C750" s="108">
        <v>680</v>
      </c>
      <c r="D750" s="117" t="s">
        <v>15</v>
      </c>
      <c r="E750" s="118"/>
      <c r="F750" s="118"/>
      <c r="G750" s="252"/>
      <c r="H750" s="117" t="s">
        <v>706</v>
      </c>
      <c r="I750" s="116"/>
      <c r="J750" s="116"/>
      <c r="K750" s="119"/>
      <c r="L750" s="111"/>
      <c r="M750" s="111"/>
      <c r="N750" s="111"/>
      <c r="O750" s="111"/>
      <c r="P750" s="111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</row>
    <row r="751" spans="1:26" ht="15.75" customHeight="1">
      <c r="A751" s="174" t="s">
        <v>690</v>
      </c>
      <c r="B751" s="112"/>
      <c r="C751" s="108">
        <v>681</v>
      </c>
      <c r="D751" s="113" t="s">
        <v>26</v>
      </c>
      <c r="E751" s="114"/>
      <c r="F751" s="114"/>
      <c r="G751" s="252"/>
      <c r="H751" s="113" t="s">
        <v>707</v>
      </c>
      <c r="I751" s="112"/>
      <c r="J751" s="112"/>
      <c r="K751" s="115"/>
      <c r="L751" s="111"/>
      <c r="M751" s="111"/>
      <c r="N751" s="111"/>
      <c r="O751" s="111"/>
      <c r="P751" s="111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</row>
    <row r="752" spans="1:26" ht="15.75" customHeight="1">
      <c r="A752" s="174" t="s">
        <v>690</v>
      </c>
      <c r="B752" s="116"/>
      <c r="C752" s="108">
        <v>682</v>
      </c>
      <c r="D752" s="117" t="s">
        <v>27</v>
      </c>
      <c r="E752" s="118"/>
      <c r="F752" s="118"/>
      <c r="G752" s="252"/>
      <c r="H752" s="117" t="s">
        <v>708</v>
      </c>
      <c r="I752" s="116"/>
      <c r="J752" s="116"/>
      <c r="K752" s="119"/>
      <c r="L752" s="111"/>
      <c r="M752" s="111"/>
      <c r="N752" s="111"/>
      <c r="O752" s="111"/>
      <c r="P752" s="111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</row>
    <row r="753" spans="1:26" ht="15.75" customHeight="1">
      <c r="A753" s="174" t="s">
        <v>690</v>
      </c>
      <c r="B753" s="112"/>
      <c r="C753" s="108">
        <v>683</v>
      </c>
      <c r="D753" s="113" t="s">
        <v>581</v>
      </c>
      <c r="E753" s="114"/>
      <c r="F753" s="114"/>
      <c r="G753" s="252"/>
      <c r="H753" s="113" t="s">
        <v>709</v>
      </c>
      <c r="I753" s="112"/>
      <c r="J753" s="112"/>
      <c r="K753" s="115"/>
      <c r="L753" s="111"/>
      <c r="M753" s="111"/>
      <c r="N753" s="111"/>
      <c r="O753" s="111"/>
      <c r="P753" s="111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</row>
    <row r="754" spans="1:26" ht="15.75" customHeight="1">
      <c r="A754" s="174" t="s">
        <v>690</v>
      </c>
      <c r="B754" s="116"/>
      <c r="C754" s="108">
        <v>684</v>
      </c>
      <c r="D754" s="117" t="s">
        <v>23</v>
      </c>
      <c r="E754" s="118"/>
      <c r="F754" s="118"/>
      <c r="G754" s="252"/>
      <c r="H754" s="117" t="s">
        <v>710</v>
      </c>
      <c r="I754" s="116"/>
      <c r="J754" s="116"/>
      <c r="K754" s="119"/>
      <c r="L754" s="111"/>
      <c r="M754" s="111"/>
      <c r="N754" s="111"/>
      <c r="O754" s="111"/>
      <c r="P754" s="111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</row>
    <row r="755" spans="1:26" ht="15.75" customHeight="1">
      <c r="A755" s="178"/>
      <c r="B755" s="120"/>
      <c r="C755" s="121"/>
      <c r="D755" s="120"/>
      <c r="E755" s="122"/>
      <c r="F755" s="122"/>
      <c r="G755" s="250"/>
      <c r="H755" s="120"/>
      <c r="I755" s="120"/>
      <c r="J755" s="120"/>
      <c r="K755" s="123"/>
      <c r="L755" s="111"/>
      <c r="M755" s="111"/>
      <c r="N755" s="111"/>
      <c r="O755" s="111"/>
      <c r="P755" s="111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</row>
    <row r="756" spans="1:26" ht="15.75" customHeight="1">
      <c r="A756" s="261"/>
      <c r="B756" s="203"/>
      <c r="C756" s="203"/>
      <c r="D756" s="203"/>
      <c r="E756" s="203"/>
      <c r="F756" s="203"/>
      <c r="G756" s="203"/>
      <c r="H756" s="203"/>
      <c r="I756" s="203"/>
      <c r="J756" s="203"/>
      <c r="K756" s="204"/>
      <c r="L756" s="111"/>
      <c r="M756" s="111"/>
      <c r="N756" s="111"/>
      <c r="O756" s="111"/>
      <c r="P756" s="111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</row>
    <row r="757" spans="1:26" ht="15.75" customHeight="1">
      <c r="A757" s="174" t="s">
        <v>711</v>
      </c>
      <c r="B757" s="112"/>
      <c r="C757" s="108">
        <v>685</v>
      </c>
      <c r="D757" s="113" t="s">
        <v>16</v>
      </c>
      <c r="E757" s="114"/>
      <c r="F757" s="114"/>
      <c r="G757" s="262"/>
      <c r="H757" s="113" t="s">
        <v>673</v>
      </c>
      <c r="I757" s="112"/>
      <c r="J757" s="112"/>
      <c r="K757" s="115"/>
      <c r="L757" s="111"/>
      <c r="M757" s="111"/>
      <c r="N757" s="111"/>
      <c r="O757" s="111"/>
      <c r="P757" s="111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</row>
    <row r="758" spans="1:26" ht="15.75" customHeight="1">
      <c r="A758" s="174" t="s">
        <v>711</v>
      </c>
      <c r="B758" s="116"/>
      <c r="C758" s="108">
        <v>686</v>
      </c>
      <c r="D758" s="117" t="s">
        <v>13</v>
      </c>
      <c r="E758" s="118"/>
      <c r="F758" s="118"/>
      <c r="G758" s="252"/>
      <c r="H758" s="117" t="s">
        <v>712</v>
      </c>
      <c r="I758" s="116"/>
      <c r="J758" s="116"/>
      <c r="K758" s="119"/>
      <c r="L758" s="111"/>
      <c r="M758" s="111"/>
      <c r="N758" s="111"/>
      <c r="O758" s="111"/>
      <c r="P758" s="111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</row>
    <row r="759" spans="1:26" ht="15.75" customHeight="1">
      <c r="A759" s="174" t="s">
        <v>711</v>
      </c>
      <c r="B759" s="112"/>
      <c r="C759" s="108">
        <v>687</v>
      </c>
      <c r="D759" s="113" t="s">
        <v>23</v>
      </c>
      <c r="E759" s="114"/>
      <c r="F759" s="114"/>
      <c r="G759" s="252"/>
      <c r="H759" s="113" t="s">
        <v>713</v>
      </c>
      <c r="I759" s="112"/>
      <c r="J759" s="112"/>
      <c r="K759" s="115"/>
      <c r="L759" s="111"/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</row>
    <row r="760" spans="1:26" ht="15.75" customHeight="1">
      <c r="A760" s="174" t="s">
        <v>711</v>
      </c>
      <c r="B760" s="116"/>
      <c r="C760" s="108">
        <v>688</v>
      </c>
      <c r="D760" s="117" t="s">
        <v>29</v>
      </c>
      <c r="E760" s="118"/>
      <c r="F760" s="118"/>
      <c r="G760" s="252"/>
      <c r="H760" s="117" t="s">
        <v>714</v>
      </c>
      <c r="I760" s="116"/>
      <c r="J760" s="116"/>
      <c r="K760" s="119"/>
      <c r="L760" s="111"/>
      <c r="M760" s="111"/>
      <c r="N760" s="111"/>
      <c r="O760" s="111"/>
      <c r="P760" s="111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</row>
    <row r="761" spans="1:26" ht="15.75" customHeight="1">
      <c r="A761" s="174" t="s">
        <v>711</v>
      </c>
      <c r="B761" s="112"/>
      <c r="C761" s="108">
        <v>689</v>
      </c>
      <c r="D761" s="113" t="s">
        <v>18</v>
      </c>
      <c r="E761" s="114"/>
      <c r="F761" s="114"/>
      <c r="G761" s="252"/>
      <c r="H761" s="113" t="s">
        <v>715</v>
      </c>
      <c r="I761" s="112"/>
      <c r="J761" s="112"/>
      <c r="K761" s="115"/>
      <c r="L761" s="111"/>
      <c r="M761" s="111"/>
      <c r="N761" s="111"/>
      <c r="O761" s="111"/>
      <c r="P761" s="111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</row>
    <row r="762" spans="1:26" ht="15.75" customHeight="1">
      <c r="A762" s="174" t="s">
        <v>711</v>
      </c>
      <c r="B762" s="116"/>
      <c r="C762" s="108">
        <v>690</v>
      </c>
      <c r="D762" s="117" t="s">
        <v>20</v>
      </c>
      <c r="E762" s="118"/>
      <c r="F762" s="118"/>
      <c r="G762" s="252"/>
      <c r="H762" s="117" t="s">
        <v>237</v>
      </c>
      <c r="I762" s="116"/>
      <c r="J762" s="116"/>
      <c r="K762" s="119"/>
      <c r="L762" s="111"/>
      <c r="M762" s="111"/>
      <c r="N762" s="111"/>
      <c r="O762" s="111"/>
      <c r="P762" s="111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</row>
    <row r="763" spans="1:26" ht="15.75" customHeight="1">
      <c r="A763" s="174" t="s">
        <v>711</v>
      </c>
      <c r="B763" s="112"/>
      <c r="C763" s="108">
        <v>691</v>
      </c>
      <c r="D763" s="113" t="s">
        <v>12</v>
      </c>
      <c r="E763" s="114"/>
      <c r="F763" s="114"/>
      <c r="G763" s="252"/>
      <c r="H763" s="113" t="s">
        <v>653</v>
      </c>
      <c r="I763" s="112"/>
      <c r="J763" s="112"/>
      <c r="K763" s="115"/>
      <c r="L763" s="111"/>
      <c r="M763" s="111"/>
      <c r="N763" s="111"/>
      <c r="O763" s="111"/>
      <c r="P763" s="111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</row>
    <row r="764" spans="1:26" ht="15.75" customHeight="1">
      <c r="A764" s="174" t="s">
        <v>711</v>
      </c>
      <c r="B764" s="116"/>
      <c r="C764" s="108">
        <v>692</v>
      </c>
      <c r="D764" s="117" t="s">
        <v>22</v>
      </c>
      <c r="E764" s="118"/>
      <c r="F764" s="118"/>
      <c r="G764" s="252"/>
      <c r="H764" s="117" t="s">
        <v>716</v>
      </c>
      <c r="I764" s="116"/>
      <c r="J764" s="116"/>
      <c r="K764" s="119"/>
      <c r="L764" s="111"/>
      <c r="M764" s="111"/>
      <c r="N764" s="111"/>
      <c r="O764" s="111"/>
      <c r="P764" s="111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</row>
    <row r="765" spans="1:26" ht="15.75" customHeight="1">
      <c r="A765" s="174" t="s">
        <v>711</v>
      </c>
      <c r="B765" s="112"/>
      <c r="C765" s="108">
        <v>693</v>
      </c>
      <c r="D765" s="113" t="s">
        <v>25</v>
      </c>
      <c r="E765" s="114"/>
      <c r="F765" s="114"/>
      <c r="G765" s="252"/>
      <c r="H765" s="113" t="s">
        <v>610</v>
      </c>
      <c r="I765" s="112"/>
      <c r="J765" s="112"/>
      <c r="K765" s="115"/>
      <c r="L765" s="111"/>
      <c r="M765" s="111"/>
      <c r="N765" s="111"/>
      <c r="O765" s="111"/>
      <c r="P765" s="111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</row>
    <row r="766" spans="1:26" ht="15.75" customHeight="1">
      <c r="A766" s="174" t="s">
        <v>711</v>
      </c>
      <c r="B766" s="116"/>
      <c r="C766" s="108">
        <v>694</v>
      </c>
      <c r="D766" s="117" t="s">
        <v>21</v>
      </c>
      <c r="E766" s="118"/>
      <c r="F766" s="118"/>
      <c r="G766" s="252"/>
      <c r="H766" s="117" t="s">
        <v>629</v>
      </c>
      <c r="I766" s="116"/>
      <c r="J766" s="116"/>
      <c r="K766" s="119"/>
      <c r="L766" s="111"/>
      <c r="M766" s="111"/>
      <c r="N766" s="111"/>
      <c r="O766" s="111"/>
      <c r="P766" s="111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</row>
    <row r="767" spans="1:26" ht="15.75" customHeight="1">
      <c r="A767" s="174" t="s">
        <v>711</v>
      </c>
      <c r="B767" s="112"/>
      <c r="C767" s="108">
        <v>695</v>
      </c>
      <c r="D767" s="113" t="s">
        <v>28</v>
      </c>
      <c r="E767" s="114"/>
      <c r="F767" s="114"/>
      <c r="G767" s="252"/>
      <c r="H767" s="113" t="s">
        <v>717</v>
      </c>
      <c r="I767" s="112"/>
      <c r="J767" s="112"/>
      <c r="K767" s="115"/>
      <c r="L767" s="111"/>
      <c r="M767" s="111"/>
      <c r="N767" s="111"/>
      <c r="O767" s="111"/>
      <c r="P767" s="111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</row>
    <row r="768" spans="1:26" ht="15.75" customHeight="1">
      <c r="A768" s="174" t="s">
        <v>711</v>
      </c>
      <c r="B768" s="116"/>
      <c r="C768" s="108">
        <v>696</v>
      </c>
      <c r="D768" s="117" t="s">
        <v>23</v>
      </c>
      <c r="E768" s="118"/>
      <c r="F768" s="118"/>
      <c r="G768" s="252"/>
      <c r="H768" s="117" t="s">
        <v>718</v>
      </c>
      <c r="I768" s="116"/>
      <c r="J768" s="116"/>
      <c r="K768" s="119"/>
      <c r="L768" s="111"/>
      <c r="M768" s="111"/>
      <c r="N768" s="111"/>
      <c r="O768" s="111"/>
      <c r="P768" s="111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</row>
    <row r="769" spans="1:26" ht="15.75" customHeight="1">
      <c r="A769" s="174" t="s">
        <v>711</v>
      </c>
      <c r="B769" s="112"/>
      <c r="C769" s="108">
        <v>697</v>
      </c>
      <c r="D769" s="113" t="s">
        <v>14</v>
      </c>
      <c r="E769" s="114"/>
      <c r="F769" s="114"/>
      <c r="G769" s="252"/>
      <c r="H769" s="113" t="s">
        <v>719</v>
      </c>
      <c r="I769" s="112"/>
      <c r="J769" s="112"/>
      <c r="K769" s="115"/>
      <c r="L769" s="111"/>
      <c r="M769" s="111"/>
      <c r="N769" s="111"/>
      <c r="O769" s="111"/>
      <c r="P769" s="111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</row>
    <row r="770" spans="1:26" ht="15.75" customHeight="1">
      <c r="A770" s="174" t="s">
        <v>711</v>
      </c>
      <c r="B770" s="116"/>
      <c r="C770" s="108">
        <v>698</v>
      </c>
      <c r="D770" s="117" t="s">
        <v>17</v>
      </c>
      <c r="E770" s="118"/>
      <c r="F770" s="118"/>
      <c r="G770" s="252"/>
      <c r="H770" s="117" t="s">
        <v>720</v>
      </c>
      <c r="I770" s="116"/>
      <c r="J770" s="116"/>
      <c r="K770" s="119"/>
      <c r="L770" s="111"/>
      <c r="M770" s="111"/>
      <c r="N770" s="111"/>
      <c r="O770" s="111"/>
      <c r="P770" s="111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</row>
    <row r="771" spans="1:26" ht="15.75" customHeight="1">
      <c r="A771" s="174" t="s">
        <v>711</v>
      </c>
      <c r="B771" s="112"/>
      <c r="C771" s="108">
        <v>699</v>
      </c>
      <c r="D771" s="113" t="s">
        <v>15</v>
      </c>
      <c r="E771" s="114"/>
      <c r="F771" s="114"/>
      <c r="G771" s="252"/>
      <c r="H771" s="113" t="s">
        <v>721</v>
      </c>
      <c r="I771" s="112"/>
      <c r="J771" s="112"/>
      <c r="K771" s="115"/>
      <c r="L771" s="111"/>
      <c r="M771" s="111"/>
      <c r="N771" s="111"/>
      <c r="O771" s="111"/>
      <c r="P771" s="111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</row>
    <row r="772" spans="1:26" ht="15.75" customHeight="1">
      <c r="A772" s="174" t="s">
        <v>711</v>
      </c>
      <c r="B772" s="116"/>
      <c r="C772" s="108">
        <v>700</v>
      </c>
      <c r="D772" s="117" t="s">
        <v>26</v>
      </c>
      <c r="E772" s="118"/>
      <c r="F772" s="118"/>
      <c r="G772" s="252"/>
      <c r="H772" s="117" t="s">
        <v>722</v>
      </c>
      <c r="I772" s="116"/>
      <c r="J772" s="116"/>
      <c r="K772" s="119"/>
      <c r="L772" s="111"/>
      <c r="M772" s="111"/>
      <c r="N772" s="111"/>
      <c r="O772" s="111"/>
      <c r="P772" s="111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</row>
    <row r="773" spans="1:26" ht="15.75" customHeight="1">
      <c r="A773" s="174" t="s">
        <v>711</v>
      </c>
      <c r="B773" s="112"/>
      <c r="C773" s="108">
        <v>701</v>
      </c>
      <c r="D773" s="113" t="s">
        <v>27</v>
      </c>
      <c r="E773" s="114"/>
      <c r="F773" s="114"/>
      <c r="G773" s="252"/>
      <c r="H773" s="113" t="s">
        <v>723</v>
      </c>
      <c r="I773" s="112"/>
      <c r="J773" s="112"/>
      <c r="K773" s="115"/>
      <c r="L773" s="111"/>
      <c r="M773" s="111"/>
      <c r="N773" s="111"/>
      <c r="O773" s="111"/>
      <c r="P773" s="111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</row>
    <row r="774" spans="1:26" ht="15.75" customHeight="1">
      <c r="A774" s="174" t="s">
        <v>711</v>
      </c>
      <c r="B774" s="116"/>
      <c r="C774" s="108">
        <v>702</v>
      </c>
      <c r="D774" s="113" t="s">
        <v>581</v>
      </c>
      <c r="E774" s="114"/>
      <c r="F774" s="114"/>
      <c r="G774" s="252"/>
      <c r="H774" s="113" t="s">
        <v>709</v>
      </c>
      <c r="I774" s="112"/>
      <c r="J774" s="112"/>
      <c r="K774" s="115"/>
      <c r="L774" s="111"/>
      <c r="M774" s="111"/>
      <c r="N774" s="111"/>
      <c r="O774" s="111"/>
      <c r="P774" s="111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</row>
    <row r="775" spans="1:26" ht="15.75" customHeight="1">
      <c r="A775" s="174" t="s">
        <v>711</v>
      </c>
      <c r="B775" s="112"/>
      <c r="C775" s="108">
        <v>703</v>
      </c>
      <c r="D775" s="113" t="s">
        <v>17</v>
      </c>
      <c r="E775" s="114"/>
      <c r="F775" s="114"/>
      <c r="G775" s="252"/>
      <c r="H775" s="113" t="s">
        <v>724</v>
      </c>
      <c r="I775" s="112"/>
      <c r="J775" s="112"/>
      <c r="K775" s="115"/>
      <c r="L775" s="111"/>
      <c r="M775" s="111"/>
      <c r="N775" s="111"/>
      <c r="O775" s="111"/>
      <c r="P775" s="111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</row>
    <row r="776" spans="1:26" ht="15.75" customHeight="1">
      <c r="A776" s="174" t="s">
        <v>711</v>
      </c>
      <c r="B776" s="116"/>
      <c r="C776" s="108">
        <v>704</v>
      </c>
      <c r="D776" s="117" t="s">
        <v>15</v>
      </c>
      <c r="E776" s="118"/>
      <c r="F776" s="118"/>
      <c r="G776" s="252"/>
      <c r="H776" s="117" t="s">
        <v>725</v>
      </c>
      <c r="I776" s="116"/>
      <c r="J776" s="116"/>
      <c r="K776" s="119"/>
      <c r="L776" s="111"/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</row>
    <row r="777" spans="1:26" ht="15.75" customHeight="1">
      <c r="A777" s="174" t="s">
        <v>711</v>
      </c>
      <c r="B777" s="112"/>
      <c r="C777" s="108">
        <v>705</v>
      </c>
      <c r="D777" s="113" t="s">
        <v>26</v>
      </c>
      <c r="E777" s="114"/>
      <c r="F777" s="114"/>
      <c r="G777" s="252"/>
      <c r="H777" s="113" t="s">
        <v>726</v>
      </c>
      <c r="I777" s="112"/>
      <c r="J777" s="112"/>
      <c r="K777" s="115"/>
      <c r="L777" s="111"/>
      <c r="M777" s="111"/>
      <c r="N777" s="111"/>
      <c r="O777" s="111"/>
      <c r="P777" s="111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</row>
    <row r="778" spans="1:26" ht="15.75" customHeight="1">
      <c r="A778" s="174" t="s">
        <v>711</v>
      </c>
      <c r="B778" s="116"/>
      <c r="C778" s="108">
        <v>706</v>
      </c>
      <c r="D778" s="117" t="s">
        <v>27</v>
      </c>
      <c r="E778" s="118"/>
      <c r="F778" s="118"/>
      <c r="G778" s="252"/>
      <c r="H778" s="117" t="s">
        <v>727</v>
      </c>
      <c r="I778" s="116"/>
      <c r="J778" s="116"/>
      <c r="K778" s="119"/>
      <c r="L778" s="111"/>
      <c r="M778" s="111"/>
      <c r="N778" s="111"/>
      <c r="O778" s="111"/>
      <c r="P778" s="111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</row>
    <row r="779" spans="1:26" ht="15.75" customHeight="1">
      <c r="A779" s="174" t="s">
        <v>711</v>
      </c>
      <c r="B779" s="112"/>
      <c r="C779" s="108">
        <v>707</v>
      </c>
      <c r="D779" s="113" t="s">
        <v>581</v>
      </c>
      <c r="E779" s="114"/>
      <c r="F779" s="114"/>
      <c r="G779" s="252"/>
      <c r="H779" s="113" t="s">
        <v>728</v>
      </c>
      <c r="I779" s="112"/>
      <c r="J779" s="112"/>
      <c r="K779" s="115"/>
      <c r="L779" s="111"/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</row>
    <row r="780" spans="1:26" ht="15.75" customHeight="1">
      <c r="A780" s="174" t="s">
        <v>711</v>
      </c>
      <c r="B780" s="116"/>
      <c r="C780" s="108">
        <v>708</v>
      </c>
      <c r="D780" s="117" t="s">
        <v>17</v>
      </c>
      <c r="E780" s="118"/>
      <c r="F780" s="118"/>
      <c r="G780" s="252"/>
      <c r="H780" s="117" t="s">
        <v>255</v>
      </c>
      <c r="I780" s="116"/>
      <c r="J780" s="116"/>
      <c r="K780" s="119"/>
      <c r="L780" s="111"/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</row>
    <row r="781" spans="1:26" ht="15.75" customHeight="1">
      <c r="A781" s="174" t="s">
        <v>711</v>
      </c>
      <c r="B781" s="112"/>
      <c r="C781" s="108">
        <v>709</v>
      </c>
      <c r="D781" s="113" t="s">
        <v>23</v>
      </c>
      <c r="E781" s="114"/>
      <c r="F781" s="114"/>
      <c r="G781" s="252"/>
      <c r="H781" s="113" t="s">
        <v>91</v>
      </c>
      <c r="I781" s="112"/>
      <c r="J781" s="112"/>
      <c r="K781" s="115"/>
      <c r="L781" s="111"/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</row>
    <row r="782" spans="1:26" ht="15.75" customHeight="1">
      <c r="A782" s="178"/>
      <c r="B782" s="120"/>
      <c r="C782" s="121"/>
      <c r="D782" s="120"/>
      <c r="E782" s="122"/>
      <c r="F782" s="122"/>
      <c r="G782" s="250"/>
      <c r="H782" s="120"/>
      <c r="I782" s="120"/>
      <c r="J782" s="120"/>
      <c r="K782" s="123"/>
      <c r="L782" s="111"/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</row>
    <row r="783" spans="1:26" ht="15.75" customHeight="1">
      <c r="A783" s="261"/>
      <c r="B783" s="203"/>
      <c r="C783" s="203"/>
      <c r="D783" s="203"/>
      <c r="E783" s="203"/>
      <c r="F783" s="203"/>
      <c r="G783" s="203"/>
      <c r="H783" s="203"/>
      <c r="I783" s="203"/>
      <c r="J783" s="203"/>
      <c r="K783" s="204"/>
      <c r="L783" s="111"/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</row>
    <row r="784" spans="1:26" ht="15.75" customHeight="1">
      <c r="A784" s="174" t="s">
        <v>729</v>
      </c>
      <c r="B784" s="112"/>
      <c r="C784" s="108">
        <v>710</v>
      </c>
      <c r="D784" s="113" t="s">
        <v>16</v>
      </c>
      <c r="E784" s="114"/>
      <c r="F784" s="114"/>
      <c r="G784" s="262"/>
      <c r="H784" s="113" t="s">
        <v>730</v>
      </c>
      <c r="I784" s="112"/>
      <c r="J784" s="112"/>
      <c r="K784" s="115"/>
      <c r="L784" s="111"/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</row>
    <row r="785" spans="1:26" ht="15.75" customHeight="1">
      <c r="A785" s="174" t="s">
        <v>729</v>
      </c>
      <c r="B785" s="116"/>
      <c r="C785" s="108">
        <v>711</v>
      </c>
      <c r="D785" s="117" t="s">
        <v>13</v>
      </c>
      <c r="E785" s="118"/>
      <c r="F785" s="118"/>
      <c r="G785" s="252"/>
      <c r="H785" s="117" t="s">
        <v>731</v>
      </c>
      <c r="I785" s="116"/>
      <c r="J785" s="116"/>
      <c r="K785" s="119"/>
      <c r="L785" s="111"/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</row>
    <row r="786" spans="1:26" ht="15.75" customHeight="1">
      <c r="A786" s="174" t="s">
        <v>729</v>
      </c>
      <c r="B786" s="112"/>
      <c r="C786" s="108">
        <v>712</v>
      </c>
      <c r="D786" s="113" t="s">
        <v>23</v>
      </c>
      <c r="E786" s="114"/>
      <c r="F786" s="114"/>
      <c r="G786" s="252"/>
      <c r="H786" s="113" t="s">
        <v>732</v>
      </c>
      <c r="I786" s="112"/>
      <c r="J786" s="112"/>
      <c r="K786" s="115"/>
      <c r="L786" s="111"/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</row>
    <row r="787" spans="1:26" ht="15.75" customHeight="1">
      <c r="A787" s="174" t="s">
        <v>729</v>
      </c>
      <c r="B787" s="116"/>
      <c r="C787" s="108">
        <v>713</v>
      </c>
      <c r="D787" s="117" t="s">
        <v>29</v>
      </c>
      <c r="E787" s="118"/>
      <c r="F787" s="118"/>
      <c r="G787" s="252"/>
      <c r="H787" s="117" t="s">
        <v>733</v>
      </c>
      <c r="I787" s="116"/>
      <c r="J787" s="116"/>
      <c r="K787" s="119"/>
      <c r="L787" s="111"/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</row>
    <row r="788" spans="1:26" ht="15.75" customHeight="1">
      <c r="A788" s="174" t="s">
        <v>729</v>
      </c>
      <c r="B788" s="112"/>
      <c r="C788" s="108">
        <v>714</v>
      </c>
      <c r="D788" s="113" t="s">
        <v>18</v>
      </c>
      <c r="E788" s="114"/>
      <c r="F788" s="114"/>
      <c r="G788" s="252"/>
      <c r="H788" s="113" t="s">
        <v>734</v>
      </c>
      <c r="I788" s="112"/>
      <c r="J788" s="112"/>
      <c r="K788" s="115"/>
      <c r="L788" s="111"/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</row>
    <row r="789" spans="1:26" ht="15.75" customHeight="1">
      <c r="A789" s="174" t="s">
        <v>729</v>
      </c>
      <c r="B789" s="116"/>
      <c r="C789" s="108">
        <v>715</v>
      </c>
      <c r="D789" s="117" t="s">
        <v>20</v>
      </c>
      <c r="E789" s="118"/>
      <c r="F789" s="118"/>
      <c r="G789" s="252"/>
      <c r="H789" s="117" t="s">
        <v>735</v>
      </c>
      <c r="I789" s="116"/>
      <c r="J789" s="116"/>
      <c r="K789" s="119"/>
      <c r="L789" s="111"/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</row>
    <row r="790" spans="1:26" ht="15.75" customHeight="1">
      <c r="A790" s="174" t="s">
        <v>729</v>
      </c>
      <c r="B790" s="112"/>
      <c r="C790" s="108">
        <v>716</v>
      </c>
      <c r="D790" s="113" t="s">
        <v>12</v>
      </c>
      <c r="E790" s="114"/>
      <c r="F790" s="114"/>
      <c r="G790" s="252"/>
      <c r="H790" s="113" t="s">
        <v>714</v>
      </c>
      <c r="I790" s="112"/>
      <c r="J790" s="112"/>
      <c r="K790" s="115"/>
      <c r="L790" s="111"/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</row>
    <row r="791" spans="1:26" ht="15.75" customHeight="1">
      <c r="A791" s="174" t="s">
        <v>729</v>
      </c>
      <c r="B791" s="116"/>
      <c r="C791" s="108">
        <v>717</v>
      </c>
      <c r="D791" s="117" t="s">
        <v>22</v>
      </c>
      <c r="E791" s="118"/>
      <c r="F791" s="118"/>
      <c r="G791" s="252"/>
      <c r="H791" s="117" t="s">
        <v>736</v>
      </c>
      <c r="I791" s="116"/>
      <c r="J791" s="116"/>
      <c r="K791" s="119"/>
      <c r="L791" s="111"/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</row>
    <row r="792" spans="1:26" ht="15.75" customHeight="1">
      <c r="A792" s="174" t="s">
        <v>729</v>
      </c>
      <c r="B792" s="112"/>
      <c r="C792" s="108">
        <v>718</v>
      </c>
      <c r="D792" s="113" t="s">
        <v>25</v>
      </c>
      <c r="E792" s="114"/>
      <c r="F792" s="114"/>
      <c r="G792" s="252"/>
      <c r="H792" s="113" t="s">
        <v>737</v>
      </c>
      <c r="I792" s="112"/>
      <c r="J792" s="112"/>
      <c r="K792" s="115"/>
      <c r="L792" s="111"/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</row>
    <row r="793" spans="1:26" ht="15.75" customHeight="1">
      <c r="A793" s="174" t="s">
        <v>729</v>
      </c>
      <c r="B793" s="116"/>
      <c r="C793" s="108">
        <v>719</v>
      </c>
      <c r="D793" s="117" t="s">
        <v>21</v>
      </c>
      <c r="E793" s="118"/>
      <c r="F793" s="118"/>
      <c r="G793" s="252"/>
      <c r="H793" s="117" t="s">
        <v>738</v>
      </c>
      <c r="I793" s="116"/>
      <c r="J793" s="116"/>
      <c r="K793" s="119"/>
      <c r="L793" s="111"/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</row>
    <row r="794" spans="1:26" ht="15.75" customHeight="1">
      <c r="A794" s="174" t="s">
        <v>729</v>
      </c>
      <c r="B794" s="112"/>
      <c r="C794" s="108">
        <v>720</v>
      </c>
      <c r="D794" s="113" t="s">
        <v>28</v>
      </c>
      <c r="E794" s="114"/>
      <c r="F794" s="114"/>
      <c r="G794" s="252"/>
      <c r="H794" s="113" t="s">
        <v>739</v>
      </c>
      <c r="I794" s="112"/>
      <c r="J794" s="112"/>
      <c r="K794" s="115"/>
      <c r="L794" s="111"/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</row>
    <row r="795" spans="1:26" ht="15.75" customHeight="1">
      <c r="A795" s="174" t="s">
        <v>729</v>
      </c>
      <c r="B795" s="116"/>
      <c r="C795" s="108">
        <v>721</v>
      </c>
      <c r="D795" s="117" t="s">
        <v>23</v>
      </c>
      <c r="E795" s="118"/>
      <c r="F795" s="118"/>
      <c r="G795" s="252"/>
      <c r="H795" s="117" t="s">
        <v>740</v>
      </c>
      <c r="I795" s="116"/>
      <c r="J795" s="116"/>
      <c r="K795" s="119"/>
      <c r="L795" s="111"/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</row>
    <row r="796" spans="1:26" ht="15.75" customHeight="1">
      <c r="A796" s="174" t="s">
        <v>729</v>
      </c>
      <c r="B796" s="112"/>
      <c r="C796" s="108">
        <v>722</v>
      </c>
      <c r="D796" s="113" t="s">
        <v>14</v>
      </c>
      <c r="E796" s="114"/>
      <c r="F796" s="114"/>
      <c r="G796" s="252"/>
      <c r="H796" s="113" t="s">
        <v>741</v>
      </c>
      <c r="I796" s="112"/>
      <c r="J796" s="112"/>
      <c r="K796" s="115"/>
      <c r="L796" s="111"/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</row>
    <row r="797" spans="1:26" ht="15.75" customHeight="1">
      <c r="A797" s="174" t="s">
        <v>729</v>
      </c>
      <c r="B797" s="116"/>
      <c r="C797" s="108">
        <v>723</v>
      </c>
      <c r="D797" s="117" t="s">
        <v>17</v>
      </c>
      <c r="E797" s="118"/>
      <c r="F797" s="118"/>
      <c r="G797" s="252"/>
      <c r="H797" s="117" t="s">
        <v>742</v>
      </c>
      <c r="I797" s="116"/>
      <c r="J797" s="116"/>
      <c r="K797" s="119"/>
      <c r="L797" s="111"/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</row>
    <row r="798" spans="1:26" ht="15.75" customHeight="1">
      <c r="A798" s="174" t="s">
        <v>729</v>
      </c>
      <c r="B798" s="112"/>
      <c r="C798" s="108">
        <v>724</v>
      </c>
      <c r="D798" s="113" t="s">
        <v>15</v>
      </c>
      <c r="E798" s="114"/>
      <c r="F798" s="114"/>
      <c r="G798" s="252"/>
      <c r="H798" s="113" t="s">
        <v>743</v>
      </c>
      <c r="I798" s="112"/>
      <c r="J798" s="112"/>
      <c r="K798" s="115"/>
      <c r="L798" s="111"/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</row>
    <row r="799" spans="1:26" ht="15.75" customHeight="1">
      <c r="A799" s="174" t="s">
        <v>729</v>
      </c>
      <c r="B799" s="116"/>
      <c r="C799" s="108">
        <v>725</v>
      </c>
      <c r="D799" s="117" t="s">
        <v>26</v>
      </c>
      <c r="E799" s="118"/>
      <c r="F799" s="118"/>
      <c r="G799" s="252"/>
      <c r="H799" s="117" t="s">
        <v>744</v>
      </c>
      <c r="I799" s="116"/>
      <c r="J799" s="116"/>
      <c r="K799" s="119"/>
      <c r="L799" s="111"/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</row>
    <row r="800" spans="1:26" ht="15.75" customHeight="1">
      <c r="A800" s="174" t="s">
        <v>729</v>
      </c>
      <c r="B800" s="112"/>
      <c r="C800" s="108">
        <v>726</v>
      </c>
      <c r="D800" s="113" t="s">
        <v>27</v>
      </c>
      <c r="E800" s="114"/>
      <c r="F800" s="114"/>
      <c r="G800" s="252"/>
      <c r="H800" s="113" t="s">
        <v>745</v>
      </c>
      <c r="I800" s="112"/>
      <c r="J800" s="112"/>
      <c r="K800" s="115"/>
      <c r="L800" s="111"/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</row>
    <row r="801" spans="1:26" ht="15.75" customHeight="1">
      <c r="A801" s="174" t="s">
        <v>729</v>
      </c>
      <c r="B801" s="116"/>
      <c r="C801" s="108">
        <v>727</v>
      </c>
      <c r="D801" s="113" t="s">
        <v>581</v>
      </c>
      <c r="E801" s="114"/>
      <c r="F801" s="114"/>
      <c r="G801" s="252"/>
      <c r="H801" s="113" t="s">
        <v>746</v>
      </c>
      <c r="I801" s="112"/>
      <c r="J801" s="112"/>
      <c r="K801" s="115"/>
      <c r="L801" s="111"/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</row>
    <row r="802" spans="1:26" ht="15.75" customHeight="1">
      <c r="A802" s="174" t="s">
        <v>729</v>
      </c>
      <c r="B802" s="112"/>
      <c r="C802" s="108">
        <v>728</v>
      </c>
      <c r="D802" s="113" t="s">
        <v>17</v>
      </c>
      <c r="E802" s="114"/>
      <c r="F802" s="114"/>
      <c r="G802" s="252"/>
      <c r="H802" s="113" t="s">
        <v>282</v>
      </c>
      <c r="I802" s="112"/>
      <c r="J802" s="112"/>
      <c r="K802" s="115"/>
      <c r="L802" s="111"/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</row>
    <row r="803" spans="1:26" ht="15.75" customHeight="1">
      <c r="A803" s="174" t="s">
        <v>729</v>
      </c>
      <c r="B803" s="116"/>
      <c r="C803" s="108">
        <v>729</v>
      </c>
      <c r="D803" s="117" t="s">
        <v>15</v>
      </c>
      <c r="E803" s="118"/>
      <c r="F803" s="118"/>
      <c r="G803" s="252"/>
      <c r="H803" s="117" t="s">
        <v>747</v>
      </c>
      <c r="I803" s="116"/>
      <c r="J803" s="116"/>
      <c r="K803" s="119"/>
      <c r="L803" s="111"/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</row>
    <row r="804" spans="1:26" ht="15.75" customHeight="1">
      <c r="A804" s="174" t="s">
        <v>729</v>
      </c>
      <c r="B804" s="112"/>
      <c r="C804" s="108">
        <v>730</v>
      </c>
      <c r="D804" s="113" t="s">
        <v>26</v>
      </c>
      <c r="E804" s="114"/>
      <c r="F804" s="114"/>
      <c r="G804" s="252"/>
      <c r="H804" s="113" t="s">
        <v>220</v>
      </c>
      <c r="I804" s="112"/>
      <c r="J804" s="112"/>
      <c r="K804" s="115"/>
      <c r="L804" s="111"/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</row>
    <row r="805" spans="1:26" ht="15.75" customHeight="1">
      <c r="A805" s="174" t="s">
        <v>729</v>
      </c>
      <c r="B805" s="116"/>
      <c r="C805" s="108">
        <v>731</v>
      </c>
      <c r="D805" s="117" t="s">
        <v>27</v>
      </c>
      <c r="E805" s="118"/>
      <c r="F805" s="118"/>
      <c r="G805" s="252"/>
      <c r="H805" s="117" t="s">
        <v>748</v>
      </c>
      <c r="I805" s="116"/>
      <c r="J805" s="116"/>
      <c r="K805" s="119"/>
      <c r="L805" s="111"/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</row>
    <row r="806" spans="1:26" ht="15.75" customHeight="1">
      <c r="A806" s="174" t="s">
        <v>729</v>
      </c>
      <c r="B806" s="112"/>
      <c r="C806" s="108">
        <v>732</v>
      </c>
      <c r="D806" s="113" t="s">
        <v>581</v>
      </c>
      <c r="E806" s="114"/>
      <c r="F806" s="114"/>
      <c r="G806" s="252"/>
      <c r="H806" s="113" t="s">
        <v>746</v>
      </c>
      <c r="I806" s="112"/>
      <c r="J806" s="112"/>
      <c r="K806" s="115"/>
      <c r="L806" s="111"/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</row>
    <row r="807" spans="1:26" ht="15.75" customHeight="1">
      <c r="A807" s="174" t="s">
        <v>729</v>
      </c>
      <c r="B807" s="116"/>
      <c r="C807" s="108">
        <v>733</v>
      </c>
      <c r="D807" s="117" t="s">
        <v>17</v>
      </c>
      <c r="E807" s="118"/>
      <c r="F807" s="118"/>
      <c r="G807" s="252"/>
      <c r="H807" s="117" t="s">
        <v>749</v>
      </c>
      <c r="I807" s="116"/>
      <c r="J807" s="116"/>
      <c r="K807" s="119"/>
      <c r="L807" s="111"/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</row>
    <row r="808" spans="1:26" ht="15.75" customHeight="1">
      <c r="A808" s="174" t="s">
        <v>729</v>
      </c>
      <c r="B808" s="112"/>
      <c r="C808" s="108">
        <v>734</v>
      </c>
      <c r="D808" s="113" t="s">
        <v>23</v>
      </c>
      <c r="E808" s="114"/>
      <c r="F808" s="114"/>
      <c r="G808" s="252"/>
      <c r="H808" s="113" t="s">
        <v>750</v>
      </c>
      <c r="I808" s="112"/>
      <c r="J808" s="112"/>
      <c r="K808" s="115"/>
      <c r="L808" s="111"/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</row>
    <row r="809" spans="1:26" ht="15.75" customHeight="1">
      <c r="A809" s="178"/>
      <c r="B809" s="120"/>
      <c r="C809" s="121"/>
      <c r="D809" s="120"/>
      <c r="E809" s="122"/>
      <c r="F809" s="122"/>
      <c r="G809" s="250"/>
      <c r="H809" s="120"/>
      <c r="I809" s="120"/>
      <c r="J809" s="120"/>
      <c r="K809" s="123"/>
      <c r="L809" s="111"/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</row>
    <row r="810" spans="1:26" ht="15.75" customHeight="1">
      <c r="A810" s="261"/>
      <c r="B810" s="203"/>
      <c r="C810" s="203"/>
      <c r="D810" s="203"/>
      <c r="E810" s="203"/>
      <c r="F810" s="203"/>
      <c r="G810" s="203"/>
      <c r="H810" s="203"/>
      <c r="I810" s="203"/>
      <c r="J810" s="203"/>
      <c r="K810" s="204"/>
      <c r="L810" s="111"/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</row>
    <row r="811" spans="1:26" ht="15.75" customHeight="1">
      <c r="A811" s="174" t="s">
        <v>751</v>
      </c>
      <c r="B811" s="112"/>
      <c r="C811" s="108">
        <v>735</v>
      </c>
      <c r="D811" s="113" t="s">
        <v>16</v>
      </c>
      <c r="E811" s="114"/>
      <c r="F811" s="114"/>
      <c r="G811" s="262"/>
      <c r="H811" s="113" t="s">
        <v>752</v>
      </c>
      <c r="I811" s="112"/>
      <c r="J811" s="112"/>
      <c r="K811" s="115"/>
      <c r="L811" s="111"/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</row>
    <row r="812" spans="1:26" ht="15.75" customHeight="1">
      <c r="A812" s="174" t="s">
        <v>751</v>
      </c>
      <c r="B812" s="116"/>
      <c r="C812" s="108">
        <v>736</v>
      </c>
      <c r="D812" s="117" t="s">
        <v>13</v>
      </c>
      <c r="E812" s="118"/>
      <c r="F812" s="118"/>
      <c r="G812" s="252"/>
      <c r="H812" s="117" t="s">
        <v>753</v>
      </c>
      <c r="I812" s="116"/>
      <c r="J812" s="116"/>
      <c r="K812" s="119"/>
      <c r="L812" s="111"/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</row>
    <row r="813" spans="1:26" ht="15.75" customHeight="1">
      <c r="A813" s="174" t="s">
        <v>751</v>
      </c>
      <c r="B813" s="112"/>
      <c r="C813" s="108">
        <v>737</v>
      </c>
      <c r="D813" s="113" t="s">
        <v>23</v>
      </c>
      <c r="E813" s="114"/>
      <c r="F813" s="114"/>
      <c r="G813" s="252"/>
      <c r="H813" s="113" t="s">
        <v>91</v>
      </c>
      <c r="I813" s="112"/>
      <c r="J813" s="112"/>
      <c r="K813" s="115"/>
      <c r="L813" s="111"/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</row>
    <row r="814" spans="1:26" ht="15.75" customHeight="1">
      <c r="A814" s="174" t="s">
        <v>751</v>
      </c>
      <c r="B814" s="116"/>
      <c r="C814" s="108">
        <v>738</v>
      </c>
      <c r="D814" s="117" t="s">
        <v>29</v>
      </c>
      <c r="E814" s="118"/>
      <c r="F814" s="118"/>
      <c r="G814" s="252"/>
      <c r="H814" s="117" t="s">
        <v>754</v>
      </c>
      <c r="I814" s="116"/>
      <c r="J814" s="116"/>
      <c r="K814" s="119"/>
      <c r="L814" s="111"/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</row>
    <row r="815" spans="1:26" ht="15.75" customHeight="1">
      <c r="A815" s="174" t="s">
        <v>751</v>
      </c>
      <c r="B815" s="112"/>
      <c r="C815" s="108">
        <v>739</v>
      </c>
      <c r="D815" s="113" t="s">
        <v>18</v>
      </c>
      <c r="E815" s="114"/>
      <c r="F815" s="114"/>
      <c r="G815" s="252"/>
      <c r="H815" s="113" t="s">
        <v>755</v>
      </c>
      <c r="I815" s="112"/>
      <c r="J815" s="112"/>
      <c r="K815" s="115"/>
      <c r="L815" s="111"/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</row>
    <row r="816" spans="1:26" ht="15.75" customHeight="1">
      <c r="A816" s="174" t="s">
        <v>751</v>
      </c>
      <c r="B816" s="116"/>
      <c r="C816" s="108">
        <v>740</v>
      </c>
      <c r="D816" s="117" t="s">
        <v>20</v>
      </c>
      <c r="E816" s="118"/>
      <c r="F816" s="118"/>
      <c r="G816" s="252"/>
      <c r="H816" s="117" t="s">
        <v>756</v>
      </c>
      <c r="I816" s="116"/>
      <c r="J816" s="116"/>
      <c r="K816" s="119"/>
      <c r="L816" s="111"/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</row>
    <row r="817" spans="1:26" ht="15.75" customHeight="1">
      <c r="A817" s="174" t="s">
        <v>751</v>
      </c>
      <c r="B817" s="112"/>
      <c r="C817" s="108">
        <v>741</v>
      </c>
      <c r="D817" s="113" t="s">
        <v>12</v>
      </c>
      <c r="E817" s="114"/>
      <c r="F817" s="114"/>
      <c r="G817" s="252"/>
      <c r="H817" s="113" t="s">
        <v>757</v>
      </c>
      <c r="I817" s="112"/>
      <c r="J817" s="112"/>
      <c r="K817" s="115"/>
      <c r="L817" s="111"/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</row>
    <row r="818" spans="1:26" ht="15.75" customHeight="1">
      <c r="A818" s="174" t="s">
        <v>751</v>
      </c>
      <c r="B818" s="116"/>
      <c r="C818" s="108">
        <v>742</v>
      </c>
      <c r="D818" s="117" t="s">
        <v>22</v>
      </c>
      <c r="E818" s="118"/>
      <c r="F818" s="118"/>
      <c r="G818" s="252"/>
      <c r="H818" s="117" t="s">
        <v>736</v>
      </c>
      <c r="I818" s="116"/>
      <c r="J818" s="116"/>
      <c r="K818" s="119"/>
      <c r="L818" s="111"/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</row>
    <row r="819" spans="1:26" ht="15.75" customHeight="1">
      <c r="A819" s="174" t="s">
        <v>751</v>
      </c>
      <c r="B819" s="112"/>
      <c r="C819" s="108">
        <v>743</v>
      </c>
      <c r="D819" s="113" t="s">
        <v>25</v>
      </c>
      <c r="E819" s="114"/>
      <c r="F819" s="114"/>
      <c r="G819" s="252"/>
      <c r="H819" s="113" t="s">
        <v>758</v>
      </c>
      <c r="I819" s="112"/>
      <c r="J819" s="112"/>
      <c r="K819" s="115"/>
      <c r="L819" s="111"/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</row>
    <row r="820" spans="1:26" ht="15.75" customHeight="1">
      <c r="A820" s="174" t="s">
        <v>751</v>
      </c>
      <c r="B820" s="116"/>
      <c r="C820" s="108">
        <v>744</v>
      </c>
      <c r="D820" s="117" t="s">
        <v>21</v>
      </c>
      <c r="E820" s="118"/>
      <c r="F820" s="118"/>
      <c r="G820" s="252"/>
      <c r="H820" s="117" t="s">
        <v>714</v>
      </c>
      <c r="I820" s="116"/>
      <c r="J820" s="116"/>
      <c r="K820" s="119"/>
      <c r="L820" s="111"/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</row>
    <row r="821" spans="1:26" ht="15.75" customHeight="1">
      <c r="A821" s="174" t="s">
        <v>751</v>
      </c>
      <c r="B821" s="112"/>
      <c r="C821" s="108">
        <v>745</v>
      </c>
      <c r="D821" s="113" t="s">
        <v>28</v>
      </c>
      <c r="E821" s="114"/>
      <c r="F821" s="114"/>
      <c r="G821" s="252"/>
      <c r="H821" s="113" t="s">
        <v>759</v>
      </c>
      <c r="I821" s="112"/>
      <c r="J821" s="112"/>
      <c r="K821" s="115"/>
      <c r="L821" s="111"/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</row>
    <row r="822" spans="1:26" ht="15.75" customHeight="1">
      <c r="A822" s="174" t="s">
        <v>751</v>
      </c>
      <c r="B822" s="116"/>
      <c r="C822" s="108">
        <v>746</v>
      </c>
      <c r="D822" s="117" t="s">
        <v>23</v>
      </c>
      <c r="E822" s="118"/>
      <c r="F822" s="118"/>
      <c r="G822" s="252"/>
      <c r="H822" s="117" t="s">
        <v>760</v>
      </c>
      <c r="I822" s="116"/>
      <c r="J822" s="116"/>
      <c r="K822" s="119"/>
      <c r="L822" s="111"/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</row>
    <row r="823" spans="1:26" ht="15.75" customHeight="1">
      <c r="A823" s="174" t="s">
        <v>751</v>
      </c>
      <c r="B823" s="112"/>
      <c r="C823" s="108">
        <v>747</v>
      </c>
      <c r="D823" s="113" t="s">
        <v>14</v>
      </c>
      <c r="E823" s="114"/>
      <c r="F823" s="114"/>
      <c r="G823" s="252"/>
      <c r="H823" s="113" t="s">
        <v>761</v>
      </c>
      <c r="I823" s="112"/>
      <c r="J823" s="112"/>
      <c r="K823" s="115"/>
      <c r="L823" s="111"/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</row>
    <row r="824" spans="1:26" ht="15.75" customHeight="1">
      <c r="A824" s="174" t="s">
        <v>751</v>
      </c>
      <c r="B824" s="116"/>
      <c r="C824" s="108">
        <v>748</v>
      </c>
      <c r="D824" s="117" t="s">
        <v>17</v>
      </c>
      <c r="E824" s="118"/>
      <c r="F824" s="118"/>
      <c r="G824" s="252"/>
      <c r="H824" s="117" t="s">
        <v>317</v>
      </c>
      <c r="I824" s="116"/>
      <c r="J824" s="116"/>
      <c r="K824" s="119"/>
      <c r="L824" s="111"/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</row>
    <row r="825" spans="1:26" ht="15.75" customHeight="1">
      <c r="A825" s="174" t="s">
        <v>751</v>
      </c>
      <c r="B825" s="112"/>
      <c r="C825" s="108">
        <v>749</v>
      </c>
      <c r="D825" s="113" t="s">
        <v>15</v>
      </c>
      <c r="E825" s="114"/>
      <c r="F825" s="114"/>
      <c r="G825" s="252"/>
      <c r="H825" s="113" t="s">
        <v>762</v>
      </c>
      <c r="I825" s="112"/>
      <c r="J825" s="112"/>
      <c r="K825" s="115"/>
      <c r="L825" s="111"/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</row>
    <row r="826" spans="1:26" ht="15.75" customHeight="1">
      <c r="A826" s="174" t="s">
        <v>751</v>
      </c>
      <c r="B826" s="116"/>
      <c r="C826" s="108">
        <v>750</v>
      </c>
      <c r="D826" s="117" t="s">
        <v>26</v>
      </c>
      <c r="E826" s="118"/>
      <c r="F826" s="118"/>
      <c r="G826" s="252"/>
      <c r="H826" s="117" t="s">
        <v>763</v>
      </c>
      <c r="I826" s="116"/>
      <c r="J826" s="116"/>
      <c r="K826" s="119"/>
      <c r="L826" s="111"/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</row>
    <row r="827" spans="1:26" ht="15.75" customHeight="1">
      <c r="A827" s="174" t="s">
        <v>751</v>
      </c>
      <c r="B827" s="112"/>
      <c r="C827" s="108">
        <v>751</v>
      </c>
      <c r="D827" s="113" t="s">
        <v>27</v>
      </c>
      <c r="E827" s="114"/>
      <c r="F827" s="114"/>
      <c r="G827" s="252"/>
      <c r="H827" s="113" t="s">
        <v>764</v>
      </c>
      <c r="I827" s="112"/>
      <c r="J827" s="112"/>
      <c r="K827" s="115"/>
      <c r="L827" s="111"/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</row>
    <row r="828" spans="1:26" ht="15.75" customHeight="1">
      <c r="A828" s="174" t="s">
        <v>751</v>
      </c>
      <c r="B828" s="116"/>
      <c r="C828" s="108">
        <v>752</v>
      </c>
      <c r="D828" s="113" t="s">
        <v>581</v>
      </c>
      <c r="E828" s="114"/>
      <c r="F828" s="114"/>
      <c r="G828" s="252"/>
      <c r="H828" s="113" t="s">
        <v>746</v>
      </c>
      <c r="I828" s="112"/>
      <c r="J828" s="112"/>
      <c r="K828" s="115"/>
      <c r="L828" s="111"/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</row>
    <row r="829" spans="1:26" ht="15.75" customHeight="1">
      <c r="A829" s="174" t="s">
        <v>751</v>
      </c>
      <c r="B829" s="112"/>
      <c r="C829" s="108">
        <v>753</v>
      </c>
      <c r="D829" s="113" t="s">
        <v>17</v>
      </c>
      <c r="E829" s="114"/>
      <c r="F829" s="114"/>
      <c r="G829" s="252"/>
      <c r="H829" s="113" t="s">
        <v>765</v>
      </c>
      <c r="I829" s="112"/>
      <c r="J829" s="112"/>
      <c r="K829" s="115"/>
      <c r="L829" s="111"/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</row>
    <row r="830" spans="1:26" ht="15.75" customHeight="1">
      <c r="A830" s="174" t="s">
        <v>751</v>
      </c>
      <c r="B830" s="116"/>
      <c r="C830" s="108">
        <v>754</v>
      </c>
      <c r="D830" s="117" t="s">
        <v>15</v>
      </c>
      <c r="E830" s="118"/>
      <c r="F830" s="118"/>
      <c r="G830" s="252"/>
      <c r="H830" s="117" t="s">
        <v>762</v>
      </c>
      <c r="I830" s="116"/>
      <c r="J830" s="116"/>
      <c r="K830" s="119"/>
      <c r="L830" s="111"/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</row>
    <row r="831" spans="1:26" ht="15.75" customHeight="1">
      <c r="A831" s="174" t="s">
        <v>751</v>
      </c>
      <c r="B831" s="112"/>
      <c r="C831" s="108">
        <v>755</v>
      </c>
      <c r="D831" s="113" t="s">
        <v>26</v>
      </c>
      <c r="E831" s="114"/>
      <c r="F831" s="114"/>
      <c r="G831" s="252"/>
      <c r="H831" s="113" t="s">
        <v>766</v>
      </c>
      <c r="I831" s="112"/>
      <c r="J831" s="112"/>
      <c r="K831" s="115"/>
      <c r="L831" s="111"/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</row>
    <row r="832" spans="1:26" ht="15.75" customHeight="1">
      <c r="A832" s="174" t="s">
        <v>751</v>
      </c>
      <c r="B832" s="116"/>
      <c r="C832" s="108">
        <v>756</v>
      </c>
      <c r="D832" s="117" t="s">
        <v>27</v>
      </c>
      <c r="E832" s="118"/>
      <c r="F832" s="118"/>
      <c r="G832" s="252"/>
      <c r="H832" s="117" t="s">
        <v>767</v>
      </c>
      <c r="I832" s="116"/>
      <c r="J832" s="116"/>
      <c r="K832" s="119"/>
      <c r="L832" s="111"/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</row>
    <row r="833" spans="1:26" ht="15.75" customHeight="1">
      <c r="A833" s="174" t="s">
        <v>751</v>
      </c>
      <c r="B833" s="112"/>
      <c r="C833" s="108">
        <v>757</v>
      </c>
      <c r="D833" s="113" t="s">
        <v>581</v>
      </c>
      <c r="E833" s="114"/>
      <c r="F833" s="114"/>
      <c r="G833" s="252"/>
      <c r="H833" s="113" t="s">
        <v>768</v>
      </c>
      <c r="I833" s="112"/>
      <c r="J833" s="112"/>
      <c r="K833" s="115"/>
      <c r="L833" s="111"/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</row>
    <row r="834" spans="1:26" ht="15.75" customHeight="1">
      <c r="A834" s="174" t="s">
        <v>751</v>
      </c>
      <c r="B834" s="116"/>
      <c r="C834" s="108">
        <v>758</v>
      </c>
      <c r="D834" s="117" t="s">
        <v>28</v>
      </c>
      <c r="E834" s="118"/>
      <c r="F834" s="118"/>
      <c r="G834" s="252"/>
      <c r="H834" s="117" t="s">
        <v>769</v>
      </c>
      <c r="I834" s="116"/>
      <c r="J834" s="116"/>
      <c r="K834" s="119"/>
      <c r="L834" s="111"/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</row>
    <row r="835" spans="1:26" ht="15.75" customHeight="1">
      <c r="A835" s="174" t="s">
        <v>751</v>
      </c>
      <c r="B835" s="112"/>
      <c r="C835" s="108">
        <v>759</v>
      </c>
      <c r="D835" s="113" t="s">
        <v>28</v>
      </c>
      <c r="E835" s="114"/>
      <c r="F835" s="114"/>
      <c r="G835" s="252"/>
      <c r="H835" s="113" t="s">
        <v>294</v>
      </c>
      <c r="I835" s="112"/>
      <c r="J835" s="112"/>
      <c r="K835" s="115"/>
      <c r="L835" s="111"/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</row>
    <row r="836" spans="1:26" ht="15.75" customHeight="1">
      <c r="A836" s="174" t="s">
        <v>751</v>
      </c>
      <c r="B836" s="116"/>
      <c r="C836" s="108">
        <v>760</v>
      </c>
      <c r="D836" s="117" t="s">
        <v>23</v>
      </c>
      <c r="E836" s="118"/>
      <c r="F836" s="118"/>
      <c r="G836" s="252"/>
      <c r="H836" s="117" t="s">
        <v>770</v>
      </c>
      <c r="I836" s="116"/>
      <c r="J836" s="116"/>
      <c r="K836" s="119"/>
      <c r="L836" s="111"/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</row>
    <row r="837" spans="1:26" ht="15.75" customHeight="1">
      <c r="A837" s="178"/>
      <c r="B837" s="120"/>
      <c r="C837" s="121"/>
      <c r="D837" s="120"/>
      <c r="E837" s="122"/>
      <c r="F837" s="122"/>
      <c r="G837" s="250"/>
      <c r="H837" s="120"/>
      <c r="I837" s="120"/>
      <c r="J837" s="120"/>
      <c r="K837" s="123"/>
      <c r="L837" s="111"/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</row>
    <row r="838" spans="1:26" ht="15.75" customHeight="1">
      <c r="A838" s="261"/>
      <c r="B838" s="203"/>
      <c r="C838" s="203"/>
      <c r="D838" s="203"/>
      <c r="E838" s="203"/>
      <c r="F838" s="203"/>
      <c r="G838" s="203"/>
      <c r="H838" s="203"/>
      <c r="I838" s="203"/>
      <c r="J838" s="203"/>
      <c r="K838" s="204"/>
      <c r="L838" s="111"/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</row>
    <row r="839" spans="1:26" ht="15.75" customHeight="1">
      <c r="A839" s="174" t="s">
        <v>771</v>
      </c>
      <c r="B839" s="112"/>
      <c r="C839" s="108">
        <v>761</v>
      </c>
      <c r="D839" s="113" t="s">
        <v>16</v>
      </c>
      <c r="E839" s="114"/>
      <c r="F839" s="114"/>
      <c r="G839" s="262"/>
      <c r="H839" s="113" t="s">
        <v>712</v>
      </c>
      <c r="I839" s="112"/>
      <c r="J839" s="112"/>
      <c r="K839" s="115"/>
      <c r="L839" s="111"/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</row>
    <row r="840" spans="1:26" ht="15.75" customHeight="1">
      <c r="A840" s="174" t="s">
        <v>771</v>
      </c>
      <c r="B840" s="116"/>
      <c r="C840" s="108">
        <v>762</v>
      </c>
      <c r="D840" s="117" t="s">
        <v>13</v>
      </c>
      <c r="E840" s="118"/>
      <c r="F840" s="118"/>
      <c r="G840" s="252"/>
      <c r="H840" s="117" t="s">
        <v>772</v>
      </c>
      <c r="I840" s="116"/>
      <c r="J840" s="116"/>
      <c r="K840" s="119"/>
      <c r="L840" s="111"/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</row>
    <row r="841" spans="1:26" ht="15.75" customHeight="1">
      <c r="A841" s="174" t="s">
        <v>771</v>
      </c>
      <c r="B841" s="112"/>
      <c r="C841" s="108">
        <v>763</v>
      </c>
      <c r="D841" s="113" t="s">
        <v>23</v>
      </c>
      <c r="E841" s="114"/>
      <c r="F841" s="114"/>
      <c r="G841" s="252"/>
      <c r="H841" s="113" t="s">
        <v>773</v>
      </c>
      <c r="I841" s="112"/>
      <c r="J841" s="112"/>
      <c r="K841" s="115"/>
      <c r="L841" s="111"/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</row>
    <row r="842" spans="1:26" ht="15.75" customHeight="1">
      <c r="A842" s="174" t="s">
        <v>771</v>
      </c>
      <c r="B842" s="116"/>
      <c r="C842" s="108">
        <v>764</v>
      </c>
      <c r="D842" s="117" t="s">
        <v>29</v>
      </c>
      <c r="E842" s="118"/>
      <c r="F842" s="118"/>
      <c r="G842" s="252"/>
      <c r="H842" s="117" t="s">
        <v>774</v>
      </c>
      <c r="I842" s="116"/>
      <c r="J842" s="116"/>
      <c r="K842" s="119"/>
      <c r="L842" s="111"/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</row>
    <row r="843" spans="1:26" ht="15.75" customHeight="1">
      <c r="A843" s="174" t="s">
        <v>771</v>
      </c>
      <c r="B843" s="112"/>
      <c r="C843" s="108">
        <v>765</v>
      </c>
      <c r="D843" s="113" t="s">
        <v>18</v>
      </c>
      <c r="E843" s="114"/>
      <c r="F843" s="114"/>
      <c r="G843" s="252"/>
      <c r="H843" s="113" t="s">
        <v>775</v>
      </c>
      <c r="I843" s="112"/>
      <c r="J843" s="112"/>
      <c r="K843" s="115"/>
      <c r="L843" s="111"/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</row>
    <row r="844" spans="1:26" ht="15.75" customHeight="1">
      <c r="A844" s="174" t="s">
        <v>771</v>
      </c>
      <c r="B844" s="116"/>
      <c r="C844" s="108">
        <v>766</v>
      </c>
      <c r="D844" s="117" t="s">
        <v>20</v>
      </c>
      <c r="E844" s="118"/>
      <c r="F844" s="118"/>
      <c r="G844" s="252"/>
      <c r="H844" s="117" t="s">
        <v>776</v>
      </c>
      <c r="I844" s="116"/>
      <c r="J844" s="116"/>
      <c r="K844" s="119"/>
      <c r="L844" s="111"/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</row>
    <row r="845" spans="1:26" ht="15.75" customHeight="1">
      <c r="A845" s="174" t="s">
        <v>771</v>
      </c>
      <c r="B845" s="112"/>
      <c r="C845" s="108">
        <v>767</v>
      </c>
      <c r="D845" s="113" t="s">
        <v>12</v>
      </c>
      <c r="E845" s="114"/>
      <c r="F845" s="114"/>
      <c r="G845" s="252"/>
      <c r="H845" s="113" t="s">
        <v>777</v>
      </c>
      <c r="I845" s="112"/>
      <c r="J845" s="112"/>
      <c r="K845" s="115"/>
      <c r="L845" s="111"/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</row>
    <row r="846" spans="1:26" ht="15.75" customHeight="1">
      <c r="A846" s="174" t="s">
        <v>771</v>
      </c>
      <c r="B846" s="116"/>
      <c r="C846" s="108">
        <v>768</v>
      </c>
      <c r="D846" s="117" t="s">
        <v>22</v>
      </c>
      <c r="E846" s="118"/>
      <c r="F846" s="118"/>
      <c r="G846" s="252"/>
      <c r="H846" s="117" t="s">
        <v>736</v>
      </c>
      <c r="I846" s="116"/>
      <c r="J846" s="116"/>
      <c r="K846" s="119"/>
      <c r="L846" s="111"/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</row>
    <row r="847" spans="1:26" ht="15.75" customHeight="1">
      <c r="A847" s="174" t="s">
        <v>771</v>
      </c>
      <c r="B847" s="112"/>
      <c r="C847" s="108">
        <v>769</v>
      </c>
      <c r="D847" s="113" t="s">
        <v>25</v>
      </c>
      <c r="E847" s="114"/>
      <c r="F847" s="114"/>
      <c r="G847" s="252"/>
      <c r="H847" s="113" t="s">
        <v>778</v>
      </c>
      <c r="I847" s="112"/>
      <c r="J847" s="112"/>
      <c r="K847" s="115"/>
      <c r="L847" s="111"/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</row>
    <row r="848" spans="1:26" ht="15.75" customHeight="1">
      <c r="A848" s="174" t="s">
        <v>771</v>
      </c>
      <c r="B848" s="116"/>
      <c r="C848" s="108">
        <v>770</v>
      </c>
      <c r="D848" s="117" t="s">
        <v>21</v>
      </c>
      <c r="E848" s="118"/>
      <c r="F848" s="118"/>
      <c r="G848" s="252"/>
      <c r="H848" s="117" t="s">
        <v>757</v>
      </c>
      <c r="I848" s="116"/>
      <c r="J848" s="116"/>
      <c r="K848" s="119"/>
      <c r="L848" s="111"/>
      <c r="M848" s="111"/>
      <c r="N848" s="111"/>
      <c r="O848" s="111"/>
      <c r="P848" s="111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</row>
    <row r="849" spans="1:26" ht="15.75" customHeight="1">
      <c r="A849" s="174" t="s">
        <v>771</v>
      </c>
      <c r="B849" s="112"/>
      <c r="C849" s="108">
        <v>771</v>
      </c>
      <c r="D849" s="113" t="s">
        <v>28</v>
      </c>
      <c r="E849" s="114"/>
      <c r="F849" s="114"/>
      <c r="G849" s="252"/>
      <c r="H849" s="113" t="s">
        <v>779</v>
      </c>
      <c r="I849" s="112"/>
      <c r="J849" s="112"/>
      <c r="K849" s="115"/>
      <c r="L849" s="111"/>
      <c r="M849" s="111"/>
      <c r="N849" s="111"/>
      <c r="O849" s="111"/>
      <c r="P849" s="111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</row>
    <row r="850" spans="1:26" ht="15.75" customHeight="1">
      <c r="A850" s="174" t="s">
        <v>771</v>
      </c>
      <c r="B850" s="116"/>
      <c r="C850" s="108">
        <v>772</v>
      </c>
      <c r="D850" s="117" t="s">
        <v>23</v>
      </c>
      <c r="E850" s="118"/>
      <c r="F850" s="118"/>
      <c r="G850" s="252"/>
      <c r="H850" s="117" t="s">
        <v>91</v>
      </c>
      <c r="I850" s="116"/>
      <c r="J850" s="116"/>
      <c r="K850" s="119"/>
      <c r="L850" s="111"/>
      <c r="M850" s="111"/>
      <c r="N850" s="111"/>
      <c r="O850" s="111"/>
      <c r="P850" s="111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</row>
    <row r="851" spans="1:26" ht="15.75" customHeight="1">
      <c r="A851" s="174" t="s">
        <v>771</v>
      </c>
      <c r="B851" s="112"/>
      <c r="C851" s="108">
        <v>773</v>
      </c>
      <c r="D851" s="113" t="s">
        <v>14</v>
      </c>
      <c r="E851" s="114"/>
      <c r="F851" s="114"/>
      <c r="G851" s="252"/>
      <c r="H851" s="113" t="s">
        <v>780</v>
      </c>
      <c r="I851" s="112"/>
      <c r="J851" s="112"/>
      <c r="K851" s="115"/>
      <c r="L851" s="111"/>
      <c r="M851" s="111"/>
      <c r="N851" s="111"/>
      <c r="O851" s="111"/>
      <c r="P851" s="111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</row>
    <row r="852" spans="1:26" ht="15.75" customHeight="1">
      <c r="A852" s="174" t="s">
        <v>771</v>
      </c>
      <c r="B852" s="116"/>
      <c r="C852" s="108">
        <v>774</v>
      </c>
      <c r="D852" s="117" t="s">
        <v>17</v>
      </c>
      <c r="E852" s="118"/>
      <c r="F852" s="118"/>
      <c r="G852" s="252"/>
      <c r="H852" s="117" t="s">
        <v>333</v>
      </c>
      <c r="I852" s="116"/>
      <c r="J852" s="116"/>
      <c r="K852" s="119"/>
      <c r="L852" s="111"/>
      <c r="M852" s="111"/>
      <c r="N852" s="111"/>
      <c r="O852" s="111"/>
      <c r="P852" s="111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</row>
    <row r="853" spans="1:26" ht="15.75" customHeight="1">
      <c r="A853" s="174" t="s">
        <v>771</v>
      </c>
      <c r="B853" s="112"/>
      <c r="C853" s="108">
        <v>775</v>
      </c>
      <c r="D853" s="113" t="s">
        <v>15</v>
      </c>
      <c r="E853" s="114"/>
      <c r="F853" s="114"/>
      <c r="G853" s="252"/>
      <c r="H853" s="113" t="s">
        <v>781</v>
      </c>
      <c r="I853" s="112"/>
      <c r="J853" s="112"/>
      <c r="K853" s="115"/>
      <c r="L853" s="111"/>
      <c r="M853" s="111"/>
      <c r="N853" s="111"/>
      <c r="O853" s="111"/>
      <c r="P853" s="111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</row>
    <row r="854" spans="1:26" ht="15.75" customHeight="1">
      <c r="A854" s="174" t="s">
        <v>771</v>
      </c>
      <c r="B854" s="116"/>
      <c r="C854" s="108">
        <v>776</v>
      </c>
      <c r="D854" s="117" t="s">
        <v>26</v>
      </c>
      <c r="E854" s="118"/>
      <c r="F854" s="118"/>
      <c r="G854" s="252"/>
      <c r="H854" s="117" t="s">
        <v>782</v>
      </c>
      <c r="I854" s="116"/>
      <c r="J854" s="116"/>
      <c r="K854" s="119"/>
      <c r="L854" s="111"/>
      <c r="M854" s="111"/>
      <c r="N854" s="111"/>
      <c r="O854" s="111"/>
      <c r="P854" s="111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</row>
    <row r="855" spans="1:26" ht="15.75" customHeight="1">
      <c r="A855" s="174" t="s">
        <v>771</v>
      </c>
      <c r="B855" s="112"/>
      <c r="C855" s="108">
        <v>777</v>
      </c>
      <c r="D855" s="113" t="s">
        <v>27</v>
      </c>
      <c r="E855" s="114"/>
      <c r="F855" s="114"/>
      <c r="G855" s="252"/>
      <c r="H855" s="113" t="s">
        <v>783</v>
      </c>
      <c r="I855" s="112"/>
      <c r="J855" s="112"/>
      <c r="K855" s="115"/>
      <c r="L855" s="111"/>
      <c r="M855" s="111"/>
      <c r="N855" s="111"/>
      <c r="O855" s="111"/>
      <c r="P855" s="111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</row>
    <row r="856" spans="1:26" ht="15.75" customHeight="1">
      <c r="A856" s="174" t="s">
        <v>771</v>
      </c>
      <c r="B856" s="116"/>
      <c r="C856" s="108">
        <v>778</v>
      </c>
      <c r="D856" s="113" t="s">
        <v>581</v>
      </c>
      <c r="E856" s="114"/>
      <c r="F856" s="114"/>
      <c r="G856" s="252"/>
      <c r="H856" s="113" t="s">
        <v>784</v>
      </c>
      <c r="I856" s="112"/>
      <c r="J856" s="112"/>
      <c r="K856" s="115"/>
      <c r="L856" s="111"/>
      <c r="M856" s="111"/>
      <c r="N856" s="111"/>
      <c r="O856" s="111"/>
      <c r="P856" s="111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</row>
    <row r="857" spans="1:26" ht="15.75" customHeight="1">
      <c r="A857" s="174" t="s">
        <v>771</v>
      </c>
      <c r="B857" s="112"/>
      <c r="C857" s="108">
        <v>779</v>
      </c>
      <c r="D857" s="113" t="s">
        <v>28</v>
      </c>
      <c r="E857" s="114"/>
      <c r="F857" s="114"/>
      <c r="G857" s="252"/>
      <c r="H857" s="113" t="s">
        <v>781</v>
      </c>
      <c r="I857" s="112"/>
      <c r="J857" s="112"/>
      <c r="K857" s="115"/>
      <c r="L857" s="111"/>
      <c r="M857" s="111"/>
      <c r="N857" s="111"/>
      <c r="O857" s="111"/>
      <c r="P857" s="111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</row>
    <row r="858" spans="1:26" ht="15.75" customHeight="1">
      <c r="A858" s="174" t="s">
        <v>771</v>
      </c>
      <c r="B858" s="116"/>
      <c r="C858" s="108">
        <v>780</v>
      </c>
      <c r="D858" s="117" t="s">
        <v>17</v>
      </c>
      <c r="E858" s="118"/>
      <c r="F858" s="118"/>
      <c r="G858" s="252"/>
      <c r="H858" s="117" t="s">
        <v>785</v>
      </c>
      <c r="I858" s="116"/>
      <c r="J858" s="116"/>
      <c r="K858" s="119"/>
      <c r="L858" s="111"/>
      <c r="M858" s="111"/>
      <c r="N858" s="111"/>
      <c r="O858" s="111"/>
      <c r="P858" s="111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</row>
    <row r="859" spans="1:26" ht="15.75" customHeight="1">
      <c r="A859" s="174" t="s">
        <v>771</v>
      </c>
      <c r="B859" s="112"/>
      <c r="C859" s="108">
        <v>781</v>
      </c>
      <c r="D859" s="113" t="s">
        <v>26</v>
      </c>
      <c r="E859" s="114"/>
      <c r="F859" s="114"/>
      <c r="G859" s="252"/>
      <c r="H859" s="113" t="s">
        <v>786</v>
      </c>
      <c r="I859" s="112"/>
      <c r="J859" s="112"/>
      <c r="K859" s="115"/>
      <c r="L859" s="111"/>
      <c r="M859" s="111"/>
      <c r="N859" s="111"/>
      <c r="O859" s="111"/>
      <c r="P859" s="111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</row>
    <row r="860" spans="1:26" ht="15.75" customHeight="1">
      <c r="A860" s="174" t="s">
        <v>771</v>
      </c>
      <c r="B860" s="116"/>
      <c r="C860" s="108">
        <v>782</v>
      </c>
      <c r="D860" s="117" t="s">
        <v>27</v>
      </c>
      <c r="E860" s="118"/>
      <c r="F860" s="118"/>
      <c r="G860" s="252"/>
      <c r="H860" s="117" t="s">
        <v>787</v>
      </c>
      <c r="I860" s="116"/>
      <c r="J860" s="116"/>
      <c r="K860" s="119"/>
      <c r="L860" s="111"/>
      <c r="M860" s="111"/>
      <c r="N860" s="111"/>
      <c r="O860" s="111"/>
      <c r="P860" s="111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</row>
    <row r="861" spans="1:26" ht="15.75" customHeight="1">
      <c r="A861" s="174" t="s">
        <v>771</v>
      </c>
      <c r="B861" s="112"/>
      <c r="C861" s="108">
        <v>783</v>
      </c>
      <c r="D861" s="113" t="s">
        <v>581</v>
      </c>
      <c r="E861" s="114"/>
      <c r="F861" s="114"/>
      <c r="G861" s="252"/>
      <c r="H861" s="113" t="s">
        <v>788</v>
      </c>
      <c r="I861" s="112"/>
      <c r="J861" s="112"/>
      <c r="K861" s="115"/>
      <c r="L861" s="111"/>
      <c r="M861" s="111"/>
      <c r="N861" s="111"/>
      <c r="O861" s="111"/>
      <c r="P861" s="111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</row>
    <row r="862" spans="1:26" ht="15.75" customHeight="1">
      <c r="A862" s="174" t="s">
        <v>771</v>
      </c>
      <c r="B862" s="116"/>
      <c r="C862" s="108">
        <v>784</v>
      </c>
      <c r="D862" s="117" t="s">
        <v>28</v>
      </c>
      <c r="E862" s="118"/>
      <c r="F862" s="118"/>
      <c r="G862" s="252"/>
      <c r="H862" s="117" t="s">
        <v>781</v>
      </c>
      <c r="I862" s="116"/>
      <c r="J862" s="116"/>
      <c r="K862" s="119"/>
      <c r="L862" s="111"/>
      <c r="M862" s="111"/>
      <c r="N862" s="111"/>
      <c r="O862" s="111"/>
      <c r="P862" s="111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</row>
    <row r="863" spans="1:26" ht="15.75" customHeight="1">
      <c r="A863" s="174" t="s">
        <v>771</v>
      </c>
      <c r="B863" s="112"/>
      <c r="C863" s="108">
        <v>785</v>
      </c>
      <c r="D863" s="113" t="s">
        <v>17</v>
      </c>
      <c r="E863" s="114"/>
      <c r="F863" s="114"/>
      <c r="G863" s="252"/>
      <c r="H863" s="113" t="s">
        <v>789</v>
      </c>
      <c r="I863" s="112"/>
      <c r="J863" s="112"/>
      <c r="K863" s="115"/>
      <c r="L863" s="111"/>
      <c r="M863" s="111"/>
      <c r="N863" s="111"/>
      <c r="O863" s="111"/>
      <c r="P863" s="111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</row>
    <row r="864" spans="1:26" ht="15.75" customHeight="1">
      <c r="A864" s="178"/>
      <c r="B864" s="120"/>
      <c r="C864" s="121"/>
      <c r="D864" s="120"/>
      <c r="E864" s="122"/>
      <c r="F864" s="122"/>
      <c r="G864" s="250"/>
      <c r="H864" s="120"/>
      <c r="I864" s="120"/>
      <c r="J864" s="120"/>
      <c r="K864" s="123"/>
      <c r="L864" s="111"/>
      <c r="M864" s="111"/>
      <c r="N864" s="111"/>
      <c r="O864" s="111"/>
      <c r="P864" s="111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</row>
    <row r="865" spans="1:11" ht="15.75" customHeight="1">
      <c r="A865" s="124"/>
      <c r="B865" s="124"/>
      <c r="C865" s="124"/>
      <c r="D865" s="124"/>
      <c r="E865" s="124"/>
      <c r="F865" s="124"/>
      <c r="G865" s="124"/>
      <c r="H865" s="124"/>
      <c r="I865" s="124"/>
      <c r="J865" s="124"/>
      <c r="K865" s="124"/>
    </row>
    <row r="866" spans="1:11" ht="15.75" customHeight="1">
      <c r="A866" s="124"/>
      <c r="B866" s="124"/>
      <c r="C866" s="124"/>
      <c r="D866" s="124"/>
      <c r="E866" s="124"/>
      <c r="F866" s="124"/>
      <c r="G866" s="124"/>
      <c r="H866" s="124"/>
      <c r="I866" s="124"/>
      <c r="J866" s="124"/>
      <c r="K866" s="124"/>
    </row>
    <row r="867" spans="1:11" ht="15.75" customHeight="1">
      <c r="A867" s="124"/>
      <c r="B867" s="124"/>
      <c r="C867" s="124"/>
      <c r="D867" s="124"/>
      <c r="E867" s="124"/>
      <c r="F867" s="124"/>
      <c r="G867" s="124"/>
      <c r="H867" s="124"/>
      <c r="I867" s="124"/>
      <c r="J867" s="124"/>
      <c r="K867" s="124"/>
    </row>
    <row r="868" spans="1:11" ht="15.75" customHeight="1">
      <c r="A868" s="124"/>
      <c r="B868" s="124"/>
      <c r="C868" s="124"/>
      <c r="D868" s="124"/>
      <c r="E868" s="124"/>
      <c r="F868" s="124"/>
      <c r="G868" s="124"/>
      <c r="H868" s="124"/>
      <c r="I868" s="124"/>
      <c r="J868" s="124"/>
      <c r="K868" s="124"/>
    </row>
    <row r="869" spans="1:11" ht="15.75" customHeight="1">
      <c r="A869" s="124"/>
      <c r="B869" s="124"/>
      <c r="C869" s="124"/>
      <c r="D869" s="124"/>
      <c r="E869" s="124"/>
      <c r="F869" s="124"/>
      <c r="G869" s="124"/>
      <c r="H869" s="124"/>
      <c r="I869" s="124"/>
      <c r="J869" s="124"/>
      <c r="K869" s="124"/>
    </row>
    <row r="870" spans="1:11" ht="15.75" customHeight="1">
      <c r="A870" s="124"/>
      <c r="B870" s="124"/>
      <c r="C870" s="124"/>
      <c r="D870" s="124"/>
      <c r="E870" s="124"/>
      <c r="F870" s="124"/>
      <c r="G870" s="124"/>
      <c r="H870" s="124"/>
      <c r="I870" s="124"/>
      <c r="J870" s="124"/>
      <c r="K870" s="124"/>
    </row>
    <row r="871" spans="1:11" ht="15.75" customHeight="1">
      <c r="A871" s="124"/>
      <c r="B871" s="124"/>
      <c r="C871" s="124"/>
      <c r="D871" s="124"/>
      <c r="E871" s="124"/>
      <c r="F871" s="124"/>
      <c r="G871" s="124"/>
      <c r="H871" s="124"/>
      <c r="I871" s="124"/>
      <c r="J871" s="124"/>
      <c r="K871" s="124"/>
    </row>
    <row r="872" spans="1:11" ht="15.75" customHeight="1">
      <c r="A872" s="124"/>
      <c r="B872" s="124"/>
      <c r="C872" s="124"/>
      <c r="D872" s="124"/>
      <c r="E872" s="124"/>
      <c r="F872" s="124"/>
      <c r="G872" s="124"/>
      <c r="H872" s="124"/>
      <c r="I872" s="124"/>
      <c r="J872" s="124"/>
      <c r="K872" s="124"/>
    </row>
    <row r="873" spans="1:11" ht="15.75" customHeight="1">
      <c r="A873" s="124"/>
      <c r="B873" s="124"/>
      <c r="C873" s="124"/>
      <c r="D873" s="124"/>
      <c r="E873" s="124"/>
      <c r="F873" s="124"/>
      <c r="G873" s="124"/>
      <c r="H873" s="124"/>
      <c r="I873" s="124"/>
      <c r="J873" s="124"/>
      <c r="K873" s="124"/>
    </row>
    <row r="874" spans="1:11" ht="15.75" customHeight="1">
      <c r="A874" s="124"/>
      <c r="B874" s="124"/>
      <c r="C874" s="124"/>
      <c r="D874" s="124"/>
      <c r="E874" s="124"/>
      <c r="F874" s="124"/>
      <c r="G874" s="124"/>
      <c r="H874" s="124"/>
      <c r="I874" s="124"/>
      <c r="J874" s="124"/>
      <c r="K874" s="124"/>
    </row>
    <row r="875" spans="1:11" ht="15.75" customHeight="1">
      <c r="A875" s="124"/>
      <c r="B875" s="124"/>
      <c r="C875" s="124"/>
      <c r="D875" s="124"/>
      <c r="E875" s="124"/>
      <c r="F875" s="124"/>
      <c r="G875" s="124"/>
      <c r="H875" s="124"/>
      <c r="I875" s="124"/>
      <c r="J875" s="124"/>
      <c r="K875" s="124"/>
    </row>
    <row r="876" spans="1:11" ht="15.75" customHeight="1">
      <c r="A876" s="124"/>
      <c r="B876" s="124"/>
      <c r="C876" s="124"/>
      <c r="D876" s="124"/>
      <c r="E876" s="124"/>
      <c r="F876" s="124"/>
      <c r="G876" s="124"/>
      <c r="H876" s="124"/>
      <c r="I876" s="124"/>
      <c r="J876" s="124"/>
      <c r="K876" s="124"/>
    </row>
    <row r="877" spans="1:11" ht="15.75" customHeight="1">
      <c r="A877" s="124"/>
      <c r="B877" s="124"/>
      <c r="C877" s="124"/>
      <c r="D877" s="124"/>
      <c r="E877" s="124"/>
      <c r="F877" s="124"/>
      <c r="G877" s="124"/>
      <c r="H877" s="124"/>
      <c r="I877" s="124"/>
      <c r="J877" s="124"/>
      <c r="K877" s="124"/>
    </row>
    <row r="878" spans="1:11" ht="15.75" customHeight="1">
      <c r="A878" s="124"/>
      <c r="B878" s="124"/>
      <c r="C878" s="124"/>
      <c r="D878" s="124"/>
      <c r="E878" s="124"/>
      <c r="F878" s="124"/>
      <c r="G878" s="124"/>
      <c r="H878" s="124"/>
      <c r="I878" s="124"/>
      <c r="J878" s="124"/>
      <c r="K878" s="124"/>
    </row>
    <row r="879" spans="1:11" ht="15.75" customHeight="1">
      <c r="A879" s="124"/>
      <c r="B879" s="124"/>
      <c r="C879" s="124"/>
      <c r="D879" s="124"/>
      <c r="E879" s="124"/>
      <c r="F879" s="124"/>
      <c r="G879" s="124"/>
      <c r="H879" s="124"/>
      <c r="I879" s="124"/>
      <c r="J879" s="124"/>
      <c r="K879" s="124"/>
    </row>
    <row r="880" spans="1:11" ht="15.75" customHeight="1">
      <c r="A880" s="124"/>
      <c r="B880" s="124"/>
      <c r="C880" s="124"/>
      <c r="D880" s="124"/>
      <c r="E880" s="124"/>
      <c r="F880" s="124"/>
      <c r="G880" s="124"/>
      <c r="H880" s="124"/>
      <c r="I880" s="124"/>
      <c r="J880" s="124"/>
      <c r="K880" s="124"/>
    </row>
    <row r="881" spans="1:11" ht="15.75" customHeight="1">
      <c r="A881" s="124"/>
      <c r="B881" s="124"/>
      <c r="C881" s="124"/>
      <c r="D881" s="124"/>
      <c r="E881" s="124"/>
      <c r="F881" s="124"/>
      <c r="G881" s="124"/>
      <c r="H881" s="124"/>
      <c r="I881" s="124"/>
      <c r="J881" s="124"/>
      <c r="K881" s="124"/>
    </row>
    <row r="882" spans="1:11" ht="15.75" customHeight="1">
      <c r="A882" s="124"/>
      <c r="B882" s="124"/>
      <c r="C882" s="124"/>
      <c r="D882" s="124"/>
      <c r="E882" s="124"/>
      <c r="F882" s="124"/>
      <c r="G882" s="124"/>
      <c r="H882" s="124"/>
      <c r="I882" s="124"/>
      <c r="J882" s="124"/>
      <c r="K882" s="124"/>
    </row>
    <row r="883" spans="1:11" ht="15.75" customHeight="1">
      <c r="A883" s="124"/>
      <c r="B883" s="124"/>
      <c r="C883" s="124"/>
      <c r="D883" s="124"/>
      <c r="E883" s="124"/>
      <c r="F883" s="124"/>
      <c r="G883" s="124"/>
      <c r="H883" s="124"/>
      <c r="I883" s="124"/>
      <c r="J883" s="124"/>
      <c r="K883" s="124"/>
    </row>
    <row r="884" spans="1:11" ht="15.75" customHeight="1">
      <c r="A884" s="124"/>
      <c r="B884" s="124"/>
      <c r="C884" s="124"/>
      <c r="D884" s="124"/>
      <c r="E884" s="124"/>
      <c r="F884" s="124"/>
      <c r="G884" s="124"/>
      <c r="H884" s="124"/>
      <c r="I884" s="124"/>
      <c r="J884" s="124"/>
      <c r="K884" s="124"/>
    </row>
    <row r="885" spans="1:11" ht="15.75" customHeight="1">
      <c r="A885" s="124"/>
      <c r="B885" s="124"/>
      <c r="C885" s="124"/>
      <c r="D885" s="124"/>
      <c r="E885" s="124"/>
      <c r="F885" s="124"/>
      <c r="G885" s="124"/>
      <c r="H885" s="124"/>
      <c r="I885" s="124"/>
      <c r="J885" s="124"/>
      <c r="K885" s="124"/>
    </row>
    <row r="886" spans="1:11" ht="15.75" customHeight="1">
      <c r="A886" s="124"/>
      <c r="B886" s="124"/>
      <c r="C886" s="124"/>
      <c r="D886" s="124"/>
      <c r="E886" s="124"/>
      <c r="F886" s="124"/>
      <c r="G886" s="124"/>
      <c r="H886" s="124"/>
      <c r="I886" s="124"/>
      <c r="J886" s="124"/>
      <c r="K886" s="124"/>
    </row>
    <row r="887" spans="1:11" ht="15.75" customHeight="1">
      <c r="A887" s="124"/>
      <c r="B887" s="124"/>
      <c r="C887" s="124"/>
      <c r="D887" s="124"/>
      <c r="E887" s="124"/>
      <c r="F887" s="124"/>
      <c r="G887" s="124"/>
      <c r="H887" s="124"/>
      <c r="I887" s="124"/>
      <c r="J887" s="124"/>
      <c r="K887" s="124"/>
    </row>
    <row r="888" spans="1:11" ht="15.75" customHeight="1">
      <c r="A888" s="124"/>
      <c r="B888" s="124"/>
      <c r="C888" s="124"/>
      <c r="D888" s="124"/>
      <c r="E888" s="124"/>
      <c r="F888" s="124"/>
      <c r="G888" s="124"/>
      <c r="H888" s="124"/>
      <c r="I888" s="124"/>
      <c r="J888" s="124"/>
      <c r="K888" s="124"/>
    </row>
    <row r="889" spans="1:11" ht="15.75" customHeight="1">
      <c r="A889" s="124"/>
      <c r="B889" s="124"/>
      <c r="C889" s="124"/>
      <c r="D889" s="124"/>
      <c r="E889" s="124"/>
      <c r="F889" s="124"/>
      <c r="G889" s="124"/>
      <c r="H889" s="124"/>
      <c r="I889" s="124"/>
      <c r="J889" s="124"/>
      <c r="K889" s="124"/>
    </row>
    <row r="890" spans="1:11" ht="15.75" customHeight="1">
      <c r="A890" s="124"/>
      <c r="B890" s="124"/>
      <c r="C890" s="124"/>
      <c r="D890" s="124"/>
      <c r="E890" s="124"/>
      <c r="F890" s="124"/>
      <c r="G890" s="124"/>
      <c r="H890" s="124"/>
      <c r="I890" s="124"/>
      <c r="J890" s="124"/>
      <c r="K890" s="124"/>
    </row>
    <row r="891" spans="1:11" ht="15.75" customHeight="1">
      <c r="A891" s="124"/>
      <c r="B891" s="124"/>
      <c r="C891" s="124"/>
      <c r="D891" s="124"/>
      <c r="E891" s="124"/>
      <c r="F891" s="124"/>
      <c r="G891" s="124"/>
      <c r="H891" s="124"/>
      <c r="I891" s="124"/>
      <c r="J891" s="124"/>
      <c r="K891" s="124"/>
    </row>
    <row r="892" spans="1:11" ht="15.75" customHeight="1">
      <c r="A892" s="124"/>
      <c r="B892" s="124"/>
      <c r="C892" s="124"/>
      <c r="D892" s="124"/>
      <c r="E892" s="124"/>
      <c r="F892" s="124"/>
      <c r="G892" s="124"/>
      <c r="H892" s="124"/>
      <c r="I892" s="124"/>
      <c r="J892" s="124"/>
      <c r="K892" s="124"/>
    </row>
    <row r="893" spans="1:11" ht="15.75" customHeight="1">
      <c r="A893" s="124"/>
      <c r="B893" s="124"/>
      <c r="C893" s="124"/>
      <c r="D893" s="124"/>
      <c r="E893" s="124"/>
      <c r="F893" s="124"/>
      <c r="G893" s="124"/>
      <c r="H893" s="124"/>
      <c r="I893" s="124"/>
      <c r="J893" s="124"/>
      <c r="K893" s="124"/>
    </row>
    <row r="894" spans="1:11" ht="15.75" customHeight="1">
      <c r="A894" s="124"/>
      <c r="B894" s="124"/>
      <c r="C894" s="124"/>
      <c r="D894" s="124"/>
      <c r="E894" s="124"/>
      <c r="F894" s="124"/>
      <c r="G894" s="124"/>
      <c r="H894" s="124"/>
      <c r="I894" s="124"/>
      <c r="J894" s="124"/>
      <c r="K894" s="124"/>
    </row>
    <row r="895" spans="1:11" ht="15.75" customHeight="1">
      <c r="A895" s="124"/>
      <c r="B895" s="124"/>
      <c r="C895" s="124"/>
      <c r="D895" s="124"/>
      <c r="E895" s="124"/>
      <c r="F895" s="124"/>
      <c r="G895" s="124"/>
      <c r="H895" s="124"/>
      <c r="I895" s="124"/>
      <c r="J895" s="124"/>
      <c r="K895" s="124"/>
    </row>
    <row r="896" spans="1:11" ht="15.75" customHeight="1">
      <c r="A896" s="124"/>
      <c r="B896" s="124"/>
      <c r="C896" s="124"/>
      <c r="D896" s="124"/>
      <c r="E896" s="124"/>
      <c r="F896" s="124"/>
      <c r="G896" s="124"/>
      <c r="H896" s="124"/>
      <c r="I896" s="124"/>
      <c r="J896" s="124"/>
      <c r="K896" s="124"/>
    </row>
    <row r="897" spans="1:11" ht="15.75" customHeight="1">
      <c r="A897" s="124"/>
      <c r="B897" s="124"/>
      <c r="C897" s="124"/>
      <c r="D897" s="124"/>
      <c r="E897" s="124"/>
      <c r="F897" s="124"/>
      <c r="G897" s="124"/>
      <c r="H897" s="124"/>
      <c r="I897" s="124"/>
      <c r="J897" s="124"/>
      <c r="K897" s="124"/>
    </row>
    <row r="898" spans="1:11" ht="15.75" customHeight="1">
      <c r="A898" s="124"/>
      <c r="B898" s="124"/>
      <c r="C898" s="124"/>
      <c r="D898" s="124"/>
      <c r="E898" s="124"/>
      <c r="F898" s="124"/>
      <c r="G898" s="124"/>
      <c r="H898" s="124"/>
      <c r="I898" s="124"/>
      <c r="J898" s="124"/>
      <c r="K898" s="124"/>
    </row>
    <row r="899" spans="1:11" ht="15.75" customHeight="1">
      <c r="A899" s="124"/>
      <c r="B899" s="124"/>
      <c r="C899" s="124"/>
      <c r="D899" s="124"/>
      <c r="E899" s="124"/>
      <c r="F899" s="124"/>
      <c r="G899" s="124"/>
      <c r="H899" s="124"/>
      <c r="I899" s="124"/>
      <c r="J899" s="124"/>
      <c r="K899" s="124"/>
    </row>
    <row r="900" spans="1:11" ht="15.75" customHeight="1">
      <c r="A900" s="124"/>
      <c r="B900" s="124"/>
      <c r="C900" s="124"/>
      <c r="D900" s="124"/>
      <c r="E900" s="124"/>
      <c r="F900" s="124"/>
      <c r="G900" s="124"/>
      <c r="H900" s="124"/>
      <c r="I900" s="124"/>
      <c r="J900" s="124"/>
      <c r="K900" s="124"/>
    </row>
    <row r="901" spans="1:11" ht="15.75" customHeight="1">
      <c r="A901" s="124"/>
      <c r="B901" s="124"/>
      <c r="C901" s="124"/>
      <c r="D901" s="124"/>
      <c r="E901" s="124"/>
      <c r="F901" s="124"/>
      <c r="G901" s="124"/>
      <c r="H901" s="124"/>
      <c r="I901" s="124"/>
      <c r="J901" s="124"/>
      <c r="K901" s="124"/>
    </row>
  </sheetData>
  <mergeCells count="91">
    <mergeCell ref="A838:K838"/>
    <mergeCell ref="G839:G864"/>
    <mergeCell ref="G784:G809"/>
    <mergeCell ref="G811:G837"/>
    <mergeCell ref="A810:K810"/>
    <mergeCell ref="G394:G408"/>
    <mergeCell ref="A409:K409"/>
    <mergeCell ref="G410:G425"/>
    <mergeCell ref="A426:K426"/>
    <mergeCell ref="A677:K677"/>
    <mergeCell ref="G626:G650"/>
    <mergeCell ref="G652:G676"/>
    <mergeCell ref="A783:K783"/>
    <mergeCell ref="G678:G702"/>
    <mergeCell ref="G704:G729"/>
    <mergeCell ref="G731:G755"/>
    <mergeCell ref="G757:G782"/>
    <mergeCell ref="A703:K703"/>
    <mergeCell ref="A730:K730"/>
    <mergeCell ref="A756:K756"/>
    <mergeCell ref="G575:G598"/>
    <mergeCell ref="G600:G624"/>
    <mergeCell ref="A599:K599"/>
    <mergeCell ref="G512:G528"/>
    <mergeCell ref="G530:G549"/>
    <mergeCell ref="A529:K529"/>
    <mergeCell ref="G361:G376"/>
    <mergeCell ref="A377:K377"/>
    <mergeCell ref="A550:K550"/>
    <mergeCell ref="A574:K574"/>
    <mergeCell ref="G551:G573"/>
    <mergeCell ref="A511:K511"/>
    <mergeCell ref="A443:K443"/>
    <mergeCell ref="A460:K460"/>
    <mergeCell ref="A477:K477"/>
    <mergeCell ref="A494:K494"/>
    <mergeCell ref="G427:G442"/>
    <mergeCell ref="G444:G459"/>
    <mergeCell ref="G461:G476"/>
    <mergeCell ref="G478:G493"/>
    <mergeCell ref="G495:G510"/>
    <mergeCell ref="A393:K393"/>
    <mergeCell ref="A119:K119"/>
    <mergeCell ref="A140:K140"/>
    <mergeCell ref="A160:K160"/>
    <mergeCell ref="A625:K625"/>
    <mergeCell ref="A651:K651"/>
    <mergeCell ref="G378:G392"/>
    <mergeCell ref="A218:K218"/>
    <mergeCell ref="A238:K238"/>
    <mergeCell ref="A259:K259"/>
    <mergeCell ref="A277:K277"/>
    <mergeCell ref="A294:K294"/>
    <mergeCell ref="A311:K311"/>
    <mergeCell ref="A328:K328"/>
    <mergeCell ref="G329:G343"/>
    <mergeCell ref="A344:K344"/>
    <mergeCell ref="A360:K360"/>
    <mergeCell ref="G345:G359"/>
    <mergeCell ref="G120:G139"/>
    <mergeCell ref="G141:G159"/>
    <mergeCell ref="G295:G310"/>
    <mergeCell ref="G312:G327"/>
    <mergeCell ref="G180:G197"/>
    <mergeCell ref="G199:G217"/>
    <mergeCell ref="G219:G237"/>
    <mergeCell ref="G239:G258"/>
    <mergeCell ref="G260:G276"/>
    <mergeCell ref="G278:G293"/>
    <mergeCell ref="A179:K179"/>
    <mergeCell ref="H1:K1"/>
    <mergeCell ref="C2:D2"/>
    <mergeCell ref="F2:G2"/>
    <mergeCell ref="I2:K2"/>
    <mergeCell ref="A198:K198"/>
    <mergeCell ref="A22:K22"/>
    <mergeCell ref="A41:K41"/>
    <mergeCell ref="A60:K60"/>
    <mergeCell ref="G23:G40"/>
    <mergeCell ref="G42:G59"/>
    <mergeCell ref="G161:G178"/>
    <mergeCell ref="G61:G78"/>
    <mergeCell ref="G80:G97"/>
    <mergeCell ref="G99:G118"/>
    <mergeCell ref="A79:K79"/>
    <mergeCell ref="A98:K98"/>
    <mergeCell ref="A1:A2"/>
    <mergeCell ref="G4:G21"/>
    <mergeCell ref="B1:B2"/>
    <mergeCell ref="C1:D1"/>
    <mergeCell ref="F1:G1"/>
  </mergeCells>
  <pageMargins left="0.511811024" right="0.511811024" top="0.78740157499999996" bottom="0.78740157499999996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EVOLUÇÃO!$A$2:$A$21</xm:f>
          </x14:formula1>
          <xm:sqref>C1 D4:D21 D23:D40 D42:D59 D61:D78 D80:D97 D99:D118 D120:D139 D141:D159 D161:D178 D180:D197 D199:D217 D219:D237 D239:D258 D260:D276 D278:D293 D295:D310 D312:D327 D329:D343 D345:D359 D361:D376 D378:D392 D394:D408 D410:D425 D427:D442 D444:D459 D461:D476 D478:D493 D495:D510 D512:D528 D530:D549 D551:D573 D575:D598 D600:D624 D626:D650 D652:D676 D678:D702 D704:D729 D731:D755 D757:D782 D784:D809 D811:D837 D839:D864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0"/>
  <sheetViews>
    <sheetView showGridLines="0" tabSelected="1" workbookViewId="0"/>
  </sheetViews>
  <sheetFormatPr defaultColWidth="11.25" defaultRowHeight="15" customHeight="1"/>
  <cols>
    <col min="1" max="1" width="30" customWidth="1"/>
    <col min="2" max="2" width="17.125" customWidth="1"/>
  </cols>
  <sheetData>
    <row r="1" spans="1:2">
      <c r="A1" s="146" t="s">
        <v>790</v>
      </c>
      <c r="B1" s="147" t="s">
        <v>791</v>
      </c>
    </row>
    <row r="2" spans="1:2">
      <c r="A2" s="148" t="s">
        <v>17</v>
      </c>
      <c r="B2" s="149">
        <v>0</v>
      </c>
    </row>
    <row r="3" spans="1:2">
      <c r="A3" s="150" t="s">
        <v>23</v>
      </c>
      <c r="B3" s="151">
        <v>2.8169014084507043E-2</v>
      </c>
    </row>
    <row r="4" spans="1:2">
      <c r="A4" s="150" t="s">
        <v>18</v>
      </c>
      <c r="B4" s="151">
        <v>2.9411764705882353E-2</v>
      </c>
    </row>
    <row r="5" spans="1:2">
      <c r="A5" s="150" t="s">
        <v>20</v>
      </c>
      <c r="B5" s="151">
        <v>3.8461538461538464E-2</v>
      </c>
    </row>
    <row r="6" spans="1:2">
      <c r="A6" s="150" t="s">
        <v>29</v>
      </c>
      <c r="B6" s="151">
        <v>3.3333333333333333E-2</v>
      </c>
    </row>
    <row r="7" spans="1:2">
      <c r="A7" s="150" t="s">
        <v>15</v>
      </c>
      <c r="B7" s="151">
        <v>0</v>
      </c>
    </row>
    <row r="8" spans="1:2">
      <c r="A8" s="150" t="s">
        <v>13</v>
      </c>
      <c r="B8" s="151">
        <v>3.6585365853658534E-2</v>
      </c>
    </row>
    <row r="9" spans="1:2">
      <c r="A9" s="150" t="s">
        <v>25</v>
      </c>
      <c r="B9" s="151">
        <v>0</v>
      </c>
    </row>
    <row r="10" spans="1:2">
      <c r="A10" s="150" t="s">
        <v>12</v>
      </c>
      <c r="B10" s="151">
        <v>3.3898305084745763E-2</v>
      </c>
    </row>
    <row r="11" spans="1:2">
      <c r="A11" s="150" t="s">
        <v>27</v>
      </c>
      <c r="B11" s="151">
        <v>0</v>
      </c>
    </row>
    <row r="12" spans="1:2">
      <c r="A12" s="150" t="s">
        <v>24</v>
      </c>
      <c r="B12" s="151">
        <v>0</v>
      </c>
    </row>
    <row r="13" spans="1:2">
      <c r="A13" s="150" t="s">
        <v>28</v>
      </c>
      <c r="B13" s="151">
        <v>0</v>
      </c>
    </row>
    <row r="14" spans="1:2">
      <c r="A14" s="150" t="s">
        <v>21</v>
      </c>
      <c r="B14" s="151">
        <v>0</v>
      </c>
    </row>
    <row r="15" spans="1:2">
      <c r="A15" s="150" t="s">
        <v>14</v>
      </c>
      <c r="B15" s="151">
        <v>0</v>
      </c>
    </row>
    <row r="16" spans="1:2">
      <c r="A16" s="150" t="s">
        <v>19</v>
      </c>
      <c r="B16" s="151">
        <v>0</v>
      </c>
    </row>
    <row r="17" spans="1:2">
      <c r="A17" s="150" t="s">
        <v>22</v>
      </c>
      <c r="B17" s="151">
        <v>0</v>
      </c>
    </row>
    <row r="18" spans="1:2">
      <c r="A18" s="150" t="s">
        <v>16</v>
      </c>
      <c r="B18" s="151">
        <v>4.8387096774193547E-2</v>
      </c>
    </row>
    <row r="19" spans="1:2">
      <c r="A19" s="150" t="s">
        <v>26</v>
      </c>
      <c r="B19" s="151">
        <v>0</v>
      </c>
    </row>
    <row r="20" spans="1:2">
      <c r="A20" s="152" t="s">
        <v>792</v>
      </c>
      <c r="B20" s="153">
        <v>1.3791467683214391E-2</v>
      </c>
    </row>
  </sheetData>
  <pageMargins left="0" right="0" top="0" bottom="0" header="0" footer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4"/>
  <sheetViews>
    <sheetView workbookViewId="0">
      <selection activeCell="H13" sqref="H13"/>
    </sheetView>
  </sheetViews>
  <sheetFormatPr defaultColWidth="11.25" defaultRowHeight="15" customHeight="1"/>
  <cols>
    <col min="1" max="1" width="23.75" customWidth="1"/>
    <col min="12" max="12" width="11.25" hidden="1"/>
  </cols>
  <sheetData>
    <row r="1" spans="1:12">
      <c r="A1" s="125" t="s">
        <v>790</v>
      </c>
      <c r="B1" s="126" t="s">
        <v>793</v>
      </c>
      <c r="C1" s="126" t="s">
        <v>794</v>
      </c>
      <c r="D1" s="127" t="s">
        <v>795</v>
      </c>
      <c r="E1" s="126" t="s">
        <v>796</v>
      </c>
      <c r="F1" s="127" t="s">
        <v>797</v>
      </c>
      <c r="G1" s="126" t="s">
        <v>798</v>
      </c>
      <c r="H1" s="126" t="s">
        <v>799</v>
      </c>
      <c r="I1" s="126" t="s">
        <v>800</v>
      </c>
      <c r="J1" s="126" t="s">
        <v>801</v>
      </c>
      <c r="K1" s="177"/>
      <c r="L1" s="109" t="s">
        <v>37</v>
      </c>
    </row>
    <row r="2" spans="1:12">
      <c r="A2" s="128" t="s">
        <v>12</v>
      </c>
      <c r="B2" s="129">
        <f>COUNTIF(CICLO!$D$4:$D$9971,EVOLUÇÃO!A2)</f>
        <v>59</v>
      </c>
      <c r="C2" s="130">
        <f>COUNTIFS(CICLO!$D$4:$D$9971,EVOLUÇÃO!A2,CICLO!$B$4:$B$9971,"&lt;&gt;")</f>
        <v>2</v>
      </c>
      <c r="D2" s="131">
        <f t="shared" ref="D2:D20" si="0">IFERROR(C2/B2,0)</f>
        <v>3.3898305084745763E-2</v>
      </c>
      <c r="E2" s="132">
        <f>SUMIF(CICLO!$D$4:$D$9971,A2,CICLO!$I$4:$I$9971)</f>
        <v>32</v>
      </c>
      <c r="F2" s="132">
        <f>SUMIF(CICLO!$D$4:$D$9971,A2,CICLO!$J$4:$J$9971)</f>
        <v>27</v>
      </c>
      <c r="G2" s="133">
        <f t="shared" ref="G2:G20" si="1">IFERROR(F2/E2,0)</f>
        <v>0.84375</v>
      </c>
      <c r="H2" s="136">
        <v>16</v>
      </c>
      <c r="I2" s="134">
        <f>COUNTIF(MAPA!B42:B60,L1)</f>
        <v>0</v>
      </c>
      <c r="J2" s="135">
        <f>MAPA!F12</f>
        <v>0</v>
      </c>
      <c r="K2" s="177"/>
      <c r="L2" s="177"/>
    </row>
    <row r="3" spans="1:12">
      <c r="A3" s="128" t="s">
        <v>13</v>
      </c>
      <c r="B3" s="129">
        <f>COUNTIF(CICLO!$D$4:$D$9971,EVOLUÇÃO!A3)</f>
        <v>82</v>
      </c>
      <c r="C3" s="130">
        <f>COUNTIFS(CICLO!$D$4:$D$9971,EVOLUÇÃO!A3,CICLO!$B$4:$B$9971,"&lt;&gt;")</f>
        <v>3</v>
      </c>
      <c r="D3" s="131">
        <f t="shared" si="0"/>
        <v>3.6585365853658534E-2</v>
      </c>
      <c r="E3" s="132">
        <f>SUMIF(CICLO!$D$4:$D$9971,A3,CICLO!$I$4:$I$9971)</f>
        <v>30</v>
      </c>
      <c r="F3" s="132">
        <f>SUMIF(CICLO!$D$4:$D$9971,A3,CICLO!$J$4:$J$9971)</f>
        <v>28</v>
      </c>
      <c r="G3" s="133">
        <f t="shared" si="1"/>
        <v>0.93333333333333335</v>
      </c>
      <c r="H3" s="136">
        <v>21</v>
      </c>
      <c r="I3" s="134">
        <f>COUNTIF(MAPA!G42:G60,L1)</f>
        <v>0</v>
      </c>
      <c r="J3" s="135">
        <f>MAPA!F13</f>
        <v>4.7619047619047616E-2</v>
      </c>
      <c r="K3" s="177"/>
      <c r="L3" s="177"/>
    </row>
    <row r="4" spans="1:12">
      <c r="A4" s="128" t="s">
        <v>14</v>
      </c>
      <c r="B4" s="129">
        <f>COUNTIF(CICLO!$D$4:$D$9971,EVOLUÇÃO!A4)</f>
        <v>16</v>
      </c>
      <c r="C4" s="130">
        <f>COUNTIFS(CICLO!$D$4:$D$9971,EVOLUÇÃO!A4,CICLO!$B$4:$B$9971,"&lt;&gt;")</f>
        <v>0</v>
      </c>
      <c r="D4" s="131">
        <f t="shared" si="0"/>
        <v>0</v>
      </c>
      <c r="E4" s="132">
        <f>SUMIF(CICLO!$D$4:$D$9971,A4,CICLO!$I$4:$I$9971)</f>
        <v>0</v>
      </c>
      <c r="F4" s="132">
        <f>SUMIF(CICLO!$D$4:$D$9971,A4,CICLO!$J$4:$J$9971)</f>
        <v>0</v>
      </c>
      <c r="G4" s="133">
        <f t="shared" si="1"/>
        <v>0</v>
      </c>
      <c r="H4" s="136">
        <v>7</v>
      </c>
      <c r="I4" s="134">
        <f>COUNTIF(MAPA!L42:L48,L1)</f>
        <v>0</v>
      </c>
      <c r="J4" s="135">
        <f>MAPA!F14</f>
        <v>0</v>
      </c>
      <c r="K4" s="177"/>
      <c r="L4" s="177"/>
    </row>
    <row r="5" spans="1:12">
      <c r="A5" s="128" t="s">
        <v>15</v>
      </c>
      <c r="B5" s="129">
        <f>COUNTIF(CICLO!$D$4:$D$9971,EVOLUÇÃO!A5)</f>
        <v>29</v>
      </c>
      <c r="C5" s="130">
        <f>COUNTIFS(CICLO!$D$4:$D$9971,EVOLUÇÃO!A5,CICLO!$B$4:$B$9971,"&lt;&gt;")</f>
        <v>0</v>
      </c>
      <c r="D5" s="131">
        <f t="shared" si="0"/>
        <v>0</v>
      </c>
      <c r="E5" s="132">
        <f>SUMIF(CICLO!$D$4:$D$9971,A5,CICLO!$I$4:$I$9971)</f>
        <v>0</v>
      </c>
      <c r="F5" s="132">
        <f>SUMIF(CICLO!$D$4:$D$9971,A5,CICLO!$J$4:$J$9971)</f>
        <v>0</v>
      </c>
      <c r="G5" s="133">
        <f t="shared" si="1"/>
        <v>0</v>
      </c>
      <c r="H5" s="136">
        <v>9</v>
      </c>
      <c r="I5" s="134">
        <f>COUNTIF(MAPA!G42:G58,L1)</f>
        <v>0</v>
      </c>
      <c r="J5" s="135">
        <f>MAPA!F15</f>
        <v>0</v>
      </c>
      <c r="K5" s="177"/>
      <c r="L5" s="177"/>
    </row>
    <row r="6" spans="1:12">
      <c r="A6" s="128" t="s">
        <v>16</v>
      </c>
      <c r="B6" s="129">
        <f>COUNTIF(CICLO!$D$4:$D$9971,EVOLUÇÃO!A6)</f>
        <v>62</v>
      </c>
      <c r="C6" s="130">
        <f>COUNTIFS(CICLO!$D$4:$D$9971,EVOLUÇÃO!A6,CICLO!$B$4:$B$9971,"&lt;&gt;")</f>
        <v>3</v>
      </c>
      <c r="D6" s="131">
        <f t="shared" si="0"/>
        <v>4.8387096774193547E-2</v>
      </c>
      <c r="E6" s="132">
        <f>SUMIF(CICLO!$D$4:$D$9971,A6,CICLO!$I$4:$I$9971)</f>
        <v>61</v>
      </c>
      <c r="F6" s="132">
        <f>SUMIF(CICLO!$D$4:$D$9971,A6,CICLO!$J$4:$J$9971)</f>
        <v>44</v>
      </c>
      <c r="G6" s="133">
        <f t="shared" si="1"/>
        <v>0.72131147540983609</v>
      </c>
      <c r="H6" s="136">
        <v>15</v>
      </c>
      <c r="I6" s="134">
        <f>COUNTIF(MAPA!Q42:Q57,L1)</f>
        <v>0</v>
      </c>
      <c r="J6" s="135">
        <f>MAPA!F16</f>
        <v>0</v>
      </c>
      <c r="K6" s="177"/>
      <c r="L6" s="177"/>
    </row>
    <row r="7" spans="1:12">
      <c r="A7" s="128" t="s">
        <v>17</v>
      </c>
      <c r="B7" s="129">
        <f>COUNTIF(CICLO!$D$4:$D$9971,EVOLUÇÃO!A7)</f>
        <v>33</v>
      </c>
      <c r="C7" s="130">
        <f>COUNTIFS(CICLO!$D$4:$D$9971,EVOLUÇÃO!A7,CICLO!$B$4:$B$9971,"&lt;&gt;")</f>
        <v>0</v>
      </c>
      <c r="D7" s="131">
        <f t="shared" si="0"/>
        <v>0</v>
      </c>
      <c r="E7" s="132">
        <f>SUMIF(CICLO!$D$4:$D$9971,A7,CICLO!$I$4:$I$9971)</f>
        <v>0</v>
      </c>
      <c r="F7" s="132">
        <f>SUMIF(CICLO!$D$4:$D$9971,A7,CICLO!$J$4:$J$9971)</f>
        <v>0</v>
      </c>
      <c r="G7" s="133">
        <f t="shared" si="1"/>
        <v>0</v>
      </c>
      <c r="H7" s="136">
        <v>15</v>
      </c>
      <c r="I7" s="134">
        <f>COUNTIF(MAPA!G46:G64,L1)</f>
        <v>0</v>
      </c>
      <c r="J7" s="135">
        <f>MAPA!F17</f>
        <v>0.125</v>
      </c>
      <c r="K7" s="177"/>
      <c r="L7" s="177"/>
    </row>
    <row r="8" spans="1:12">
      <c r="A8" s="128" t="s">
        <v>18</v>
      </c>
      <c r="B8" s="129">
        <f>COUNTIF(CICLO!$D$4:$D$9971,EVOLUÇÃO!A8)</f>
        <v>68</v>
      </c>
      <c r="C8" s="130">
        <f>COUNTIFS(CICLO!$D$4:$D$9971,EVOLUÇÃO!A8,CICLO!$B$4:$B$9971,"&lt;&gt;")</f>
        <v>2</v>
      </c>
      <c r="D8" s="131">
        <f t="shared" si="0"/>
        <v>2.9411764705882353E-2</v>
      </c>
      <c r="E8" s="132">
        <f>SUMIF(CICLO!$D$4:$D$9971,A8,CICLO!$I$4:$I$9971)</f>
        <v>48</v>
      </c>
      <c r="F8" s="132">
        <f>SUMIF(CICLO!$D$4:$D$9971,A8,CICLO!$J$4:$J$9971)</f>
        <v>43</v>
      </c>
      <c r="G8" s="133">
        <f t="shared" si="1"/>
        <v>0.89583333333333337</v>
      </c>
      <c r="H8" s="136">
        <v>17</v>
      </c>
      <c r="I8" s="134">
        <f>COUNTIF(MAPA!G68:G82,L7)</f>
        <v>0</v>
      </c>
      <c r="J8" s="135">
        <f>MAPA!F18</f>
        <v>0</v>
      </c>
      <c r="K8" s="177"/>
      <c r="L8" s="177"/>
    </row>
    <row r="9" spans="1:12">
      <c r="A9" s="128" t="s">
        <v>19</v>
      </c>
      <c r="B9" s="129">
        <f>COUNTIF(CICLO!$D$4:$D$9971,EVOLUÇÃO!A9)</f>
        <v>0</v>
      </c>
      <c r="C9" s="130">
        <f>COUNTIFS(CICLO!$D$4:$D$9971,EVOLUÇÃO!A9,CICLO!$B$4:$B$9971,"&lt;&gt;")</f>
        <v>0</v>
      </c>
      <c r="D9" s="131">
        <f t="shared" si="0"/>
        <v>0</v>
      </c>
      <c r="E9" s="132">
        <f>SUMIF(CICLO!$D$4:$D$9971,A9,CICLO!$I$4:$I$9971)</f>
        <v>0</v>
      </c>
      <c r="F9" s="132">
        <f>SUMIF(CICLO!$D$4:$D$9971,A9,CICLO!$J$4:$J$9971)</f>
        <v>0</v>
      </c>
      <c r="G9" s="133">
        <f t="shared" si="1"/>
        <v>0</v>
      </c>
      <c r="H9" s="136">
        <v>10</v>
      </c>
      <c r="I9" s="134">
        <f>COUNTIF(MAPA!AA42:AA52,L1)</f>
        <v>1</v>
      </c>
      <c r="J9" s="135">
        <f>MAPA!F19</f>
        <v>9.0909090909090912E-2</v>
      </c>
      <c r="K9" s="177"/>
      <c r="L9" s="177"/>
    </row>
    <row r="10" spans="1:12">
      <c r="A10" s="128" t="s">
        <v>20</v>
      </c>
      <c r="B10" s="129">
        <f>COUNTIF(CICLO!$D$4:$D$9971,EVOLUÇÃO!A10)</f>
        <v>52</v>
      </c>
      <c r="C10" s="130">
        <f>COUNTIFS(CICLO!$D$4:$D$9971,EVOLUÇÃO!A10,CICLO!$B$4:$B$9971,"&lt;&gt;")</f>
        <v>2</v>
      </c>
      <c r="D10" s="131">
        <f t="shared" si="0"/>
        <v>3.8461538461538464E-2</v>
      </c>
      <c r="E10" s="132">
        <f>SUMIF(CICLO!$D$4:$D$9971,A10,CICLO!$I$4:$I$9971)</f>
        <v>40</v>
      </c>
      <c r="F10" s="132">
        <f>SUMIF(CICLO!$D$4:$D$9971,A10,CICLO!$J$4:$J$9971)</f>
        <v>34</v>
      </c>
      <c r="G10" s="133">
        <f t="shared" si="1"/>
        <v>0.85</v>
      </c>
      <c r="H10" s="136">
        <v>13</v>
      </c>
      <c r="I10" s="134">
        <f>COUNTIF(MAPA!L68:L80,L1)</f>
        <v>10</v>
      </c>
      <c r="J10" s="135">
        <f>MAPA!F20</f>
        <v>0.76923076923076927</v>
      </c>
      <c r="K10" s="177"/>
      <c r="L10" s="177"/>
    </row>
    <row r="11" spans="1:12">
      <c r="A11" s="128" t="s">
        <v>21</v>
      </c>
      <c r="B11" s="129">
        <f>COUNTIF(CICLO!$D$4:$D$9971,EVOLUÇÃO!A11)</f>
        <v>46</v>
      </c>
      <c r="C11" s="130">
        <f>COUNTIFS(CICLO!$D$4:$D$9971,EVOLUÇÃO!A11,CICLO!$B$4:$B$9971,"&lt;&gt;")</f>
        <v>0</v>
      </c>
      <c r="D11" s="131">
        <f t="shared" si="0"/>
        <v>0</v>
      </c>
      <c r="E11" s="132">
        <f>SUMIF(CICLO!$D$4:$D$9971,A11,CICLO!$I$4:$I$9971)</f>
        <v>0</v>
      </c>
      <c r="F11" s="132">
        <f>SUMIF(CICLO!$D$4:$D$9971,A11,CICLO!$J$4:$J$9971)</f>
        <v>0</v>
      </c>
      <c r="G11" s="133">
        <f t="shared" si="1"/>
        <v>0</v>
      </c>
      <c r="H11" s="136">
        <v>16</v>
      </c>
      <c r="I11" s="134">
        <f>COUNTIF(MAPA!Q108:Q124,L1)</f>
        <v>0</v>
      </c>
      <c r="J11" s="135">
        <f>MAPA!F21</f>
        <v>0</v>
      </c>
      <c r="K11" s="177"/>
      <c r="L11" s="177"/>
    </row>
    <row r="12" spans="1:12">
      <c r="A12" s="128" t="s">
        <v>22</v>
      </c>
      <c r="B12" s="129">
        <f>COUNTIF(CICLO!$D$4:$D$9971,EVOLUÇÃO!A12)</f>
        <v>42</v>
      </c>
      <c r="C12" s="130">
        <f>COUNTIFS(CICLO!$D$4:$D$9971,EVOLUÇÃO!A12,CICLO!$B$4:$B$9971,"&lt;&gt;")</f>
        <v>0</v>
      </c>
      <c r="D12" s="131">
        <f t="shared" si="0"/>
        <v>0</v>
      </c>
      <c r="E12" s="132">
        <f>SUMIF(CICLO!$D$4:$D$9971,A12,CICLO!$I$4:$I$9971)</f>
        <v>0</v>
      </c>
      <c r="F12" s="132">
        <f>SUMIF(CICLO!$D$4:$D$9971,A12,CICLO!$J$4:$J$9971)</f>
        <v>0</v>
      </c>
      <c r="G12" s="133">
        <f t="shared" si="1"/>
        <v>0</v>
      </c>
      <c r="H12" s="136">
        <v>10</v>
      </c>
      <c r="I12" s="134">
        <f>COUNTIF(MAPA!AA68:AA77,L1)</f>
        <v>0</v>
      </c>
      <c r="J12" s="135">
        <f>MAPA!F22</f>
        <v>0</v>
      </c>
      <c r="K12" s="177"/>
      <c r="L12" s="177"/>
    </row>
    <row r="13" spans="1:12">
      <c r="A13" s="128" t="s">
        <v>23</v>
      </c>
      <c r="B13" s="129">
        <f>COUNTIF(CICLO!$D$4:$D$9971,EVOLUÇÃO!A13)</f>
        <v>71</v>
      </c>
      <c r="C13" s="130">
        <f>COUNTIFS(CICLO!$D$4:$D$9971,EVOLUÇÃO!A13,CICLO!$B$4:$B$9971,"&lt;&gt;")</f>
        <v>2</v>
      </c>
      <c r="D13" s="131">
        <f t="shared" si="0"/>
        <v>2.8169014084507043E-2</v>
      </c>
      <c r="E13" s="132">
        <f>SUMIF(CICLO!$D$4:$D$9971,A13,CICLO!$I$4:$I$9971)</f>
        <v>16</v>
      </c>
      <c r="F13" s="132">
        <f>SUMIF(CICLO!$D$4:$D$9971,A13,CICLO!$J$4:$J$9971)</f>
        <v>15</v>
      </c>
      <c r="G13" s="133">
        <f t="shared" si="1"/>
        <v>0.9375</v>
      </c>
      <c r="H13" s="136">
        <v>19</v>
      </c>
      <c r="I13" s="134">
        <f>COUNTIF(MAPA!Q68:Q87,L1)</f>
        <v>0</v>
      </c>
      <c r="J13" s="135">
        <f>MAPA!F23</f>
        <v>0</v>
      </c>
      <c r="K13" s="177"/>
      <c r="L13" s="177"/>
    </row>
    <row r="14" spans="1:12">
      <c r="A14" s="128" t="s">
        <v>24</v>
      </c>
      <c r="B14" s="129">
        <f>COUNTIF(CICLO!$D$4:$D$9971,EVOLUÇÃO!A14)</f>
        <v>0</v>
      </c>
      <c r="C14" s="130">
        <f>COUNTIFS(CICLO!$D$4:$D$9971,EVOLUÇÃO!A14,CICLO!$B$4:$B$9971,"&lt;&gt;")</f>
        <v>0</v>
      </c>
      <c r="D14" s="131">
        <f t="shared" si="0"/>
        <v>0</v>
      </c>
      <c r="E14" s="132">
        <f>SUMIF(CICLO!$D$4:$D$9971,A14,CICLO!$I$4:$I$9971)</f>
        <v>0</v>
      </c>
      <c r="F14" s="132">
        <f>SUMIF(CICLO!$D$4:$D$9971,A14,CICLO!$J$4:$J$9971)</f>
        <v>0</v>
      </c>
      <c r="G14" s="133">
        <f t="shared" si="1"/>
        <v>0</v>
      </c>
      <c r="H14" s="136">
        <v>10</v>
      </c>
      <c r="I14" s="134">
        <f>COUNTIF(MAPA!V68:V75,L1)</f>
        <v>0</v>
      </c>
      <c r="J14" s="135">
        <f>MAPA!F24</f>
        <v>0</v>
      </c>
      <c r="K14" s="177"/>
      <c r="L14" s="177"/>
    </row>
    <row r="15" spans="1:12">
      <c r="A15" s="128" t="s">
        <v>25</v>
      </c>
      <c r="B15" s="129">
        <f>COUNTIF(CICLO!$D$4:$D$9971,EVOLUÇÃO!A15)</f>
        <v>40</v>
      </c>
      <c r="C15" s="130">
        <f>COUNTIFS(CICLO!$D$4:$D$9971,EVOLUÇÃO!A15,CICLO!$B$4:$B$9971,"&lt;&gt;")</f>
        <v>0</v>
      </c>
      <c r="D15" s="131">
        <f t="shared" si="0"/>
        <v>0</v>
      </c>
      <c r="E15" s="132">
        <f>SUMIF(CICLO!$D$4:$D$9971,A15,CICLO!$I$4:$I$9971)</f>
        <v>0</v>
      </c>
      <c r="F15" s="132">
        <f>SUMIF(CICLO!$D$4:$D$9971,A15,CICLO!$J$4:$J$9971)</f>
        <v>0</v>
      </c>
      <c r="G15" s="133">
        <f t="shared" si="1"/>
        <v>0</v>
      </c>
      <c r="H15" s="136">
        <v>11</v>
      </c>
      <c r="I15" s="134">
        <f>COUNTIF(MAPA!B108:B118,L1)</f>
        <v>4</v>
      </c>
      <c r="J15" s="135">
        <f>MAPA!F25</f>
        <v>0.36363636363636365</v>
      </c>
      <c r="K15" s="177"/>
      <c r="L15" s="177"/>
    </row>
    <row r="16" spans="1:12">
      <c r="A16" s="128" t="s">
        <v>26</v>
      </c>
      <c r="B16" s="129">
        <f>COUNTIF(CICLO!$D$4:$D$9971,EVOLUÇÃO!A16)</f>
        <v>27</v>
      </c>
      <c r="C16" s="130">
        <f>COUNTIFS(CICLO!$D$4:$D$9971,EVOLUÇÃO!A16,CICLO!$B$4:$B$9971,"&lt;&gt;")</f>
        <v>0</v>
      </c>
      <c r="D16" s="131">
        <f t="shared" si="0"/>
        <v>0</v>
      </c>
      <c r="E16" s="132">
        <f>SUMIF(CICLO!$D$4:$D$9971,A16,CICLO!$I$4:$I$9971)</f>
        <v>0</v>
      </c>
      <c r="F16" s="132">
        <f>SUMIF(CICLO!$D$4:$D$9971,A16,CICLO!$J$4:$J$9971)</f>
        <v>0</v>
      </c>
      <c r="G16" s="133">
        <f t="shared" si="1"/>
        <v>0</v>
      </c>
      <c r="H16" s="136">
        <v>9</v>
      </c>
      <c r="I16" s="134">
        <f>COUNTIF(MAPA!G108:G116,L1)</f>
        <v>7</v>
      </c>
      <c r="J16" s="135">
        <f>MAPA!F26</f>
        <v>0.77777777777777779</v>
      </c>
      <c r="K16" s="177"/>
      <c r="L16" s="177"/>
    </row>
    <row r="17" spans="1:10">
      <c r="A17" s="128" t="s">
        <v>27</v>
      </c>
      <c r="B17" s="129">
        <f>COUNTIF(CICLO!$D$4:$D$9971,EVOLUÇÃO!A17)</f>
        <v>19</v>
      </c>
      <c r="C17" s="130">
        <f>COUNTIFS(CICLO!$D$4:$D$9971,EVOLUÇÃO!A17,CICLO!$B$4:$B$9971,"&lt;&gt;")</f>
        <v>0</v>
      </c>
      <c r="D17" s="131">
        <f t="shared" si="0"/>
        <v>0</v>
      </c>
      <c r="E17" s="132">
        <f>SUMIF(CICLO!$D$4:$D$9971,A17,CICLO!$I$4:$I$9971)</f>
        <v>0</v>
      </c>
      <c r="F17" s="132">
        <f>SUMIF(CICLO!$D$4:$D$9971,A17,CICLO!$J$4:$J$9971)</f>
        <v>0</v>
      </c>
      <c r="G17" s="133">
        <f t="shared" si="1"/>
        <v>0</v>
      </c>
      <c r="H17" s="136">
        <v>9</v>
      </c>
      <c r="I17" s="134">
        <f>COUNTIF(MAPA!L108:L116,L1)</f>
        <v>0</v>
      </c>
      <c r="J17" s="135">
        <f>MAPA!F27</f>
        <v>0</v>
      </c>
    </row>
    <row r="18" spans="1:10">
      <c r="A18" s="128" t="s">
        <v>28</v>
      </c>
      <c r="B18" s="129">
        <f>COUNTIF(CICLO!$D$4:$D$9971,EVOLUÇÃO!A18)</f>
        <v>48</v>
      </c>
      <c r="C18" s="130">
        <f>COUNTIFS(CICLO!$D$4:$D$9971,EVOLUÇÃO!A18,CICLO!$B$4:$B$9971,"&lt;&gt;")</f>
        <v>0</v>
      </c>
      <c r="D18" s="131">
        <f t="shared" si="0"/>
        <v>0</v>
      </c>
      <c r="E18" s="132">
        <f>SUMIF(CICLO!$D$4:$D$9971,A18,CICLO!$I$4:$I$9971)</f>
        <v>0</v>
      </c>
      <c r="F18" s="132">
        <f>SUMIF(CICLO!$D$4:$D$9971,A18,CICLO!$J$4:$J$9971)</f>
        <v>0</v>
      </c>
      <c r="G18" s="133">
        <f t="shared" si="1"/>
        <v>0</v>
      </c>
      <c r="H18" s="136">
        <v>16</v>
      </c>
      <c r="I18" s="134">
        <f>COUNTIF(MAPA!V108:V123,L1)</f>
        <v>0</v>
      </c>
      <c r="J18" s="135">
        <f>MAPA!F28</f>
        <v>0</v>
      </c>
    </row>
    <row r="19" spans="1:10">
      <c r="A19" s="128" t="s">
        <v>29</v>
      </c>
      <c r="B19" s="129">
        <f>COUNTIF(CICLO!$D$4:$D$9971,EVOLUÇÃO!A19)</f>
        <v>60</v>
      </c>
      <c r="C19" s="130">
        <f>COUNTIFS(CICLO!$D$4:$D$9971,EVOLUÇÃO!A19,CICLO!$B$4:$B$9971,"&lt;&gt;")</f>
        <v>2</v>
      </c>
      <c r="D19" s="131">
        <f t="shared" si="0"/>
        <v>3.3333333333333333E-2</v>
      </c>
      <c r="E19" s="132">
        <f>SUMIF(CICLO!$D$4:$D$9971,A19,CICLO!$I$4:$I$9971)</f>
        <v>26</v>
      </c>
      <c r="F19" s="132">
        <f>SUMIF(CICLO!$D$4:$D$9971,A19,CICLO!$J$4:$J$9971)</f>
        <v>19</v>
      </c>
      <c r="G19" s="133">
        <f t="shared" si="1"/>
        <v>0.73076923076923073</v>
      </c>
      <c r="H19" s="136">
        <v>21</v>
      </c>
      <c r="I19" s="134">
        <f>COUNTIF(MAPA!B140:B160,L1)</f>
        <v>0</v>
      </c>
      <c r="J19" s="135">
        <f>MAPA!F30</f>
        <v>0</v>
      </c>
    </row>
    <row r="20" spans="1:10">
      <c r="A20" s="128" t="s">
        <v>581</v>
      </c>
      <c r="B20" s="129">
        <f>COUNTIF(CICLO!$D$4:$D$9971,EVOLUÇÃO!A20)</f>
        <v>21</v>
      </c>
      <c r="C20" s="130">
        <f>COUNTIFS(CICLO!$D$4:$D$9971,EVOLUÇÃO!A20,CICLO!$B$4:$B$9971,"&lt;&gt;")</f>
        <v>0</v>
      </c>
      <c r="D20" s="131">
        <f t="shared" si="0"/>
        <v>0</v>
      </c>
      <c r="E20" s="132">
        <f>SUMIF(CICLO!$D$4:$D$9971,A20,CICLO!$I$4:$I$9971)</f>
        <v>0</v>
      </c>
      <c r="F20" s="132">
        <f>SUMIF(CICLO!$D$4:$D$9971,A20,CICLO!$J$4:$J$9971)</f>
        <v>0</v>
      </c>
      <c r="G20" s="133">
        <f t="shared" si="1"/>
        <v>0</v>
      </c>
      <c r="H20" s="136">
        <v>8</v>
      </c>
      <c r="I20" s="134">
        <f>COUNTIF(MAPA!B141:B161,L2)</f>
        <v>0</v>
      </c>
      <c r="J20" s="135">
        <f>MAPA!F31</f>
        <v>0.11443016048279207</v>
      </c>
    </row>
    <row r="21" spans="1:10">
      <c r="A21" s="128" t="s">
        <v>802</v>
      </c>
      <c r="B21" s="137"/>
      <c r="C21" s="137"/>
      <c r="D21" s="138"/>
      <c r="E21" s="139"/>
      <c r="F21" s="139"/>
      <c r="G21" s="140"/>
      <c r="H21" s="137"/>
      <c r="I21" s="137"/>
      <c r="J21" s="140"/>
    </row>
    <row r="22" spans="1:10">
      <c r="A22" s="141"/>
      <c r="B22" s="137">
        <f t="shared" ref="B22:C22" si="2">SUM(B2:B19)</f>
        <v>754</v>
      </c>
      <c r="C22" s="137">
        <f t="shared" si="2"/>
        <v>16</v>
      </c>
      <c r="D22" s="138">
        <f>AVERAGE(D2:D19)</f>
        <v>1.379146768321439E-2</v>
      </c>
      <c r="E22" s="139">
        <f t="shared" ref="E22:F22" si="3">SUM(E2:E19)</f>
        <v>253</v>
      </c>
      <c r="F22" s="139">
        <f t="shared" si="3"/>
        <v>210</v>
      </c>
      <c r="G22" s="140">
        <f>AVERAGE(G2:G19)</f>
        <v>0.32847207626920744</v>
      </c>
      <c r="H22" s="137">
        <f t="shared" ref="H22:I22" si="4">SUM(H2:H19)</f>
        <v>244</v>
      </c>
      <c r="I22" s="137">
        <f t="shared" si="4"/>
        <v>22</v>
      </c>
      <c r="J22" s="140">
        <f>I22/H22</f>
        <v>9.0163934426229511E-2</v>
      </c>
    </row>
    <row r="23" spans="1:10">
      <c r="A23" s="142"/>
      <c r="B23" s="142"/>
      <c r="C23" s="142"/>
      <c r="D23" s="143"/>
      <c r="E23" s="143"/>
      <c r="F23" s="143"/>
      <c r="G23" s="142"/>
      <c r="H23" s="142"/>
      <c r="I23" s="142"/>
      <c r="J23" s="142"/>
    </row>
    <row r="24" spans="1:10">
      <c r="A24" s="142"/>
      <c r="B24" s="142"/>
      <c r="C24" s="142"/>
      <c r="D24" s="144"/>
      <c r="E24" s="144"/>
      <c r="F24" s="144"/>
      <c r="G24" s="142"/>
      <c r="H24" s="142"/>
      <c r="I24" s="142"/>
      <c r="J24" s="142"/>
    </row>
    <row r="25" spans="1:10">
      <c r="A25" s="142"/>
      <c r="B25" s="142"/>
      <c r="C25" s="142"/>
      <c r="D25" s="144"/>
      <c r="E25" s="143"/>
      <c r="F25" s="143"/>
      <c r="G25" s="142"/>
      <c r="H25" s="142"/>
      <c r="I25" s="142"/>
      <c r="J25" s="142"/>
    </row>
    <row r="26" spans="1:10">
      <c r="A26" s="142"/>
      <c r="B26" s="142"/>
      <c r="C26" s="142"/>
      <c r="D26" s="144"/>
      <c r="E26" s="143"/>
      <c r="F26" s="143"/>
      <c r="G26" s="142"/>
      <c r="H26" s="142"/>
      <c r="I26" s="142"/>
      <c r="J26" s="142"/>
    </row>
    <row r="27" spans="1:10">
      <c r="A27" s="142"/>
      <c r="B27" s="142"/>
      <c r="C27" s="142"/>
      <c r="D27" s="144"/>
      <c r="E27" s="143"/>
      <c r="F27" s="143"/>
      <c r="G27" s="142"/>
      <c r="H27" s="142"/>
      <c r="I27" s="142"/>
      <c r="J27" s="142"/>
    </row>
    <row r="28" spans="1:10">
      <c r="A28" s="142"/>
      <c r="B28" s="142"/>
      <c r="C28" s="142"/>
      <c r="D28" s="142"/>
      <c r="E28" s="143"/>
      <c r="F28" s="143"/>
      <c r="G28" s="142"/>
      <c r="H28" s="142"/>
      <c r="I28" s="142"/>
      <c r="J28" s="142"/>
    </row>
    <row r="29" spans="1:10">
      <c r="A29" s="142"/>
      <c r="B29" s="142"/>
      <c r="C29" s="142"/>
      <c r="D29" s="143"/>
      <c r="E29" s="143"/>
      <c r="F29" s="143"/>
      <c r="G29" s="142"/>
      <c r="H29" s="142"/>
      <c r="I29" s="142"/>
      <c r="J29" s="142"/>
    </row>
    <row r="30" spans="1:10">
      <c r="A30" s="142"/>
      <c r="B30" s="142"/>
      <c r="C30" s="142"/>
      <c r="D30" s="143"/>
      <c r="E30" s="143"/>
      <c r="F30" s="143"/>
      <c r="G30" s="142"/>
      <c r="H30" s="142"/>
      <c r="I30" s="142"/>
      <c r="J30" s="142"/>
    </row>
    <row r="31" spans="1:10">
      <c r="A31" s="142"/>
      <c r="B31" s="142"/>
      <c r="C31" s="142"/>
      <c r="D31" s="143"/>
      <c r="E31" s="143"/>
      <c r="F31" s="143"/>
      <c r="G31" s="142"/>
      <c r="H31" s="142"/>
      <c r="I31" s="142"/>
      <c r="J31" s="142"/>
    </row>
    <row r="32" spans="1:10">
      <c r="A32" s="142"/>
      <c r="B32" s="142"/>
      <c r="C32" s="142"/>
      <c r="D32" s="143"/>
      <c r="E32" s="143"/>
      <c r="F32" s="143"/>
      <c r="G32" s="142"/>
      <c r="H32" s="142"/>
      <c r="I32" s="142"/>
      <c r="J32" s="142"/>
    </row>
    <row r="33" spans="1:10">
      <c r="A33" s="142"/>
      <c r="B33" s="142"/>
      <c r="C33" s="142"/>
      <c r="D33" s="143"/>
      <c r="E33" s="143"/>
      <c r="F33" s="143"/>
      <c r="G33" s="142"/>
      <c r="H33" s="142"/>
      <c r="I33" s="142"/>
      <c r="J33" s="142"/>
    </row>
    <row r="34" spans="1:10">
      <c r="A34" s="142"/>
      <c r="B34" s="142"/>
      <c r="C34" s="142"/>
      <c r="D34" s="143"/>
      <c r="E34" s="143"/>
      <c r="F34" s="143"/>
      <c r="G34" s="142"/>
      <c r="H34" s="142"/>
      <c r="I34" s="142"/>
      <c r="J34" s="142"/>
    </row>
    <row r="35" spans="1:10">
      <c r="A35" s="142"/>
      <c r="B35" s="142"/>
      <c r="C35" s="142"/>
      <c r="D35" s="143"/>
      <c r="E35" s="143"/>
      <c r="F35" s="143"/>
      <c r="G35" s="142"/>
      <c r="H35" s="142"/>
      <c r="I35" s="142"/>
      <c r="J35" s="142"/>
    </row>
    <row r="36" spans="1:10">
      <c r="A36" s="142"/>
      <c r="B36" s="142"/>
      <c r="C36" s="142"/>
      <c r="D36" s="143"/>
      <c r="E36" s="143"/>
      <c r="F36" s="143"/>
      <c r="G36" s="142"/>
      <c r="H36" s="142"/>
      <c r="I36" s="142"/>
      <c r="J36" s="142"/>
    </row>
    <row r="37" spans="1:10">
      <c r="A37" s="142"/>
      <c r="B37" s="142"/>
      <c r="C37" s="142"/>
      <c r="D37" s="143"/>
      <c r="E37" s="143"/>
      <c r="F37" s="143"/>
      <c r="G37" s="142"/>
      <c r="H37" s="142"/>
      <c r="I37" s="142"/>
      <c r="J37" s="142"/>
    </row>
    <row r="38" spans="1:10">
      <c r="A38" s="142"/>
      <c r="B38" s="142"/>
      <c r="C38" s="142"/>
      <c r="D38" s="143"/>
      <c r="E38" s="143"/>
      <c r="F38" s="143"/>
      <c r="G38" s="142"/>
      <c r="H38" s="142"/>
      <c r="I38" s="142"/>
      <c r="J38" s="142"/>
    </row>
    <row r="39" spans="1:10">
      <c r="A39" s="142"/>
      <c r="B39" s="142"/>
      <c r="C39" s="142"/>
      <c r="D39" s="143"/>
      <c r="E39" s="143"/>
      <c r="F39" s="143"/>
      <c r="G39" s="142"/>
      <c r="H39" s="142"/>
      <c r="I39" s="142"/>
      <c r="J39" s="142"/>
    </row>
    <row r="40" spans="1:10">
      <c r="A40" s="142"/>
      <c r="B40" s="142"/>
      <c r="C40" s="142"/>
      <c r="D40" s="143"/>
      <c r="E40" s="143"/>
      <c r="F40" s="143"/>
      <c r="G40" s="142"/>
      <c r="H40" s="142"/>
      <c r="I40" s="142"/>
      <c r="J40" s="142"/>
    </row>
    <row r="41" spans="1:10">
      <c r="A41" s="142"/>
      <c r="B41" s="142"/>
      <c r="C41" s="142"/>
      <c r="D41" s="143"/>
      <c r="E41" s="143"/>
      <c r="F41" s="143"/>
      <c r="G41" s="142"/>
      <c r="H41" s="142"/>
      <c r="I41" s="142"/>
      <c r="J41" s="142"/>
    </row>
    <row r="42" spans="1:10">
      <c r="A42" s="142"/>
      <c r="B42" s="142"/>
      <c r="C42" s="142"/>
      <c r="D42" s="143"/>
      <c r="E42" s="143"/>
      <c r="F42" s="143"/>
      <c r="G42" s="142"/>
      <c r="H42" s="142"/>
      <c r="I42" s="142"/>
      <c r="J42" s="142"/>
    </row>
    <row r="43" spans="1:10">
      <c r="A43" s="142"/>
      <c r="B43" s="142"/>
      <c r="C43" s="142"/>
      <c r="D43" s="143"/>
      <c r="E43" s="143"/>
      <c r="F43" s="143"/>
      <c r="G43" s="142"/>
      <c r="H43" s="142"/>
      <c r="I43" s="142"/>
      <c r="J43" s="142"/>
    </row>
    <row r="44" spans="1:10">
      <c r="A44" s="142"/>
      <c r="B44" s="142"/>
      <c r="C44" s="142"/>
      <c r="D44" s="143"/>
      <c r="E44" s="143"/>
      <c r="F44" s="143"/>
      <c r="G44" s="142"/>
      <c r="H44" s="142"/>
      <c r="I44" s="142"/>
      <c r="J44" s="142"/>
    </row>
    <row r="45" spans="1:10">
      <c r="A45" s="142"/>
      <c r="B45" s="142"/>
      <c r="C45" s="142"/>
      <c r="D45" s="143"/>
      <c r="E45" s="143"/>
      <c r="F45" s="143"/>
      <c r="G45" s="142"/>
      <c r="H45" s="142"/>
      <c r="I45" s="142"/>
      <c r="J45" s="142"/>
    </row>
    <row r="46" spans="1:10">
      <c r="A46" s="142"/>
      <c r="B46" s="142"/>
      <c r="C46" s="142"/>
      <c r="D46" s="143"/>
      <c r="E46" s="143"/>
      <c r="F46" s="143"/>
      <c r="G46" s="142"/>
      <c r="H46" s="142"/>
      <c r="I46" s="142"/>
      <c r="J46" s="142"/>
    </row>
    <row r="47" spans="1:10">
      <c r="A47" s="142"/>
      <c r="B47" s="142"/>
      <c r="C47" s="142"/>
      <c r="D47" s="143"/>
      <c r="E47" s="143"/>
      <c r="F47" s="143"/>
      <c r="G47" s="142"/>
      <c r="H47" s="142"/>
      <c r="I47" s="142"/>
      <c r="J47" s="142"/>
    </row>
    <row r="48" spans="1:10">
      <c r="A48" s="142"/>
      <c r="B48" s="142"/>
      <c r="C48" s="142"/>
      <c r="D48" s="143"/>
      <c r="E48" s="143"/>
      <c r="F48" s="143"/>
      <c r="G48" s="142"/>
      <c r="H48" s="142"/>
      <c r="I48" s="142"/>
      <c r="J48" s="142"/>
    </row>
    <row r="49" spans="1:10">
      <c r="A49" s="142"/>
      <c r="B49" s="142"/>
      <c r="C49" s="142"/>
      <c r="D49" s="143"/>
      <c r="E49" s="143"/>
      <c r="F49" s="143"/>
      <c r="G49" s="142"/>
      <c r="H49" s="142"/>
      <c r="I49" s="142"/>
      <c r="J49" s="142"/>
    </row>
    <row r="50" spans="1:10">
      <c r="A50" s="142"/>
      <c r="B50" s="142"/>
      <c r="C50" s="142"/>
      <c r="D50" s="143"/>
      <c r="E50" s="143"/>
      <c r="F50" s="143"/>
      <c r="G50" s="142"/>
      <c r="H50" s="142"/>
      <c r="I50" s="142"/>
      <c r="J50" s="142"/>
    </row>
    <row r="51" spans="1:10">
      <c r="A51" s="142"/>
      <c r="B51" s="142"/>
      <c r="C51" s="142"/>
      <c r="D51" s="143"/>
      <c r="E51" s="143"/>
      <c r="F51" s="143"/>
      <c r="G51" s="142"/>
      <c r="H51" s="142"/>
      <c r="I51" s="142"/>
      <c r="J51" s="142"/>
    </row>
    <row r="52" spans="1:10">
      <c r="A52" s="142"/>
      <c r="B52" s="142"/>
      <c r="C52" s="142"/>
      <c r="D52" s="143"/>
      <c r="E52" s="143"/>
      <c r="F52" s="143"/>
      <c r="G52" s="142"/>
      <c r="H52" s="142"/>
      <c r="I52" s="142"/>
      <c r="J52" s="142"/>
    </row>
    <row r="53" spans="1:10">
      <c r="A53" s="142"/>
      <c r="B53" s="142"/>
      <c r="C53" s="142"/>
      <c r="D53" s="143"/>
      <c r="E53" s="143"/>
      <c r="F53" s="143"/>
      <c r="G53" s="142"/>
      <c r="H53" s="142"/>
      <c r="I53" s="142"/>
      <c r="J53" s="142"/>
    </row>
    <row r="54" spans="1:10">
      <c r="A54" s="142"/>
      <c r="B54" s="142"/>
      <c r="C54" s="142"/>
      <c r="D54" s="143"/>
      <c r="E54" s="143"/>
      <c r="F54" s="143"/>
      <c r="G54" s="142"/>
      <c r="H54" s="142"/>
      <c r="I54" s="142"/>
      <c r="J54" s="142"/>
    </row>
    <row r="55" spans="1:10">
      <c r="A55" s="142"/>
      <c r="B55" s="142"/>
      <c r="C55" s="142"/>
      <c r="D55" s="143"/>
      <c r="E55" s="143"/>
      <c r="F55" s="143"/>
      <c r="G55" s="142"/>
      <c r="H55" s="142"/>
      <c r="I55" s="142"/>
      <c r="J55" s="142"/>
    </row>
    <row r="56" spans="1:10">
      <c r="A56" s="142"/>
      <c r="B56" s="142"/>
      <c r="C56" s="142"/>
      <c r="D56" s="143"/>
      <c r="E56" s="143"/>
      <c r="F56" s="143"/>
      <c r="G56" s="142"/>
      <c r="H56" s="142"/>
      <c r="I56" s="142"/>
      <c r="J56" s="142"/>
    </row>
    <row r="57" spans="1:10">
      <c r="A57" s="142"/>
      <c r="B57" s="142"/>
      <c r="C57" s="142"/>
      <c r="D57" s="143"/>
      <c r="E57" s="143"/>
      <c r="F57" s="143"/>
      <c r="G57" s="142"/>
      <c r="H57" s="142"/>
      <c r="I57" s="142"/>
      <c r="J57" s="142"/>
    </row>
    <row r="58" spans="1:10">
      <c r="A58" s="142"/>
      <c r="B58" s="142"/>
      <c r="C58" s="142"/>
      <c r="D58" s="143"/>
      <c r="E58" s="143"/>
      <c r="F58" s="143"/>
      <c r="G58" s="142"/>
      <c r="H58" s="142"/>
      <c r="I58" s="142"/>
      <c r="J58" s="142"/>
    </row>
    <row r="59" spans="1:10">
      <c r="A59" s="142"/>
      <c r="B59" s="142"/>
      <c r="C59" s="142"/>
      <c r="D59" s="143"/>
      <c r="E59" s="143"/>
      <c r="F59" s="143"/>
      <c r="G59" s="142"/>
      <c r="H59" s="142"/>
      <c r="I59" s="142"/>
      <c r="J59" s="142"/>
    </row>
    <row r="60" spans="1:10">
      <c r="A60" s="142"/>
      <c r="B60" s="142"/>
      <c r="C60" s="142"/>
      <c r="D60" s="143"/>
      <c r="E60" s="143"/>
      <c r="F60" s="143"/>
      <c r="G60" s="142"/>
      <c r="H60" s="142"/>
      <c r="I60" s="142"/>
      <c r="J60" s="142"/>
    </row>
    <row r="61" spans="1:10">
      <c r="A61" s="142"/>
      <c r="B61" s="142"/>
      <c r="C61" s="142"/>
      <c r="D61" s="143"/>
      <c r="E61" s="143"/>
      <c r="F61" s="143"/>
      <c r="G61" s="142"/>
      <c r="H61" s="142"/>
      <c r="I61" s="142"/>
      <c r="J61" s="142"/>
    </row>
    <row r="62" spans="1:10">
      <c r="A62" s="142"/>
      <c r="B62" s="142"/>
      <c r="C62" s="142"/>
      <c r="D62" s="143"/>
      <c r="E62" s="143"/>
      <c r="F62" s="143"/>
      <c r="G62" s="142"/>
      <c r="H62" s="142"/>
      <c r="I62" s="142"/>
      <c r="J62" s="142"/>
    </row>
    <row r="63" spans="1:10">
      <c r="A63" s="142"/>
      <c r="B63" s="142"/>
      <c r="C63" s="142"/>
      <c r="D63" s="143"/>
      <c r="E63" s="143"/>
      <c r="F63" s="143"/>
      <c r="G63" s="142"/>
      <c r="H63" s="142"/>
      <c r="I63" s="142"/>
      <c r="J63" s="142"/>
    </row>
    <row r="64" spans="1:10">
      <c r="A64" s="142"/>
      <c r="B64" s="142"/>
      <c r="C64" s="142"/>
      <c r="D64" s="143"/>
      <c r="E64" s="143"/>
      <c r="F64" s="143"/>
      <c r="G64" s="142"/>
      <c r="H64" s="142"/>
      <c r="I64" s="142"/>
      <c r="J64" s="142"/>
    </row>
    <row r="65" spans="1:10">
      <c r="A65" s="142"/>
      <c r="B65" s="142"/>
      <c r="C65" s="142"/>
      <c r="D65" s="143"/>
      <c r="E65" s="143"/>
      <c r="F65" s="143"/>
      <c r="G65" s="142"/>
      <c r="H65" s="142"/>
      <c r="I65" s="142"/>
      <c r="J65" s="142"/>
    </row>
    <row r="66" spans="1:10">
      <c r="A66" s="142"/>
      <c r="B66" s="142"/>
      <c r="C66" s="142"/>
      <c r="D66" s="143"/>
      <c r="E66" s="143"/>
      <c r="F66" s="143"/>
      <c r="G66" s="142"/>
      <c r="H66" s="142"/>
      <c r="I66" s="142"/>
      <c r="J66" s="142"/>
    </row>
    <row r="67" spans="1:10">
      <c r="A67" s="142"/>
      <c r="B67" s="142"/>
      <c r="C67" s="142"/>
      <c r="D67" s="143"/>
      <c r="E67" s="143"/>
      <c r="F67" s="143"/>
      <c r="G67" s="142"/>
      <c r="H67" s="142"/>
      <c r="I67" s="142"/>
      <c r="J67" s="142"/>
    </row>
    <row r="68" spans="1:10">
      <c r="A68" s="142"/>
      <c r="B68" s="142"/>
      <c r="C68" s="142"/>
      <c r="D68" s="143"/>
      <c r="E68" s="143"/>
      <c r="F68" s="143"/>
      <c r="G68" s="142"/>
      <c r="H68" s="142"/>
      <c r="I68" s="142"/>
      <c r="J68" s="142"/>
    </row>
    <row r="69" spans="1:10">
      <c r="A69" s="142"/>
      <c r="B69" s="142"/>
      <c r="C69" s="142"/>
      <c r="D69" s="143"/>
      <c r="E69" s="143"/>
      <c r="F69" s="143"/>
      <c r="G69" s="142"/>
      <c r="H69" s="142"/>
      <c r="I69" s="142"/>
      <c r="J69" s="142"/>
    </row>
    <row r="70" spans="1:10">
      <c r="A70" s="142"/>
      <c r="B70" s="142"/>
      <c r="C70" s="142"/>
      <c r="D70" s="143"/>
      <c r="E70" s="143"/>
      <c r="F70" s="143"/>
      <c r="G70" s="142"/>
      <c r="H70" s="142"/>
      <c r="I70" s="142"/>
      <c r="J70" s="142"/>
    </row>
    <row r="71" spans="1:10">
      <c r="A71" s="142"/>
      <c r="B71" s="142"/>
      <c r="C71" s="142"/>
      <c r="D71" s="143"/>
      <c r="E71" s="143"/>
      <c r="F71" s="143"/>
      <c r="G71" s="142"/>
      <c r="H71" s="142"/>
      <c r="I71" s="142"/>
      <c r="J71" s="142"/>
    </row>
    <row r="72" spans="1:10">
      <c r="A72" s="142"/>
      <c r="B72" s="142"/>
      <c r="C72" s="142"/>
      <c r="D72" s="143"/>
      <c r="E72" s="143"/>
      <c r="F72" s="143"/>
      <c r="G72" s="142"/>
      <c r="H72" s="142"/>
      <c r="I72" s="142"/>
      <c r="J72" s="142"/>
    </row>
    <row r="73" spans="1:10">
      <c r="A73" s="142"/>
      <c r="B73" s="142"/>
      <c r="C73" s="142"/>
      <c r="D73" s="143"/>
      <c r="E73" s="143"/>
      <c r="F73" s="143"/>
      <c r="G73" s="142"/>
      <c r="H73" s="142"/>
      <c r="I73" s="142"/>
      <c r="J73" s="142"/>
    </row>
    <row r="74" spans="1:10">
      <c r="A74" s="142"/>
      <c r="B74" s="142"/>
      <c r="C74" s="142"/>
      <c r="D74" s="143"/>
      <c r="E74" s="143"/>
      <c r="F74" s="143"/>
      <c r="G74" s="142"/>
      <c r="H74" s="142"/>
      <c r="I74" s="142"/>
      <c r="J74" s="142"/>
    </row>
    <row r="75" spans="1:10">
      <c r="A75" s="142"/>
      <c r="B75" s="142"/>
      <c r="C75" s="142"/>
      <c r="D75" s="143"/>
      <c r="E75" s="143"/>
      <c r="F75" s="143"/>
      <c r="G75" s="142"/>
      <c r="H75" s="142"/>
      <c r="I75" s="142"/>
      <c r="J75" s="142"/>
    </row>
    <row r="76" spans="1:10">
      <c r="A76" s="142"/>
      <c r="B76" s="142"/>
      <c r="C76" s="142"/>
      <c r="D76" s="143"/>
      <c r="E76" s="143"/>
      <c r="F76" s="143"/>
      <c r="G76" s="142"/>
      <c r="H76" s="142"/>
      <c r="I76" s="142"/>
      <c r="J76" s="142"/>
    </row>
    <row r="77" spans="1:10">
      <c r="A77" s="142"/>
      <c r="B77" s="142"/>
      <c r="C77" s="142"/>
      <c r="D77" s="143"/>
      <c r="E77" s="143"/>
      <c r="F77" s="143"/>
      <c r="G77" s="142"/>
      <c r="H77" s="142"/>
      <c r="I77" s="142"/>
      <c r="J77" s="142"/>
    </row>
    <row r="78" spans="1:10">
      <c r="A78" s="142"/>
      <c r="B78" s="142"/>
      <c r="C78" s="142"/>
      <c r="D78" s="143"/>
      <c r="E78" s="143"/>
      <c r="F78" s="143"/>
      <c r="G78" s="142"/>
      <c r="H78" s="142"/>
      <c r="I78" s="142"/>
      <c r="J78" s="142"/>
    </row>
    <row r="79" spans="1:10">
      <c r="A79" s="142"/>
      <c r="B79" s="142"/>
      <c r="C79" s="142"/>
      <c r="D79" s="143"/>
      <c r="E79" s="143"/>
      <c r="F79" s="143"/>
      <c r="G79" s="142"/>
      <c r="H79" s="142"/>
      <c r="I79" s="142"/>
      <c r="J79" s="142"/>
    </row>
    <row r="80" spans="1:10">
      <c r="A80" s="142"/>
      <c r="B80" s="142"/>
      <c r="C80" s="142"/>
      <c r="D80" s="143"/>
      <c r="E80" s="143"/>
      <c r="F80" s="143"/>
      <c r="G80" s="142"/>
      <c r="H80" s="142"/>
      <c r="I80" s="142"/>
      <c r="J80" s="142"/>
    </row>
    <row r="81" spans="1:10">
      <c r="A81" s="142"/>
      <c r="B81" s="142"/>
      <c r="C81" s="142"/>
      <c r="D81" s="143"/>
      <c r="E81" s="143"/>
      <c r="F81" s="143"/>
      <c r="G81" s="142"/>
      <c r="H81" s="142"/>
      <c r="I81" s="142"/>
      <c r="J81" s="142"/>
    </row>
    <row r="82" spans="1:10">
      <c r="A82" s="142"/>
      <c r="B82" s="142"/>
      <c r="C82" s="142"/>
      <c r="D82" s="143"/>
      <c r="E82" s="143"/>
      <c r="F82" s="143"/>
      <c r="G82" s="142"/>
      <c r="H82" s="142"/>
      <c r="I82" s="142"/>
      <c r="J82" s="142"/>
    </row>
    <row r="83" spans="1:10">
      <c r="A83" s="142"/>
      <c r="B83" s="142"/>
      <c r="C83" s="142"/>
      <c r="D83" s="143"/>
      <c r="E83" s="143"/>
      <c r="F83" s="143"/>
      <c r="G83" s="142"/>
      <c r="H83" s="142"/>
      <c r="I83" s="142"/>
      <c r="J83" s="142"/>
    </row>
    <row r="84" spans="1:10">
      <c r="A84" s="142"/>
      <c r="B84" s="142"/>
      <c r="C84" s="142"/>
      <c r="D84" s="143"/>
      <c r="E84" s="143"/>
      <c r="F84" s="143"/>
      <c r="G84" s="142"/>
      <c r="H84" s="142"/>
      <c r="I84" s="142"/>
      <c r="J84" s="142"/>
    </row>
    <row r="85" spans="1:10">
      <c r="A85" s="142"/>
      <c r="B85" s="142"/>
      <c r="C85" s="142"/>
      <c r="D85" s="143"/>
      <c r="E85" s="143"/>
      <c r="F85" s="143"/>
      <c r="G85" s="142"/>
      <c r="H85" s="142"/>
      <c r="I85" s="142"/>
      <c r="J85" s="142"/>
    </row>
    <row r="86" spans="1:10">
      <c r="A86" s="142"/>
      <c r="B86" s="142"/>
      <c r="C86" s="142"/>
      <c r="D86" s="143"/>
      <c r="E86" s="143"/>
      <c r="F86" s="143"/>
      <c r="G86" s="142"/>
      <c r="H86" s="142"/>
      <c r="I86" s="142"/>
      <c r="J86" s="142"/>
    </row>
    <row r="87" spans="1:10">
      <c r="A87" s="142"/>
      <c r="B87" s="142"/>
      <c r="C87" s="142"/>
      <c r="D87" s="143"/>
      <c r="E87" s="143"/>
      <c r="F87" s="143"/>
      <c r="G87" s="142"/>
      <c r="H87" s="142"/>
      <c r="I87" s="142"/>
      <c r="J87" s="142"/>
    </row>
    <row r="88" spans="1:10">
      <c r="A88" s="142"/>
      <c r="B88" s="142"/>
      <c r="C88" s="142"/>
      <c r="D88" s="143"/>
      <c r="E88" s="143"/>
      <c r="F88" s="143"/>
      <c r="G88" s="142"/>
      <c r="H88" s="142"/>
      <c r="I88" s="142"/>
      <c r="J88" s="142"/>
    </row>
    <row r="89" spans="1:10">
      <c r="A89" s="142"/>
      <c r="B89" s="142"/>
      <c r="C89" s="142"/>
      <c r="D89" s="143"/>
      <c r="E89" s="143"/>
      <c r="F89" s="143"/>
      <c r="G89" s="142"/>
      <c r="H89" s="142"/>
      <c r="I89" s="142"/>
      <c r="J89" s="142"/>
    </row>
    <row r="90" spans="1:10">
      <c r="A90" s="142"/>
      <c r="B90" s="142"/>
      <c r="C90" s="142"/>
      <c r="D90" s="143"/>
      <c r="E90" s="143"/>
      <c r="F90" s="143"/>
      <c r="G90" s="142"/>
      <c r="H90" s="142"/>
      <c r="I90" s="142"/>
      <c r="J90" s="142"/>
    </row>
    <row r="91" spans="1:10">
      <c r="A91" s="142"/>
      <c r="B91" s="142"/>
      <c r="C91" s="142"/>
      <c r="D91" s="143"/>
      <c r="E91" s="143"/>
      <c r="F91" s="143"/>
      <c r="G91" s="142"/>
      <c r="H91" s="142"/>
      <c r="I91" s="142"/>
      <c r="J91" s="142"/>
    </row>
    <row r="92" spans="1:10">
      <c r="A92" s="142"/>
      <c r="B92" s="142"/>
      <c r="C92" s="142"/>
      <c r="D92" s="143"/>
      <c r="E92" s="143"/>
      <c r="F92" s="143"/>
      <c r="G92" s="142"/>
      <c r="H92" s="142"/>
      <c r="I92" s="142"/>
      <c r="J92" s="142"/>
    </row>
    <row r="93" spans="1:10">
      <c r="A93" s="142"/>
      <c r="B93" s="142"/>
      <c r="C93" s="142"/>
      <c r="D93" s="143"/>
      <c r="E93" s="143"/>
      <c r="F93" s="143"/>
      <c r="G93" s="142"/>
      <c r="H93" s="142"/>
      <c r="I93" s="142"/>
      <c r="J93" s="142"/>
    </row>
    <row r="94" spans="1:10">
      <c r="A94" s="142"/>
      <c r="B94" s="142"/>
      <c r="C94" s="142"/>
      <c r="D94" s="143"/>
      <c r="E94" s="143"/>
      <c r="F94" s="143"/>
      <c r="G94" s="142"/>
      <c r="H94" s="142"/>
      <c r="I94" s="142"/>
      <c r="J94" s="142"/>
    </row>
    <row r="95" spans="1:10">
      <c r="A95" s="142"/>
      <c r="B95" s="142"/>
      <c r="C95" s="142"/>
      <c r="D95" s="143"/>
      <c r="E95" s="143"/>
      <c r="F95" s="143"/>
      <c r="G95" s="142"/>
      <c r="H95" s="142"/>
      <c r="I95" s="142"/>
      <c r="J95" s="142"/>
    </row>
    <row r="96" spans="1:10">
      <c r="A96" s="142"/>
      <c r="B96" s="142"/>
      <c r="C96" s="142"/>
      <c r="D96" s="143"/>
      <c r="E96" s="143"/>
      <c r="F96" s="143"/>
      <c r="G96" s="142"/>
      <c r="H96" s="142"/>
      <c r="I96" s="142"/>
      <c r="J96" s="142"/>
    </row>
    <row r="97" spans="1:10">
      <c r="A97" s="142"/>
      <c r="B97" s="142"/>
      <c r="C97" s="142"/>
      <c r="D97" s="143"/>
      <c r="E97" s="143"/>
      <c r="F97" s="143"/>
      <c r="G97" s="142"/>
      <c r="H97" s="142"/>
      <c r="I97" s="142"/>
      <c r="J97" s="142"/>
    </row>
    <row r="98" spans="1:10">
      <c r="A98" s="142"/>
      <c r="B98" s="142"/>
      <c r="C98" s="142"/>
      <c r="D98" s="143"/>
      <c r="E98" s="143"/>
      <c r="F98" s="143"/>
      <c r="G98" s="142"/>
      <c r="H98" s="142"/>
      <c r="I98" s="142"/>
      <c r="J98" s="142"/>
    </row>
    <row r="99" spans="1:10">
      <c r="A99" s="142"/>
      <c r="B99" s="142"/>
      <c r="C99" s="142"/>
      <c r="D99" s="143"/>
      <c r="E99" s="143"/>
      <c r="F99" s="143"/>
      <c r="G99" s="142"/>
      <c r="H99" s="142"/>
      <c r="I99" s="142"/>
      <c r="J99" s="142"/>
    </row>
    <row r="100" spans="1:10">
      <c r="A100" s="142"/>
      <c r="B100" s="142"/>
      <c r="C100" s="142"/>
      <c r="D100" s="143"/>
      <c r="E100" s="143"/>
      <c r="F100" s="143"/>
      <c r="G100" s="142"/>
      <c r="H100" s="142"/>
      <c r="I100" s="142"/>
      <c r="J100" s="142"/>
    </row>
    <row r="101" spans="1:10">
      <c r="A101" s="142"/>
      <c r="B101" s="142"/>
      <c r="C101" s="142"/>
      <c r="D101" s="143"/>
      <c r="E101" s="143"/>
      <c r="F101" s="143"/>
      <c r="G101" s="142"/>
      <c r="H101" s="142"/>
      <c r="I101" s="142"/>
      <c r="J101" s="142"/>
    </row>
    <row r="102" spans="1:10">
      <c r="A102" s="142"/>
      <c r="B102" s="142"/>
      <c r="C102" s="142"/>
      <c r="D102" s="143"/>
      <c r="E102" s="143"/>
      <c r="F102" s="143"/>
      <c r="G102" s="142"/>
      <c r="H102" s="142"/>
      <c r="I102" s="142"/>
      <c r="J102" s="142"/>
    </row>
    <row r="103" spans="1:10">
      <c r="A103" s="142"/>
      <c r="B103" s="142"/>
      <c r="C103" s="142"/>
      <c r="D103" s="143"/>
      <c r="E103" s="143"/>
      <c r="F103" s="143"/>
      <c r="G103" s="142"/>
      <c r="H103" s="142"/>
      <c r="I103" s="142"/>
      <c r="J103" s="142"/>
    </row>
    <row r="104" spans="1:10">
      <c r="A104" s="142"/>
      <c r="B104" s="142"/>
      <c r="C104" s="142"/>
      <c r="D104" s="143"/>
      <c r="E104" s="143"/>
      <c r="F104" s="143"/>
      <c r="G104" s="142"/>
      <c r="H104" s="142"/>
      <c r="I104" s="142"/>
      <c r="J104" s="142"/>
    </row>
    <row r="105" spans="1:10">
      <c r="A105" s="142"/>
      <c r="B105" s="142"/>
      <c r="C105" s="142"/>
      <c r="D105" s="143"/>
      <c r="E105" s="143"/>
      <c r="F105" s="143"/>
      <c r="G105" s="142"/>
      <c r="H105" s="142"/>
      <c r="I105" s="142"/>
      <c r="J105" s="142"/>
    </row>
    <row r="106" spans="1:10">
      <c r="A106" s="142"/>
      <c r="B106" s="142"/>
      <c r="C106" s="142"/>
      <c r="D106" s="143"/>
      <c r="E106" s="143"/>
      <c r="F106" s="143"/>
      <c r="G106" s="142"/>
      <c r="H106" s="142"/>
      <c r="I106" s="142"/>
      <c r="J106" s="142"/>
    </row>
    <row r="107" spans="1:10">
      <c r="A107" s="142"/>
      <c r="B107" s="142"/>
      <c r="C107" s="142"/>
      <c r="D107" s="143"/>
      <c r="E107" s="143"/>
      <c r="F107" s="143"/>
      <c r="G107" s="142"/>
      <c r="H107" s="142"/>
      <c r="I107" s="142"/>
      <c r="J107" s="142"/>
    </row>
    <row r="108" spans="1:10">
      <c r="A108" s="142"/>
      <c r="B108" s="142"/>
      <c r="C108" s="142"/>
      <c r="D108" s="143"/>
      <c r="E108" s="143"/>
      <c r="F108" s="143"/>
      <c r="G108" s="142"/>
      <c r="H108" s="142"/>
      <c r="I108" s="142"/>
      <c r="J108" s="142"/>
    </row>
    <row r="109" spans="1:10">
      <c r="A109" s="142"/>
      <c r="B109" s="142"/>
      <c r="C109" s="142"/>
      <c r="D109" s="143"/>
      <c r="E109" s="143"/>
      <c r="F109" s="143"/>
      <c r="G109" s="142"/>
      <c r="H109" s="142"/>
      <c r="I109" s="142"/>
      <c r="J109" s="142"/>
    </row>
    <row r="110" spans="1:10">
      <c r="A110" s="142"/>
      <c r="B110" s="142"/>
      <c r="C110" s="142"/>
      <c r="D110" s="143"/>
      <c r="E110" s="143"/>
      <c r="F110" s="143"/>
      <c r="G110" s="142"/>
      <c r="H110" s="142"/>
      <c r="I110" s="142"/>
      <c r="J110" s="142"/>
    </row>
    <row r="111" spans="1:10">
      <c r="A111" s="142"/>
      <c r="B111" s="142"/>
      <c r="C111" s="142"/>
      <c r="D111" s="143"/>
      <c r="E111" s="143"/>
      <c r="F111" s="143"/>
      <c r="G111" s="142"/>
      <c r="H111" s="142"/>
      <c r="I111" s="142"/>
      <c r="J111" s="142"/>
    </row>
    <row r="112" spans="1:10">
      <c r="A112" s="142"/>
      <c r="B112" s="142"/>
      <c r="C112" s="142"/>
      <c r="D112" s="143"/>
      <c r="E112" s="143"/>
      <c r="F112" s="143"/>
      <c r="G112" s="142"/>
      <c r="H112" s="142"/>
      <c r="I112" s="142"/>
      <c r="J112" s="142"/>
    </row>
    <row r="113" spans="1:10">
      <c r="A113" s="142"/>
      <c r="B113" s="142"/>
      <c r="C113" s="142"/>
      <c r="D113" s="143"/>
      <c r="E113" s="143"/>
      <c r="F113" s="143"/>
      <c r="G113" s="142"/>
      <c r="H113" s="142"/>
      <c r="I113" s="142"/>
      <c r="J113" s="142"/>
    </row>
    <row r="114" spans="1:10">
      <c r="A114" s="142"/>
      <c r="B114" s="142"/>
      <c r="C114" s="142"/>
      <c r="D114" s="143"/>
      <c r="E114" s="143"/>
      <c r="F114" s="143"/>
      <c r="G114" s="142"/>
      <c r="H114" s="142"/>
      <c r="I114" s="142"/>
      <c r="J114" s="142"/>
    </row>
    <row r="115" spans="1:10">
      <c r="A115" s="142"/>
      <c r="B115" s="142"/>
      <c r="C115" s="142"/>
      <c r="D115" s="143"/>
      <c r="E115" s="143"/>
      <c r="F115" s="143"/>
      <c r="G115" s="142"/>
      <c r="H115" s="142"/>
      <c r="I115" s="142"/>
      <c r="J115" s="142"/>
    </row>
    <row r="116" spans="1:10">
      <c r="A116" s="142"/>
      <c r="B116" s="142"/>
      <c r="C116" s="142"/>
      <c r="D116" s="143"/>
      <c r="E116" s="143"/>
      <c r="F116" s="143"/>
      <c r="G116" s="142"/>
      <c r="H116" s="142"/>
      <c r="I116" s="142"/>
      <c r="J116" s="142"/>
    </row>
    <row r="117" spans="1:10">
      <c r="A117" s="142"/>
      <c r="B117" s="142"/>
      <c r="C117" s="142"/>
      <c r="D117" s="143"/>
      <c r="E117" s="143"/>
      <c r="F117" s="143"/>
      <c r="G117" s="142"/>
      <c r="H117" s="142"/>
      <c r="I117" s="142"/>
      <c r="J117" s="142"/>
    </row>
    <row r="118" spans="1:10">
      <c r="A118" s="142"/>
      <c r="B118" s="142"/>
      <c r="C118" s="142"/>
      <c r="D118" s="143"/>
      <c r="E118" s="143"/>
      <c r="F118" s="143"/>
      <c r="G118" s="142"/>
      <c r="H118" s="142"/>
      <c r="I118" s="142"/>
      <c r="J118" s="142"/>
    </row>
    <row r="119" spans="1:10">
      <c r="A119" s="142"/>
      <c r="B119" s="142"/>
      <c r="C119" s="142"/>
      <c r="D119" s="143"/>
      <c r="E119" s="143"/>
      <c r="F119" s="143"/>
      <c r="G119" s="142"/>
      <c r="H119" s="142"/>
      <c r="I119" s="142"/>
      <c r="J119" s="142"/>
    </row>
    <row r="120" spans="1:10">
      <c r="A120" s="142"/>
      <c r="B120" s="142"/>
      <c r="C120" s="142"/>
      <c r="D120" s="143"/>
      <c r="E120" s="143"/>
      <c r="F120" s="143"/>
      <c r="G120" s="142"/>
      <c r="H120" s="142"/>
      <c r="I120" s="142"/>
      <c r="J120" s="142"/>
    </row>
    <row r="121" spans="1:10">
      <c r="A121" s="142"/>
      <c r="B121" s="142"/>
      <c r="C121" s="142"/>
      <c r="D121" s="143"/>
      <c r="E121" s="143"/>
      <c r="F121" s="143"/>
      <c r="G121" s="142"/>
      <c r="H121" s="142"/>
      <c r="I121" s="142"/>
      <c r="J121" s="142"/>
    </row>
    <row r="122" spans="1:10">
      <c r="A122" s="142"/>
      <c r="B122" s="142"/>
      <c r="C122" s="142"/>
      <c r="D122" s="143"/>
      <c r="E122" s="143"/>
      <c r="F122" s="143"/>
      <c r="G122" s="142"/>
      <c r="H122" s="142"/>
      <c r="I122" s="142"/>
      <c r="J122" s="142"/>
    </row>
    <row r="123" spans="1:10">
      <c r="A123" s="142"/>
      <c r="B123" s="142"/>
      <c r="C123" s="142"/>
      <c r="D123" s="143"/>
      <c r="E123" s="143"/>
      <c r="F123" s="143"/>
      <c r="G123" s="142"/>
      <c r="H123" s="142"/>
      <c r="I123" s="142"/>
      <c r="J123" s="142"/>
    </row>
    <row r="124" spans="1:10">
      <c r="A124" s="142"/>
      <c r="B124" s="142"/>
      <c r="C124" s="142"/>
      <c r="D124" s="143"/>
      <c r="E124" s="143"/>
      <c r="F124" s="143"/>
      <c r="G124" s="142"/>
      <c r="H124" s="142"/>
      <c r="I124" s="142"/>
      <c r="J124" s="142"/>
    </row>
    <row r="125" spans="1:10">
      <c r="A125" s="142"/>
      <c r="B125" s="142"/>
      <c r="C125" s="142"/>
      <c r="D125" s="143"/>
      <c r="E125" s="143"/>
      <c r="F125" s="143"/>
      <c r="G125" s="142"/>
      <c r="H125" s="142"/>
      <c r="I125" s="142"/>
      <c r="J125" s="142"/>
    </row>
    <row r="126" spans="1:10">
      <c r="A126" s="142"/>
      <c r="B126" s="142"/>
      <c r="C126" s="142"/>
      <c r="D126" s="143"/>
      <c r="E126" s="143"/>
      <c r="F126" s="143"/>
      <c r="G126" s="142"/>
      <c r="H126" s="142"/>
      <c r="I126" s="142"/>
      <c r="J126" s="142"/>
    </row>
    <row r="127" spans="1:10">
      <c r="A127" s="142"/>
      <c r="B127" s="142"/>
      <c r="C127" s="142"/>
      <c r="D127" s="143"/>
      <c r="E127" s="143"/>
      <c r="F127" s="143"/>
      <c r="G127" s="142"/>
      <c r="H127" s="142"/>
      <c r="I127" s="142"/>
      <c r="J127" s="142"/>
    </row>
    <row r="128" spans="1:10">
      <c r="A128" s="142"/>
      <c r="B128" s="142"/>
      <c r="C128" s="142"/>
      <c r="D128" s="143"/>
      <c r="E128" s="143"/>
      <c r="F128" s="143"/>
      <c r="G128" s="142"/>
      <c r="H128" s="142"/>
      <c r="I128" s="142"/>
      <c r="J128" s="142"/>
    </row>
    <row r="129" spans="1:10">
      <c r="A129" s="142"/>
      <c r="B129" s="142"/>
      <c r="C129" s="142"/>
      <c r="D129" s="143"/>
      <c r="E129" s="143"/>
      <c r="F129" s="143"/>
      <c r="G129" s="142"/>
      <c r="H129" s="142"/>
      <c r="I129" s="142"/>
      <c r="J129" s="142"/>
    </row>
    <row r="130" spans="1:10">
      <c r="A130" s="142"/>
      <c r="B130" s="142"/>
      <c r="C130" s="142"/>
      <c r="D130" s="143"/>
      <c r="E130" s="143"/>
      <c r="F130" s="143"/>
      <c r="G130" s="142"/>
      <c r="H130" s="142"/>
      <c r="I130" s="142"/>
      <c r="J130" s="142"/>
    </row>
    <row r="131" spans="1:10">
      <c r="A131" s="142"/>
      <c r="B131" s="142"/>
      <c r="C131" s="142"/>
      <c r="D131" s="143"/>
      <c r="E131" s="143"/>
      <c r="F131" s="143"/>
      <c r="G131" s="142"/>
      <c r="H131" s="142"/>
      <c r="I131" s="142"/>
      <c r="J131" s="142"/>
    </row>
    <row r="132" spans="1:10">
      <c r="A132" s="142"/>
      <c r="B132" s="142"/>
      <c r="C132" s="142"/>
      <c r="D132" s="143"/>
      <c r="E132" s="143"/>
      <c r="F132" s="143"/>
      <c r="G132" s="142"/>
      <c r="H132" s="142"/>
      <c r="I132" s="142"/>
      <c r="J132" s="142"/>
    </row>
    <row r="133" spans="1:10">
      <c r="A133" s="142"/>
      <c r="B133" s="142"/>
      <c r="C133" s="142"/>
      <c r="D133" s="143"/>
      <c r="E133" s="143"/>
      <c r="F133" s="143"/>
      <c r="G133" s="142"/>
      <c r="H133" s="142"/>
      <c r="I133" s="142"/>
      <c r="J133" s="142"/>
    </row>
    <row r="134" spans="1:10">
      <c r="A134" s="142"/>
      <c r="B134" s="142"/>
      <c r="C134" s="142"/>
      <c r="D134" s="143"/>
      <c r="E134" s="143"/>
      <c r="F134" s="143"/>
      <c r="G134" s="142"/>
      <c r="H134" s="142"/>
      <c r="I134" s="142"/>
      <c r="J134" s="142"/>
    </row>
    <row r="135" spans="1:10">
      <c r="A135" s="142"/>
      <c r="B135" s="142"/>
      <c r="C135" s="142"/>
      <c r="D135" s="143"/>
      <c r="E135" s="143"/>
      <c r="F135" s="143"/>
      <c r="G135" s="142"/>
      <c r="H135" s="142"/>
      <c r="I135" s="142"/>
      <c r="J135" s="142"/>
    </row>
    <row r="136" spans="1:10">
      <c r="A136" s="142"/>
      <c r="B136" s="142"/>
      <c r="C136" s="142"/>
      <c r="D136" s="143"/>
      <c r="E136" s="143"/>
      <c r="F136" s="143"/>
      <c r="G136" s="142"/>
      <c r="H136" s="142"/>
      <c r="I136" s="142"/>
      <c r="J136" s="142"/>
    </row>
    <row r="137" spans="1:10">
      <c r="A137" s="142"/>
      <c r="B137" s="142"/>
      <c r="C137" s="142"/>
      <c r="D137" s="143"/>
      <c r="E137" s="143"/>
      <c r="F137" s="143"/>
      <c r="G137" s="142"/>
      <c r="H137" s="142"/>
      <c r="I137" s="142"/>
      <c r="J137" s="142"/>
    </row>
    <row r="138" spans="1:10">
      <c r="A138" s="142"/>
      <c r="B138" s="142"/>
      <c r="C138" s="142"/>
      <c r="D138" s="143"/>
      <c r="E138" s="143"/>
      <c r="F138" s="143"/>
      <c r="G138" s="142"/>
      <c r="H138" s="142"/>
      <c r="I138" s="142"/>
      <c r="J138" s="142"/>
    </row>
    <row r="139" spans="1:10">
      <c r="A139" s="142"/>
      <c r="B139" s="142"/>
      <c r="C139" s="142"/>
      <c r="D139" s="143"/>
      <c r="E139" s="143"/>
      <c r="F139" s="143"/>
      <c r="G139" s="142"/>
      <c r="H139" s="142"/>
      <c r="I139" s="142"/>
      <c r="J139" s="142"/>
    </row>
    <row r="140" spans="1:10">
      <c r="A140" s="142"/>
      <c r="B140" s="142"/>
      <c r="C140" s="142"/>
      <c r="D140" s="143"/>
      <c r="E140" s="143"/>
      <c r="F140" s="143"/>
      <c r="G140" s="142"/>
      <c r="H140" s="142"/>
      <c r="I140" s="142"/>
      <c r="J140" s="142"/>
    </row>
    <row r="141" spans="1:10">
      <c r="A141" s="142"/>
      <c r="B141" s="142"/>
      <c r="C141" s="142"/>
      <c r="D141" s="143"/>
      <c r="E141" s="143"/>
      <c r="F141" s="143"/>
      <c r="G141" s="142"/>
      <c r="H141" s="142"/>
      <c r="I141" s="142"/>
      <c r="J141" s="142"/>
    </row>
    <row r="142" spans="1:10">
      <c r="A142" s="142"/>
      <c r="B142" s="142"/>
      <c r="C142" s="142"/>
      <c r="D142" s="143"/>
      <c r="E142" s="143"/>
      <c r="F142" s="143"/>
      <c r="G142" s="142"/>
      <c r="H142" s="142"/>
      <c r="I142" s="142"/>
      <c r="J142" s="142"/>
    </row>
    <row r="143" spans="1:10">
      <c r="A143" s="142"/>
      <c r="B143" s="142"/>
      <c r="C143" s="142"/>
      <c r="D143" s="143"/>
      <c r="E143" s="143"/>
      <c r="F143" s="143"/>
      <c r="G143" s="142"/>
      <c r="H143" s="142"/>
      <c r="I143" s="142"/>
      <c r="J143" s="142"/>
    </row>
    <row r="144" spans="1:10">
      <c r="A144" s="142"/>
      <c r="B144" s="142"/>
      <c r="C144" s="142"/>
      <c r="D144" s="143"/>
      <c r="E144" s="143"/>
      <c r="F144" s="143"/>
      <c r="G144" s="142"/>
      <c r="H144" s="142"/>
      <c r="I144" s="142"/>
      <c r="J144" s="142"/>
    </row>
    <row r="145" spans="1:10">
      <c r="A145" s="142"/>
      <c r="B145" s="142"/>
      <c r="C145" s="142"/>
      <c r="D145" s="143"/>
      <c r="E145" s="143"/>
      <c r="F145" s="143"/>
      <c r="G145" s="142"/>
      <c r="H145" s="142"/>
      <c r="I145" s="142"/>
      <c r="J145" s="142"/>
    </row>
    <row r="146" spans="1:10">
      <c r="A146" s="142"/>
      <c r="B146" s="142"/>
      <c r="C146" s="142"/>
      <c r="D146" s="143"/>
      <c r="E146" s="143"/>
      <c r="F146" s="143"/>
      <c r="G146" s="142"/>
      <c r="H146" s="142"/>
      <c r="I146" s="142"/>
      <c r="J146" s="142"/>
    </row>
    <row r="147" spans="1:10">
      <c r="A147" s="142"/>
      <c r="B147" s="142"/>
      <c r="C147" s="142"/>
      <c r="D147" s="143"/>
      <c r="E147" s="143"/>
      <c r="F147" s="143"/>
      <c r="G147" s="142"/>
      <c r="H147" s="142"/>
      <c r="I147" s="142"/>
      <c r="J147" s="142"/>
    </row>
    <row r="148" spans="1:10">
      <c r="A148" s="142"/>
      <c r="B148" s="142"/>
      <c r="C148" s="142"/>
      <c r="D148" s="143"/>
      <c r="E148" s="143"/>
      <c r="F148" s="143"/>
      <c r="G148" s="142"/>
      <c r="H148" s="142"/>
      <c r="I148" s="142"/>
      <c r="J148" s="142"/>
    </row>
    <row r="149" spans="1:10">
      <c r="A149" s="142"/>
      <c r="B149" s="142"/>
      <c r="C149" s="142"/>
      <c r="D149" s="143"/>
      <c r="E149" s="143"/>
      <c r="F149" s="143"/>
      <c r="G149" s="142"/>
      <c r="H149" s="142"/>
      <c r="I149" s="142"/>
      <c r="J149" s="142"/>
    </row>
    <row r="150" spans="1:10">
      <c r="A150" s="142"/>
      <c r="B150" s="142"/>
      <c r="C150" s="142"/>
      <c r="D150" s="143"/>
      <c r="E150" s="143"/>
      <c r="F150" s="143"/>
      <c r="G150" s="142"/>
      <c r="H150" s="142"/>
      <c r="I150" s="142"/>
      <c r="J150" s="142"/>
    </row>
    <row r="151" spans="1:10">
      <c r="A151" s="142"/>
      <c r="B151" s="142"/>
      <c r="C151" s="142"/>
      <c r="D151" s="143"/>
      <c r="E151" s="143"/>
      <c r="F151" s="143"/>
      <c r="G151" s="142"/>
      <c r="H151" s="142"/>
      <c r="I151" s="142"/>
      <c r="J151" s="142"/>
    </row>
    <row r="152" spans="1:10">
      <c r="A152" s="142"/>
      <c r="B152" s="142"/>
      <c r="C152" s="142"/>
      <c r="D152" s="143"/>
      <c r="E152" s="143"/>
      <c r="F152" s="143"/>
      <c r="G152" s="142"/>
      <c r="H152" s="142"/>
      <c r="I152" s="142"/>
      <c r="J152" s="142"/>
    </row>
    <row r="153" spans="1:10">
      <c r="A153" s="142"/>
      <c r="B153" s="142"/>
      <c r="C153" s="142"/>
      <c r="D153" s="143"/>
      <c r="E153" s="143"/>
      <c r="F153" s="143"/>
      <c r="G153" s="142"/>
      <c r="H153" s="142"/>
      <c r="I153" s="142"/>
      <c r="J153" s="142"/>
    </row>
    <row r="154" spans="1:10">
      <c r="A154" s="142"/>
      <c r="B154" s="142"/>
      <c r="C154" s="142"/>
      <c r="D154" s="143"/>
      <c r="E154" s="143"/>
      <c r="F154" s="143"/>
      <c r="G154" s="142"/>
      <c r="H154" s="142"/>
      <c r="I154" s="142"/>
      <c r="J154" s="142"/>
    </row>
    <row r="155" spans="1:10">
      <c r="A155" s="142"/>
      <c r="B155" s="142"/>
      <c r="C155" s="142"/>
      <c r="D155" s="143"/>
      <c r="E155" s="143"/>
      <c r="F155" s="143"/>
      <c r="G155" s="142"/>
      <c r="H155" s="142"/>
      <c r="I155" s="142"/>
      <c r="J155" s="142"/>
    </row>
    <row r="156" spans="1:10">
      <c r="A156" s="142"/>
      <c r="B156" s="142"/>
      <c r="C156" s="142"/>
      <c r="D156" s="143"/>
      <c r="E156" s="143"/>
      <c r="F156" s="143"/>
      <c r="G156" s="142"/>
      <c r="H156" s="142"/>
      <c r="I156" s="142"/>
      <c r="J156" s="142"/>
    </row>
    <row r="157" spans="1:10">
      <c r="A157" s="142"/>
      <c r="B157" s="142"/>
      <c r="C157" s="142"/>
      <c r="D157" s="143"/>
      <c r="E157" s="143"/>
      <c r="F157" s="143"/>
      <c r="G157" s="142"/>
      <c r="H157" s="142"/>
      <c r="I157" s="142"/>
      <c r="J157" s="142"/>
    </row>
    <row r="158" spans="1:10">
      <c r="A158" s="142"/>
      <c r="B158" s="142"/>
      <c r="C158" s="142"/>
      <c r="D158" s="143"/>
      <c r="E158" s="143"/>
      <c r="F158" s="143"/>
      <c r="G158" s="142"/>
      <c r="H158" s="142"/>
      <c r="I158" s="142"/>
      <c r="J158" s="142"/>
    </row>
    <row r="159" spans="1:10">
      <c r="A159" s="142"/>
      <c r="B159" s="142"/>
      <c r="C159" s="142"/>
      <c r="D159" s="143"/>
      <c r="E159" s="143"/>
      <c r="F159" s="143"/>
      <c r="G159" s="142"/>
      <c r="H159" s="142"/>
      <c r="I159" s="142"/>
      <c r="J159" s="142"/>
    </row>
    <row r="160" spans="1:10">
      <c r="A160" s="142"/>
      <c r="B160" s="142"/>
      <c r="C160" s="142"/>
      <c r="D160" s="143"/>
      <c r="E160" s="143"/>
      <c r="F160" s="143"/>
      <c r="G160" s="142"/>
      <c r="H160" s="142"/>
      <c r="I160" s="142"/>
      <c r="J160" s="142"/>
    </row>
    <row r="161" spans="1:10">
      <c r="A161" s="142"/>
      <c r="B161" s="142"/>
      <c r="C161" s="142"/>
      <c r="D161" s="143"/>
      <c r="E161" s="143"/>
      <c r="F161" s="143"/>
      <c r="G161" s="142"/>
      <c r="H161" s="142"/>
      <c r="I161" s="142"/>
      <c r="J161" s="142"/>
    </row>
    <row r="162" spans="1:10">
      <c r="A162" s="142"/>
      <c r="B162" s="142"/>
      <c r="C162" s="142"/>
      <c r="D162" s="143"/>
      <c r="E162" s="143"/>
      <c r="F162" s="143"/>
      <c r="G162" s="142"/>
      <c r="H162" s="142"/>
      <c r="I162" s="142"/>
      <c r="J162" s="142"/>
    </row>
    <row r="163" spans="1:10">
      <c r="A163" s="142"/>
      <c r="B163" s="142"/>
      <c r="C163" s="142"/>
      <c r="D163" s="143"/>
      <c r="E163" s="143"/>
      <c r="F163" s="143"/>
      <c r="G163" s="142"/>
      <c r="H163" s="142"/>
      <c r="I163" s="142"/>
      <c r="J163" s="142"/>
    </row>
    <row r="164" spans="1:10">
      <c r="A164" s="142"/>
      <c r="B164" s="142"/>
      <c r="C164" s="142"/>
      <c r="D164" s="143"/>
      <c r="E164" s="143"/>
      <c r="F164" s="143"/>
      <c r="G164" s="142"/>
      <c r="H164" s="142"/>
      <c r="I164" s="142"/>
      <c r="J164" s="142"/>
    </row>
    <row r="165" spans="1:10">
      <c r="A165" s="142"/>
      <c r="B165" s="142"/>
      <c r="C165" s="142"/>
      <c r="D165" s="143"/>
      <c r="E165" s="143"/>
      <c r="F165" s="143"/>
      <c r="G165" s="142"/>
      <c r="H165" s="142"/>
      <c r="I165" s="142"/>
      <c r="J165" s="142"/>
    </row>
    <row r="166" spans="1:10">
      <c r="A166" s="142"/>
      <c r="B166" s="142"/>
      <c r="C166" s="142"/>
      <c r="D166" s="143"/>
      <c r="E166" s="143"/>
      <c r="F166" s="143"/>
      <c r="G166" s="142"/>
      <c r="H166" s="142"/>
      <c r="I166" s="142"/>
      <c r="J166" s="142"/>
    </row>
    <row r="167" spans="1:10">
      <c r="A167" s="142"/>
      <c r="B167" s="142"/>
      <c r="C167" s="142"/>
      <c r="D167" s="143"/>
      <c r="E167" s="143"/>
      <c r="F167" s="143"/>
      <c r="G167" s="142"/>
      <c r="H167" s="142"/>
      <c r="I167" s="142"/>
      <c r="J167" s="142"/>
    </row>
    <row r="168" spans="1:10">
      <c r="A168" s="142"/>
      <c r="B168" s="142"/>
      <c r="C168" s="142"/>
      <c r="D168" s="143"/>
      <c r="E168" s="143"/>
      <c r="F168" s="143"/>
      <c r="G168" s="142"/>
      <c r="H168" s="142"/>
      <c r="I168" s="142"/>
      <c r="J168" s="142"/>
    </row>
    <row r="169" spans="1:10">
      <c r="A169" s="142"/>
      <c r="B169" s="142"/>
      <c r="C169" s="142"/>
      <c r="D169" s="143"/>
      <c r="E169" s="143"/>
      <c r="F169" s="143"/>
      <c r="G169" s="142"/>
      <c r="H169" s="142"/>
      <c r="I169" s="142"/>
      <c r="J169" s="142"/>
    </row>
    <row r="170" spans="1:10">
      <c r="A170" s="142"/>
      <c r="B170" s="142"/>
      <c r="C170" s="142"/>
      <c r="D170" s="143"/>
      <c r="E170" s="143"/>
      <c r="F170" s="143"/>
      <c r="G170" s="142"/>
      <c r="H170" s="142"/>
      <c r="I170" s="142"/>
      <c r="J170" s="142"/>
    </row>
    <row r="171" spans="1:10">
      <c r="A171" s="142"/>
      <c r="B171" s="142"/>
      <c r="C171" s="142"/>
      <c r="D171" s="143"/>
      <c r="E171" s="143"/>
      <c r="F171" s="143"/>
      <c r="G171" s="142"/>
      <c r="H171" s="142"/>
      <c r="I171" s="142"/>
      <c r="J171" s="142"/>
    </row>
    <row r="172" spans="1:10">
      <c r="A172" s="142"/>
      <c r="B172" s="142"/>
      <c r="C172" s="142"/>
      <c r="D172" s="143"/>
      <c r="E172" s="143"/>
      <c r="F172" s="143"/>
      <c r="G172" s="142"/>
      <c r="H172" s="142"/>
      <c r="I172" s="142"/>
      <c r="J172" s="142"/>
    </row>
    <row r="173" spans="1:10">
      <c r="A173" s="142"/>
      <c r="B173" s="142"/>
      <c r="C173" s="142"/>
      <c r="D173" s="143"/>
      <c r="E173" s="143"/>
      <c r="F173" s="143"/>
      <c r="G173" s="142"/>
      <c r="H173" s="142"/>
      <c r="I173" s="142"/>
      <c r="J173" s="142"/>
    </row>
    <row r="174" spans="1:10">
      <c r="A174" s="142"/>
      <c r="B174" s="142"/>
      <c r="C174" s="142"/>
      <c r="D174" s="143"/>
      <c r="E174" s="143"/>
      <c r="F174" s="143"/>
      <c r="G174" s="142"/>
      <c r="H174" s="142"/>
      <c r="I174" s="142"/>
      <c r="J174" s="142"/>
    </row>
    <row r="175" spans="1:10">
      <c r="A175" s="142"/>
      <c r="B175" s="142"/>
      <c r="C175" s="142"/>
      <c r="D175" s="143"/>
      <c r="E175" s="143"/>
      <c r="F175" s="143"/>
      <c r="G175" s="142"/>
      <c r="H175" s="142"/>
      <c r="I175" s="142"/>
      <c r="J175" s="142"/>
    </row>
    <row r="176" spans="1:10">
      <c r="A176" s="142"/>
      <c r="B176" s="142"/>
      <c r="C176" s="142"/>
      <c r="D176" s="143"/>
      <c r="E176" s="143"/>
      <c r="F176" s="143"/>
      <c r="G176" s="142"/>
      <c r="H176" s="142"/>
      <c r="I176" s="142"/>
      <c r="J176" s="142"/>
    </row>
    <row r="177" spans="1:10">
      <c r="A177" s="142"/>
      <c r="B177" s="142"/>
      <c r="C177" s="142"/>
      <c r="D177" s="143"/>
      <c r="E177" s="143"/>
      <c r="F177" s="143"/>
      <c r="G177" s="142"/>
      <c r="H177" s="142"/>
      <c r="I177" s="142"/>
      <c r="J177" s="142"/>
    </row>
    <row r="178" spans="1:10">
      <c r="A178" s="142"/>
      <c r="B178" s="142"/>
      <c r="C178" s="142"/>
      <c r="D178" s="143"/>
      <c r="E178" s="143"/>
      <c r="F178" s="143"/>
      <c r="G178" s="142"/>
      <c r="H178" s="142"/>
      <c r="I178" s="142"/>
      <c r="J178" s="142"/>
    </row>
    <row r="179" spans="1:10">
      <c r="A179" s="142"/>
      <c r="B179" s="142"/>
      <c r="C179" s="142"/>
      <c r="D179" s="143"/>
      <c r="E179" s="143"/>
      <c r="F179" s="143"/>
      <c r="G179" s="142"/>
      <c r="H179" s="142"/>
      <c r="I179" s="142"/>
      <c r="J179" s="142"/>
    </row>
    <row r="180" spans="1:10">
      <c r="A180" s="142"/>
      <c r="B180" s="142"/>
      <c r="C180" s="142"/>
      <c r="D180" s="143"/>
      <c r="E180" s="143"/>
      <c r="F180" s="143"/>
      <c r="G180" s="142"/>
      <c r="H180" s="142"/>
      <c r="I180" s="142"/>
      <c r="J180" s="142"/>
    </row>
    <row r="181" spans="1:10">
      <c r="A181" s="142"/>
      <c r="B181" s="142"/>
      <c r="C181" s="142"/>
      <c r="D181" s="143"/>
      <c r="E181" s="143"/>
      <c r="F181" s="143"/>
      <c r="G181" s="142"/>
      <c r="H181" s="142"/>
      <c r="I181" s="142"/>
      <c r="J181" s="142"/>
    </row>
    <row r="182" spans="1:10">
      <c r="A182" s="142"/>
      <c r="B182" s="142"/>
      <c r="C182" s="142"/>
      <c r="D182" s="143"/>
      <c r="E182" s="143"/>
      <c r="F182" s="143"/>
      <c r="G182" s="142"/>
      <c r="H182" s="142"/>
      <c r="I182" s="142"/>
      <c r="J182" s="142"/>
    </row>
    <row r="183" spans="1:10">
      <c r="A183" s="142"/>
      <c r="B183" s="142"/>
      <c r="C183" s="142"/>
      <c r="D183" s="143"/>
      <c r="E183" s="143"/>
      <c r="F183" s="143"/>
      <c r="G183" s="142"/>
      <c r="H183" s="142"/>
      <c r="I183" s="142"/>
      <c r="J183" s="142"/>
    </row>
    <row r="184" spans="1:10">
      <c r="A184" s="142"/>
      <c r="B184" s="142"/>
      <c r="C184" s="142"/>
      <c r="D184" s="143"/>
      <c r="E184" s="143"/>
      <c r="F184" s="143"/>
      <c r="G184" s="142"/>
      <c r="H184" s="142"/>
      <c r="I184" s="142"/>
      <c r="J184" s="142"/>
    </row>
    <row r="185" spans="1:10">
      <c r="A185" s="142"/>
      <c r="B185" s="142"/>
      <c r="C185" s="142"/>
      <c r="D185" s="143"/>
      <c r="E185" s="143"/>
      <c r="F185" s="143"/>
      <c r="G185" s="142"/>
      <c r="H185" s="142"/>
      <c r="I185" s="142"/>
      <c r="J185" s="142"/>
    </row>
    <row r="186" spans="1:10">
      <c r="A186" s="142"/>
      <c r="B186" s="142"/>
      <c r="C186" s="142"/>
      <c r="D186" s="143"/>
      <c r="E186" s="143"/>
      <c r="F186" s="143"/>
      <c r="G186" s="142"/>
      <c r="H186" s="142"/>
      <c r="I186" s="142"/>
      <c r="J186" s="142"/>
    </row>
    <row r="187" spans="1:10">
      <c r="A187" s="142"/>
      <c r="B187" s="142"/>
      <c r="C187" s="142"/>
      <c r="D187" s="143"/>
      <c r="E187" s="143"/>
      <c r="F187" s="143"/>
      <c r="G187" s="142"/>
      <c r="H187" s="142"/>
      <c r="I187" s="142"/>
      <c r="J187" s="142"/>
    </row>
    <row r="188" spans="1:10">
      <c r="A188" s="142"/>
      <c r="B188" s="142"/>
      <c r="C188" s="142"/>
      <c r="D188" s="143"/>
      <c r="E188" s="143"/>
      <c r="F188" s="143"/>
      <c r="G188" s="142"/>
      <c r="H188" s="142"/>
      <c r="I188" s="142"/>
      <c r="J188" s="142"/>
    </row>
    <row r="189" spans="1:10">
      <c r="A189" s="142"/>
      <c r="B189" s="142"/>
      <c r="C189" s="142"/>
      <c r="D189" s="143"/>
      <c r="E189" s="143"/>
      <c r="F189" s="143"/>
      <c r="G189" s="142"/>
      <c r="H189" s="142"/>
      <c r="I189" s="142"/>
      <c r="J189" s="142"/>
    </row>
    <row r="190" spans="1:10">
      <c r="A190" s="142"/>
      <c r="B190" s="142"/>
      <c r="C190" s="142"/>
      <c r="D190" s="143"/>
      <c r="E190" s="143"/>
      <c r="F190" s="143"/>
      <c r="G190" s="142"/>
      <c r="H190" s="142"/>
      <c r="I190" s="142"/>
      <c r="J190" s="142"/>
    </row>
    <row r="191" spans="1:10">
      <c r="A191" s="142"/>
      <c r="B191" s="142"/>
      <c r="C191" s="142"/>
      <c r="D191" s="143"/>
      <c r="E191" s="143"/>
      <c r="F191" s="143"/>
      <c r="G191" s="142"/>
      <c r="H191" s="142"/>
      <c r="I191" s="142"/>
      <c r="J191" s="142"/>
    </row>
    <row r="192" spans="1:10">
      <c r="A192" s="142"/>
      <c r="B192" s="142"/>
      <c r="C192" s="142"/>
      <c r="D192" s="143"/>
      <c r="E192" s="143"/>
      <c r="F192" s="143"/>
      <c r="G192" s="142"/>
      <c r="H192" s="142"/>
      <c r="I192" s="142"/>
      <c r="J192" s="142"/>
    </row>
    <row r="193" spans="1:10">
      <c r="A193" s="142"/>
      <c r="B193" s="142"/>
      <c r="C193" s="142"/>
      <c r="D193" s="143"/>
      <c r="E193" s="143"/>
      <c r="F193" s="143"/>
      <c r="G193" s="142"/>
      <c r="H193" s="142"/>
      <c r="I193" s="142"/>
      <c r="J193" s="142"/>
    </row>
    <row r="194" spans="1:10">
      <c r="A194" s="142"/>
      <c r="B194" s="142"/>
      <c r="C194" s="142"/>
      <c r="D194" s="143"/>
      <c r="E194" s="143"/>
      <c r="F194" s="143"/>
      <c r="G194" s="142"/>
      <c r="H194" s="142"/>
      <c r="I194" s="142"/>
      <c r="J194" s="142"/>
    </row>
    <row r="195" spans="1:10">
      <c r="A195" s="142"/>
      <c r="B195" s="142"/>
      <c r="C195" s="142"/>
      <c r="D195" s="143"/>
      <c r="E195" s="143"/>
      <c r="F195" s="143"/>
      <c r="G195" s="142"/>
      <c r="H195" s="142"/>
      <c r="I195" s="142"/>
      <c r="J195" s="142"/>
    </row>
    <row r="196" spans="1:10">
      <c r="A196" s="142"/>
      <c r="B196" s="142"/>
      <c r="C196" s="142"/>
      <c r="D196" s="143"/>
      <c r="E196" s="143"/>
      <c r="F196" s="143"/>
      <c r="G196" s="142"/>
      <c r="H196" s="142"/>
      <c r="I196" s="142"/>
      <c r="J196" s="142"/>
    </row>
    <row r="197" spans="1:10">
      <c r="A197" s="142"/>
      <c r="B197" s="142"/>
      <c r="C197" s="142"/>
      <c r="D197" s="143"/>
      <c r="E197" s="143"/>
      <c r="F197" s="143"/>
      <c r="G197" s="142"/>
      <c r="H197" s="142"/>
      <c r="I197" s="142"/>
      <c r="J197" s="142"/>
    </row>
    <row r="198" spans="1:10">
      <c r="A198" s="142"/>
      <c r="B198" s="142"/>
      <c r="C198" s="142"/>
      <c r="D198" s="143"/>
      <c r="E198" s="143"/>
      <c r="F198" s="143"/>
      <c r="G198" s="142"/>
      <c r="H198" s="142"/>
      <c r="I198" s="142"/>
      <c r="J198" s="142"/>
    </row>
    <row r="199" spans="1:10">
      <c r="A199" s="142"/>
      <c r="B199" s="142"/>
      <c r="C199" s="142"/>
      <c r="D199" s="143"/>
      <c r="E199" s="143"/>
      <c r="F199" s="143"/>
      <c r="G199" s="142"/>
      <c r="H199" s="142"/>
      <c r="I199" s="142"/>
      <c r="J199" s="142"/>
    </row>
    <row r="200" spans="1:10">
      <c r="A200" s="142"/>
      <c r="B200" s="142"/>
      <c r="C200" s="142"/>
      <c r="D200" s="143"/>
      <c r="E200" s="143"/>
      <c r="F200" s="143"/>
      <c r="G200" s="142"/>
      <c r="H200" s="142"/>
      <c r="I200" s="142"/>
      <c r="J200" s="142"/>
    </row>
    <row r="201" spans="1:10">
      <c r="A201" s="142"/>
      <c r="B201" s="142"/>
      <c r="C201" s="142"/>
      <c r="D201" s="143"/>
      <c r="E201" s="143"/>
      <c r="F201" s="143"/>
      <c r="G201" s="142"/>
      <c r="H201" s="142"/>
      <c r="I201" s="142"/>
      <c r="J201" s="142"/>
    </row>
    <row r="202" spans="1:10">
      <c r="A202" s="142"/>
      <c r="B202" s="142"/>
      <c r="C202" s="142"/>
      <c r="D202" s="143"/>
      <c r="E202" s="143"/>
      <c r="F202" s="143"/>
      <c r="G202" s="142"/>
      <c r="H202" s="142"/>
      <c r="I202" s="142"/>
      <c r="J202" s="142"/>
    </row>
    <row r="203" spans="1:10">
      <c r="A203" s="142"/>
      <c r="B203" s="142"/>
      <c r="C203" s="142"/>
      <c r="D203" s="143"/>
      <c r="E203" s="143"/>
      <c r="F203" s="143"/>
      <c r="G203" s="142"/>
      <c r="H203" s="142"/>
      <c r="I203" s="142"/>
      <c r="J203" s="142"/>
    </row>
    <row r="204" spans="1:10">
      <c r="A204" s="142"/>
      <c r="B204" s="142"/>
      <c r="C204" s="142"/>
      <c r="D204" s="143"/>
      <c r="E204" s="143"/>
      <c r="F204" s="143"/>
      <c r="G204" s="142"/>
      <c r="H204" s="142"/>
      <c r="I204" s="142"/>
      <c r="J204" s="142"/>
    </row>
    <row r="205" spans="1:10">
      <c r="A205" s="142"/>
      <c r="B205" s="142"/>
      <c r="C205" s="142"/>
      <c r="D205" s="143"/>
      <c r="E205" s="143"/>
      <c r="F205" s="143"/>
      <c r="G205" s="142"/>
      <c r="H205" s="142"/>
      <c r="I205" s="142"/>
      <c r="J205" s="142"/>
    </row>
    <row r="206" spans="1:10">
      <c r="A206" s="142"/>
      <c r="B206" s="142"/>
      <c r="C206" s="142"/>
      <c r="D206" s="143"/>
      <c r="E206" s="143"/>
      <c r="F206" s="143"/>
      <c r="G206" s="142"/>
      <c r="H206" s="142"/>
      <c r="I206" s="142"/>
      <c r="J206" s="142"/>
    </row>
    <row r="207" spans="1:10">
      <c r="A207" s="142"/>
      <c r="B207" s="142"/>
      <c r="C207" s="142"/>
      <c r="D207" s="143"/>
      <c r="E207" s="143"/>
      <c r="F207" s="143"/>
      <c r="G207" s="142"/>
      <c r="H207" s="142"/>
      <c r="I207" s="142"/>
      <c r="J207" s="142"/>
    </row>
    <row r="208" spans="1:10">
      <c r="A208" s="142"/>
      <c r="B208" s="142"/>
      <c r="C208" s="142"/>
      <c r="D208" s="143"/>
      <c r="E208" s="143"/>
      <c r="F208" s="143"/>
      <c r="G208" s="142"/>
      <c r="H208" s="142"/>
      <c r="I208" s="142"/>
      <c r="J208" s="142"/>
    </row>
    <row r="209" spans="1:10">
      <c r="A209" s="142"/>
      <c r="B209" s="142"/>
      <c r="C209" s="142"/>
      <c r="D209" s="143"/>
      <c r="E209" s="143"/>
      <c r="F209" s="143"/>
      <c r="G209" s="142"/>
      <c r="H209" s="142"/>
      <c r="I209" s="142"/>
      <c r="J209" s="142"/>
    </row>
    <row r="210" spans="1:10">
      <c r="A210" s="142"/>
      <c r="B210" s="142"/>
      <c r="C210" s="142"/>
      <c r="D210" s="143"/>
      <c r="E210" s="143"/>
      <c r="F210" s="143"/>
      <c r="G210" s="142"/>
      <c r="H210" s="142"/>
      <c r="I210" s="142"/>
      <c r="J210" s="142"/>
    </row>
    <row r="211" spans="1:10">
      <c r="A211" s="142"/>
      <c r="B211" s="142"/>
      <c r="C211" s="142"/>
      <c r="D211" s="143"/>
      <c r="E211" s="143"/>
      <c r="F211" s="143"/>
      <c r="G211" s="142"/>
      <c r="H211" s="142"/>
      <c r="I211" s="142"/>
      <c r="J211" s="142"/>
    </row>
    <row r="212" spans="1:10">
      <c r="A212" s="142"/>
      <c r="B212" s="142"/>
      <c r="C212" s="142"/>
      <c r="D212" s="143"/>
      <c r="E212" s="143"/>
      <c r="F212" s="143"/>
      <c r="G212" s="142"/>
      <c r="H212" s="142"/>
      <c r="I212" s="142"/>
      <c r="J212" s="142"/>
    </row>
    <row r="213" spans="1:10">
      <c r="A213" s="142"/>
      <c r="B213" s="142"/>
      <c r="C213" s="142"/>
      <c r="D213" s="143"/>
      <c r="E213" s="143"/>
      <c r="F213" s="143"/>
      <c r="G213" s="142"/>
      <c r="H213" s="142"/>
      <c r="I213" s="142"/>
      <c r="J213" s="142"/>
    </row>
    <row r="214" spans="1:10">
      <c r="A214" s="142"/>
      <c r="B214" s="142"/>
      <c r="C214" s="142"/>
      <c r="D214" s="143"/>
      <c r="E214" s="143"/>
      <c r="F214" s="143"/>
      <c r="G214" s="142"/>
      <c r="H214" s="142"/>
      <c r="I214" s="142"/>
      <c r="J214" s="142"/>
    </row>
    <row r="215" spans="1:10">
      <c r="A215" s="142"/>
      <c r="B215" s="142"/>
      <c r="C215" s="142"/>
      <c r="D215" s="143"/>
      <c r="E215" s="143"/>
      <c r="F215" s="143"/>
      <c r="G215" s="142"/>
      <c r="H215" s="142"/>
      <c r="I215" s="142"/>
      <c r="J215" s="142"/>
    </row>
    <row r="216" spans="1:10">
      <c r="A216" s="142"/>
      <c r="B216" s="142"/>
      <c r="C216" s="142"/>
      <c r="D216" s="143"/>
      <c r="E216" s="143"/>
      <c r="F216" s="143"/>
      <c r="G216" s="142"/>
      <c r="H216" s="142"/>
      <c r="I216" s="142"/>
      <c r="J216" s="142"/>
    </row>
    <row r="217" spans="1:10">
      <c r="A217" s="142"/>
      <c r="B217" s="142"/>
      <c r="C217" s="142"/>
      <c r="D217" s="143"/>
      <c r="E217" s="143"/>
      <c r="F217" s="143"/>
      <c r="G217" s="142"/>
      <c r="H217" s="142"/>
      <c r="I217" s="142"/>
      <c r="J217" s="142"/>
    </row>
    <row r="218" spans="1:10">
      <c r="A218" s="142"/>
      <c r="B218" s="142"/>
      <c r="C218" s="142"/>
      <c r="D218" s="143"/>
      <c r="E218" s="143"/>
      <c r="F218" s="143"/>
      <c r="G218" s="142"/>
      <c r="H218" s="142"/>
      <c r="I218" s="142"/>
      <c r="J218" s="142"/>
    </row>
    <row r="219" spans="1:10">
      <c r="A219" s="142"/>
      <c r="B219" s="142"/>
      <c r="C219" s="142"/>
      <c r="D219" s="143"/>
      <c r="E219" s="143"/>
      <c r="F219" s="143"/>
      <c r="G219" s="142"/>
      <c r="H219" s="142"/>
      <c r="I219" s="142"/>
      <c r="J219" s="142"/>
    </row>
    <row r="220" spans="1:10">
      <c r="A220" s="142"/>
      <c r="B220" s="142"/>
      <c r="C220" s="142"/>
      <c r="D220" s="143"/>
      <c r="E220" s="143"/>
      <c r="F220" s="143"/>
      <c r="G220" s="142"/>
      <c r="H220" s="142"/>
      <c r="I220" s="142"/>
      <c r="J220" s="142"/>
    </row>
    <row r="221" spans="1:10">
      <c r="A221" s="142"/>
      <c r="B221" s="142"/>
      <c r="C221" s="142"/>
      <c r="D221" s="143"/>
      <c r="E221" s="143"/>
      <c r="F221" s="143"/>
      <c r="G221" s="142"/>
      <c r="H221" s="142"/>
      <c r="I221" s="142"/>
      <c r="J221" s="142"/>
    </row>
    <row r="222" spans="1:10">
      <c r="A222" s="142"/>
      <c r="B222" s="142"/>
      <c r="C222" s="142"/>
      <c r="D222" s="143"/>
      <c r="E222" s="143"/>
      <c r="F222" s="143"/>
      <c r="G222" s="142"/>
      <c r="H222" s="142"/>
      <c r="I222" s="142"/>
      <c r="J222" s="142"/>
    </row>
    <row r="223" spans="1:10">
      <c r="A223" s="142"/>
      <c r="B223" s="142"/>
      <c r="C223" s="142"/>
      <c r="D223" s="143"/>
      <c r="E223" s="143"/>
      <c r="F223" s="143"/>
      <c r="G223" s="142"/>
      <c r="H223" s="142"/>
      <c r="I223" s="142"/>
      <c r="J223" s="142"/>
    </row>
    <row r="224" spans="1:10">
      <c r="A224" s="142"/>
      <c r="B224" s="142"/>
      <c r="C224" s="142"/>
      <c r="D224" s="143"/>
      <c r="E224" s="143"/>
      <c r="F224" s="143"/>
      <c r="G224" s="142"/>
      <c r="H224" s="142"/>
      <c r="I224" s="142"/>
      <c r="J224" s="142"/>
    </row>
    <row r="225" spans="1:10">
      <c r="A225" s="145"/>
      <c r="B225" s="145"/>
      <c r="C225" s="145"/>
      <c r="D225" s="145"/>
      <c r="E225" s="145"/>
      <c r="F225" s="145"/>
      <c r="G225" s="145"/>
      <c r="H225" s="145"/>
      <c r="I225" s="145"/>
      <c r="J225" s="145"/>
    </row>
    <row r="226" spans="1:10">
      <c r="A226" s="145"/>
      <c r="B226" s="145"/>
      <c r="C226" s="145"/>
      <c r="D226" s="145"/>
      <c r="E226" s="145"/>
      <c r="F226" s="145"/>
      <c r="G226" s="145"/>
      <c r="H226" s="145"/>
      <c r="I226" s="145"/>
      <c r="J226" s="145"/>
    </row>
    <row r="227" spans="1:10">
      <c r="A227" s="145"/>
      <c r="B227" s="145"/>
      <c r="C227" s="145"/>
      <c r="D227" s="145"/>
      <c r="E227" s="145"/>
      <c r="F227" s="145"/>
      <c r="G227" s="145"/>
      <c r="H227" s="145"/>
      <c r="I227" s="145"/>
      <c r="J227" s="145"/>
    </row>
    <row r="228" spans="1:10">
      <c r="A228" s="145"/>
      <c r="B228" s="145"/>
      <c r="C228" s="145"/>
      <c r="D228" s="145"/>
      <c r="E228" s="145"/>
      <c r="F228" s="145"/>
      <c r="G228" s="145"/>
      <c r="H228" s="145"/>
      <c r="I228" s="145"/>
      <c r="J228" s="145"/>
    </row>
    <row r="229" spans="1:10">
      <c r="A229" s="145"/>
      <c r="B229" s="145"/>
      <c r="C229" s="145"/>
      <c r="D229" s="145"/>
      <c r="E229" s="145"/>
      <c r="F229" s="145"/>
      <c r="G229" s="145"/>
      <c r="H229" s="145"/>
      <c r="I229" s="145"/>
      <c r="J229" s="145"/>
    </row>
    <row r="230" spans="1:10">
      <c r="A230" s="145"/>
      <c r="B230" s="145"/>
      <c r="C230" s="145"/>
      <c r="D230" s="145"/>
      <c r="E230" s="145"/>
      <c r="F230" s="145"/>
      <c r="G230" s="145"/>
      <c r="H230" s="145"/>
      <c r="I230" s="145"/>
      <c r="J230" s="145"/>
    </row>
    <row r="231" spans="1:10">
      <c r="A231" s="145"/>
      <c r="B231" s="145"/>
      <c r="C231" s="145"/>
      <c r="D231" s="145"/>
      <c r="E231" s="145"/>
      <c r="F231" s="145"/>
      <c r="G231" s="145"/>
      <c r="H231" s="145"/>
      <c r="I231" s="145"/>
      <c r="J231" s="145"/>
    </row>
    <row r="232" spans="1:10">
      <c r="A232" s="145"/>
      <c r="B232" s="145"/>
      <c r="C232" s="145"/>
      <c r="D232" s="145"/>
      <c r="E232" s="145"/>
      <c r="F232" s="145"/>
      <c r="G232" s="145"/>
      <c r="H232" s="145"/>
      <c r="I232" s="145"/>
      <c r="J232" s="145"/>
    </row>
    <row r="233" spans="1:10">
      <c r="A233" s="145"/>
      <c r="B233" s="145"/>
      <c r="C233" s="145"/>
      <c r="D233" s="145"/>
      <c r="E233" s="145"/>
      <c r="F233" s="145"/>
      <c r="G233" s="145"/>
      <c r="H233" s="145"/>
      <c r="I233" s="145"/>
      <c r="J233" s="145"/>
    </row>
    <row r="234" spans="1:10">
      <c r="A234" s="145"/>
      <c r="B234" s="145"/>
      <c r="C234" s="145"/>
      <c r="D234" s="145"/>
      <c r="E234" s="145"/>
      <c r="F234" s="145"/>
      <c r="G234" s="145"/>
      <c r="H234" s="145"/>
      <c r="I234" s="145"/>
      <c r="J234" s="145"/>
    </row>
    <row r="235" spans="1:10">
      <c r="A235" s="145"/>
      <c r="B235" s="145"/>
      <c r="C235" s="145"/>
      <c r="D235" s="145"/>
      <c r="E235" s="145"/>
      <c r="F235" s="145"/>
      <c r="G235" s="145"/>
      <c r="H235" s="145"/>
      <c r="I235" s="145"/>
      <c r="J235" s="145"/>
    </row>
    <row r="236" spans="1:10">
      <c r="A236" s="145"/>
      <c r="B236" s="145"/>
      <c r="C236" s="145"/>
      <c r="D236" s="145"/>
      <c r="E236" s="145"/>
      <c r="F236" s="145"/>
      <c r="G236" s="145"/>
      <c r="H236" s="145"/>
      <c r="I236" s="145"/>
      <c r="J236" s="145"/>
    </row>
    <row r="237" spans="1:10">
      <c r="A237" s="145"/>
      <c r="B237" s="145"/>
      <c r="C237" s="145"/>
      <c r="D237" s="145"/>
      <c r="E237" s="145"/>
      <c r="F237" s="145"/>
      <c r="G237" s="145"/>
      <c r="H237" s="145"/>
      <c r="I237" s="145"/>
      <c r="J237" s="145"/>
    </row>
    <row r="238" spans="1:10">
      <c r="A238" s="145"/>
      <c r="B238" s="145"/>
      <c r="C238" s="145"/>
      <c r="D238" s="145"/>
      <c r="E238" s="145"/>
      <c r="F238" s="145"/>
      <c r="G238" s="145"/>
      <c r="H238" s="145"/>
      <c r="I238" s="145"/>
      <c r="J238" s="145"/>
    </row>
    <row r="239" spans="1:10">
      <c r="A239" s="145"/>
      <c r="B239" s="145"/>
      <c r="C239" s="145"/>
      <c r="D239" s="145"/>
      <c r="E239" s="145"/>
      <c r="F239" s="145"/>
      <c r="G239" s="145"/>
      <c r="H239" s="145"/>
      <c r="I239" s="145"/>
      <c r="J239" s="145"/>
    </row>
    <row r="240" spans="1:10">
      <c r="A240" s="145"/>
      <c r="B240" s="145"/>
      <c r="C240" s="145"/>
      <c r="D240" s="145"/>
      <c r="E240" s="145"/>
      <c r="F240" s="145"/>
      <c r="G240" s="145"/>
      <c r="H240" s="145"/>
      <c r="I240" s="145"/>
      <c r="J240" s="145"/>
    </row>
    <row r="241" spans="1:10">
      <c r="A241" s="145"/>
      <c r="B241" s="145"/>
      <c r="C241" s="145"/>
      <c r="D241" s="145"/>
      <c r="E241" s="145"/>
      <c r="F241" s="145"/>
      <c r="G241" s="145"/>
      <c r="H241" s="145"/>
      <c r="I241" s="145"/>
      <c r="J241" s="145"/>
    </row>
    <row r="242" spans="1:10">
      <c r="A242" s="145"/>
      <c r="B242" s="145"/>
      <c r="C242" s="145"/>
      <c r="D242" s="145"/>
      <c r="E242" s="145"/>
      <c r="F242" s="145"/>
      <c r="G242" s="145"/>
      <c r="H242" s="145"/>
      <c r="I242" s="145"/>
      <c r="J242" s="145"/>
    </row>
    <row r="243" spans="1:10">
      <c r="A243" s="145"/>
      <c r="B243" s="145"/>
      <c r="C243" s="145"/>
      <c r="D243" s="145"/>
      <c r="E243" s="145"/>
      <c r="F243" s="145"/>
      <c r="G243" s="145"/>
      <c r="H243" s="145"/>
      <c r="I243" s="145"/>
      <c r="J243" s="145"/>
    </row>
    <row r="244" spans="1:10">
      <c r="A244" s="145"/>
      <c r="B244" s="145"/>
      <c r="C244" s="145"/>
      <c r="D244" s="145"/>
      <c r="E244" s="145"/>
      <c r="F244" s="145"/>
      <c r="G244" s="145"/>
      <c r="H244" s="145"/>
      <c r="I244" s="145"/>
      <c r="J244" s="145"/>
    </row>
    <row r="245" spans="1:10">
      <c r="A245" s="145"/>
      <c r="B245" s="145"/>
      <c r="C245" s="145"/>
      <c r="D245" s="145"/>
      <c r="E245" s="145"/>
      <c r="F245" s="145"/>
      <c r="G245" s="145"/>
      <c r="H245" s="145"/>
      <c r="I245" s="145"/>
      <c r="J245" s="145"/>
    </row>
    <row r="246" spans="1:10">
      <c r="A246" s="145"/>
      <c r="B246" s="145"/>
      <c r="C246" s="145"/>
      <c r="D246" s="145"/>
      <c r="E246" s="145"/>
      <c r="F246" s="145"/>
      <c r="G246" s="145"/>
      <c r="H246" s="145"/>
      <c r="I246" s="145"/>
      <c r="J246" s="145"/>
    </row>
    <row r="247" spans="1:10">
      <c r="A247" s="145"/>
      <c r="B247" s="145"/>
      <c r="C247" s="145"/>
      <c r="D247" s="145"/>
      <c r="E247" s="145"/>
      <c r="F247" s="145"/>
      <c r="G247" s="145"/>
      <c r="H247" s="145"/>
      <c r="I247" s="145"/>
      <c r="J247" s="145"/>
    </row>
    <row r="248" spans="1:10">
      <c r="A248" s="145"/>
      <c r="B248" s="145"/>
      <c r="C248" s="145"/>
      <c r="D248" s="145"/>
      <c r="E248" s="145"/>
      <c r="F248" s="145"/>
      <c r="G248" s="145"/>
      <c r="H248" s="145"/>
      <c r="I248" s="145"/>
      <c r="J248" s="145"/>
    </row>
    <row r="249" spans="1:10">
      <c r="A249" s="145"/>
      <c r="B249" s="145"/>
      <c r="C249" s="145"/>
      <c r="D249" s="145"/>
      <c r="E249" s="145"/>
      <c r="F249" s="145"/>
      <c r="G249" s="145"/>
      <c r="H249" s="145"/>
      <c r="I249" s="145"/>
      <c r="J249" s="145"/>
    </row>
    <row r="250" spans="1:10">
      <c r="A250" s="145"/>
      <c r="B250" s="145"/>
      <c r="C250" s="145"/>
      <c r="D250" s="145"/>
      <c r="E250" s="145"/>
      <c r="F250" s="145"/>
      <c r="G250" s="145"/>
      <c r="H250" s="145"/>
      <c r="I250" s="145"/>
      <c r="J250" s="145"/>
    </row>
    <row r="251" spans="1:10">
      <c r="A251" s="145"/>
      <c r="B251" s="145"/>
      <c r="C251" s="145"/>
      <c r="D251" s="145"/>
      <c r="E251" s="145"/>
      <c r="F251" s="145"/>
      <c r="G251" s="145"/>
      <c r="H251" s="145"/>
      <c r="I251" s="145"/>
      <c r="J251" s="145"/>
    </row>
    <row r="252" spans="1:10">
      <c r="A252" s="145"/>
      <c r="B252" s="145"/>
      <c r="C252" s="145"/>
      <c r="D252" s="145"/>
      <c r="E252" s="145"/>
      <c r="F252" s="145"/>
      <c r="G252" s="145"/>
      <c r="H252" s="145"/>
      <c r="I252" s="145"/>
      <c r="J252" s="145"/>
    </row>
    <row r="253" spans="1:10">
      <c r="A253" s="145"/>
      <c r="B253" s="145"/>
      <c r="C253" s="145"/>
      <c r="D253" s="145"/>
      <c r="E253" s="145"/>
      <c r="F253" s="145"/>
      <c r="G253" s="145"/>
      <c r="H253" s="145"/>
      <c r="I253" s="145"/>
      <c r="J253" s="145"/>
    </row>
    <row r="254" spans="1:10">
      <c r="A254" s="145"/>
      <c r="B254" s="145"/>
      <c r="C254" s="145"/>
      <c r="D254" s="145"/>
      <c r="E254" s="145"/>
      <c r="F254" s="145"/>
      <c r="G254" s="145"/>
      <c r="H254" s="145"/>
      <c r="I254" s="145"/>
      <c r="J254" s="145"/>
    </row>
    <row r="255" spans="1:10">
      <c r="A255" s="145"/>
      <c r="B255" s="145"/>
      <c r="C255" s="145"/>
      <c r="D255" s="145"/>
      <c r="E255" s="145"/>
      <c r="F255" s="145"/>
      <c r="G255" s="145"/>
      <c r="H255" s="145"/>
      <c r="I255" s="145"/>
      <c r="J255" s="145"/>
    </row>
    <row r="256" spans="1:10">
      <c r="A256" s="145"/>
      <c r="B256" s="145"/>
      <c r="C256" s="145"/>
      <c r="D256" s="145"/>
      <c r="E256" s="145"/>
      <c r="F256" s="145"/>
      <c r="G256" s="145"/>
      <c r="H256" s="145"/>
      <c r="I256" s="145"/>
      <c r="J256" s="145"/>
    </row>
    <row r="257" spans="1:10">
      <c r="A257" s="145"/>
      <c r="B257" s="145"/>
      <c r="C257" s="145"/>
      <c r="D257" s="145"/>
      <c r="E257" s="145"/>
      <c r="F257" s="145"/>
      <c r="G257" s="145"/>
      <c r="H257" s="145"/>
      <c r="I257" s="145"/>
      <c r="J257" s="145"/>
    </row>
    <row r="258" spans="1:10">
      <c r="A258" s="145"/>
      <c r="B258" s="145"/>
      <c r="C258" s="145"/>
      <c r="D258" s="145"/>
      <c r="E258" s="145"/>
      <c r="F258" s="145"/>
      <c r="G258" s="145"/>
      <c r="H258" s="145"/>
      <c r="I258" s="145"/>
      <c r="J258" s="145"/>
    </row>
    <row r="259" spans="1:10">
      <c r="A259" s="145"/>
      <c r="B259" s="145"/>
      <c r="C259" s="145"/>
      <c r="D259" s="145"/>
      <c r="E259" s="145"/>
      <c r="F259" s="145"/>
      <c r="G259" s="145"/>
      <c r="H259" s="145"/>
      <c r="I259" s="145"/>
      <c r="J259" s="145"/>
    </row>
    <row r="260" spans="1:10">
      <c r="A260" s="145"/>
      <c r="B260" s="145"/>
      <c r="C260" s="145"/>
      <c r="D260" s="145"/>
      <c r="E260" s="145"/>
      <c r="F260" s="145"/>
      <c r="G260" s="145"/>
      <c r="H260" s="145"/>
      <c r="I260" s="145"/>
      <c r="J260" s="145"/>
    </row>
    <row r="261" spans="1:10">
      <c r="A261" s="145"/>
      <c r="B261" s="145"/>
      <c r="C261" s="145"/>
      <c r="D261" s="145"/>
      <c r="E261" s="145"/>
      <c r="F261" s="145"/>
      <c r="G261" s="145"/>
      <c r="H261" s="145"/>
      <c r="I261" s="145"/>
      <c r="J261" s="145"/>
    </row>
    <row r="262" spans="1:10">
      <c r="A262" s="145"/>
      <c r="B262" s="145"/>
      <c r="C262" s="145"/>
      <c r="D262" s="145"/>
      <c r="E262" s="145"/>
      <c r="F262" s="145"/>
      <c r="G262" s="145"/>
      <c r="H262" s="145"/>
      <c r="I262" s="145"/>
      <c r="J262" s="145"/>
    </row>
    <row r="263" spans="1:10">
      <c r="A263" s="145"/>
      <c r="B263" s="145"/>
      <c r="C263" s="145"/>
      <c r="D263" s="145"/>
      <c r="E263" s="145"/>
      <c r="F263" s="145"/>
      <c r="G263" s="145"/>
      <c r="H263" s="145"/>
      <c r="I263" s="145"/>
      <c r="J263" s="145"/>
    </row>
    <row r="264" spans="1:10">
      <c r="A264" s="145"/>
      <c r="B264" s="145"/>
      <c r="C264" s="145"/>
      <c r="D264" s="145"/>
      <c r="E264" s="145"/>
      <c r="F264" s="145"/>
      <c r="G264" s="145"/>
      <c r="H264" s="145"/>
      <c r="I264" s="145"/>
      <c r="J264" s="145"/>
    </row>
    <row r="265" spans="1:10">
      <c r="A265" s="145"/>
      <c r="B265" s="145"/>
      <c r="C265" s="145"/>
      <c r="D265" s="145"/>
      <c r="E265" s="145"/>
      <c r="F265" s="145"/>
      <c r="G265" s="145"/>
      <c r="H265" s="145"/>
      <c r="I265" s="145"/>
      <c r="J265" s="145"/>
    </row>
    <row r="266" spans="1:10">
      <c r="A266" s="145"/>
      <c r="B266" s="145"/>
      <c r="C266" s="145"/>
      <c r="D266" s="145"/>
      <c r="E266" s="145"/>
      <c r="F266" s="145"/>
      <c r="G266" s="145"/>
      <c r="H266" s="145"/>
      <c r="I266" s="145"/>
      <c r="J266" s="145"/>
    </row>
    <row r="267" spans="1:10">
      <c r="A267" s="145"/>
      <c r="B267" s="145"/>
      <c r="C267" s="145"/>
      <c r="D267" s="145"/>
      <c r="E267" s="145"/>
      <c r="F267" s="145"/>
      <c r="G267" s="145"/>
      <c r="H267" s="145"/>
      <c r="I267" s="145"/>
      <c r="J267" s="145"/>
    </row>
    <row r="268" spans="1:10">
      <c r="A268" s="145"/>
      <c r="B268" s="145"/>
      <c r="C268" s="145"/>
      <c r="D268" s="145"/>
      <c r="E268" s="145"/>
      <c r="F268" s="145"/>
      <c r="G268" s="145"/>
      <c r="H268" s="145"/>
      <c r="I268" s="145"/>
      <c r="J268" s="145"/>
    </row>
    <row r="269" spans="1:10">
      <c r="A269" s="145"/>
      <c r="B269" s="145"/>
      <c r="C269" s="145"/>
      <c r="D269" s="145"/>
      <c r="E269" s="145"/>
      <c r="F269" s="145"/>
      <c r="G269" s="145"/>
      <c r="H269" s="145"/>
      <c r="I269" s="145"/>
      <c r="J269" s="145"/>
    </row>
    <row r="270" spans="1:10">
      <c r="A270" s="145"/>
      <c r="B270" s="145"/>
      <c r="C270" s="145"/>
      <c r="D270" s="145"/>
      <c r="E270" s="145"/>
      <c r="F270" s="145"/>
      <c r="G270" s="145"/>
      <c r="H270" s="145"/>
      <c r="I270" s="145"/>
      <c r="J270" s="145"/>
    </row>
    <row r="271" spans="1:10">
      <c r="A271" s="145"/>
      <c r="B271" s="145"/>
      <c r="C271" s="145"/>
      <c r="D271" s="145"/>
      <c r="E271" s="145"/>
      <c r="F271" s="145"/>
      <c r="G271" s="145"/>
      <c r="H271" s="145"/>
      <c r="I271" s="145"/>
      <c r="J271" s="145"/>
    </row>
    <row r="272" spans="1:10">
      <c r="A272" s="145"/>
      <c r="B272" s="145"/>
      <c r="C272" s="145"/>
      <c r="D272" s="145"/>
      <c r="E272" s="145"/>
      <c r="F272" s="145"/>
      <c r="G272" s="145"/>
      <c r="H272" s="145"/>
      <c r="I272" s="145"/>
      <c r="J272" s="145"/>
    </row>
    <row r="273" spans="1:10">
      <c r="A273" s="145"/>
      <c r="B273" s="145"/>
      <c r="C273" s="145"/>
      <c r="D273" s="145"/>
      <c r="E273" s="145"/>
      <c r="F273" s="145"/>
      <c r="G273" s="145"/>
      <c r="H273" s="145"/>
      <c r="I273" s="145"/>
      <c r="J273" s="145"/>
    </row>
    <row r="274" spans="1:10">
      <c r="A274" s="145"/>
      <c r="B274" s="145"/>
      <c r="C274" s="145"/>
      <c r="D274" s="145"/>
      <c r="E274" s="145"/>
      <c r="F274" s="145"/>
      <c r="G274" s="145"/>
      <c r="H274" s="145"/>
      <c r="I274" s="145"/>
      <c r="J274" s="145"/>
    </row>
    <row r="275" spans="1:10">
      <c r="A275" s="145"/>
      <c r="B275" s="145"/>
      <c r="C275" s="145"/>
      <c r="D275" s="145"/>
      <c r="E275" s="145"/>
      <c r="F275" s="145"/>
      <c r="G275" s="145"/>
      <c r="H275" s="145"/>
      <c r="I275" s="145"/>
      <c r="J275" s="145"/>
    </row>
    <row r="276" spans="1:10">
      <c r="A276" s="145"/>
      <c r="B276" s="145"/>
      <c r="C276" s="145"/>
      <c r="D276" s="145"/>
      <c r="E276" s="145"/>
      <c r="F276" s="145"/>
      <c r="G276" s="145"/>
      <c r="H276" s="145"/>
      <c r="I276" s="145"/>
      <c r="J276" s="145"/>
    </row>
    <row r="277" spans="1:10">
      <c r="A277" s="145"/>
      <c r="B277" s="145"/>
      <c r="C277" s="145"/>
      <c r="D277" s="145"/>
      <c r="E277" s="145"/>
      <c r="F277" s="145"/>
      <c r="G277" s="145"/>
      <c r="H277" s="145"/>
      <c r="I277" s="145"/>
      <c r="J277" s="145"/>
    </row>
    <row r="278" spans="1:10">
      <c r="A278" s="145"/>
      <c r="B278" s="145"/>
      <c r="C278" s="145"/>
      <c r="D278" s="145"/>
      <c r="E278" s="145"/>
      <c r="F278" s="145"/>
      <c r="G278" s="145"/>
      <c r="H278" s="145"/>
      <c r="I278" s="145"/>
      <c r="J278" s="145"/>
    </row>
    <row r="279" spans="1:10">
      <c r="A279" s="145"/>
      <c r="B279" s="145"/>
      <c r="C279" s="145"/>
      <c r="D279" s="145"/>
      <c r="E279" s="145"/>
      <c r="F279" s="145"/>
      <c r="G279" s="145"/>
      <c r="H279" s="145"/>
      <c r="I279" s="145"/>
      <c r="J279" s="145"/>
    </row>
    <row r="280" spans="1:10">
      <c r="A280" s="145"/>
      <c r="B280" s="145"/>
      <c r="C280" s="145"/>
      <c r="D280" s="145"/>
      <c r="E280" s="145"/>
      <c r="F280" s="145"/>
      <c r="G280" s="145"/>
      <c r="H280" s="145"/>
      <c r="I280" s="145"/>
      <c r="J280" s="145"/>
    </row>
    <row r="281" spans="1:10">
      <c r="A281" s="145"/>
      <c r="B281" s="145"/>
      <c r="C281" s="145"/>
      <c r="D281" s="145"/>
      <c r="E281" s="145"/>
      <c r="F281" s="145"/>
      <c r="G281" s="145"/>
      <c r="H281" s="145"/>
      <c r="I281" s="145"/>
      <c r="J281" s="145"/>
    </row>
    <row r="282" spans="1:10">
      <c r="A282" s="145"/>
      <c r="B282" s="145"/>
      <c r="C282" s="145"/>
      <c r="D282" s="145"/>
      <c r="E282" s="145"/>
      <c r="F282" s="145"/>
      <c r="G282" s="145"/>
      <c r="H282" s="145"/>
      <c r="I282" s="145"/>
      <c r="J282" s="145"/>
    </row>
    <row r="283" spans="1:10">
      <c r="A283" s="145"/>
      <c r="B283" s="145"/>
      <c r="C283" s="145"/>
      <c r="D283" s="145"/>
      <c r="E283" s="145"/>
      <c r="F283" s="145"/>
      <c r="G283" s="145"/>
      <c r="H283" s="145"/>
      <c r="I283" s="145"/>
      <c r="J283" s="145"/>
    </row>
    <row r="284" spans="1:10">
      <c r="A284" s="145"/>
      <c r="B284" s="145"/>
      <c r="C284" s="145"/>
      <c r="D284" s="145"/>
      <c r="E284" s="145"/>
      <c r="F284" s="145"/>
      <c r="G284" s="145"/>
      <c r="H284" s="145"/>
      <c r="I284" s="145"/>
      <c r="J284" s="145"/>
    </row>
    <row r="285" spans="1:10">
      <c r="A285" s="145"/>
      <c r="B285" s="145"/>
      <c r="C285" s="145"/>
      <c r="D285" s="145"/>
      <c r="E285" s="145"/>
      <c r="F285" s="145"/>
      <c r="G285" s="145"/>
      <c r="H285" s="145"/>
      <c r="I285" s="145"/>
      <c r="J285" s="145"/>
    </row>
    <row r="286" spans="1:10">
      <c r="A286" s="145"/>
      <c r="B286" s="145"/>
      <c r="C286" s="145"/>
      <c r="D286" s="145"/>
      <c r="E286" s="145"/>
      <c r="F286" s="145"/>
      <c r="G286" s="145"/>
      <c r="H286" s="145"/>
      <c r="I286" s="145"/>
      <c r="J286" s="145"/>
    </row>
    <row r="287" spans="1:10">
      <c r="A287" s="145"/>
      <c r="B287" s="145"/>
      <c r="C287" s="145"/>
      <c r="D287" s="145"/>
      <c r="E287" s="145"/>
      <c r="F287" s="145"/>
      <c r="G287" s="145"/>
      <c r="H287" s="145"/>
      <c r="I287" s="145"/>
      <c r="J287" s="145"/>
    </row>
    <row r="288" spans="1:10">
      <c r="A288" s="145"/>
      <c r="B288" s="145"/>
      <c r="C288" s="145"/>
      <c r="D288" s="145"/>
      <c r="E288" s="145"/>
      <c r="F288" s="145"/>
      <c r="G288" s="145"/>
      <c r="H288" s="145"/>
      <c r="I288" s="145"/>
      <c r="J288" s="145"/>
    </row>
    <row r="289" spans="1:10">
      <c r="A289" s="145"/>
      <c r="B289" s="145"/>
      <c r="C289" s="145"/>
      <c r="D289" s="145"/>
      <c r="E289" s="145"/>
      <c r="F289" s="145"/>
      <c r="G289" s="145"/>
      <c r="H289" s="145"/>
      <c r="I289" s="145"/>
      <c r="J289" s="145"/>
    </row>
    <row r="290" spans="1:10">
      <c r="A290" s="145"/>
      <c r="B290" s="145"/>
      <c r="C290" s="145"/>
      <c r="D290" s="145"/>
      <c r="E290" s="145"/>
      <c r="F290" s="145"/>
      <c r="G290" s="145"/>
      <c r="H290" s="145"/>
      <c r="I290" s="145"/>
      <c r="J290" s="145"/>
    </row>
    <row r="291" spans="1:10">
      <c r="A291" s="145"/>
      <c r="B291" s="145"/>
      <c r="C291" s="145"/>
      <c r="D291" s="145"/>
      <c r="E291" s="145"/>
      <c r="F291" s="145"/>
      <c r="G291" s="145"/>
      <c r="H291" s="145"/>
      <c r="I291" s="145"/>
      <c r="J291" s="145"/>
    </row>
    <row r="292" spans="1:10">
      <c r="A292" s="145"/>
      <c r="B292" s="145"/>
      <c r="C292" s="145"/>
      <c r="D292" s="145"/>
      <c r="E292" s="145"/>
      <c r="F292" s="145"/>
      <c r="G292" s="145"/>
      <c r="H292" s="145"/>
      <c r="I292" s="145"/>
      <c r="J292" s="145"/>
    </row>
    <row r="293" spans="1:10">
      <c r="A293" s="145"/>
      <c r="B293" s="145"/>
      <c r="C293" s="145"/>
      <c r="D293" s="145"/>
      <c r="E293" s="145"/>
      <c r="F293" s="145"/>
      <c r="G293" s="145"/>
      <c r="H293" s="145"/>
      <c r="I293" s="145"/>
      <c r="J293" s="145"/>
    </row>
    <row r="294" spans="1:10">
      <c r="A294" s="145"/>
      <c r="B294" s="145"/>
      <c r="C294" s="145"/>
      <c r="D294" s="145"/>
      <c r="E294" s="145"/>
      <c r="F294" s="145"/>
      <c r="G294" s="145"/>
      <c r="H294" s="145"/>
      <c r="I294" s="145"/>
      <c r="J294" s="145"/>
    </row>
    <row r="295" spans="1:10">
      <c r="A295" s="145"/>
      <c r="B295" s="145"/>
      <c r="C295" s="145"/>
      <c r="D295" s="145"/>
      <c r="E295" s="145"/>
      <c r="F295" s="145"/>
      <c r="G295" s="145"/>
      <c r="H295" s="145"/>
      <c r="I295" s="145"/>
      <c r="J295" s="145"/>
    </row>
    <row r="296" spans="1:10">
      <c r="A296" s="145"/>
      <c r="B296" s="145"/>
      <c r="C296" s="145"/>
      <c r="D296" s="145"/>
      <c r="E296" s="145"/>
      <c r="F296" s="145"/>
      <c r="G296" s="145"/>
      <c r="H296" s="145"/>
      <c r="I296" s="145"/>
      <c r="J296" s="145"/>
    </row>
    <row r="297" spans="1:10">
      <c r="A297" s="145"/>
      <c r="B297" s="145"/>
      <c r="C297" s="145"/>
      <c r="D297" s="145"/>
      <c r="E297" s="145"/>
      <c r="F297" s="145"/>
      <c r="G297" s="145"/>
      <c r="H297" s="145"/>
      <c r="I297" s="145"/>
      <c r="J297" s="145"/>
    </row>
    <row r="298" spans="1:10">
      <c r="A298" s="145"/>
      <c r="B298" s="145"/>
      <c r="C298" s="145"/>
      <c r="D298" s="145"/>
      <c r="E298" s="145"/>
      <c r="F298" s="145"/>
      <c r="G298" s="145"/>
      <c r="H298" s="145"/>
      <c r="I298" s="145"/>
      <c r="J298" s="145"/>
    </row>
    <row r="299" spans="1:10">
      <c r="A299" s="145"/>
      <c r="B299" s="145"/>
      <c r="C299" s="145"/>
      <c r="D299" s="145"/>
      <c r="E299" s="145"/>
      <c r="F299" s="145"/>
      <c r="G299" s="145"/>
      <c r="H299" s="145"/>
      <c r="I299" s="145"/>
      <c r="J299" s="145"/>
    </row>
    <row r="300" spans="1:10">
      <c r="A300" s="145"/>
      <c r="B300" s="145"/>
      <c r="C300" s="145"/>
      <c r="D300" s="145"/>
      <c r="E300" s="145"/>
      <c r="F300" s="145"/>
      <c r="G300" s="145"/>
      <c r="H300" s="145"/>
      <c r="I300" s="145"/>
      <c r="J300" s="145"/>
    </row>
    <row r="301" spans="1:10">
      <c r="A301" s="145"/>
      <c r="B301" s="145"/>
      <c r="C301" s="145"/>
      <c r="D301" s="145"/>
      <c r="E301" s="145"/>
      <c r="F301" s="145"/>
      <c r="G301" s="145"/>
      <c r="H301" s="145"/>
      <c r="I301" s="145"/>
      <c r="J301" s="145"/>
    </row>
    <row r="302" spans="1:10">
      <c r="A302" s="145"/>
      <c r="B302" s="145"/>
      <c r="C302" s="145"/>
      <c r="D302" s="145"/>
      <c r="E302" s="145"/>
      <c r="F302" s="145"/>
      <c r="G302" s="145"/>
      <c r="H302" s="145"/>
      <c r="I302" s="145"/>
      <c r="J302" s="145"/>
    </row>
    <row r="303" spans="1:10">
      <c r="A303" s="145"/>
      <c r="B303" s="145"/>
      <c r="C303" s="145"/>
      <c r="D303" s="145"/>
      <c r="E303" s="145"/>
      <c r="F303" s="145"/>
      <c r="G303" s="145"/>
      <c r="H303" s="145"/>
      <c r="I303" s="145"/>
      <c r="J303" s="145"/>
    </row>
    <row r="304" spans="1:10">
      <c r="A304" s="145"/>
      <c r="B304" s="145"/>
      <c r="C304" s="145"/>
      <c r="D304" s="145"/>
      <c r="E304" s="145"/>
      <c r="F304" s="145"/>
      <c r="G304" s="145"/>
      <c r="H304" s="145"/>
      <c r="I304" s="145"/>
      <c r="J304" s="145"/>
    </row>
    <row r="305" spans="1:10">
      <c r="A305" s="145"/>
      <c r="B305" s="145"/>
      <c r="C305" s="145"/>
      <c r="D305" s="145"/>
      <c r="E305" s="145"/>
      <c r="F305" s="145"/>
      <c r="G305" s="145"/>
      <c r="H305" s="145"/>
      <c r="I305" s="145"/>
      <c r="J305" s="145"/>
    </row>
    <row r="306" spans="1:10">
      <c r="A306" s="145"/>
      <c r="B306" s="145"/>
      <c r="C306" s="145"/>
      <c r="D306" s="145"/>
      <c r="E306" s="145"/>
      <c r="F306" s="145"/>
      <c r="G306" s="145"/>
      <c r="H306" s="145"/>
      <c r="I306" s="145"/>
      <c r="J306" s="145"/>
    </row>
    <row r="307" spans="1:10">
      <c r="A307" s="145"/>
      <c r="B307" s="145"/>
      <c r="C307" s="145"/>
      <c r="D307" s="145"/>
      <c r="E307" s="145"/>
      <c r="F307" s="145"/>
      <c r="G307" s="145"/>
      <c r="H307" s="145"/>
      <c r="I307" s="145"/>
      <c r="J307" s="145"/>
    </row>
    <row r="308" spans="1:10">
      <c r="A308" s="145"/>
      <c r="B308" s="145"/>
      <c r="C308" s="145"/>
      <c r="D308" s="145"/>
      <c r="E308" s="145"/>
      <c r="F308" s="145"/>
      <c r="G308" s="145"/>
      <c r="H308" s="145"/>
      <c r="I308" s="145"/>
      <c r="J308" s="145"/>
    </row>
    <row r="309" spans="1:10">
      <c r="A309" s="145"/>
      <c r="B309" s="145"/>
      <c r="C309" s="145"/>
      <c r="D309" s="145"/>
      <c r="E309" s="145"/>
      <c r="F309" s="145"/>
      <c r="G309" s="145"/>
      <c r="H309" s="145"/>
      <c r="I309" s="145"/>
      <c r="J309" s="145"/>
    </row>
    <row r="310" spans="1:10">
      <c r="A310" s="145"/>
      <c r="B310" s="145"/>
      <c r="C310" s="145"/>
      <c r="D310" s="145"/>
      <c r="E310" s="145"/>
      <c r="F310" s="145"/>
      <c r="G310" s="145"/>
      <c r="H310" s="145"/>
      <c r="I310" s="145"/>
      <c r="J310" s="145"/>
    </row>
    <row r="311" spans="1:10">
      <c r="A311" s="145"/>
      <c r="B311" s="145"/>
      <c r="C311" s="145"/>
      <c r="D311" s="145"/>
      <c r="E311" s="145"/>
      <c r="F311" s="145"/>
      <c r="G311" s="145"/>
      <c r="H311" s="145"/>
      <c r="I311" s="145"/>
      <c r="J311" s="145"/>
    </row>
    <row r="312" spans="1:10">
      <c r="A312" s="145"/>
      <c r="B312" s="145"/>
      <c r="C312" s="145"/>
      <c r="D312" s="145"/>
      <c r="E312" s="145"/>
      <c r="F312" s="145"/>
      <c r="G312" s="145"/>
      <c r="H312" s="145"/>
      <c r="I312" s="145"/>
      <c r="J312" s="145"/>
    </row>
    <row r="313" spans="1:10">
      <c r="A313" s="145"/>
      <c r="B313" s="145"/>
      <c r="C313" s="145"/>
      <c r="D313" s="145"/>
      <c r="E313" s="145"/>
      <c r="F313" s="145"/>
      <c r="G313" s="145"/>
      <c r="H313" s="145"/>
      <c r="I313" s="145"/>
      <c r="J313" s="145"/>
    </row>
    <row r="314" spans="1:10">
      <c r="A314" s="145"/>
      <c r="B314" s="145"/>
      <c r="C314" s="145"/>
      <c r="D314" s="145"/>
      <c r="E314" s="145"/>
      <c r="F314" s="145"/>
      <c r="G314" s="145"/>
      <c r="H314" s="145"/>
      <c r="I314" s="145"/>
      <c r="J314" s="145"/>
    </row>
    <row r="315" spans="1:10">
      <c r="A315" s="145"/>
      <c r="B315" s="145"/>
      <c r="C315" s="145"/>
      <c r="D315" s="145"/>
      <c r="E315" s="145"/>
      <c r="F315" s="145"/>
      <c r="G315" s="145"/>
      <c r="H315" s="145"/>
      <c r="I315" s="145"/>
      <c r="J315" s="145"/>
    </row>
    <row r="316" spans="1:10">
      <c r="A316" s="145"/>
      <c r="B316" s="145"/>
      <c r="C316" s="145"/>
      <c r="D316" s="145"/>
      <c r="E316" s="145"/>
      <c r="F316" s="145"/>
      <c r="G316" s="145"/>
      <c r="H316" s="145"/>
      <c r="I316" s="145"/>
      <c r="J316" s="145"/>
    </row>
    <row r="317" spans="1:10">
      <c r="A317" s="145"/>
      <c r="B317" s="145"/>
      <c r="C317" s="145"/>
      <c r="D317" s="145"/>
      <c r="E317" s="145"/>
      <c r="F317" s="145"/>
      <c r="G317" s="145"/>
      <c r="H317" s="145"/>
      <c r="I317" s="145"/>
      <c r="J317" s="145"/>
    </row>
    <row r="318" spans="1:10">
      <c r="A318" s="145"/>
      <c r="B318" s="145"/>
      <c r="C318" s="145"/>
      <c r="D318" s="145"/>
      <c r="E318" s="145"/>
      <c r="F318" s="145"/>
      <c r="G318" s="145"/>
      <c r="H318" s="145"/>
      <c r="I318" s="145"/>
      <c r="J318" s="145"/>
    </row>
    <row r="319" spans="1:10">
      <c r="A319" s="145"/>
      <c r="B319" s="145"/>
      <c r="C319" s="145"/>
      <c r="D319" s="145"/>
      <c r="E319" s="145"/>
      <c r="F319" s="145"/>
      <c r="G319" s="145"/>
      <c r="H319" s="145"/>
      <c r="I319" s="145"/>
      <c r="J319" s="145"/>
    </row>
    <row r="320" spans="1:10">
      <c r="A320" s="145"/>
      <c r="B320" s="145"/>
      <c r="C320" s="145"/>
      <c r="D320" s="145"/>
      <c r="E320" s="145"/>
      <c r="F320" s="145"/>
      <c r="G320" s="145"/>
      <c r="H320" s="145"/>
      <c r="I320" s="145"/>
      <c r="J320" s="145"/>
    </row>
    <row r="321" spans="1:10">
      <c r="A321" s="145"/>
      <c r="B321" s="145"/>
      <c r="C321" s="145"/>
      <c r="D321" s="145"/>
      <c r="E321" s="145"/>
      <c r="F321" s="145"/>
      <c r="G321" s="145"/>
      <c r="H321" s="145"/>
      <c r="I321" s="145"/>
      <c r="J321" s="145"/>
    </row>
    <row r="322" spans="1:10">
      <c r="A322" s="145"/>
      <c r="B322" s="145"/>
      <c r="C322" s="145"/>
      <c r="D322" s="145"/>
      <c r="E322" s="145"/>
      <c r="F322" s="145"/>
      <c r="G322" s="145"/>
      <c r="H322" s="145"/>
      <c r="I322" s="145"/>
      <c r="J322" s="145"/>
    </row>
    <row r="323" spans="1:10">
      <c r="A323" s="145"/>
      <c r="B323" s="145"/>
      <c r="C323" s="145"/>
      <c r="D323" s="145"/>
      <c r="E323" s="145"/>
      <c r="F323" s="145"/>
      <c r="G323" s="145"/>
      <c r="H323" s="145"/>
      <c r="I323" s="145"/>
      <c r="J323" s="145"/>
    </row>
    <row r="324" spans="1:10">
      <c r="A324" s="145"/>
      <c r="B324" s="145"/>
      <c r="C324" s="145"/>
      <c r="D324" s="145"/>
      <c r="E324" s="145"/>
      <c r="F324" s="145"/>
      <c r="G324" s="145"/>
      <c r="H324" s="145"/>
      <c r="I324" s="145"/>
      <c r="J324" s="145"/>
    </row>
    <row r="325" spans="1:10">
      <c r="A325" s="145"/>
      <c r="B325" s="145"/>
      <c r="C325" s="145"/>
      <c r="D325" s="145"/>
      <c r="E325" s="145"/>
      <c r="F325" s="145"/>
      <c r="G325" s="145"/>
      <c r="H325" s="145"/>
      <c r="I325" s="145"/>
      <c r="J325" s="145"/>
    </row>
    <row r="326" spans="1:10">
      <c r="A326" s="145"/>
      <c r="B326" s="145"/>
      <c r="C326" s="145"/>
      <c r="D326" s="145"/>
      <c r="E326" s="145"/>
      <c r="F326" s="145"/>
      <c r="G326" s="145"/>
      <c r="H326" s="145"/>
      <c r="I326" s="145"/>
      <c r="J326" s="145"/>
    </row>
    <row r="327" spans="1:10">
      <c r="A327" s="145"/>
      <c r="B327" s="145"/>
      <c r="C327" s="145"/>
      <c r="D327" s="145"/>
      <c r="E327" s="145"/>
      <c r="F327" s="145"/>
      <c r="G327" s="145"/>
      <c r="H327" s="145"/>
      <c r="I327" s="145"/>
      <c r="J327" s="145"/>
    </row>
    <row r="328" spans="1:10">
      <c r="A328" s="145"/>
      <c r="B328" s="145"/>
      <c r="C328" s="145"/>
      <c r="D328" s="145"/>
      <c r="E328" s="145"/>
      <c r="F328" s="145"/>
      <c r="G328" s="145"/>
      <c r="H328" s="145"/>
      <c r="I328" s="145"/>
      <c r="J328" s="145"/>
    </row>
    <row r="329" spans="1:10">
      <c r="A329" s="145"/>
      <c r="B329" s="145"/>
      <c r="C329" s="145"/>
      <c r="D329" s="145"/>
      <c r="E329" s="145"/>
      <c r="F329" s="145"/>
      <c r="G329" s="145"/>
      <c r="H329" s="145"/>
      <c r="I329" s="145"/>
      <c r="J329" s="145"/>
    </row>
    <row r="330" spans="1:10">
      <c r="A330" s="145"/>
      <c r="B330" s="145"/>
      <c r="C330" s="145"/>
      <c r="D330" s="145"/>
      <c r="E330" s="145"/>
      <c r="F330" s="145"/>
      <c r="G330" s="145"/>
      <c r="H330" s="145"/>
      <c r="I330" s="145"/>
      <c r="J330" s="145"/>
    </row>
    <row r="331" spans="1:10">
      <c r="A331" s="145"/>
      <c r="B331" s="145"/>
      <c r="C331" s="145"/>
      <c r="D331" s="145"/>
      <c r="E331" s="145"/>
      <c r="F331" s="145"/>
      <c r="G331" s="145"/>
      <c r="H331" s="145"/>
      <c r="I331" s="145"/>
      <c r="J331" s="145"/>
    </row>
    <row r="332" spans="1:10">
      <c r="A332" s="145"/>
      <c r="B332" s="145"/>
      <c r="C332" s="145"/>
      <c r="D332" s="145"/>
      <c r="E332" s="145"/>
      <c r="F332" s="145"/>
      <c r="G332" s="145"/>
      <c r="H332" s="145"/>
      <c r="I332" s="145"/>
      <c r="J332" s="145"/>
    </row>
    <row r="333" spans="1:10">
      <c r="A333" s="145"/>
      <c r="B333" s="145"/>
      <c r="C333" s="145"/>
      <c r="D333" s="145"/>
      <c r="E333" s="145"/>
      <c r="F333" s="145"/>
      <c r="G333" s="145"/>
      <c r="H333" s="145"/>
      <c r="I333" s="145"/>
      <c r="J333" s="145"/>
    </row>
    <row r="334" spans="1:10">
      <c r="A334" s="145"/>
      <c r="B334" s="145"/>
      <c r="C334" s="145"/>
      <c r="D334" s="145"/>
      <c r="E334" s="145"/>
      <c r="F334" s="145"/>
      <c r="G334" s="145"/>
      <c r="H334" s="145"/>
      <c r="I334" s="145"/>
      <c r="J334" s="145"/>
    </row>
    <row r="335" spans="1:10">
      <c r="A335" s="145"/>
      <c r="B335" s="145"/>
      <c r="C335" s="145"/>
      <c r="D335" s="145"/>
      <c r="E335" s="145"/>
      <c r="F335" s="145"/>
      <c r="G335" s="145"/>
      <c r="H335" s="145"/>
      <c r="I335" s="145"/>
      <c r="J335" s="145"/>
    </row>
    <row r="336" spans="1:10">
      <c r="A336" s="145"/>
      <c r="B336" s="145"/>
      <c r="C336" s="145"/>
      <c r="D336" s="145"/>
      <c r="E336" s="145"/>
      <c r="F336" s="145"/>
      <c r="G336" s="145"/>
      <c r="H336" s="145"/>
      <c r="I336" s="145"/>
      <c r="J336" s="145"/>
    </row>
    <row r="337" spans="1:10">
      <c r="A337" s="145"/>
      <c r="B337" s="145"/>
      <c r="C337" s="145"/>
      <c r="D337" s="145"/>
      <c r="E337" s="145"/>
      <c r="F337" s="145"/>
      <c r="G337" s="145"/>
      <c r="H337" s="145"/>
      <c r="I337" s="145"/>
      <c r="J337" s="145"/>
    </row>
    <row r="338" spans="1:10">
      <c r="A338" s="145"/>
      <c r="B338" s="145"/>
      <c r="C338" s="145"/>
      <c r="D338" s="145"/>
      <c r="E338" s="145"/>
      <c r="F338" s="145"/>
      <c r="G338" s="145"/>
      <c r="H338" s="145"/>
      <c r="I338" s="145"/>
      <c r="J338" s="145"/>
    </row>
    <row r="339" spans="1:10">
      <c r="A339" s="145"/>
      <c r="B339" s="145"/>
      <c r="C339" s="145"/>
      <c r="D339" s="145"/>
      <c r="E339" s="145"/>
      <c r="F339" s="145"/>
      <c r="G339" s="145"/>
      <c r="H339" s="145"/>
      <c r="I339" s="145"/>
      <c r="J339" s="145"/>
    </row>
    <row r="340" spans="1:10">
      <c r="A340" s="145"/>
      <c r="B340" s="145"/>
      <c r="C340" s="145"/>
      <c r="D340" s="145"/>
      <c r="E340" s="145"/>
      <c r="F340" s="145"/>
      <c r="G340" s="145"/>
      <c r="H340" s="145"/>
      <c r="I340" s="145"/>
      <c r="J340" s="145"/>
    </row>
    <row r="341" spans="1:10">
      <c r="A341" s="145"/>
      <c r="B341" s="145"/>
      <c r="C341" s="145"/>
      <c r="D341" s="145"/>
      <c r="E341" s="145"/>
      <c r="F341" s="145"/>
      <c r="G341" s="145"/>
      <c r="H341" s="145"/>
      <c r="I341" s="145"/>
      <c r="J341" s="145"/>
    </row>
    <row r="342" spans="1:10">
      <c r="A342" s="145"/>
      <c r="B342" s="145"/>
      <c r="C342" s="145"/>
      <c r="D342" s="145"/>
      <c r="E342" s="145"/>
      <c r="F342" s="145"/>
      <c r="G342" s="145"/>
      <c r="H342" s="145"/>
      <c r="I342" s="145"/>
      <c r="J342" s="145"/>
    </row>
    <row r="343" spans="1:10">
      <c r="A343" s="145"/>
      <c r="B343" s="145"/>
      <c r="C343" s="145"/>
      <c r="D343" s="145"/>
      <c r="E343" s="145"/>
      <c r="F343" s="145"/>
      <c r="G343" s="145"/>
      <c r="H343" s="145"/>
      <c r="I343" s="145"/>
      <c r="J343" s="145"/>
    </row>
    <row r="344" spans="1:10">
      <c r="A344" s="145"/>
      <c r="B344" s="145"/>
      <c r="C344" s="145"/>
      <c r="D344" s="145"/>
      <c r="E344" s="145"/>
      <c r="F344" s="145"/>
      <c r="G344" s="145"/>
      <c r="H344" s="145"/>
      <c r="I344" s="145"/>
      <c r="J344" s="145"/>
    </row>
    <row r="345" spans="1:10">
      <c r="A345" s="145"/>
      <c r="B345" s="145"/>
      <c r="C345" s="145"/>
      <c r="D345" s="145"/>
      <c r="E345" s="145"/>
      <c r="F345" s="145"/>
      <c r="G345" s="145"/>
      <c r="H345" s="145"/>
      <c r="I345" s="145"/>
      <c r="J345" s="145"/>
    </row>
    <row r="346" spans="1:10">
      <c r="A346" s="145"/>
      <c r="B346" s="145"/>
      <c r="C346" s="145"/>
      <c r="D346" s="145"/>
      <c r="E346" s="145"/>
      <c r="F346" s="145"/>
      <c r="G346" s="145"/>
      <c r="H346" s="145"/>
      <c r="I346" s="145"/>
      <c r="J346" s="145"/>
    </row>
    <row r="347" spans="1:10">
      <c r="A347" s="145"/>
      <c r="B347" s="145"/>
      <c r="C347" s="145"/>
      <c r="D347" s="145"/>
      <c r="E347" s="145"/>
      <c r="F347" s="145"/>
      <c r="G347" s="145"/>
      <c r="H347" s="145"/>
      <c r="I347" s="145"/>
      <c r="J347" s="145"/>
    </row>
    <row r="348" spans="1:10">
      <c r="A348" s="145"/>
      <c r="B348" s="145"/>
      <c r="C348" s="145"/>
      <c r="D348" s="145"/>
      <c r="E348" s="145"/>
      <c r="F348" s="145"/>
      <c r="G348" s="145"/>
      <c r="H348" s="145"/>
      <c r="I348" s="145"/>
      <c r="J348" s="145"/>
    </row>
    <row r="349" spans="1:10">
      <c r="A349" s="145"/>
      <c r="B349" s="145"/>
      <c r="C349" s="145"/>
      <c r="D349" s="145"/>
      <c r="E349" s="145"/>
      <c r="F349" s="145"/>
      <c r="G349" s="145"/>
      <c r="H349" s="145"/>
      <c r="I349" s="145"/>
      <c r="J349" s="145"/>
    </row>
    <row r="350" spans="1:10">
      <c r="A350" s="145"/>
      <c r="B350" s="145"/>
      <c r="C350" s="145"/>
      <c r="D350" s="145"/>
      <c r="E350" s="145"/>
      <c r="F350" s="145"/>
      <c r="G350" s="145"/>
      <c r="H350" s="145"/>
      <c r="I350" s="145"/>
      <c r="J350" s="145"/>
    </row>
    <row r="351" spans="1:10">
      <c r="A351" s="145"/>
      <c r="B351" s="145"/>
      <c r="C351" s="145"/>
      <c r="D351" s="145"/>
      <c r="E351" s="145"/>
      <c r="F351" s="145"/>
      <c r="G351" s="145"/>
      <c r="H351" s="145"/>
      <c r="I351" s="145"/>
      <c r="J351" s="145"/>
    </row>
    <row r="352" spans="1:10">
      <c r="A352" s="145"/>
      <c r="B352" s="145"/>
      <c r="C352" s="145"/>
      <c r="D352" s="145"/>
      <c r="E352" s="145"/>
      <c r="F352" s="145"/>
      <c r="G352" s="145"/>
      <c r="H352" s="145"/>
      <c r="I352" s="145"/>
      <c r="J352" s="145"/>
    </row>
    <row r="353" spans="1:10">
      <c r="A353" s="145"/>
      <c r="B353" s="145"/>
      <c r="C353" s="145"/>
      <c r="D353" s="145"/>
      <c r="E353" s="145"/>
      <c r="F353" s="145"/>
      <c r="G353" s="145"/>
      <c r="H353" s="145"/>
      <c r="I353" s="145"/>
      <c r="J353" s="145"/>
    </row>
    <row r="354" spans="1:10">
      <c r="A354" s="145"/>
      <c r="B354" s="145"/>
      <c r="C354" s="145"/>
      <c r="D354" s="145"/>
      <c r="E354" s="145"/>
      <c r="F354" s="145"/>
      <c r="G354" s="145"/>
      <c r="H354" s="145"/>
      <c r="I354" s="145"/>
      <c r="J354" s="145"/>
    </row>
    <row r="355" spans="1:10">
      <c r="A355" s="145"/>
      <c r="B355" s="145"/>
      <c r="C355" s="145"/>
      <c r="D355" s="145"/>
      <c r="E355" s="145"/>
      <c r="F355" s="145"/>
      <c r="G355" s="145"/>
      <c r="H355" s="145"/>
      <c r="I355" s="145"/>
      <c r="J355" s="145"/>
    </row>
    <row r="356" spans="1:10">
      <c r="A356" s="145"/>
      <c r="B356" s="145"/>
      <c r="C356" s="145"/>
      <c r="D356" s="145"/>
      <c r="E356" s="145"/>
      <c r="F356" s="145"/>
      <c r="G356" s="145"/>
      <c r="H356" s="145"/>
      <c r="I356" s="145"/>
      <c r="J356" s="145"/>
    </row>
    <row r="357" spans="1:10">
      <c r="A357" s="145"/>
      <c r="B357" s="145"/>
      <c r="C357" s="145"/>
      <c r="D357" s="145"/>
      <c r="E357" s="145"/>
      <c r="F357" s="145"/>
      <c r="G357" s="145"/>
      <c r="H357" s="145"/>
      <c r="I357" s="145"/>
      <c r="J357" s="145"/>
    </row>
    <row r="358" spans="1:10">
      <c r="A358" s="145"/>
      <c r="B358" s="145"/>
      <c r="C358" s="145"/>
      <c r="D358" s="145"/>
      <c r="E358" s="145"/>
      <c r="F358" s="145"/>
      <c r="G358" s="145"/>
      <c r="H358" s="145"/>
      <c r="I358" s="145"/>
      <c r="J358" s="145"/>
    </row>
    <row r="359" spans="1:10">
      <c r="A359" s="145"/>
      <c r="B359" s="145"/>
      <c r="C359" s="145"/>
      <c r="D359" s="145"/>
      <c r="E359" s="145"/>
      <c r="F359" s="145"/>
      <c r="G359" s="145"/>
      <c r="H359" s="145"/>
      <c r="I359" s="145"/>
      <c r="J359" s="145"/>
    </row>
    <row r="360" spans="1:10">
      <c r="A360" s="145"/>
      <c r="B360" s="145"/>
      <c r="C360" s="145"/>
      <c r="D360" s="145"/>
      <c r="E360" s="145"/>
      <c r="F360" s="145"/>
      <c r="G360" s="145"/>
      <c r="H360" s="145"/>
      <c r="I360" s="145"/>
      <c r="J360" s="145"/>
    </row>
    <row r="361" spans="1:10">
      <c r="A361" s="145"/>
      <c r="B361" s="145"/>
      <c r="C361" s="145"/>
      <c r="D361" s="145"/>
      <c r="E361" s="145"/>
      <c r="F361" s="145"/>
      <c r="G361" s="145"/>
      <c r="H361" s="145"/>
      <c r="I361" s="145"/>
      <c r="J361" s="145"/>
    </row>
    <row r="362" spans="1:10">
      <c r="A362" s="145"/>
      <c r="B362" s="145"/>
      <c r="C362" s="145"/>
      <c r="D362" s="145"/>
      <c r="E362" s="145"/>
      <c r="F362" s="145"/>
      <c r="G362" s="145"/>
      <c r="H362" s="145"/>
      <c r="I362" s="145"/>
      <c r="J362" s="145"/>
    </row>
    <row r="363" spans="1:10">
      <c r="A363" s="145"/>
      <c r="B363" s="145"/>
      <c r="C363" s="145"/>
      <c r="D363" s="145"/>
      <c r="E363" s="145"/>
      <c r="F363" s="145"/>
      <c r="G363" s="145"/>
      <c r="H363" s="145"/>
      <c r="I363" s="145"/>
      <c r="J363" s="145"/>
    </row>
    <row r="364" spans="1:10">
      <c r="A364" s="145"/>
      <c r="B364" s="145"/>
      <c r="C364" s="145"/>
      <c r="D364" s="145"/>
      <c r="E364" s="145"/>
      <c r="F364" s="145"/>
      <c r="G364" s="145"/>
      <c r="H364" s="145"/>
      <c r="I364" s="145"/>
      <c r="J364" s="145"/>
    </row>
    <row r="365" spans="1:10">
      <c r="A365" s="145"/>
      <c r="B365" s="145"/>
      <c r="C365" s="145"/>
      <c r="D365" s="145"/>
      <c r="E365" s="145"/>
      <c r="F365" s="145"/>
      <c r="G365" s="145"/>
      <c r="H365" s="145"/>
      <c r="I365" s="145"/>
      <c r="J365" s="145"/>
    </row>
    <row r="366" spans="1:10">
      <c r="A366" s="145"/>
      <c r="B366" s="145"/>
      <c r="C366" s="145"/>
      <c r="D366" s="145"/>
      <c r="E366" s="145"/>
      <c r="F366" s="145"/>
      <c r="G366" s="145"/>
      <c r="H366" s="145"/>
      <c r="I366" s="145"/>
      <c r="J366" s="145"/>
    </row>
    <row r="367" spans="1:10">
      <c r="A367" s="145"/>
      <c r="B367" s="145"/>
      <c r="C367" s="145"/>
      <c r="D367" s="145"/>
      <c r="E367" s="145"/>
      <c r="F367" s="145"/>
      <c r="G367" s="145"/>
      <c r="H367" s="145"/>
      <c r="I367" s="145"/>
      <c r="J367" s="145"/>
    </row>
    <row r="368" spans="1:10">
      <c r="A368" s="145"/>
      <c r="B368" s="145"/>
      <c r="C368" s="145"/>
      <c r="D368" s="145"/>
      <c r="E368" s="145"/>
      <c r="F368" s="145"/>
      <c r="G368" s="145"/>
      <c r="H368" s="145"/>
      <c r="I368" s="145"/>
      <c r="J368" s="145"/>
    </row>
    <row r="369" spans="1:10">
      <c r="A369" s="145"/>
      <c r="B369" s="145"/>
      <c r="C369" s="145"/>
      <c r="D369" s="145"/>
      <c r="E369" s="145"/>
      <c r="F369" s="145"/>
      <c r="G369" s="145"/>
      <c r="H369" s="145"/>
      <c r="I369" s="145"/>
      <c r="J369" s="145"/>
    </row>
    <row r="370" spans="1:10">
      <c r="A370" s="145"/>
      <c r="B370" s="145"/>
      <c r="C370" s="145"/>
      <c r="D370" s="145"/>
      <c r="E370" s="145"/>
      <c r="F370" s="145"/>
      <c r="G370" s="145"/>
      <c r="H370" s="145"/>
      <c r="I370" s="145"/>
      <c r="J370" s="145"/>
    </row>
    <row r="371" spans="1:10">
      <c r="A371" s="145"/>
      <c r="B371" s="145"/>
      <c r="C371" s="145"/>
      <c r="D371" s="145"/>
      <c r="E371" s="145"/>
      <c r="F371" s="145"/>
      <c r="G371" s="145"/>
      <c r="H371" s="145"/>
      <c r="I371" s="145"/>
      <c r="J371" s="145"/>
    </row>
    <row r="372" spans="1:10">
      <c r="A372" s="145"/>
      <c r="B372" s="145"/>
      <c r="C372" s="145"/>
      <c r="D372" s="145"/>
      <c r="E372" s="145"/>
      <c r="F372" s="145"/>
      <c r="G372" s="145"/>
      <c r="H372" s="145"/>
      <c r="I372" s="145"/>
      <c r="J372" s="145"/>
    </row>
    <row r="373" spans="1:10">
      <c r="A373" s="145"/>
      <c r="B373" s="145"/>
      <c r="C373" s="145"/>
      <c r="D373" s="145"/>
      <c r="E373" s="145"/>
      <c r="F373" s="145"/>
      <c r="G373" s="145"/>
      <c r="H373" s="145"/>
      <c r="I373" s="145"/>
      <c r="J373" s="145"/>
    </row>
    <row r="374" spans="1:10">
      <c r="A374" s="145"/>
      <c r="B374" s="145"/>
      <c r="C374" s="145"/>
      <c r="D374" s="145"/>
      <c r="E374" s="145"/>
      <c r="F374" s="145"/>
      <c r="G374" s="145"/>
      <c r="H374" s="145"/>
      <c r="I374" s="145"/>
      <c r="J374" s="145"/>
    </row>
    <row r="375" spans="1:10">
      <c r="A375" s="145"/>
      <c r="B375" s="145"/>
      <c r="C375" s="145"/>
      <c r="D375" s="145"/>
      <c r="E375" s="145"/>
      <c r="F375" s="145"/>
      <c r="G375" s="145"/>
      <c r="H375" s="145"/>
      <c r="I375" s="145"/>
      <c r="J375" s="145"/>
    </row>
    <row r="376" spans="1:10">
      <c r="A376" s="145"/>
      <c r="B376" s="145"/>
      <c r="C376" s="145"/>
      <c r="D376" s="145"/>
      <c r="E376" s="145"/>
      <c r="F376" s="145"/>
      <c r="G376" s="145"/>
      <c r="H376" s="145"/>
      <c r="I376" s="145"/>
      <c r="J376" s="145"/>
    </row>
    <row r="377" spans="1:10">
      <c r="A377" s="145"/>
      <c r="B377" s="145"/>
      <c r="C377" s="145"/>
      <c r="D377" s="145"/>
      <c r="E377" s="145"/>
      <c r="F377" s="145"/>
      <c r="G377" s="145"/>
      <c r="H377" s="145"/>
      <c r="I377" s="145"/>
      <c r="J377" s="145"/>
    </row>
    <row r="378" spans="1:10">
      <c r="A378" s="145"/>
      <c r="B378" s="145"/>
      <c r="C378" s="145"/>
      <c r="D378" s="145"/>
      <c r="E378" s="145"/>
      <c r="F378" s="145"/>
      <c r="G378" s="145"/>
      <c r="H378" s="145"/>
      <c r="I378" s="145"/>
      <c r="J378" s="145"/>
    </row>
    <row r="379" spans="1:10">
      <c r="A379" s="145"/>
      <c r="B379" s="145"/>
      <c r="C379" s="145"/>
      <c r="D379" s="145"/>
      <c r="E379" s="145"/>
      <c r="F379" s="145"/>
      <c r="G379" s="145"/>
      <c r="H379" s="145"/>
      <c r="I379" s="145"/>
      <c r="J379" s="145"/>
    </row>
    <row r="380" spans="1:10">
      <c r="A380" s="145"/>
      <c r="B380" s="145"/>
      <c r="C380" s="145"/>
      <c r="D380" s="145"/>
      <c r="E380" s="145"/>
      <c r="F380" s="145"/>
      <c r="G380" s="145"/>
      <c r="H380" s="145"/>
      <c r="I380" s="145"/>
      <c r="J380" s="145"/>
    </row>
    <row r="381" spans="1:10">
      <c r="A381" s="145"/>
      <c r="B381" s="145"/>
      <c r="C381" s="145"/>
      <c r="D381" s="145"/>
      <c r="E381" s="145"/>
      <c r="F381" s="145"/>
      <c r="G381" s="145"/>
      <c r="H381" s="145"/>
      <c r="I381" s="145"/>
      <c r="J381" s="145"/>
    </row>
    <row r="382" spans="1:10">
      <c r="A382" s="145"/>
      <c r="B382" s="145"/>
      <c r="C382" s="145"/>
      <c r="D382" s="145"/>
      <c r="E382" s="145"/>
      <c r="F382" s="145"/>
      <c r="G382" s="145"/>
      <c r="H382" s="145"/>
      <c r="I382" s="145"/>
      <c r="J382" s="145"/>
    </row>
    <row r="383" spans="1:10">
      <c r="A383" s="145"/>
      <c r="B383" s="145"/>
      <c r="C383" s="145"/>
      <c r="D383" s="145"/>
      <c r="E383" s="145"/>
      <c r="F383" s="145"/>
      <c r="G383" s="145"/>
      <c r="H383" s="145"/>
      <c r="I383" s="145"/>
      <c r="J383" s="145"/>
    </row>
    <row r="384" spans="1:10">
      <c r="A384" s="145"/>
      <c r="B384" s="145"/>
      <c r="C384" s="145"/>
      <c r="D384" s="145"/>
      <c r="E384" s="145"/>
      <c r="F384" s="145"/>
      <c r="G384" s="145"/>
      <c r="H384" s="145"/>
      <c r="I384" s="145"/>
      <c r="J384" s="145"/>
    </row>
    <row r="385" spans="1:10">
      <c r="A385" s="145"/>
      <c r="B385" s="145"/>
      <c r="C385" s="145"/>
      <c r="D385" s="145"/>
      <c r="E385" s="145"/>
      <c r="F385" s="145"/>
      <c r="G385" s="145"/>
      <c r="H385" s="145"/>
      <c r="I385" s="145"/>
      <c r="J385" s="145"/>
    </row>
    <row r="386" spans="1:10">
      <c r="A386" s="145"/>
      <c r="B386" s="145"/>
      <c r="C386" s="145"/>
      <c r="D386" s="145"/>
      <c r="E386" s="145"/>
      <c r="F386" s="145"/>
      <c r="G386" s="145"/>
      <c r="H386" s="145"/>
      <c r="I386" s="145"/>
      <c r="J386" s="145"/>
    </row>
    <row r="387" spans="1:10">
      <c r="A387" s="145"/>
      <c r="B387" s="145"/>
      <c r="C387" s="145"/>
      <c r="D387" s="145"/>
      <c r="E387" s="145"/>
      <c r="F387" s="145"/>
      <c r="G387" s="145"/>
      <c r="H387" s="145"/>
      <c r="I387" s="145"/>
      <c r="J387" s="145"/>
    </row>
    <row r="388" spans="1:10">
      <c r="A388" s="145"/>
      <c r="B388" s="145"/>
      <c r="C388" s="145"/>
      <c r="D388" s="145"/>
      <c r="E388" s="145"/>
      <c r="F388" s="145"/>
      <c r="G388" s="145"/>
      <c r="H388" s="145"/>
      <c r="I388" s="145"/>
      <c r="J388" s="145"/>
    </row>
    <row r="389" spans="1:10">
      <c r="A389" s="145"/>
      <c r="B389" s="145"/>
      <c r="C389" s="145"/>
      <c r="D389" s="145"/>
      <c r="E389" s="145"/>
      <c r="F389" s="145"/>
      <c r="G389" s="145"/>
      <c r="H389" s="145"/>
      <c r="I389" s="145"/>
      <c r="J389" s="145"/>
    </row>
    <row r="390" spans="1:10">
      <c r="A390" s="145"/>
      <c r="B390" s="145"/>
      <c r="C390" s="145"/>
      <c r="D390" s="145"/>
      <c r="E390" s="145"/>
      <c r="F390" s="145"/>
      <c r="G390" s="145"/>
      <c r="H390" s="145"/>
      <c r="I390" s="145"/>
      <c r="J390" s="145"/>
    </row>
    <row r="391" spans="1:10">
      <c r="A391" s="145"/>
      <c r="B391" s="145"/>
      <c r="C391" s="145"/>
      <c r="D391" s="145"/>
      <c r="E391" s="145"/>
      <c r="F391" s="145"/>
      <c r="G391" s="145"/>
      <c r="H391" s="145"/>
      <c r="I391" s="145"/>
      <c r="J391" s="145"/>
    </row>
    <row r="392" spans="1:10">
      <c r="A392" s="145"/>
      <c r="B392" s="145"/>
      <c r="C392" s="145"/>
      <c r="D392" s="145"/>
      <c r="E392" s="145"/>
      <c r="F392" s="145"/>
      <c r="G392" s="145"/>
      <c r="H392" s="145"/>
      <c r="I392" s="145"/>
      <c r="J392" s="145"/>
    </row>
    <row r="393" spans="1:10">
      <c r="A393" s="145"/>
      <c r="B393" s="145"/>
      <c r="C393" s="145"/>
      <c r="D393" s="145"/>
      <c r="E393" s="145"/>
      <c r="F393" s="145"/>
      <c r="G393" s="145"/>
      <c r="H393" s="145"/>
      <c r="I393" s="145"/>
      <c r="J393" s="145"/>
    </row>
    <row r="394" spans="1:10">
      <c r="A394" s="145"/>
      <c r="B394" s="145"/>
      <c r="C394" s="145"/>
      <c r="D394" s="145"/>
      <c r="E394" s="145"/>
      <c r="F394" s="145"/>
      <c r="G394" s="145"/>
      <c r="H394" s="145"/>
      <c r="I394" s="145"/>
      <c r="J394" s="145"/>
    </row>
    <row r="395" spans="1:10">
      <c r="A395" s="145"/>
      <c r="B395" s="145"/>
      <c r="C395" s="145"/>
      <c r="D395" s="145"/>
      <c r="E395" s="145"/>
      <c r="F395" s="145"/>
      <c r="G395" s="145"/>
      <c r="H395" s="145"/>
      <c r="I395" s="145"/>
      <c r="J395" s="145"/>
    </row>
    <row r="396" spans="1:10">
      <c r="A396" s="145"/>
      <c r="B396" s="145"/>
      <c r="C396" s="145"/>
      <c r="D396" s="145"/>
      <c r="E396" s="145"/>
      <c r="F396" s="145"/>
      <c r="G396" s="145"/>
      <c r="H396" s="145"/>
      <c r="I396" s="145"/>
      <c r="J396" s="145"/>
    </row>
    <row r="397" spans="1:10">
      <c r="A397" s="145"/>
      <c r="B397" s="145"/>
      <c r="C397" s="145"/>
      <c r="D397" s="145"/>
      <c r="E397" s="145"/>
      <c r="F397" s="145"/>
      <c r="G397" s="145"/>
      <c r="H397" s="145"/>
      <c r="I397" s="145"/>
      <c r="J397" s="145"/>
    </row>
    <row r="398" spans="1:10">
      <c r="A398" s="145"/>
      <c r="B398" s="145"/>
      <c r="C398" s="145"/>
      <c r="D398" s="145"/>
      <c r="E398" s="145"/>
      <c r="F398" s="145"/>
      <c r="G398" s="145"/>
      <c r="H398" s="145"/>
      <c r="I398" s="145"/>
      <c r="J398" s="145"/>
    </row>
    <row r="399" spans="1:10">
      <c r="A399" s="145"/>
      <c r="B399" s="145"/>
      <c r="C399" s="145"/>
      <c r="D399" s="145"/>
      <c r="E399" s="145"/>
      <c r="F399" s="145"/>
      <c r="G399" s="145"/>
      <c r="H399" s="145"/>
      <c r="I399" s="145"/>
      <c r="J399" s="145"/>
    </row>
    <row r="400" spans="1:10">
      <c r="A400" s="145"/>
      <c r="B400" s="145"/>
      <c r="C400" s="145"/>
      <c r="D400" s="145"/>
      <c r="E400" s="145"/>
      <c r="F400" s="145"/>
      <c r="G400" s="145"/>
      <c r="H400" s="145"/>
      <c r="I400" s="145"/>
      <c r="J400" s="145"/>
    </row>
    <row r="401" spans="1:10">
      <c r="A401" s="145"/>
      <c r="B401" s="145"/>
      <c r="C401" s="145"/>
      <c r="D401" s="145"/>
      <c r="E401" s="145"/>
      <c r="F401" s="145"/>
      <c r="G401" s="145"/>
      <c r="H401" s="145"/>
      <c r="I401" s="145"/>
      <c r="J401" s="145"/>
    </row>
    <row r="402" spans="1:10">
      <c r="A402" s="145"/>
      <c r="B402" s="145"/>
      <c r="C402" s="145"/>
      <c r="D402" s="145"/>
      <c r="E402" s="145"/>
      <c r="F402" s="145"/>
      <c r="G402" s="145"/>
      <c r="H402" s="145"/>
      <c r="I402" s="145"/>
      <c r="J402" s="145"/>
    </row>
    <row r="403" spans="1:10">
      <c r="A403" s="145"/>
      <c r="B403" s="145"/>
      <c r="C403" s="145"/>
      <c r="D403" s="145"/>
      <c r="E403" s="145"/>
      <c r="F403" s="145"/>
      <c r="G403" s="145"/>
      <c r="H403" s="145"/>
      <c r="I403" s="145"/>
      <c r="J403" s="145"/>
    </row>
    <row r="404" spans="1:10">
      <c r="A404" s="145"/>
      <c r="B404" s="145"/>
      <c r="C404" s="145"/>
      <c r="D404" s="145"/>
      <c r="E404" s="145"/>
      <c r="F404" s="145"/>
      <c r="G404" s="145"/>
      <c r="H404" s="145"/>
      <c r="I404" s="145"/>
      <c r="J404" s="145"/>
    </row>
    <row r="405" spans="1:10">
      <c r="A405" s="145"/>
      <c r="B405" s="145"/>
      <c r="C405" s="145"/>
      <c r="D405" s="145"/>
      <c r="E405" s="145"/>
      <c r="F405" s="145"/>
      <c r="G405" s="145"/>
      <c r="H405" s="145"/>
      <c r="I405" s="145"/>
      <c r="J405" s="145"/>
    </row>
    <row r="406" spans="1:10">
      <c r="A406" s="145"/>
      <c r="B406" s="145"/>
      <c r="C406" s="145"/>
      <c r="D406" s="145"/>
      <c r="E406" s="145"/>
      <c r="F406" s="145"/>
      <c r="G406" s="145"/>
      <c r="H406" s="145"/>
      <c r="I406" s="145"/>
      <c r="J406" s="145"/>
    </row>
    <row r="407" spans="1:10">
      <c r="A407" s="145"/>
      <c r="B407" s="145"/>
      <c r="C407" s="145"/>
      <c r="D407" s="145"/>
      <c r="E407" s="145"/>
      <c r="F407" s="145"/>
      <c r="G407" s="145"/>
      <c r="H407" s="145"/>
      <c r="I407" s="145"/>
      <c r="J407" s="145"/>
    </row>
    <row r="408" spans="1:10">
      <c r="A408" s="145"/>
      <c r="B408" s="145"/>
      <c r="C408" s="145"/>
      <c r="D408" s="145"/>
      <c r="E408" s="145"/>
      <c r="F408" s="145"/>
      <c r="G408" s="145"/>
      <c r="H408" s="145"/>
      <c r="I408" s="145"/>
      <c r="J408" s="145"/>
    </row>
    <row r="409" spans="1:10">
      <c r="A409" s="145"/>
      <c r="B409" s="145"/>
      <c r="C409" s="145"/>
      <c r="D409" s="145"/>
      <c r="E409" s="145"/>
      <c r="F409" s="145"/>
      <c r="G409" s="145"/>
      <c r="H409" s="145"/>
      <c r="I409" s="145"/>
      <c r="J409" s="145"/>
    </row>
    <row r="410" spans="1:10">
      <c r="A410" s="145"/>
      <c r="B410" s="145"/>
      <c r="C410" s="145"/>
      <c r="D410" s="145"/>
      <c r="E410" s="145"/>
      <c r="F410" s="145"/>
      <c r="G410" s="145"/>
      <c r="H410" s="145"/>
      <c r="I410" s="145"/>
      <c r="J410" s="145"/>
    </row>
    <row r="411" spans="1:10">
      <c r="A411" s="145"/>
      <c r="B411" s="145"/>
      <c r="C411" s="145"/>
      <c r="D411" s="145"/>
      <c r="E411" s="145"/>
      <c r="F411" s="145"/>
      <c r="G411" s="145"/>
      <c r="H411" s="145"/>
      <c r="I411" s="145"/>
      <c r="J411" s="145"/>
    </row>
    <row r="412" spans="1:10">
      <c r="A412" s="145"/>
      <c r="B412" s="145"/>
      <c r="C412" s="145"/>
      <c r="D412" s="145"/>
      <c r="E412" s="145"/>
      <c r="F412" s="145"/>
      <c r="G412" s="145"/>
      <c r="H412" s="145"/>
      <c r="I412" s="145"/>
      <c r="J412" s="145"/>
    </row>
    <row r="413" spans="1:10">
      <c r="A413" s="145"/>
      <c r="B413" s="145"/>
      <c r="C413" s="145"/>
      <c r="D413" s="145"/>
      <c r="E413" s="145"/>
      <c r="F413" s="145"/>
      <c r="G413" s="145"/>
      <c r="H413" s="145"/>
      <c r="I413" s="145"/>
      <c r="J413" s="145"/>
    </row>
    <row r="414" spans="1:10">
      <c r="A414" s="145"/>
      <c r="B414" s="145"/>
      <c r="C414" s="145"/>
      <c r="D414" s="145"/>
      <c r="E414" s="145"/>
      <c r="F414" s="145"/>
      <c r="G414" s="145"/>
      <c r="H414" s="145"/>
      <c r="I414" s="145"/>
      <c r="J414" s="145"/>
    </row>
    <row r="415" spans="1:10">
      <c r="A415" s="145"/>
      <c r="B415" s="145"/>
      <c r="C415" s="145"/>
      <c r="D415" s="145"/>
      <c r="E415" s="145"/>
      <c r="F415" s="145"/>
      <c r="G415" s="145"/>
      <c r="H415" s="145"/>
      <c r="I415" s="145"/>
      <c r="J415" s="145"/>
    </row>
    <row r="416" spans="1:10">
      <c r="A416" s="145"/>
      <c r="B416" s="145"/>
      <c r="C416" s="145"/>
      <c r="D416" s="145"/>
      <c r="E416" s="145"/>
      <c r="F416" s="145"/>
      <c r="G416" s="145"/>
      <c r="H416" s="145"/>
      <c r="I416" s="145"/>
      <c r="J416" s="145"/>
    </row>
    <row r="417" spans="1:10">
      <c r="A417" s="145"/>
      <c r="B417" s="145"/>
      <c r="C417" s="145"/>
      <c r="D417" s="145"/>
      <c r="E417" s="145"/>
      <c r="F417" s="145"/>
      <c r="G417" s="145"/>
      <c r="H417" s="145"/>
      <c r="I417" s="145"/>
      <c r="J417" s="145"/>
    </row>
    <row r="418" spans="1:10">
      <c r="A418" s="145"/>
      <c r="B418" s="145"/>
      <c r="C418" s="145"/>
      <c r="D418" s="145"/>
      <c r="E418" s="145"/>
      <c r="F418" s="145"/>
      <c r="G418" s="145"/>
      <c r="H418" s="145"/>
      <c r="I418" s="145"/>
      <c r="J418" s="145"/>
    </row>
    <row r="419" spans="1:10">
      <c r="A419" s="145"/>
      <c r="B419" s="145"/>
      <c r="C419" s="145"/>
      <c r="D419" s="145"/>
      <c r="E419" s="145"/>
      <c r="F419" s="145"/>
      <c r="G419" s="145"/>
      <c r="H419" s="145"/>
      <c r="I419" s="145"/>
      <c r="J419" s="145"/>
    </row>
    <row r="420" spans="1:10">
      <c r="A420" s="145"/>
      <c r="B420" s="145"/>
      <c r="C420" s="145"/>
      <c r="D420" s="145"/>
      <c r="E420" s="145"/>
      <c r="F420" s="145"/>
      <c r="G420" s="145"/>
      <c r="H420" s="145"/>
      <c r="I420" s="145"/>
      <c r="J420" s="145"/>
    </row>
    <row r="421" spans="1:10">
      <c r="A421" s="145"/>
      <c r="B421" s="145"/>
      <c r="C421" s="145"/>
      <c r="D421" s="145"/>
      <c r="E421" s="145"/>
      <c r="F421" s="145"/>
      <c r="G421" s="145"/>
      <c r="H421" s="145"/>
      <c r="I421" s="145"/>
      <c r="J421" s="145"/>
    </row>
    <row r="422" spans="1:10">
      <c r="A422" s="145"/>
      <c r="B422" s="145"/>
      <c r="C422" s="145"/>
      <c r="D422" s="145"/>
      <c r="E422" s="145"/>
      <c r="F422" s="145"/>
      <c r="G422" s="145"/>
      <c r="H422" s="145"/>
      <c r="I422" s="145"/>
      <c r="J422" s="145"/>
    </row>
    <row r="423" spans="1:10">
      <c r="A423" s="145"/>
      <c r="B423" s="145"/>
      <c r="C423" s="145"/>
      <c r="D423" s="145"/>
      <c r="E423" s="145"/>
      <c r="F423" s="145"/>
      <c r="G423" s="145"/>
      <c r="H423" s="145"/>
      <c r="I423" s="145"/>
      <c r="J423" s="145"/>
    </row>
    <row r="424" spans="1:10">
      <c r="A424" s="145"/>
      <c r="B424" s="145"/>
      <c r="C424" s="145"/>
      <c r="D424" s="145"/>
      <c r="E424" s="145"/>
      <c r="F424" s="145"/>
      <c r="G424" s="145"/>
      <c r="H424" s="145"/>
      <c r="I424" s="145"/>
      <c r="J424" s="145"/>
    </row>
    <row r="425" spans="1:10">
      <c r="A425" s="145"/>
      <c r="B425" s="145"/>
      <c r="C425" s="145"/>
      <c r="D425" s="145"/>
      <c r="E425" s="145"/>
      <c r="F425" s="145"/>
      <c r="G425" s="145"/>
      <c r="H425" s="145"/>
      <c r="I425" s="145"/>
      <c r="J425" s="145"/>
    </row>
    <row r="426" spans="1:10">
      <c r="A426" s="145"/>
      <c r="B426" s="145"/>
      <c r="C426" s="145"/>
      <c r="D426" s="145"/>
      <c r="E426" s="145"/>
      <c r="F426" s="145"/>
      <c r="G426" s="145"/>
      <c r="H426" s="145"/>
      <c r="I426" s="145"/>
      <c r="J426" s="145"/>
    </row>
    <row r="427" spans="1:10">
      <c r="A427" s="145"/>
      <c r="B427" s="145"/>
      <c r="C427" s="145"/>
      <c r="D427" s="145"/>
      <c r="E427" s="145"/>
      <c r="F427" s="145"/>
      <c r="G427" s="145"/>
      <c r="H427" s="145"/>
      <c r="I427" s="145"/>
      <c r="J427" s="145"/>
    </row>
    <row r="428" spans="1:10">
      <c r="A428" s="145"/>
      <c r="B428" s="145"/>
      <c r="C428" s="145"/>
      <c r="D428" s="145"/>
      <c r="E428" s="145"/>
      <c r="F428" s="145"/>
      <c r="G428" s="145"/>
      <c r="H428" s="145"/>
      <c r="I428" s="145"/>
      <c r="J428" s="145"/>
    </row>
    <row r="429" spans="1:10">
      <c r="A429" s="145"/>
      <c r="B429" s="145"/>
      <c r="C429" s="145"/>
      <c r="D429" s="145"/>
      <c r="E429" s="145"/>
      <c r="F429" s="145"/>
      <c r="G429" s="145"/>
      <c r="H429" s="145"/>
      <c r="I429" s="145"/>
      <c r="J429" s="145"/>
    </row>
    <row r="430" spans="1:10">
      <c r="A430" s="145"/>
      <c r="B430" s="145"/>
      <c r="C430" s="145"/>
      <c r="D430" s="145"/>
      <c r="E430" s="145"/>
      <c r="F430" s="145"/>
      <c r="G430" s="145"/>
      <c r="H430" s="145"/>
      <c r="I430" s="145"/>
      <c r="J430" s="145"/>
    </row>
    <row r="431" spans="1:10">
      <c r="A431" s="145"/>
      <c r="B431" s="145"/>
      <c r="C431" s="145"/>
      <c r="D431" s="145"/>
      <c r="E431" s="145"/>
      <c r="F431" s="145"/>
      <c r="G431" s="145"/>
      <c r="H431" s="145"/>
      <c r="I431" s="145"/>
      <c r="J431" s="145"/>
    </row>
    <row r="432" spans="1:10">
      <c r="A432" s="145"/>
      <c r="B432" s="145"/>
      <c r="C432" s="145"/>
      <c r="D432" s="145"/>
      <c r="E432" s="145"/>
      <c r="F432" s="145"/>
      <c r="G432" s="145"/>
      <c r="H432" s="145"/>
      <c r="I432" s="145"/>
      <c r="J432" s="145"/>
    </row>
    <row r="433" spans="1:10">
      <c r="A433" s="145"/>
      <c r="B433" s="145"/>
      <c r="C433" s="145"/>
      <c r="D433" s="145"/>
      <c r="E433" s="145"/>
      <c r="F433" s="145"/>
      <c r="G433" s="145"/>
      <c r="H433" s="145"/>
      <c r="I433" s="145"/>
      <c r="J433" s="145"/>
    </row>
    <row r="434" spans="1:10">
      <c r="A434" s="145"/>
      <c r="B434" s="145"/>
      <c r="C434" s="145"/>
      <c r="D434" s="145"/>
      <c r="E434" s="145"/>
      <c r="F434" s="145"/>
      <c r="G434" s="145"/>
      <c r="H434" s="145"/>
      <c r="I434" s="145"/>
      <c r="J434" s="145"/>
    </row>
    <row r="435" spans="1:10">
      <c r="A435" s="145"/>
      <c r="B435" s="145"/>
      <c r="C435" s="145"/>
      <c r="D435" s="145"/>
      <c r="E435" s="145"/>
      <c r="F435" s="145"/>
      <c r="G435" s="145"/>
      <c r="H435" s="145"/>
      <c r="I435" s="145"/>
      <c r="J435" s="145"/>
    </row>
    <row r="436" spans="1:10">
      <c r="A436" s="145"/>
      <c r="B436" s="145"/>
      <c r="C436" s="145"/>
      <c r="D436" s="145"/>
      <c r="E436" s="145"/>
      <c r="F436" s="145"/>
      <c r="G436" s="145"/>
      <c r="H436" s="145"/>
      <c r="I436" s="145"/>
      <c r="J436" s="145"/>
    </row>
    <row r="437" spans="1:10">
      <c r="A437" s="145"/>
      <c r="B437" s="145"/>
      <c r="C437" s="145"/>
      <c r="D437" s="145"/>
      <c r="E437" s="145"/>
      <c r="F437" s="145"/>
      <c r="G437" s="145"/>
      <c r="H437" s="145"/>
      <c r="I437" s="145"/>
      <c r="J437" s="145"/>
    </row>
    <row r="438" spans="1:10">
      <c r="A438" s="145"/>
      <c r="B438" s="145"/>
      <c r="C438" s="145"/>
      <c r="D438" s="145"/>
      <c r="E438" s="145"/>
      <c r="F438" s="145"/>
      <c r="G438" s="145"/>
      <c r="H438" s="145"/>
      <c r="I438" s="145"/>
      <c r="J438" s="145"/>
    </row>
    <row r="439" spans="1:10">
      <c r="A439" s="145"/>
      <c r="B439" s="145"/>
      <c r="C439" s="145"/>
      <c r="D439" s="145"/>
      <c r="E439" s="145"/>
      <c r="F439" s="145"/>
      <c r="G439" s="145"/>
      <c r="H439" s="145"/>
      <c r="I439" s="145"/>
      <c r="J439" s="145"/>
    </row>
    <row r="440" spans="1:10">
      <c r="A440" s="145"/>
      <c r="B440" s="145"/>
      <c r="C440" s="145"/>
      <c r="D440" s="145"/>
      <c r="E440" s="145"/>
      <c r="F440" s="145"/>
      <c r="G440" s="145"/>
      <c r="H440" s="145"/>
      <c r="I440" s="145"/>
      <c r="J440" s="145"/>
    </row>
    <row r="441" spans="1:10">
      <c r="A441" s="145"/>
      <c r="B441" s="145"/>
      <c r="C441" s="145"/>
      <c r="D441" s="145"/>
      <c r="E441" s="145"/>
      <c r="F441" s="145"/>
      <c r="G441" s="145"/>
      <c r="H441" s="145"/>
      <c r="I441" s="145"/>
      <c r="J441" s="145"/>
    </row>
    <row r="442" spans="1:10">
      <c r="A442" s="145"/>
      <c r="B442" s="145"/>
      <c r="C442" s="145"/>
      <c r="D442" s="145"/>
      <c r="E442" s="145"/>
      <c r="F442" s="145"/>
      <c r="G442" s="145"/>
      <c r="H442" s="145"/>
      <c r="I442" s="145"/>
      <c r="J442" s="145"/>
    </row>
    <row r="443" spans="1:10">
      <c r="A443" s="145"/>
      <c r="B443" s="145"/>
      <c r="C443" s="145"/>
      <c r="D443" s="145"/>
      <c r="E443" s="145"/>
      <c r="F443" s="145"/>
      <c r="G443" s="145"/>
      <c r="H443" s="145"/>
      <c r="I443" s="145"/>
      <c r="J443" s="145"/>
    </row>
    <row r="444" spans="1:10">
      <c r="A444" s="145"/>
      <c r="B444" s="145"/>
      <c r="C444" s="145"/>
      <c r="D444" s="145"/>
      <c r="E444" s="145"/>
      <c r="F444" s="145"/>
      <c r="G444" s="145"/>
      <c r="H444" s="145"/>
      <c r="I444" s="145"/>
      <c r="J444" s="145"/>
    </row>
    <row r="445" spans="1:10">
      <c r="A445" s="145"/>
      <c r="B445" s="145"/>
      <c r="C445" s="145"/>
      <c r="D445" s="145"/>
      <c r="E445" s="145"/>
      <c r="F445" s="145"/>
      <c r="G445" s="145"/>
      <c r="H445" s="145"/>
      <c r="I445" s="145"/>
      <c r="J445" s="145"/>
    </row>
    <row r="446" spans="1:10">
      <c r="A446" s="145"/>
      <c r="B446" s="145"/>
      <c r="C446" s="145"/>
      <c r="D446" s="145"/>
      <c r="E446" s="145"/>
      <c r="F446" s="145"/>
      <c r="G446" s="145"/>
      <c r="H446" s="145"/>
      <c r="I446" s="145"/>
      <c r="J446" s="145"/>
    </row>
    <row r="447" spans="1:10">
      <c r="A447" s="145"/>
      <c r="B447" s="145"/>
      <c r="C447" s="145"/>
      <c r="D447" s="145"/>
      <c r="E447" s="145"/>
      <c r="F447" s="145"/>
      <c r="G447" s="145"/>
      <c r="H447" s="145"/>
      <c r="I447" s="145"/>
      <c r="J447" s="145"/>
    </row>
    <row r="448" spans="1:10">
      <c r="A448" s="145"/>
      <c r="B448" s="145"/>
      <c r="C448" s="145"/>
      <c r="D448" s="145"/>
      <c r="E448" s="145"/>
      <c r="F448" s="145"/>
      <c r="G448" s="145"/>
      <c r="H448" s="145"/>
      <c r="I448" s="145"/>
      <c r="J448" s="145"/>
    </row>
    <row r="449" spans="1:10">
      <c r="A449" s="145"/>
      <c r="B449" s="145"/>
      <c r="C449" s="145"/>
      <c r="D449" s="145"/>
      <c r="E449" s="145"/>
      <c r="F449" s="145"/>
      <c r="G449" s="145"/>
      <c r="H449" s="145"/>
      <c r="I449" s="145"/>
      <c r="J449" s="145"/>
    </row>
    <row r="450" spans="1:10">
      <c r="A450" s="145"/>
      <c r="B450" s="145"/>
      <c r="C450" s="145"/>
      <c r="D450" s="145"/>
      <c r="E450" s="145"/>
      <c r="F450" s="145"/>
      <c r="G450" s="145"/>
      <c r="H450" s="145"/>
      <c r="I450" s="145"/>
      <c r="J450" s="145"/>
    </row>
    <row r="451" spans="1:10">
      <c r="A451" s="145"/>
      <c r="B451" s="145"/>
      <c r="C451" s="145"/>
      <c r="D451" s="145"/>
      <c r="E451" s="145"/>
      <c r="F451" s="145"/>
      <c r="G451" s="145"/>
      <c r="H451" s="145"/>
      <c r="I451" s="145"/>
      <c r="J451" s="145"/>
    </row>
    <row r="452" spans="1:10">
      <c r="A452" s="145"/>
      <c r="B452" s="145"/>
      <c r="C452" s="145"/>
      <c r="D452" s="145"/>
      <c r="E452" s="145"/>
      <c r="F452" s="145"/>
      <c r="G452" s="145"/>
      <c r="H452" s="145"/>
      <c r="I452" s="145"/>
      <c r="J452" s="145"/>
    </row>
    <row r="453" spans="1:10">
      <c r="A453" s="145"/>
      <c r="B453" s="145"/>
      <c r="C453" s="145"/>
      <c r="D453" s="145"/>
      <c r="E453" s="145"/>
      <c r="F453" s="145"/>
      <c r="G453" s="145"/>
      <c r="H453" s="145"/>
      <c r="I453" s="145"/>
      <c r="J453" s="145"/>
    </row>
    <row r="454" spans="1:10">
      <c r="A454" s="145"/>
      <c r="B454" s="145"/>
      <c r="C454" s="145"/>
      <c r="D454" s="145"/>
      <c r="E454" s="145"/>
      <c r="F454" s="145"/>
      <c r="G454" s="145"/>
      <c r="H454" s="145"/>
      <c r="I454" s="145"/>
      <c r="J454" s="145"/>
    </row>
    <row r="455" spans="1:10">
      <c r="A455" s="145"/>
      <c r="B455" s="145"/>
      <c r="C455" s="145"/>
      <c r="D455" s="145"/>
      <c r="E455" s="145"/>
      <c r="F455" s="145"/>
      <c r="G455" s="145"/>
      <c r="H455" s="145"/>
      <c r="I455" s="145"/>
      <c r="J455" s="145"/>
    </row>
    <row r="456" spans="1:10">
      <c r="A456" s="145"/>
      <c r="B456" s="145"/>
      <c r="C456" s="145"/>
      <c r="D456" s="145"/>
      <c r="E456" s="145"/>
      <c r="F456" s="145"/>
      <c r="G456" s="145"/>
      <c r="H456" s="145"/>
      <c r="I456" s="145"/>
      <c r="J456" s="145"/>
    </row>
    <row r="457" spans="1:10">
      <c r="A457" s="145"/>
      <c r="B457" s="145"/>
      <c r="C457" s="145"/>
      <c r="D457" s="145"/>
      <c r="E457" s="145"/>
      <c r="F457" s="145"/>
      <c r="G457" s="145"/>
      <c r="H457" s="145"/>
      <c r="I457" s="145"/>
      <c r="J457" s="145"/>
    </row>
    <row r="458" spans="1:10">
      <c r="A458" s="145"/>
      <c r="B458" s="145"/>
      <c r="C458" s="145"/>
      <c r="D458" s="145"/>
      <c r="E458" s="145"/>
      <c r="F458" s="145"/>
      <c r="G458" s="145"/>
      <c r="H458" s="145"/>
      <c r="I458" s="145"/>
      <c r="J458" s="145"/>
    </row>
    <row r="459" spans="1:10">
      <c r="A459" s="145"/>
      <c r="B459" s="145"/>
      <c r="C459" s="145"/>
      <c r="D459" s="145"/>
      <c r="E459" s="145"/>
      <c r="F459" s="145"/>
      <c r="G459" s="145"/>
      <c r="H459" s="145"/>
      <c r="I459" s="145"/>
      <c r="J459" s="145"/>
    </row>
    <row r="460" spans="1:10">
      <c r="A460" s="145"/>
      <c r="B460" s="145"/>
      <c r="C460" s="145"/>
      <c r="D460" s="145"/>
      <c r="E460" s="145"/>
      <c r="F460" s="145"/>
      <c r="G460" s="145"/>
      <c r="H460" s="145"/>
      <c r="I460" s="145"/>
      <c r="J460" s="145"/>
    </row>
    <row r="461" spans="1:10">
      <c r="A461" s="145"/>
      <c r="B461" s="145"/>
      <c r="C461" s="145"/>
      <c r="D461" s="145"/>
      <c r="E461" s="145"/>
      <c r="F461" s="145"/>
      <c r="G461" s="145"/>
      <c r="H461" s="145"/>
      <c r="I461" s="145"/>
      <c r="J461" s="145"/>
    </row>
    <row r="462" spans="1:10">
      <c r="A462" s="145"/>
      <c r="B462" s="145"/>
      <c r="C462" s="145"/>
      <c r="D462" s="145"/>
      <c r="E462" s="145"/>
      <c r="F462" s="145"/>
      <c r="G462" s="145"/>
      <c r="H462" s="145"/>
      <c r="I462" s="145"/>
      <c r="J462" s="145"/>
    </row>
    <row r="463" spans="1:10">
      <c r="A463" s="145"/>
      <c r="B463" s="145"/>
      <c r="C463" s="145"/>
      <c r="D463" s="145"/>
      <c r="E463" s="145"/>
      <c r="F463" s="145"/>
      <c r="G463" s="145"/>
      <c r="H463" s="145"/>
      <c r="I463" s="145"/>
      <c r="J463" s="145"/>
    </row>
    <row r="464" spans="1:10">
      <c r="A464" s="145"/>
      <c r="B464" s="145"/>
      <c r="C464" s="145"/>
      <c r="D464" s="145"/>
      <c r="E464" s="145"/>
      <c r="F464" s="145"/>
      <c r="G464" s="145"/>
      <c r="H464" s="145"/>
      <c r="I464" s="145"/>
      <c r="J464" s="145"/>
    </row>
    <row r="465" spans="1:10">
      <c r="A465" s="145"/>
      <c r="B465" s="145"/>
      <c r="C465" s="145"/>
      <c r="D465" s="145"/>
      <c r="E465" s="145"/>
      <c r="F465" s="145"/>
      <c r="G465" s="145"/>
      <c r="H465" s="145"/>
      <c r="I465" s="145"/>
      <c r="J465" s="145"/>
    </row>
    <row r="466" spans="1:10">
      <c r="A466" s="145"/>
      <c r="B466" s="145"/>
      <c r="C466" s="145"/>
      <c r="D466" s="145"/>
      <c r="E466" s="145"/>
      <c r="F466" s="145"/>
      <c r="G466" s="145"/>
      <c r="H466" s="145"/>
      <c r="I466" s="145"/>
      <c r="J466" s="145"/>
    </row>
    <row r="467" spans="1:10">
      <c r="A467" s="145"/>
      <c r="B467" s="145"/>
      <c r="C467" s="145"/>
      <c r="D467" s="145"/>
      <c r="E467" s="145"/>
      <c r="F467" s="145"/>
      <c r="G467" s="145"/>
      <c r="H467" s="145"/>
      <c r="I467" s="145"/>
      <c r="J467" s="145"/>
    </row>
    <row r="468" spans="1:10">
      <c r="A468" s="145"/>
      <c r="B468" s="145"/>
      <c r="C468" s="145"/>
      <c r="D468" s="145"/>
      <c r="E468" s="145"/>
      <c r="F468" s="145"/>
      <c r="G468" s="145"/>
      <c r="H468" s="145"/>
      <c r="I468" s="145"/>
      <c r="J468" s="145"/>
    </row>
    <row r="469" spans="1:10">
      <c r="A469" s="145"/>
      <c r="B469" s="145"/>
      <c r="C469" s="145"/>
      <c r="D469" s="145"/>
      <c r="E469" s="145"/>
      <c r="F469" s="145"/>
      <c r="G469" s="145"/>
      <c r="H469" s="145"/>
      <c r="I469" s="145"/>
      <c r="J469" s="145"/>
    </row>
    <row r="470" spans="1:10">
      <c r="A470" s="145"/>
      <c r="B470" s="145"/>
      <c r="C470" s="145"/>
      <c r="D470" s="145"/>
      <c r="E470" s="145"/>
      <c r="F470" s="145"/>
      <c r="G470" s="145"/>
      <c r="H470" s="145"/>
      <c r="I470" s="145"/>
      <c r="J470" s="145"/>
    </row>
    <row r="471" spans="1:10">
      <c r="A471" s="145"/>
      <c r="B471" s="145"/>
      <c r="C471" s="145"/>
      <c r="D471" s="145"/>
      <c r="E471" s="145"/>
      <c r="F471" s="145"/>
      <c r="G471" s="145"/>
      <c r="H471" s="145"/>
      <c r="I471" s="145"/>
      <c r="J471" s="145"/>
    </row>
    <row r="472" spans="1:10">
      <c r="A472" s="145"/>
      <c r="B472" s="145"/>
      <c r="C472" s="145"/>
      <c r="D472" s="145"/>
      <c r="E472" s="145"/>
      <c r="F472" s="145"/>
      <c r="G472" s="145"/>
      <c r="H472" s="145"/>
      <c r="I472" s="145"/>
      <c r="J472" s="145"/>
    </row>
    <row r="473" spans="1:10">
      <c r="A473" s="145"/>
      <c r="B473" s="145"/>
      <c r="C473" s="145"/>
      <c r="D473" s="145"/>
      <c r="E473" s="145"/>
      <c r="F473" s="145"/>
      <c r="G473" s="145"/>
      <c r="H473" s="145"/>
      <c r="I473" s="145"/>
      <c r="J473" s="145"/>
    </row>
    <row r="474" spans="1:10">
      <c r="A474" s="145"/>
      <c r="B474" s="145"/>
      <c r="C474" s="145"/>
      <c r="D474" s="145"/>
      <c r="E474" s="145"/>
      <c r="F474" s="145"/>
      <c r="G474" s="145"/>
      <c r="H474" s="145"/>
      <c r="I474" s="145"/>
      <c r="J474" s="145"/>
    </row>
    <row r="475" spans="1:10">
      <c r="A475" s="145"/>
      <c r="B475" s="145"/>
      <c r="C475" s="145"/>
      <c r="D475" s="145"/>
      <c r="E475" s="145"/>
      <c r="F475" s="145"/>
      <c r="G475" s="145"/>
      <c r="H475" s="145"/>
      <c r="I475" s="145"/>
      <c r="J475" s="145"/>
    </row>
    <row r="476" spans="1:10">
      <c r="A476" s="145"/>
      <c r="B476" s="145"/>
      <c r="C476" s="145"/>
      <c r="D476" s="145"/>
      <c r="E476" s="145"/>
      <c r="F476" s="145"/>
      <c r="G476" s="145"/>
      <c r="H476" s="145"/>
      <c r="I476" s="145"/>
      <c r="J476" s="145"/>
    </row>
    <row r="477" spans="1:10">
      <c r="A477" s="145"/>
      <c r="B477" s="145"/>
      <c r="C477" s="145"/>
      <c r="D477" s="145"/>
      <c r="E477" s="145"/>
      <c r="F477" s="145"/>
      <c r="G477" s="145"/>
      <c r="H477" s="145"/>
      <c r="I477" s="145"/>
      <c r="J477" s="145"/>
    </row>
    <row r="478" spans="1:10">
      <c r="A478" s="145"/>
      <c r="B478" s="145"/>
      <c r="C478" s="145"/>
      <c r="D478" s="145"/>
      <c r="E478" s="145"/>
      <c r="F478" s="145"/>
      <c r="G478" s="145"/>
      <c r="H478" s="145"/>
      <c r="I478" s="145"/>
      <c r="J478" s="145"/>
    </row>
    <row r="479" spans="1:10">
      <c r="A479" s="145"/>
      <c r="B479" s="145"/>
      <c r="C479" s="145"/>
      <c r="D479" s="145"/>
      <c r="E479" s="145"/>
      <c r="F479" s="145"/>
      <c r="G479" s="145"/>
      <c r="H479" s="145"/>
      <c r="I479" s="145"/>
      <c r="J479" s="145"/>
    </row>
    <row r="480" spans="1:10">
      <c r="A480" s="145"/>
      <c r="B480" s="145"/>
      <c r="C480" s="145"/>
      <c r="D480" s="145"/>
      <c r="E480" s="145"/>
      <c r="F480" s="145"/>
      <c r="G480" s="145"/>
      <c r="H480" s="145"/>
      <c r="I480" s="145"/>
      <c r="J480" s="145"/>
    </row>
    <row r="481" spans="1:10">
      <c r="A481" s="145"/>
      <c r="B481" s="145"/>
      <c r="C481" s="145"/>
      <c r="D481" s="145"/>
      <c r="E481" s="145"/>
      <c r="F481" s="145"/>
      <c r="G481" s="145"/>
      <c r="H481" s="145"/>
      <c r="I481" s="145"/>
      <c r="J481" s="145"/>
    </row>
    <row r="482" spans="1:10">
      <c r="A482" s="145"/>
      <c r="B482" s="145"/>
      <c r="C482" s="145"/>
      <c r="D482" s="145"/>
      <c r="E482" s="145"/>
      <c r="F482" s="145"/>
      <c r="G482" s="145"/>
      <c r="H482" s="145"/>
      <c r="I482" s="145"/>
      <c r="J482" s="145"/>
    </row>
    <row r="483" spans="1:10">
      <c r="A483" s="145"/>
      <c r="B483" s="145"/>
      <c r="C483" s="145"/>
      <c r="D483" s="145"/>
      <c r="E483" s="145"/>
      <c r="F483" s="145"/>
      <c r="G483" s="145"/>
      <c r="H483" s="145"/>
      <c r="I483" s="145"/>
      <c r="J483" s="145"/>
    </row>
    <row r="484" spans="1:10">
      <c r="A484" s="145"/>
      <c r="B484" s="145"/>
      <c r="C484" s="145"/>
      <c r="D484" s="145"/>
      <c r="E484" s="145"/>
      <c r="F484" s="145"/>
      <c r="G484" s="145"/>
      <c r="H484" s="145"/>
      <c r="I484" s="145"/>
      <c r="J484" s="145"/>
    </row>
    <row r="485" spans="1:10">
      <c r="A485" s="145"/>
      <c r="B485" s="145"/>
      <c r="C485" s="145"/>
      <c r="D485" s="145"/>
      <c r="E485" s="145"/>
      <c r="F485" s="145"/>
      <c r="G485" s="145"/>
      <c r="H485" s="145"/>
      <c r="I485" s="145"/>
      <c r="J485" s="145"/>
    </row>
    <row r="486" spans="1:10">
      <c r="A486" s="145"/>
      <c r="B486" s="145"/>
      <c r="C486" s="145"/>
      <c r="D486" s="145"/>
      <c r="E486" s="145"/>
      <c r="F486" s="145"/>
      <c r="G486" s="145"/>
      <c r="H486" s="145"/>
      <c r="I486" s="145"/>
      <c r="J486" s="145"/>
    </row>
    <row r="487" spans="1:10">
      <c r="A487" s="145"/>
      <c r="B487" s="145"/>
      <c r="C487" s="145"/>
      <c r="D487" s="145"/>
      <c r="E487" s="145"/>
      <c r="F487" s="145"/>
      <c r="G487" s="145"/>
      <c r="H487" s="145"/>
      <c r="I487" s="145"/>
      <c r="J487" s="145"/>
    </row>
    <row r="488" spans="1:10">
      <c r="A488" s="145"/>
      <c r="B488" s="145"/>
      <c r="C488" s="145"/>
      <c r="D488" s="145"/>
      <c r="E488" s="145"/>
      <c r="F488" s="145"/>
      <c r="G488" s="145"/>
      <c r="H488" s="145"/>
      <c r="I488" s="145"/>
      <c r="J488" s="145"/>
    </row>
    <row r="489" spans="1:10">
      <c r="A489" s="145"/>
      <c r="B489" s="145"/>
      <c r="C489" s="145"/>
      <c r="D489" s="145"/>
      <c r="E489" s="145"/>
      <c r="F489" s="145"/>
      <c r="G489" s="145"/>
      <c r="H489" s="145"/>
      <c r="I489" s="145"/>
      <c r="J489" s="145"/>
    </row>
    <row r="490" spans="1:10">
      <c r="A490" s="145"/>
      <c r="B490" s="145"/>
      <c r="C490" s="145"/>
      <c r="D490" s="145"/>
      <c r="E490" s="145"/>
      <c r="F490" s="145"/>
      <c r="G490" s="145"/>
      <c r="H490" s="145"/>
      <c r="I490" s="145"/>
      <c r="J490" s="145"/>
    </row>
    <row r="491" spans="1:10">
      <c r="A491" s="145"/>
      <c r="B491" s="145"/>
      <c r="C491" s="145"/>
      <c r="D491" s="145"/>
      <c r="E491" s="145"/>
      <c r="F491" s="145"/>
      <c r="G491" s="145"/>
      <c r="H491" s="145"/>
      <c r="I491" s="145"/>
      <c r="J491" s="145"/>
    </row>
    <row r="492" spans="1:10">
      <c r="A492" s="145"/>
      <c r="B492" s="145"/>
      <c r="C492" s="145"/>
      <c r="D492" s="145"/>
      <c r="E492" s="145"/>
      <c r="F492" s="145"/>
      <c r="G492" s="145"/>
      <c r="H492" s="145"/>
      <c r="I492" s="145"/>
      <c r="J492" s="145"/>
    </row>
    <row r="493" spans="1:10">
      <c r="A493" s="145"/>
      <c r="B493" s="145"/>
      <c r="C493" s="145"/>
      <c r="D493" s="145"/>
      <c r="E493" s="145"/>
      <c r="F493" s="145"/>
      <c r="G493" s="145"/>
      <c r="H493" s="145"/>
      <c r="I493" s="145"/>
      <c r="J493" s="145"/>
    </row>
    <row r="494" spans="1:10">
      <c r="A494" s="145"/>
      <c r="B494" s="145"/>
      <c r="C494" s="145"/>
      <c r="D494" s="145"/>
      <c r="E494" s="145"/>
      <c r="F494" s="145"/>
      <c r="G494" s="145"/>
      <c r="H494" s="145"/>
      <c r="I494" s="145"/>
      <c r="J494" s="145"/>
    </row>
    <row r="495" spans="1:10">
      <c r="A495" s="145"/>
      <c r="B495" s="145"/>
      <c r="C495" s="145"/>
      <c r="D495" s="145"/>
      <c r="E495" s="145"/>
      <c r="F495" s="145"/>
      <c r="G495" s="145"/>
      <c r="H495" s="145"/>
      <c r="I495" s="145"/>
      <c r="J495" s="145"/>
    </row>
    <row r="496" spans="1:10">
      <c r="A496" s="145"/>
      <c r="B496" s="145"/>
      <c r="C496" s="145"/>
      <c r="D496" s="145"/>
      <c r="E496" s="145"/>
      <c r="F496" s="145"/>
      <c r="G496" s="145"/>
      <c r="H496" s="145"/>
      <c r="I496" s="145"/>
      <c r="J496" s="145"/>
    </row>
    <row r="497" spans="1:10">
      <c r="A497" s="145"/>
      <c r="B497" s="145"/>
      <c r="C497" s="145"/>
      <c r="D497" s="145"/>
      <c r="E497" s="145"/>
      <c r="F497" s="145"/>
      <c r="G497" s="145"/>
      <c r="H497" s="145"/>
      <c r="I497" s="145"/>
      <c r="J497" s="145"/>
    </row>
    <row r="498" spans="1:10">
      <c r="A498" s="145"/>
      <c r="B498" s="145"/>
      <c r="C498" s="145"/>
      <c r="D498" s="145"/>
      <c r="E498" s="145"/>
      <c r="F498" s="145"/>
      <c r="G498" s="145"/>
      <c r="H498" s="145"/>
      <c r="I498" s="145"/>
      <c r="J498" s="145"/>
    </row>
    <row r="499" spans="1:10">
      <c r="A499" s="145"/>
      <c r="B499" s="145"/>
      <c r="C499" s="145"/>
      <c r="D499" s="145"/>
      <c r="E499" s="145"/>
      <c r="F499" s="145"/>
      <c r="G499" s="145"/>
      <c r="H499" s="145"/>
      <c r="I499" s="145"/>
      <c r="J499" s="145"/>
    </row>
    <row r="500" spans="1:10">
      <c r="A500" s="145"/>
      <c r="B500" s="145"/>
      <c r="C500" s="145"/>
      <c r="D500" s="145"/>
      <c r="E500" s="145"/>
      <c r="F500" s="145"/>
      <c r="G500" s="145"/>
      <c r="H500" s="145"/>
      <c r="I500" s="145"/>
      <c r="J500" s="145"/>
    </row>
    <row r="501" spans="1:10">
      <c r="A501" s="145"/>
      <c r="B501" s="145"/>
      <c r="C501" s="145"/>
      <c r="D501" s="145"/>
      <c r="E501" s="145"/>
      <c r="F501" s="145"/>
      <c r="G501" s="145"/>
      <c r="H501" s="145"/>
      <c r="I501" s="145"/>
      <c r="J501" s="145"/>
    </row>
    <row r="502" spans="1:10">
      <c r="A502" s="145"/>
      <c r="B502" s="145"/>
      <c r="C502" s="145"/>
      <c r="D502" s="145"/>
      <c r="E502" s="145"/>
      <c r="F502" s="145"/>
      <c r="G502" s="145"/>
      <c r="H502" s="145"/>
      <c r="I502" s="145"/>
      <c r="J502" s="145"/>
    </row>
    <row r="503" spans="1:10">
      <c r="A503" s="145"/>
      <c r="B503" s="145"/>
      <c r="C503" s="145"/>
      <c r="D503" s="145"/>
      <c r="E503" s="145"/>
      <c r="F503" s="145"/>
      <c r="G503" s="145"/>
      <c r="H503" s="145"/>
      <c r="I503" s="145"/>
      <c r="J503" s="145"/>
    </row>
    <row r="504" spans="1:10">
      <c r="A504" s="145"/>
      <c r="B504" s="145"/>
      <c r="C504" s="145"/>
      <c r="D504" s="145"/>
      <c r="E504" s="145"/>
      <c r="F504" s="145"/>
      <c r="G504" s="145"/>
      <c r="H504" s="145"/>
      <c r="I504" s="145"/>
      <c r="J504" s="145"/>
    </row>
    <row r="505" spans="1:10">
      <c r="A505" s="145"/>
      <c r="B505" s="145"/>
      <c r="C505" s="145"/>
      <c r="D505" s="145"/>
      <c r="E505" s="145"/>
      <c r="F505" s="145"/>
      <c r="G505" s="145"/>
      <c r="H505" s="145"/>
      <c r="I505" s="145"/>
      <c r="J505" s="145"/>
    </row>
    <row r="506" spans="1:10">
      <c r="A506" s="145"/>
      <c r="B506" s="145"/>
      <c r="C506" s="145"/>
      <c r="D506" s="145"/>
      <c r="E506" s="145"/>
      <c r="F506" s="145"/>
      <c r="G506" s="145"/>
      <c r="H506" s="145"/>
      <c r="I506" s="145"/>
      <c r="J506" s="145"/>
    </row>
    <row r="507" spans="1:10">
      <c r="A507" s="145"/>
      <c r="B507" s="145"/>
      <c r="C507" s="145"/>
      <c r="D507" s="145"/>
      <c r="E507" s="145"/>
      <c r="F507" s="145"/>
      <c r="G507" s="145"/>
      <c r="H507" s="145"/>
      <c r="I507" s="145"/>
      <c r="J507" s="145"/>
    </row>
    <row r="508" spans="1:10">
      <c r="A508" s="145"/>
      <c r="B508" s="145"/>
      <c r="C508" s="145"/>
      <c r="D508" s="145"/>
      <c r="E508" s="145"/>
      <c r="F508" s="145"/>
      <c r="G508" s="145"/>
      <c r="H508" s="145"/>
      <c r="I508" s="145"/>
      <c r="J508" s="145"/>
    </row>
    <row r="509" spans="1:10">
      <c r="A509" s="145"/>
      <c r="B509" s="145"/>
      <c r="C509" s="145"/>
      <c r="D509" s="145"/>
      <c r="E509" s="145"/>
      <c r="F509" s="145"/>
      <c r="G509" s="145"/>
      <c r="H509" s="145"/>
      <c r="I509" s="145"/>
      <c r="J509" s="145"/>
    </row>
    <row r="510" spans="1:10">
      <c r="A510" s="145"/>
      <c r="B510" s="145"/>
      <c r="C510" s="145"/>
      <c r="D510" s="145"/>
      <c r="E510" s="145"/>
      <c r="F510" s="145"/>
      <c r="G510" s="145"/>
      <c r="H510" s="145"/>
      <c r="I510" s="145"/>
      <c r="J510" s="145"/>
    </row>
    <row r="511" spans="1:10">
      <c r="A511" s="145"/>
      <c r="B511" s="145"/>
      <c r="C511" s="145"/>
      <c r="D511" s="145"/>
      <c r="E511" s="145"/>
      <c r="F511" s="145"/>
      <c r="G511" s="145"/>
      <c r="H511" s="145"/>
      <c r="I511" s="145"/>
      <c r="J511" s="145"/>
    </row>
    <row r="512" spans="1:10">
      <c r="A512" s="145"/>
      <c r="B512" s="145"/>
      <c r="C512" s="145"/>
      <c r="D512" s="145"/>
      <c r="E512" s="145"/>
      <c r="F512" s="145"/>
      <c r="G512" s="145"/>
      <c r="H512" s="145"/>
      <c r="I512" s="145"/>
      <c r="J512" s="145"/>
    </row>
    <row r="513" spans="1:10">
      <c r="A513" s="145"/>
      <c r="B513" s="145"/>
      <c r="C513" s="145"/>
      <c r="D513" s="145"/>
      <c r="E513" s="145"/>
      <c r="F513" s="145"/>
      <c r="G513" s="145"/>
      <c r="H513" s="145"/>
      <c r="I513" s="145"/>
      <c r="J513" s="145"/>
    </row>
    <row r="514" spans="1:10">
      <c r="A514" s="145"/>
      <c r="B514" s="145"/>
      <c r="C514" s="145"/>
      <c r="D514" s="145"/>
      <c r="E514" s="145"/>
      <c r="F514" s="145"/>
      <c r="G514" s="145"/>
      <c r="H514" s="145"/>
      <c r="I514" s="145"/>
      <c r="J514" s="145"/>
    </row>
    <row r="515" spans="1:10">
      <c r="A515" s="145"/>
      <c r="B515" s="145"/>
      <c r="C515" s="145"/>
      <c r="D515" s="145"/>
      <c r="E515" s="145"/>
      <c r="F515" s="145"/>
      <c r="G515" s="145"/>
      <c r="H515" s="145"/>
      <c r="I515" s="145"/>
      <c r="J515" s="145"/>
    </row>
    <row r="516" spans="1:10">
      <c r="A516" s="145"/>
      <c r="B516" s="145"/>
      <c r="C516" s="145"/>
      <c r="D516" s="145"/>
      <c r="E516" s="145"/>
      <c r="F516" s="145"/>
      <c r="G516" s="145"/>
      <c r="H516" s="145"/>
      <c r="I516" s="145"/>
      <c r="J516" s="145"/>
    </row>
    <row r="517" spans="1:10">
      <c r="A517" s="145"/>
      <c r="B517" s="145"/>
      <c r="C517" s="145"/>
      <c r="D517" s="145"/>
      <c r="E517" s="145"/>
      <c r="F517" s="145"/>
      <c r="G517" s="145"/>
      <c r="H517" s="145"/>
      <c r="I517" s="145"/>
      <c r="J517" s="145"/>
    </row>
    <row r="518" spans="1:10">
      <c r="A518" s="145"/>
      <c r="B518" s="145"/>
      <c r="C518" s="145"/>
      <c r="D518" s="145"/>
      <c r="E518" s="145"/>
      <c r="F518" s="145"/>
      <c r="G518" s="145"/>
      <c r="H518" s="145"/>
      <c r="I518" s="145"/>
      <c r="J518" s="145"/>
    </row>
    <row r="519" spans="1:10">
      <c r="A519" s="145"/>
      <c r="B519" s="145"/>
      <c r="C519" s="145"/>
      <c r="D519" s="145"/>
      <c r="E519" s="145"/>
      <c r="F519" s="145"/>
      <c r="G519" s="145"/>
      <c r="H519" s="145"/>
      <c r="I519" s="145"/>
      <c r="J519" s="145"/>
    </row>
    <row r="520" spans="1:10">
      <c r="A520" s="145"/>
      <c r="B520" s="145"/>
      <c r="C520" s="145"/>
      <c r="D520" s="145"/>
      <c r="E520" s="145"/>
      <c r="F520" s="145"/>
      <c r="G520" s="145"/>
      <c r="H520" s="145"/>
      <c r="I520" s="145"/>
      <c r="J520" s="145"/>
    </row>
    <row r="521" spans="1:10">
      <c r="A521" s="145"/>
      <c r="B521" s="145"/>
      <c r="C521" s="145"/>
      <c r="D521" s="145"/>
      <c r="E521" s="145"/>
      <c r="F521" s="145"/>
      <c r="G521" s="145"/>
      <c r="H521" s="145"/>
      <c r="I521" s="145"/>
      <c r="J521" s="145"/>
    </row>
    <row r="522" spans="1:10">
      <c r="A522" s="145"/>
      <c r="B522" s="145"/>
      <c r="C522" s="145"/>
      <c r="D522" s="145"/>
      <c r="E522" s="145"/>
      <c r="F522" s="145"/>
      <c r="G522" s="145"/>
      <c r="H522" s="145"/>
      <c r="I522" s="145"/>
      <c r="J522" s="145"/>
    </row>
    <row r="523" spans="1:10">
      <c r="A523" s="145"/>
      <c r="B523" s="145"/>
      <c r="C523" s="145"/>
      <c r="D523" s="145"/>
      <c r="E523" s="145"/>
      <c r="F523" s="145"/>
      <c r="G523" s="145"/>
      <c r="H523" s="145"/>
      <c r="I523" s="145"/>
      <c r="J523" s="145"/>
    </row>
    <row r="524" spans="1:10">
      <c r="A524" s="145"/>
      <c r="B524" s="145"/>
      <c r="C524" s="145"/>
      <c r="D524" s="145"/>
      <c r="E524" s="145"/>
      <c r="F524" s="145"/>
      <c r="G524" s="145"/>
      <c r="H524" s="145"/>
      <c r="I524" s="145"/>
      <c r="J524" s="145"/>
    </row>
    <row r="525" spans="1:10">
      <c r="A525" s="145"/>
      <c r="B525" s="145"/>
      <c r="C525" s="145"/>
      <c r="D525" s="145"/>
      <c r="E525" s="145"/>
      <c r="F525" s="145"/>
      <c r="G525" s="145"/>
      <c r="H525" s="145"/>
      <c r="I525" s="145"/>
      <c r="J525" s="145"/>
    </row>
    <row r="526" spans="1:10">
      <c r="A526" s="145"/>
      <c r="B526" s="145"/>
      <c r="C526" s="145"/>
      <c r="D526" s="145"/>
      <c r="E526" s="145"/>
      <c r="F526" s="145"/>
      <c r="G526" s="145"/>
      <c r="H526" s="145"/>
      <c r="I526" s="145"/>
      <c r="J526" s="145"/>
    </row>
    <row r="527" spans="1:10">
      <c r="A527" s="145"/>
      <c r="B527" s="145"/>
      <c r="C527" s="145"/>
      <c r="D527" s="145"/>
      <c r="E527" s="145"/>
      <c r="F527" s="145"/>
      <c r="G527" s="145"/>
      <c r="H527" s="145"/>
      <c r="I527" s="145"/>
      <c r="J527" s="145"/>
    </row>
    <row r="528" spans="1:10">
      <c r="A528" s="145"/>
      <c r="B528" s="145"/>
      <c r="C528" s="145"/>
      <c r="D528" s="145"/>
      <c r="E528" s="145"/>
      <c r="F528" s="145"/>
      <c r="G528" s="145"/>
      <c r="H528" s="145"/>
      <c r="I528" s="145"/>
      <c r="J528" s="145"/>
    </row>
    <row r="529" spans="1:10">
      <c r="A529" s="145"/>
      <c r="B529" s="145"/>
      <c r="C529" s="145"/>
      <c r="D529" s="145"/>
      <c r="E529" s="145"/>
      <c r="F529" s="145"/>
      <c r="G529" s="145"/>
      <c r="H529" s="145"/>
      <c r="I529" s="145"/>
      <c r="J529" s="145"/>
    </row>
    <row r="530" spans="1:10">
      <c r="A530" s="145"/>
      <c r="B530" s="145"/>
      <c r="C530" s="145"/>
      <c r="D530" s="145"/>
      <c r="E530" s="145"/>
      <c r="F530" s="145"/>
      <c r="G530" s="145"/>
      <c r="H530" s="145"/>
      <c r="I530" s="145"/>
      <c r="J530" s="145"/>
    </row>
    <row r="531" spans="1:10">
      <c r="A531" s="145"/>
      <c r="B531" s="145"/>
      <c r="C531" s="145"/>
      <c r="D531" s="145"/>
      <c r="E531" s="145"/>
      <c r="F531" s="145"/>
      <c r="G531" s="145"/>
      <c r="H531" s="145"/>
      <c r="I531" s="145"/>
      <c r="J531" s="145"/>
    </row>
    <row r="532" spans="1:10">
      <c r="A532" s="145"/>
      <c r="B532" s="145"/>
      <c r="C532" s="145"/>
      <c r="D532" s="145"/>
      <c r="E532" s="145"/>
      <c r="F532" s="145"/>
      <c r="G532" s="145"/>
      <c r="H532" s="145"/>
      <c r="I532" s="145"/>
      <c r="J532" s="145"/>
    </row>
    <row r="533" spans="1:10">
      <c r="A533" s="145"/>
      <c r="B533" s="145"/>
      <c r="C533" s="145"/>
      <c r="D533" s="145"/>
      <c r="E533" s="145"/>
      <c r="F533" s="145"/>
      <c r="G533" s="145"/>
      <c r="H533" s="145"/>
      <c r="I533" s="145"/>
      <c r="J533" s="145"/>
    </row>
    <row r="534" spans="1:10">
      <c r="A534" s="145"/>
      <c r="B534" s="145"/>
      <c r="C534" s="145"/>
      <c r="D534" s="145"/>
      <c r="E534" s="145"/>
      <c r="F534" s="145"/>
      <c r="G534" s="145"/>
      <c r="H534" s="145"/>
      <c r="I534" s="145"/>
      <c r="J534" s="145"/>
    </row>
    <row r="535" spans="1:10">
      <c r="A535" s="145"/>
      <c r="B535" s="145"/>
      <c r="C535" s="145"/>
      <c r="D535" s="145"/>
      <c r="E535" s="145"/>
      <c r="F535" s="145"/>
      <c r="G535" s="145"/>
      <c r="H535" s="145"/>
      <c r="I535" s="145"/>
      <c r="J535" s="145"/>
    </row>
    <row r="536" spans="1:10">
      <c r="A536" s="145"/>
      <c r="B536" s="145"/>
      <c r="C536" s="145"/>
      <c r="D536" s="145"/>
      <c r="E536" s="145"/>
      <c r="F536" s="145"/>
      <c r="G536" s="145"/>
      <c r="H536" s="145"/>
      <c r="I536" s="145"/>
      <c r="J536" s="145"/>
    </row>
    <row r="537" spans="1:10">
      <c r="A537" s="145"/>
      <c r="B537" s="145"/>
      <c r="C537" s="145"/>
      <c r="D537" s="145"/>
      <c r="E537" s="145"/>
      <c r="F537" s="145"/>
      <c r="G537" s="145"/>
      <c r="H537" s="145"/>
      <c r="I537" s="145"/>
      <c r="J537" s="145"/>
    </row>
    <row r="538" spans="1:10">
      <c r="A538" s="145"/>
      <c r="B538" s="145"/>
      <c r="C538" s="145"/>
      <c r="D538" s="145"/>
      <c r="E538" s="145"/>
      <c r="F538" s="145"/>
      <c r="G538" s="145"/>
      <c r="H538" s="145"/>
      <c r="I538" s="145"/>
      <c r="J538" s="145"/>
    </row>
    <row r="539" spans="1:10">
      <c r="A539" s="145"/>
      <c r="B539" s="145"/>
      <c r="C539" s="145"/>
      <c r="D539" s="145"/>
      <c r="E539" s="145"/>
      <c r="F539" s="145"/>
      <c r="G539" s="145"/>
      <c r="H539" s="145"/>
      <c r="I539" s="145"/>
      <c r="J539" s="145"/>
    </row>
    <row r="540" spans="1:10">
      <c r="A540" s="145"/>
      <c r="B540" s="145"/>
      <c r="C540" s="145"/>
      <c r="D540" s="145"/>
      <c r="E540" s="145"/>
      <c r="F540" s="145"/>
      <c r="G540" s="145"/>
      <c r="H540" s="145"/>
      <c r="I540" s="145"/>
      <c r="J540" s="145"/>
    </row>
    <row r="541" spans="1:10">
      <c r="A541" s="145"/>
      <c r="B541" s="145"/>
      <c r="C541" s="145"/>
      <c r="D541" s="145"/>
      <c r="E541" s="145"/>
      <c r="F541" s="145"/>
      <c r="G541" s="145"/>
      <c r="H541" s="145"/>
      <c r="I541" s="145"/>
      <c r="J541" s="145"/>
    </row>
    <row r="542" spans="1:10">
      <c r="A542" s="145"/>
      <c r="B542" s="145"/>
      <c r="C542" s="145"/>
      <c r="D542" s="145"/>
      <c r="E542" s="145"/>
      <c r="F542" s="145"/>
      <c r="G542" s="145"/>
      <c r="H542" s="145"/>
      <c r="I542" s="145"/>
      <c r="J542" s="145"/>
    </row>
    <row r="543" spans="1:10">
      <c r="A543" s="145"/>
      <c r="B543" s="145"/>
      <c r="C543" s="145"/>
      <c r="D543" s="145"/>
      <c r="E543" s="145"/>
      <c r="F543" s="145"/>
      <c r="G543" s="145"/>
      <c r="H543" s="145"/>
      <c r="I543" s="145"/>
      <c r="J543" s="145"/>
    </row>
    <row r="544" spans="1:10">
      <c r="A544" s="145"/>
      <c r="B544" s="145"/>
      <c r="C544" s="145"/>
      <c r="D544" s="145"/>
      <c r="E544" s="145"/>
      <c r="F544" s="145"/>
      <c r="G544" s="145"/>
      <c r="H544" s="145"/>
      <c r="I544" s="145"/>
      <c r="J544" s="145"/>
    </row>
    <row r="545" spans="1:10">
      <c r="A545" s="145"/>
      <c r="B545" s="145"/>
      <c r="C545" s="145"/>
      <c r="D545" s="145"/>
      <c r="E545" s="145"/>
      <c r="F545" s="145"/>
      <c r="G545" s="145"/>
      <c r="H545" s="145"/>
      <c r="I545" s="145"/>
      <c r="J545" s="145"/>
    </row>
    <row r="546" spans="1:10">
      <c r="A546" s="145"/>
      <c r="B546" s="145"/>
      <c r="C546" s="145"/>
      <c r="D546" s="145"/>
      <c r="E546" s="145"/>
      <c r="F546" s="145"/>
      <c r="G546" s="145"/>
      <c r="H546" s="145"/>
      <c r="I546" s="145"/>
      <c r="J546" s="145"/>
    </row>
    <row r="547" spans="1:10">
      <c r="A547" s="145"/>
      <c r="B547" s="145"/>
      <c r="C547" s="145"/>
      <c r="D547" s="145"/>
      <c r="E547" s="145"/>
      <c r="F547" s="145"/>
      <c r="G547" s="145"/>
      <c r="H547" s="145"/>
      <c r="I547" s="145"/>
      <c r="J547" s="145"/>
    </row>
    <row r="548" spans="1:10">
      <c r="A548" s="145"/>
      <c r="B548" s="145"/>
      <c r="C548" s="145"/>
      <c r="D548" s="145"/>
      <c r="E548" s="145"/>
      <c r="F548" s="145"/>
      <c r="G548" s="145"/>
      <c r="H548" s="145"/>
      <c r="I548" s="145"/>
      <c r="J548" s="145"/>
    </row>
    <row r="549" spans="1:10">
      <c r="A549" s="145"/>
      <c r="B549" s="145"/>
      <c r="C549" s="145"/>
      <c r="D549" s="145"/>
      <c r="E549" s="145"/>
      <c r="F549" s="145"/>
      <c r="G549" s="145"/>
      <c r="H549" s="145"/>
      <c r="I549" s="145"/>
      <c r="J549" s="145"/>
    </row>
    <row r="550" spans="1:10">
      <c r="A550" s="145"/>
      <c r="B550" s="145"/>
      <c r="C550" s="145"/>
      <c r="D550" s="145"/>
      <c r="E550" s="145"/>
      <c r="F550" s="145"/>
      <c r="G550" s="145"/>
      <c r="H550" s="145"/>
      <c r="I550" s="145"/>
      <c r="J550" s="145"/>
    </row>
    <row r="551" spans="1:10">
      <c r="A551" s="145"/>
      <c r="B551" s="145"/>
      <c r="C551" s="145"/>
      <c r="D551" s="145"/>
      <c r="E551" s="145"/>
      <c r="F551" s="145"/>
      <c r="G551" s="145"/>
      <c r="H551" s="145"/>
      <c r="I551" s="145"/>
      <c r="J551" s="145"/>
    </row>
    <row r="552" spans="1:10">
      <c r="A552" s="145"/>
      <c r="B552" s="145"/>
      <c r="C552" s="145"/>
      <c r="D552" s="145"/>
      <c r="E552" s="145"/>
      <c r="F552" s="145"/>
      <c r="G552" s="145"/>
      <c r="H552" s="145"/>
      <c r="I552" s="145"/>
      <c r="J552" s="145"/>
    </row>
    <row r="553" spans="1:10">
      <c r="A553" s="145"/>
      <c r="B553" s="145"/>
      <c r="C553" s="145"/>
      <c r="D553" s="145"/>
      <c r="E553" s="145"/>
      <c r="F553" s="145"/>
      <c r="G553" s="145"/>
      <c r="H553" s="145"/>
      <c r="I553" s="145"/>
      <c r="J553" s="145"/>
    </row>
    <row r="554" spans="1:10">
      <c r="A554" s="145"/>
      <c r="B554" s="145"/>
      <c r="C554" s="145"/>
      <c r="D554" s="145"/>
      <c r="E554" s="145"/>
      <c r="F554" s="145"/>
      <c r="G554" s="145"/>
      <c r="H554" s="145"/>
      <c r="I554" s="145"/>
      <c r="J554" s="145"/>
    </row>
    <row r="555" spans="1:10">
      <c r="A555" s="145"/>
      <c r="B555" s="145"/>
      <c r="C555" s="145"/>
      <c r="D555" s="145"/>
      <c r="E555" s="145"/>
      <c r="F555" s="145"/>
      <c r="G555" s="145"/>
      <c r="H555" s="145"/>
      <c r="I555" s="145"/>
      <c r="J555" s="145"/>
    </row>
    <row r="556" spans="1:10">
      <c r="A556" s="145"/>
      <c r="B556" s="145"/>
      <c r="C556" s="145"/>
      <c r="D556" s="145"/>
      <c r="E556" s="145"/>
      <c r="F556" s="145"/>
      <c r="G556" s="145"/>
      <c r="H556" s="145"/>
      <c r="I556" s="145"/>
      <c r="J556" s="145"/>
    </row>
    <row r="557" spans="1:10">
      <c r="A557" s="145"/>
      <c r="B557" s="145"/>
      <c r="C557" s="145"/>
      <c r="D557" s="145"/>
      <c r="E557" s="145"/>
      <c r="F557" s="145"/>
      <c r="G557" s="145"/>
      <c r="H557" s="145"/>
      <c r="I557" s="145"/>
      <c r="J557" s="145"/>
    </row>
    <row r="558" spans="1:10">
      <c r="A558" s="145"/>
      <c r="B558" s="145"/>
      <c r="C558" s="145"/>
      <c r="D558" s="145"/>
      <c r="E558" s="145"/>
      <c r="F558" s="145"/>
      <c r="G558" s="145"/>
      <c r="H558" s="145"/>
      <c r="I558" s="145"/>
      <c r="J558" s="145"/>
    </row>
    <row r="559" spans="1:10">
      <c r="A559" s="145"/>
      <c r="B559" s="145"/>
      <c r="C559" s="145"/>
      <c r="D559" s="145"/>
      <c r="E559" s="145"/>
      <c r="F559" s="145"/>
      <c r="G559" s="145"/>
      <c r="H559" s="145"/>
      <c r="I559" s="145"/>
      <c r="J559" s="145"/>
    </row>
    <row r="560" spans="1:10">
      <c r="A560" s="145"/>
      <c r="B560" s="145"/>
      <c r="C560" s="145"/>
      <c r="D560" s="145"/>
      <c r="E560" s="145"/>
      <c r="F560" s="145"/>
      <c r="G560" s="145"/>
      <c r="H560" s="145"/>
      <c r="I560" s="145"/>
      <c r="J560" s="145"/>
    </row>
    <row r="561" spans="1:10">
      <c r="A561" s="145"/>
      <c r="B561" s="145"/>
      <c r="C561" s="145"/>
      <c r="D561" s="145"/>
      <c r="E561" s="145"/>
      <c r="F561" s="145"/>
      <c r="G561" s="145"/>
      <c r="H561" s="145"/>
      <c r="I561" s="145"/>
      <c r="J561" s="145"/>
    </row>
    <row r="562" spans="1:10">
      <c r="A562" s="145"/>
      <c r="B562" s="145"/>
      <c r="C562" s="145"/>
      <c r="D562" s="145"/>
      <c r="E562" s="145"/>
      <c r="F562" s="145"/>
      <c r="G562" s="145"/>
      <c r="H562" s="145"/>
      <c r="I562" s="145"/>
      <c r="J562" s="145"/>
    </row>
    <row r="563" spans="1:10">
      <c r="A563" s="145"/>
      <c r="B563" s="145"/>
      <c r="C563" s="145"/>
      <c r="D563" s="145"/>
      <c r="E563" s="145"/>
      <c r="F563" s="145"/>
      <c r="G563" s="145"/>
      <c r="H563" s="145"/>
      <c r="I563" s="145"/>
      <c r="J563" s="145"/>
    </row>
    <row r="564" spans="1:10">
      <c r="A564" s="145"/>
      <c r="B564" s="145"/>
      <c r="C564" s="145"/>
      <c r="D564" s="145"/>
      <c r="E564" s="145"/>
      <c r="F564" s="145"/>
      <c r="G564" s="145"/>
      <c r="H564" s="145"/>
      <c r="I564" s="145"/>
      <c r="J564" s="145"/>
    </row>
    <row r="565" spans="1:10">
      <c r="A565" s="145"/>
      <c r="B565" s="145"/>
      <c r="C565" s="145"/>
      <c r="D565" s="145"/>
      <c r="E565" s="145"/>
      <c r="F565" s="145"/>
      <c r="G565" s="145"/>
      <c r="H565" s="145"/>
      <c r="I565" s="145"/>
      <c r="J565" s="145"/>
    </row>
    <row r="566" spans="1:10">
      <c r="A566" s="145"/>
      <c r="B566" s="145"/>
      <c r="C566" s="145"/>
      <c r="D566" s="145"/>
      <c r="E566" s="145"/>
      <c r="F566" s="145"/>
      <c r="G566" s="145"/>
      <c r="H566" s="145"/>
      <c r="I566" s="145"/>
      <c r="J566" s="145"/>
    </row>
    <row r="567" spans="1:10">
      <c r="A567" s="145"/>
      <c r="B567" s="145"/>
      <c r="C567" s="145"/>
      <c r="D567" s="145"/>
      <c r="E567" s="145"/>
      <c r="F567" s="145"/>
      <c r="G567" s="145"/>
      <c r="H567" s="145"/>
      <c r="I567" s="145"/>
      <c r="J567" s="145"/>
    </row>
    <row r="568" spans="1:10">
      <c r="A568" s="145"/>
      <c r="B568" s="145"/>
      <c r="C568" s="145"/>
      <c r="D568" s="145"/>
      <c r="E568" s="145"/>
      <c r="F568" s="145"/>
      <c r="G568" s="145"/>
      <c r="H568" s="145"/>
      <c r="I568" s="145"/>
      <c r="J568" s="145"/>
    </row>
    <row r="569" spans="1:10">
      <c r="A569" s="145"/>
      <c r="B569" s="145"/>
      <c r="C569" s="145"/>
      <c r="D569" s="145"/>
      <c r="E569" s="145"/>
      <c r="F569" s="145"/>
      <c r="G569" s="145"/>
      <c r="H569" s="145"/>
      <c r="I569" s="145"/>
      <c r="J569" s="145"/>
    </row>
    <row r="570" spans="1:10">
      <c r="A570" s="145"/>
      <c r="B570" s="145"/>
      <c r="C570" s="145"/>
      <c r="D570" s="145"/>
      <c r="E570" s="145"/>
      <c r="F570" s="145"/>
      <c r="G570" s="145"/>
      <c r="H570" s="145"/>
      <c r="I570" s="145"/>
      <c r="J570" s="145"/>
    </row>
    <row r="571" spans="1:10">
      <c r="A571" s="145"/>
      <c r="B571" s="145"/>
      <c r="C571" s="145"/>
      <c r="D571" s="145"/>
      <c r="E571" s="145"/>
      <c r="F571" s="145"/>
      <c r="G571" s="145"/>
      <c r="H571" s="145"/>
      <c r="I571" s="145"/>
      <c r="J571" s="145"/>
    </row>
    <row r="572" spans="1:10">
      <c r="A572" s="145"/>
      <c r="B572" s="145"/>
      <c r="C572" s="145"/>
      <c r="D572" s="145"/>
      <c r="E572" s="145"/>
      <c r="F572" s="145"/>
      <c r="G572" s="145"/>
      <c r="H572" s="145"/>
      <c r="I572" s="145"/>
      <c r="J572" s="145"/>
    </row>
    <row r="573" spans="1:10">
      <c r="A573" s="145"/>
      <c r="B573" s="145"/>
      <c r="C573" s="145"/>
      <c r="D573" s="145"/>
      <c r="E573" s="145"/>
      <c r="F573" s="145"/>
      <c r="G573" s="145"/>
      <c r="H573" s="145"/>
      <c r="I573" s="145"/>
      <c r="J573" s="145"/>
    </row>
    <row r="574" spans="1:10">
      <c r="A574" s="145"/>
      <c r="B574" s="145"/>
      <c r="C574" s="145"/>
      <c r="D574" s="145"/>
      <c r="E574" s="145"/>
      <c r="F574" s="145"/>
      <c r="G574" s="145"/>
      <c r="H574" s="145"/>
      <c r="I574" s="145"/>
      <c r="J574" s="145"/>
    </row>
    <row r="575" spans="1:10">
      <c r="A575" s="145"/>
      <c r="B575" s="145"/>
      <c r="C575" s="145"/>
      <c r="D575" s="145"/>
      <c r="E575" s="145"/>
      <c r="F575" s="145"/>
      <c r="G575" s="145"/>
      <c r="H575" s="145"/>
      <c r="I575" s="145"/>
      <c r="J575" s="145"/>
    </row>
    <row r="576" spans="1:10">
      <c r="A576" s="145"/>
      <c r="B576" s="145"/>
      <c r="C576" s="145"/>
      <c r="D576" s="145"/>
      <c r="E576" s="145"/>
      <c r="F576" s="145"/>
      <c r="G576" s="145"/>
      <c r="H576" s="145"/>
      <c r="I576" s="145"/>
      <c r="J576" s="145"/>
    </row>
    <row r="577" spans="1:10">
      <c r="A577" s="145"/>
      <c r="B577" s="145"/>
      <c r="C577" s="145"/>
      <c r="D577" s="145"/>
      <c r="E577" s="145"/>
      <c r="F577" s="145"/>
      <c r="G577" s="145"/>
      <c r="H577" s="145"/>
      <c r="I577" s="145"/>
      <c r="J577" s="145"/>
    </row>
    <row r="578" spans="1:10">
      <c r="A578" s="145"/>
      <c r="B578" s="145"/>
      <c r="C578" s="145"/>
      <c r="D578" s="145"/>
      <c r="E578" s="145"/>
      <c r="F578" s="145"/>
      <c r="G578" s="145"/>
      <c r="H578" s="145"/>
      <c r="I578" s="145"/>
      <c r="J578" s="145"/>
    </row>
    <row r="579" spans="1:10">
      <c r="A579" s="145"/>
      <c r="B579" s="145"/>
      <c r="C579" s="145"/>
      <c r="D579" s="145"/>
      <c r="E579" s="145"/>
      <c r="F579" s="145"/>
      <c r="G579" s="145"/>
      <c r="H579" s="145"/>
      <c r="I579" s="145"/>
      <c r="J579" s="145"/>
    </row>
    <row r="580" spans="1:10">
      <c r="A580" s="145"/>
      <c r="B580" s="145"/>
      <c r="C580" s="145"/>
      <c r="D580" s="145"/>
      <c r="E580" s="145"/>
      <c r="F580" s="145"/>
      <c r="G580" s="145"/>
      <c r="H580" s="145"/>
      <c r="I580" s="145"/>
      <c r="J580" s="145"/>
    </row>
    <row r="581" spans="1:10">
      <c r="A581" s="145"/>
      <c r="B581" s="145"/>
      <c r="C581" s="145"/>
      <c r="D581" s="145"/>
      <c r="E581" s="145"/>
      <c r="F581" s="145"/>
      <c r="G581" s="145"/>
      <c r="H581" s="145"/>
      <c r="I581" s="145"/>
      <c r="J581" s="145"/>
    </row>
    <row r="582" spans="1:10">
      <c r="A582" s="145"/>
      <c r="B582" s="145"/>
      <c r="C582" s="145"/>
      <c r="D582" s="145"/>
      <c r="E582" s="145"/>
      <c r="F582" s="145"/>
      <c r="G582" s="145"/>
      <c r="H582" s="145"/>
      <c r="I582" s="145"/>
      <c r="J582" s="145"/>
    </row>
    <row r="583" spans="1:10">
      <c r="A583" s="145"/>
      <c r="B583" s="145"/>
      <c r="C583" s="145"/>
      <c r="D583" s="145"/>
      <c r="E583" s="145"/>
      <c r="F583" s="145"/>
      <c r="G583" s="145"/>
      <c r="H583" s="145"/>
      <c r="I583" s="145"/>
      <c r="J583" s="145"/>
    </row>
    <row r="584" spans="1:10">
      <c r="A584" s="145"/>
      <c r="B584" s="145"/>
      <c r="C584" s="145"/>
      <c r="D584" s="145"/>
      <c r="E584" s="145"/>
      <c r="F584" s="145"/>
      <c r="G584" s="145"/>
      <c r="H584" s="145"/>
      <c r="I584" s="145"/>
      <c r="J584" s="145"/>
    </row>
    <row r="585" spans="1:10">
      <c r="A585" s="145"/>
      <c r="B585" s="145"/>
      <c r="C585" s="145"/>
      <c r="D585" s="145"/>
      <c r="E585" s="145"/>
      <c r="F585" s="145"/>
      <c r="G585" s="145"/>
      <c r="H585" s="145"/>
      <c r="I585" s="145"/>
      <c r="J585" s="145"/>
    </row>
    <row r="586" spans="1:10">
      <c r="A586" s="145"/>
      <c r="B586" s="145"/>
      <c r="C586" s="145"/>
      <c r="D586" s="145"/>
      <c r="E586" s="145"/>
      <c r="F586" s="145"/>
      <c r="G586" s="145"/>
      <c r="H586" s="145"/>
      <c r="I586" s="145"/>
      <c r="J586" s="145"/>
    </row>
    <row r="587" spans="1:10">
      <c r="A587" s="145"/>
      <c r="B587" s="145"/>
      <c r="C587" s="145"/>
      <c r="D587" s="145"/>
      <c r="E587" s="145"/>
      <c r="F587" s="145"/>
      <c r="G587" s="145"/>
      <c r="H587" s="145"/>
      <c r="I587" s="145"/>
      <c r="J587" s="145"/>
    </row>
    <row r="588" spans="1:10">
      <c r="A588" s="145"/>
      <c r="B588" s="145"/>
      <c r="C588" s="145"/>
      <c r="D588" s="145"/>
      <c r="E588" s="145"/>
      <c r="F588" s="145"/>
      <c r="G588" s="145"/>
      <c r="H588" s="145"/>
      <c r="I588" s="145"/>
      <c r="J588" s="145"/>
    </row>
    <row r="589" spans="1:10">
      <c r="A589" s="145"/>
      <c r="B589" s="145"/>
      <c r="C589" s="145"/>
      <c r="D589" s="145"/>
      <c r="E589" s="145"/>
      <c r="F589" s="145"/>
      <c r="G589" s="145"/>
      <c r="H589" s="145"/>
      <c r="I589" s="145"/>
      <c r="J589" s="145"/>
    </row>
    <row r="590" spans="1:10">
      <c r="A590" s="145"/>
      <c r="B590" s="145"/>
      <c r="C590" s="145"/>
      <c r="D590" s="145"/>
      <c r="E590" s="145"/>
      <c r="F590" s="145"/>
      <c r="G590" s="145"/>
      <c r="H590" s="145"/>
      <c r="I590" s="145"/>
      <c r="J590" s="145"/>
    </row>
    <row r="591" spans="1:10">
      <c r="A591" s="145"/>
      <c r="B591" s="145"/>
      <c r="C591" s="145"/>
      <c r="D591" s="145"/>
      <c r="E591" s="145"/>
      <c r="F591" s="145"/>
      <c r="G591" s="145"/>
      <c r="H591" s="145"/>
      <c r="I591" s="145"/>
      <c r="J591" s="145"/>
    </row>
    <row r="592" spans="1:10">
      <c r="A592" s="145"/>
      <c r="B592" s="145"/>
      <c r="C592" s="145"/>
      <c r="D592" s="145"/>
      <c r="E592" s="145"/>
      <c r="F592" s="145"/>
      <c r="G592" s="145"/>
      <c r="H592" s="145"/>
      <c r="I592" s="145"/>
      <c r="J592" s="145"/>
    </row>
    <row r="593" spans="1:10">
      <c r="A593" s="145"/>
      <c r="B593" s="145"/>
      <c r="C593" s="145"/>
      <c r="D593" s="145"/>
      <c r="E593" s="145"/>
      <c r="F593" s="145"/>
      <c r="G593" s="145"/>
      <c r="H593" s="145"/>
      <c r="I593" s="145"/>
      <c r="J593" s="145"/>
    </row>
    <row r="594" spans="1:10">
      <c r="A594" s="145"/>
      <c r="B594" s="145"/>
      <c r="C594" s="145"/>
      <c r="D594" s="145"/>
      <c r="E594" s="145"/>
      <c r="F594" s="145"/>
      <c r="G594" s="145"/>
      <c r="H594" s="145"/>
      <c r="I594" s="145"/>
      <c r="J594" s="145"/>
    </row>
    <row r="595" spans="1:10">
      <c r="A595" s="145"/>
      <c r="B595" s="145"/>
      <c r="C595" s="145"/>
      <c r="D595" s="145"/>
      <c r="E595" s="145"/>
      <c r="F595" s="145"/>
      <c r="G595" s="145"/>
      <c r="H595" s="145"/>
      <c r="I595" s="145"/>
      <c r="J595" s="145"/>
    </row>
    <row r="596" spans="1:10">
      <c r="A596" s="145"/>
      <c r="B596" s="145"/>
      <c r="C596" s="145"/>
      <c r="D596" s="145"/>
      <c r="E596" s="145"/>
      <c r="F596" s="145"/>
      <c r="G596" s="145"/>
      <c r="H596" s="145"/>
      <c r="I596" s="145"/>
      <c r="J596" s="145"/>
    </row>
    <row r="597" spans="1:10">
      <c r="A597" s="145"/>
      <c r="B597" s="145"/>
      <c r="C597" s="145"/>
      <c r="D597" s="145"/>
      <c r="E597" s="145"/>
      <c r="F597" s="145"/>
      <c r="G597" s="145"/>
      <c r="H597" s="145"/>
      <c r="I597" s="145"/>
      <c r="J597" s="145"/>
    </row>
    <row r="598" spans="1:10">
      <c r="A598" s="145"/>
      <c r="B598" s="145"/>
      <c r="C598" s="145"/>
      <c r="D598" s="145"/>
      <c r="E598" s="145"/>
      <c r="F598" s="145"/>
      <c r="G598" s="145"/>
      <c r="H598" s="145"/>
      <c r="I598" s="145"/>
      <c r="J598" s="145"/>
    </row>
    <row r="599" spans="1:10">
      <c r="A599" s="145"/>
      <c r="B599" s="145"/>
      <c r="C599" s="145"/>
      <c r="D599" s="145"/>
      <c r="E599" s="145"/>
      <c r="F599" s="145"/>
      <c r="G599" s="145"/>
      <c r="H599" s="145"/>
      <c r="I599" s="145"/>
      <c r="J599" s="145"/>
    </row>
    <row r="600" spans="1:10">
      <c r="A600" s="145"/>
      <c r="B600" s="145"/>
      <c r="C600" s="145"/>
      <c r="D600" s="145"/>
      <c r="E600" s="145"/>
      <c r="F600" s="145"/>
      <c r="G600" s="145"/>
      <c r="H600" s="145"/>
      <c r="I600" s="145"/>
      <c r="J600" s="145"/>
    </row>
    <row r="601" spans="1:10">
      <c r="A601" s="145"/>
      <c r="B601" s="145"/>
      <c r="C601" s="145"/>
      <c r="D601" s="145"/>
      <c r="E601" s="145"/>
      <c r="F601" s="145"/>
      <c r="G601" s="145"/>
      <c r="H601" s="145"/>
      <c r="I601" s="145"/>
      <c r="J601" s="145"/>
    </row>
    <row r="602" spans="1:10">
      <c r="A602" s="145"/>
      <c r="B602" s="145"/>
      <c r="C602" s="145"/>
      <c r="D602" s="145"/>
      <c r="E602" s="145"/>
      <c r="F602" s="145"/>
      <c r="G602" s="145"/>
      <c r="H602" s="145"/>
      <c r="I602" s="145"/>
      <c r="J602" s="145"/>
    </row>
    <row r="603" spans="1:10">
      <c r="A603" s="145"/>
      <c r="B603" s="145"/>
      <c r="C603" s="145"/>
      <c r="D603" s="145"/>
      <c r="E603" s="145"/>
      <c r="F603" s="145"/>
      <c r="G603" s="145"/>
      <c r="H603" s="145"/>
      <c r="I603" s="145"/>
      <c r="J603" s="145"/>
    </row>
    <row r="604" spans="1:10">
      <c r="A604" s="145"/>
      <c r="B604" s="145"/>
      <c r="C604" s="145"/>
      <c r="D604" s="145"/>
      <c r="E604" s="145"/>
      <c r="F604" s="145"/>
      <c r="G604" s="145"/>
      <c r="H604" s="145"/>
      <c r="I604" s="145"/>
      <c r="J604" s="145"/>
    </row>
    <row r="605" spans="1:10">
      <c r="A605" s="145"/>
      <c r="B605" s="145"/>
      <c r="C605" s="145"/>
      <c r="D605" s="145"/>
      <c r="E605" s="145"/>
      <c r="F605" s="145"/>
      <c r="G605" s="145"/>
      <c r="H605" s="145"/>
      <c r="I605" s="145"/>
      <c r="J605" s="145"/>
    </row>
    <row r="606" spans="1:10">
      <c r="A606" s="145"/>
      <c r="B606" s="145"/>
      <c r="C606" s="145"/>
      <c r="D606" s="145"/>
      <c r="E606" s="145"/>
      <c r="F606" s="145"/>
      <c r="G606" s="145"/>
      <c r="H606" s="145"/>
      <c r="I606" s="145"/>
      <c r="J606" s="145"/>
    </row>
    <row r="607" spans="1:10">
      <c r="A607" s="145"/>
      <c r="B607" s="145"/>
      <c r="C607" s="145"/>
      <c r="D607" s="145"/>
      <c r="E607" s="145"/>
      <c r="F607" s="145"/>
      <c r="G607" s="145"/>
      <c r="H607" s="145"/>
      <c r="I607" s="145"/>
      <c r="J607" s="145"/>
    </row>
    <row r="608" spans="1:10">
      <c r="A608" s="145"/>
      <c r="B608" s="145"/>
      <c r="C608" s="145"/>
      <c r="D608" s="145"/>
      <c r="E608" s="145"/>
      <c r="F608" s="145"/>
      <c r="G608" s="145"/>
      <c r="H608" s="145"/>
      <c r="I608" s="145"/>
      <c r="J608" s="145"/>
    </row>
    <row r="609" spans="1:10">
      <c r="A609" s="145"/>
      <c r="B609" s="145"/>
      <c r="C609" s="145"/>
      <c r="D609" s="145"/>
      <c r="E609" s="145"/>
      <c r="F609" s="145"/>
      <c r="G609" s="145"/>
      <c r="H609" s="145"/>
      <c r="I609" s="145"/>
      <c r="J609" s="145"/>
    </row>
    <row r="610" spans="1:10">
      <c r="A610" s="145"/>
      <c r="B610" s="145"/>
      <c r="C610" s="145"/>
      <c r="D610" s="145"/>
      <c r="E610" s="145"/>
      <c r="F610" s="145"/>
      <c r="G610" s="145"/>
      <c r="H610" s="145"/>
      <c r="I610" s="145"/>
      <c r="J610" s="145"/>
    </row>
    <row r="611" spans="1:10">
      <c r="A611" s="145"/>
      <c r="B611" s="145"/>
      <c r="C611" s="145"/>
      <c r="D611" s="145"/>
      <c r="E611" s="145"/>
      <c r="F611" s="145"/>
      <c r="G611" s="145"/>
      <c r="H611" s="145"/>
      <c r="I611" s="145"/>
      <c r="J611" s="145"/>
    </row>
    <row r="612" spans="1:10">
      <c r="A612" s="145"/>
      <c r="B612" s="145"/>
      <c r="C612" s="145"/>
      <c r="D612" s="145"/>
      <c r="E612" s="145"/>
      <c r="F612" s="145"/>
      <c r="G612" s="145"/>
      <c r="H612" s="145"/>
      <c r="I612" s="145"/>
      <c r="J612" s="145"/>
    </row>
    <row r="613" spans="1:10">
      <c r="A613" s="145"/>
      <c r="B613" s="145"/>
      <c r="C613" s="145"/>
      <c r="D613" s="145"/>
      <c r="E613" s="145"/>
      <c r="F613" s="145"/>
      <c r="G613" s="145"/>
      <c r="H613" s="145"/>
      <c r="I613" s="145"/>
      <c r="J613" s="145"/>
    </row>
    <row r="614" spans="1:10">
      <c r="A614" s="145"/>
      <c r="B614" s="145"/>
      <c r="C614" s="145"/>
      <c r="D614" s="145"/>
      <c r="E614" s="145"/>
      <c r="F614" s="145"/>
      <c r="G614" s="145"/>
      <c r="H614" s="145"/>
      <c r="I614" s="145"/>
      <c r="J614" s="145"/>
    </row>
    <row r="615" spans="1:10">
      <c r="A615" s="145"/>
      <c r="B615" s="145"/>
      <c r="C615" s="145"/>
      <c r="D615" s="145"/>
      <c r="E615" s="145"/>
      <c r="F615" s="145"/>
      <c r="G615" s="145"/>
      <c r="H615" s="145"/>
      <c r="I615" s="145"/>
      <c r="J615" s="145"/>
    </row>
    <row r="616" spans="1:10">
      <c r="A616" s="145"/>
      <c r="B616" s="145"/>
      <c r="C616" s="145"/>
      <c r="D616" s="145"/>
      <c r="E616" s="145"/>
      <c r="F616" s="145"/>
      <c r="G616" s="145"/>
      <c r="H616" s="145"/>
      <c r="I616" s="145"/>
      <c r="J616" s="145"/>
    </row>
    <row r="617" spans="1:10">
      <c r="A617" s="145"/>
      <c r="B617" s="145"/>
      <c r="C617" s="145"/>
      <c r="D617" s="145"/>
      <c r="E617" s="145"/>
      <c r="F617" s="145"/>
      <c r="G617" s="145"/>
      <c r="H617" s="145"/>
      <c r="I617" s="145"/>
      <c r="J617" s="145"/>
    </row>
    <row r="618" spans="1:10">
      <c r="A618" s="145"/>
      <c r="B618" s="145"/>
      <c r="C618" s="145"/>
      <c r="D618" s="145"/>
      <c r="E618" s="145"/>
      <c r="F618" s="145"/>
      <c r="G618" s="145"/>
      <c r="H618" s="145"/>
      <c r="I618" s="145"/>
      <c r="J618" s="145"/>
    </row>
    <row r="619" spans="1:10">
      <c r="A619" s="145"/>
      <c r="B619" s="145"/>
      <c r="C619" s="145"/>
      <c r="D619" s="145"/>
      <c r="E619" s="145"/>
      <c r="F619" s="145"/>
      <c r="G619" s="145"/>
      <c r="H619" s="145"/>
      <c r="I619" s="145"/>
      <c r="J619" s="145"/>
    </row>
    <row r="620" spans="1:10">
      <c r="A620" s="145"/>
      <c r="B620" s="145"/>
      <c r="C620" s="145"/>
      <c r="D620" s="145"/>
      <c r="E620" s="145"/>
      <c r="F620" s="145"/>
      <c r="G620" s="145"/>
      <c r="H620" s="145"/>
      <c r="I620" s="145"/>
      <c r="J620" s="145"/>
    </row>
    <row r="621" spans="1:10">
      <c r="A621" s="145"/>
      <c r="B621" s="145"/>
      <c r="C621" s="145"/>
      <c r="D621" s="145"/>
      <c r="E621" s="145"/>
      <c r="F621" s="145"/>
      <c r="G621" s="145"/>
      <c r="H621" s="145"/>
      <c r="I621" s="145"/>
      <c r="J621" s="145"/>
    </row>
    <row r="622" spans="1:10">
      <c r="A622" s="145"/>
      <c r="B622" s="145"/>
      <c r="C622" s="145"/>
      <c r="D622" s="145"/>
      <c r="E622" s="145"/>
      <c r="F622" s="145"/>
      <c r="G622" s="145"/>
      <c r="H622" s="145"/>
      <c r="I622" s="145"/>
      <c r="J622" s="145"/>
    </row>
    <row r="623" spans="1:10">
      <c r="A623" s="145"/>
      <c r="B623" s="145"/>
      <c r="C623" s="145"/>
      <c r="D623" s="145"/>
      <c r="E623" s="145"/>
      <c r="F623" s="145"/>
      <c r="G623" s="145"/>
      <c r="H623" s="145"/>
      <c r="I623" s="145"/>
      <c r="J623" s="145"/>
    </row>
    <row r="624" spans="1:10">
      <c r="A624" s="145"/>
      <c r="B624" s="145"/>
      <c r="C624" s="145"/>
      <c r="D624" s="145"/>
      <c r="E624" s="145"/>
      <c r="F624" s="145"/>
      <c r="G624" s="145"/>
      <c r="H624" s="145"/>
      <c r="I624" s="145"/>
      <c r="J624" s="145"/>
    </row>
    <row r="625" spans="1:10">
      <c r="A625" s="145"/>
      <c r="B625" s="145"/>
      <c r="C625" s="145"/>
      <c r="D625" s="145"/>
      <c r="E625" s="145"/>
      <c r="F625" s="145"/>
      <c r="G625" s="145"/>
      <c r="H625" s="145"/>
      <c r="I625" s="145"/>
      <c r="J625" s="145"/>
    </row>
    <row r="626" spans="1:10">
      <c r="A626" s="145"/>
      <c r="B626" s="145"/>
      <c r="C626" s="145"/>
      <c r="D626" s="145"/>
      <c r="E626" s="145"/>
      <c r="F626" s="145"/>
      <c r="G626" s="145"/>
      <c r="H626" s="145"/>
      <c r="I626" s="145"/>
      <c r="J626" s="145"/>
    </row>
    <row r="627" spans="1:10">
      <c r="A627" s="145"/>
      <c r="B627" s="145"/>
      <c r="C627" s="145"/>
      <c r="D627" s="145"/>
      <c r="E627" s="145"/>
      <c r="F627" s="145"/>
      <c r="G627" s="145"/>
      <c r="H627" s="145"/>
      <c r="I627" s="145"/>
      <c r="J627" s="145"/>
    </row>
    <row r="628" spans="1:10">
      <c r="A628" s="145"/>
      <c r="B628" s="145"/>
      <c r="C628" s="145"/>
      <c r="D628" s="145"/>
      <c r="E628" s="145"/>
      <c r="F628" s="145"/>
      <c r="G628" s="145"/>
      <c r="H628" s="145"/>
      <c r="I628" s="145"/>
      <c r="J628" s="145"/>
    </row>
    <row r="629" spans="1:10">
      <c r="A629" s="145"/>
      <c r="B629" s="145"/>
      <c r="C629" s="145"/>
      <c r="D629" s="145"/>
      <c r="E629" s="145"/>
      <c r="F629" s="145"/>
      <c r="G629" s="145"/>
      <c r="H629" s="145"/>
      <c r="I629" s="145"/>
      <c r="J629" s="145"/>
    </row>
    <row r="630" spans="1:10">
      <c r="A630" s="145"/>
      <c r="B630" s="145"/>
      <c r="C630" s="145"/>
      <c r="D630" s="145"/>
      <c r="E630" s="145"/>
      <c r="F630" s="145"/>
      <c r="G630" s="145"/>
      <c r="H630" s="145"/>
      <c r="I630" s="145"/>
      <c r="J630" s="145"/>
    </row>
    <row r="631" spans="1:10">
      <c r="A631" s="145"/>
      <c r="B631" s="145"/>
      <c r="C631" s="145"/>
      <c r="D631" s="145"/>
      <c r="E631" s="145"/>
      <c r="F631" s="145"/>
      <c r="G631" s="145"/>
      <c r="H631" s="145"/>
      <c r="I631" s="145"/>
      <c r="J631" s="145"/>
    </row>
    <row r="632" spans="1:10">
      <c r="A632" s="145"/>
      <c r="B632" s="145"/>
      <c r="C632" s="145"/>
      <c r="D632" s="145"/>
      <c r="E632" s="145"/>
      <c r="F632" s="145"/>
      <c r="G632" s="145"/>
      <c r="H632" s="145"/>
      <c r="I632" s="145"/>
      <c r="J632" s="145"/>
    </row>
    <row r="633" spans="1:10">
      <c r="A633" s="145"/>
      <c r="B633" s="145"/>
      <c r="C633" s="145"/>
      <c r="D633" s="145"/>
      <c r="E633" s="145"/>
      <c r="F633" s="145"/>
      <c r="G633" s="145"/>
      <c r="H633" s="145"/>
      <c r="I633" s="145"/>
      <c r="J633" s="145"/>
    </row>
    <row r="634" spans="1:10">
      <c r="A634" s="145"/>
      <c r="B634" s="145"/>
      <c r="C634" s="145"/>
      <c r="D634" s="145"/>
      <c r="E634" s="145"/>
      <c r="F634" s="145"/>
      <c r="G634" s="145"/>
      <c r="H634" s="145"/>
      <c r="I634" s="145"/>
      <c r="J634" s="145"/>
    </row>
    <row r="635" spans="1:10">
      <c r="A635" s="145"/>
      <c r="B635" s="145"/>
      <c r="C635" s="145"/>
      <c r="D635" s="145"/>
      <c r="E635" s="145"/>
      <c r="F635" s="145"/>
      <c r="G635" s="145"/>
      <c r="H635" s="145"/>
      <c r="I635" s="145"/>
      <c r="J635" s="145"/>
    </row>
    <row r="636" spans="1:10">
      <c r="A636" s="145"/>
      <c r="B636" s="145"/>
      <c r="C636" s="145"/>
      <c r="D636" s="145"/>
      <c r="E636" s="145"/>
      <c r="F636" s="145"/>
      <c r="G636" s="145"/>
      <c r="H636" s="145"/>
      <c r="I636" s="145"/>
      <c r="J636" s="145"/>
    </row>
    <row r="637" spans="1:10">
      <c r="A637" s="145"/>
      <c r="B637" s="145"/>
      <c r="C637" s="145"/>
      <c r="D637" s="145"/>
      <c r="E637" s="145"/>
      <c r="F637" s="145"/>
      <c r="G637" s="145"/>
      <c r="H637" s="145"/>
      <c r="I637" s="145"/>
      <c r="J637" s="145"/>
    </row>
    <row r="638" spans="1:10">
      <c r="A638" s="145"/>
      <c r="B638" s="145"/>
      <c r="C638" s="145"/>
      <c r="D638" s="145"/>
      <c r="E638" s="145"/>
      <c r="F638" s="145"/>
      <c r="G638" s="145"/>
      <c r="H638" s="145"/>
      <c r="I638" s="145"/>
      <c r="J638" s="145"/>
    </row>
    <row r="639" spans="1:10">
      <c r="A639" s="145"/>
      <c r="B639" s="145"/>
      <c r="C639" s="145"/>
      <c r="D639" s="145"/>
      <c r="E639" s="145"/>
      <c r="F639" s="145"/>
      <c r="G639" s="145"/>
      <c r="H639" s="145"/>
      <c r="I639" s="145"/>
      <c r="J639" s="145"/>
    </row>
    <row r="640" spans="1:10">
      <c r="A640" s="145"/>
      <c r="B640" s="145"/>
      <c r="C640" s="145"/>
      <c r="D640" s="145"/>
      <c r="E640" s="145"/>
      <c r="F640" s="145"/>
      <c r="G640" s="145"/>
      <c r="H640" s="145"/>
      <c r="I640" s="145"/>
      <c r="J640" s="145"/>
    </row>
    <row r="641" spans="1:10">
      <c r="A641" s="145"/>
      <c r="B641" s="145"/>
      <c r="C641" s="145"/>
      <c r="D641" s="145"/>
      <c r="E641" s="145"/>
      <c r="F641" s="145"/>
      <c r="G641" s="145"/>
      <c r="H641" s="145"/>
      <c r="I641" s="145"/>
      <c r="J641" s="145"/>
    </row>
    <row r="642" spans="1:10">
      <c r="A642" s="145"/>
      <c r="B642" s="145"/>
      <c r="C642" s="145"/>
      <c r="D642" s="145"/>
      <c r="E642" s="145"/>
      <c r="F642" s="145"/>
      <c r="G642" s="145"/>
      <c r="H642" s="145"/>
      <c r="I642" s="145"/>
      <c r="J642" s="145"/>
    </row>
    <row r="643" spans="1:10">
      <c r="A643" s="145"/>
      <c r="B643" s="145"/>
      <c r="C643" s="145"/>
      <c r="D643" s="145"/>
      <c r="E643" s="145"/>
      <c r="F643" s="145"/>
      <c r="G643" s="145"/>
      <c r="H643" s="145"/>
      <c r="I643" s="145"/>
      <c r="J643" s="145"/>
    </row>
    <row r="644" spans="1:10">
      <c r="A644" s="145"/>
      <c r="B644" s="145"/>
      <c r="C644" s="145"/>
      <c r="D644" s="145"/>
      <c r="E644" s="145"/>
      <c r="F644" s="145"/>
      <c r="G644" s="145"/>
      <c r="H644" s="145"/>
      <c r="I644" s="145"/>
      <c r="J644" s="145"/>
    </row>
    <row r="645" spans="1:10">
      <c r="A645" s="145"/>
      <c r="B645" s="145"/>
      <c r="C645" s="145"/>
      <c r="D645" s="145"/>
      <c r="E645" s="145"/>
      <c r="F645" s="145"/>
      <c r="G645" s="145"/>
      <c r="H645" s="145"/>
      <c r="I645" s="145"/>
      <c r="J645" s="145"/>
    </row>
    <row r="646" spans="1:10">
      <c r="A646" s="145"/>
      <c r="B646" s="145"/>
      <c r="C646" s="145"/>
      <c r="D646" s="145"/>
      <c r="E646" s="145"/>
      <c r="F646" s="145"/>
      <c r="G646" s="145"/>
      <c r="H646" s="145"/>
      <c r="I646" s="145"/>
      <c r="J646" s="145"/>
    </row>
    <row r="647" spans="1:10">
      <c r="A647" s="145"/>
      <c r="B647" s="145"/>
      <c r="C647" s="145"/>
      <c r="D647" s="145"/>
      <c r="E647" s="145"/>
      <c r="F647" s="145"/>
      <c r="G647" s="145"/>
      <c r="H647" s="145"/>
      <c r="I647" s="145"/>
      <c r="J647" s="145"/>
    </row>
    <row r="648" spans="1:10">
      <c r="A648" s="145"/>
      <c r="B648" s="145"/>
      <c r="C648" s="145"/>
      <c r="D648" s="145"/>
      <c r="E648" s="145"/>
      <c r="F648" s="145"/>
      <c r="G648" s="145"/>
      <c r="H648" s="145"/>
      <c r="I648" s="145"/>
      <c r="J648" s="145"/>
    </row>
    <row r="649" spans="1:10">
      <c r="A649" s="145"/>
      <c r="B649" s="145"/>
      <c r="C649" s="145"/>
      <c r="D649" s="145"/>
      <c r="E649" s="145"/>
      <c r="F649" s="145"/>
      <c r="G649" s="145"/>
      <c r="H649" s="145"/>
      <c r="I649" s="145"/>
      <c r="J649" s="145"/>
    </row>
    <row r="650" spans="1:10">
      <c r="A650" s="145"/>
      <c r="B650" s="145"/>
      <c r="C650" s="145"/>
      <c r="D650" s="145"/>
      <c r="E650" s="145"/>
      <c r="F650" s="145"/>
      <c r="G650" s="145"/>
      <c r="H650" s="145"/>
      <c r="I650" s="145"/>
      <c r="J650" s="145"/>
    </row>
    <row r="651" spans="1:10">
      <c r="A651" s="145"/>
      <c r="B651" s="145"/>
      <c r="C651" s="145"/>
      <c r="D651" s="145"/>
      <c r="E651" s="145"/>
      <c r="F651" s="145"/>
      <c r="G651" s="145"/>
      <c r="H651" s="145"/>
      <c r="I651" s="145"/>
      <c r="J651" s="145"/>
    </row>
    <row r="652" spans="1:10">
      <c r="A652" s="145"/>
      <c r="B652" s="145"/>
      <c r="C652" s="145"/>
      <c r="D652" s="145"/>
      <c r="E652" s="145"/>
      <c r="F652" s="145"/>
      <c r="G652" s="145"/>
      <c r="H652" s="145"/>
      <c r="I652" s="145"/>
      <c r="J652" s="145"/>
    </row>
    <row r="653" spans="1:10">
      <c r="A653" s="145"/>
      <c r="B653" s="145"/>
      <c r="C653" s="145"/>
      <c r="D653" s="145"/>
      <c r="E653" s="145"/>
      <c r="F653" s="145"/>
      <c r="G653" s="145"/>
      <c r="H653" s="145"/>
      <c r="I653" s="145"/>
      <c r="J653" s="145"/>
    </row>
    <row r="654" spans="1:10">
      <c r="A654" s="145"/>
      <c r="B654" s="145"/>
      <c r="C654" s="145"/>
      <c r="D654" s="145"/>
      <c r="E654" s="145"/>
      <c r="F654" s="145"/>
      <c r="G654" s="145"/>
      <c r="H654" s="145"/>
      <c r="I654" s="145"/>
      <c r="J654" s="145"/>
    </row>
    <row r="655" spans="1:10">
      <c r="A655" s="145"/>
      <c r="B655" s="145"/>
      <c r="C655" s="145"/>
      <c r="D655" s="145"/>
      <c r="E655" s="145"/>
      <c r="F655" s="145"/>
      <c r="G655" s="145"/>
      <c r="H655" s="145"/>
      <c r="I655" s="145"/>
      <c r="J655" s="145"/>
    </row>
    <row r="656" spans="1:10">
      <c r="A656" s="145"/>
      <c r="B656" s="145"/>
      <c r="C656" s="145"/>
      <c r="D656" s="145"/>
      <c r="E656" s="145"/>
      <c r="F656" s="145"/>
      <c r="G656" s="145"/>
      <c r="H656" s="145"/>
      <c r="I656" s="145"/>
      <c r="J656" s="145"/>
    </row>
    <row r="657" spans="1:10">
      <c r="A657" s="145"/>
      <c r="B657" s="145"/>
      <c r="C657" s="145"/>
      <c r="D657" s="145"/>
      <c r="E657" s="145"/>
      <c r="F657" s="145"/>
      <c r="G657" s="145"/>
      <c r="H657" s="145"/>
      <c r="I657" s="145"/>
      <c r="J657" s="145"/>
    </row>
    <row r="658" spans="1:10">
      <c r="A658" s="145"/>
      <c r="B658" s="145"/>
      <c r="C658" s="145"/>
      <c r="D658" s="145"/>
      <c r="E658" s="145"/>
      <c r="F658" s="145"/>
      <c r="G658" s="145"/>
      <c r="H658" s="145"/>
      <c r="I658" s="145"/>
      <c r="J658" s="145"/>
    </row>
    <row r="659" spans="1:10">
      <c r="A659" s="145"/>
      <c r="B659" s="145"/>
      <c r="C659" s="145"/>
      <c r="D659" s="145"/>
      <c r="E659" s="145"/>
      <c r="F659" s="145"/>
      <c r="G659" s="145"/>
      <c r="H659" s="145"/>
      <c r="I659" s="145"/>
      <c r="J659" s="145"/>
    </row>
    <row r="660" spans="1:10">
      <c r="A660" s="145"/>
      <c r="B660" s="145"/>
      <c r="C660" s="145"/>
      <c r="D660" s="145"/>
      <c r="E660" s="145"/>
      <c r="F660" s="145"/>
      <c r="G660" s="145"/>
      <c r="H660" s="145"/>
      <c r="I660" s="145"/>
      <c r="J660" s="145"/>
    </row>
    <row r="661" spans="1:10">
      <c r="A661" s="145"/>
      <c r="B661" s="145"/>
      <c r="C661" s="145"/>
      <c r="D661" s="145"/>
      <c r="E661" s="145"/>
      <c r="F661" s="145"/>
      <c r="G661" s="145"/>
      <c r="H661" s="145"/>
      <c r="I661" s="145"/>
      <c r="J661" s="145"/>
    </row>
    <row r="662" spans="1:10">
      <c r="A662" s="145"/>
      <c r="B662" s="145"/>
      <c r="C662" s="145"/>
      <c r="D662" s="145"/>
      <c r="E662" s="145"/>
      <c r="F662" s="145"/>
      <c r="G662" s="145"/>
      <c r="H662" s="145"/>
      <c r="I662" s="145"/>
      <c r="J662" s="145"/>
    </row>
    <row r="663" spans="1:10">
      <c r="A663" s="145"/>
      <c r="B663" s="145"/>
      <c r="C663" s="145"/>
      <c r="D663" s="145"/>
      <c r="E663" s="145"/>
      <c r="F663" s="145"/>
      <c r="G663" s="145"/>
      <c r="H663" s="145"/>
      <c r="I663" s="145"/>
      <c r="J663" s="145"/>
    </row>
    <row r="664" spans="1:10">
      <c r="A664" s="145"/>
      <c r="B664" s="145"/>
      <c r="C664" s="145"/>
      <c r="D664" s="145"/>
      <c r="E664" s="145"/>
      <c r="F664" s="145"/>
      <c r="G664" s="145"/>
      <c r="H664" s="145"/>
      <c r="I664" s="145"/>
      <c r="J664" s="145"/>
    </row>
    <row r="665" spans="1:10">
      <c r="A665" s="145"/>
      <c r="B665" s="145"/>
      <c r="C665" s="145"/>
      <c r="D665" s="145"/>
      <c r="E665" s="145"/>
      <c r="F665" s="145"/>
      <c r="G665" s="145"/>
      <c r="H665" s="145"/>
      <c r="I665" s="145"/>
      <c r="J665" s="145"/>
    </row>
    <row r="666" spans="1:10">
      <c r="A666" s="145"/>
      <c r="B666" s="145"/>
      <c r="C666" s="145"/>
      <c r="D666" s="145"/>
      <c r="E666" s="145"/>
      <c r="F666" s="145"/>
      <c r="G666" s="145"/>
      <c r="H666" s="145"/>
      <c r="I666" s="145"/>
      <c r="J666" s="145"/>
    </row>
    <row r="667" spans="1:10">
      <c r="A667" s="145"/>
      <c r="B667" s="145"/>
      <c r="C667" s="145"/>
      <c r="D667" s="145"/>
      <c r="E667" s="145"/>
      <c r="F667" s="145"/>
      <c r="G667" s="145"/>
      <c r="H667" s="145"/>
      <c r="I667" s="145"/>
      <c r="J667" s="145"/>
    </row>
    <row r="668" spans="1:10">
      <c r="A668" s="145"/>
      <c r="B668" s="145"/>
      <c r="C668" s="145"/>
      <c r="D668" s="145"/>
      <c r="E668" s="145"/>
      <c r="F668" s="145"/>
      <c r="G668" s="145"/>
      <c r="H668" s="145"/>
      <c r="I668" s="145"/>
      <c r="J668" s="145"/>
    </row>
    <row r="669" spans="1:10">
      <c r="A669" s="145"/>
      <c r="B669" s="145"/>
      <c r="C669" s="145"/>
      <c r="D669" s="145"/>
      <c r="E669" s="145"/>
      <c r="F669" s="145"/>
      <c r="G669" s="145"/>
      <c r="H669" s="145"/>
      <c r="I669" s="145"/>
      <c r="J669" s="145"/>
    </row>
    <row r="670" spans="1:10">
      <c r="A670" s="145"/>
      <c r="B670" s="145"/>
      <c r="C670" s="145"/>
      <c r="D670" s="145"/>
      <c r="E670" s="145"/>
      <c r="F670" s="145"/>
      <c r="G670" s="145"/>
      <c r="H670" s="145"/>
      <c r="I670" s="145"/>
      <c r="J670" s="145"/>
    </row>
    <row r="671" spans="1:10">
      <c r="A671" s="145"/>
      <c r="B671" s="145"/>
      <c r="C671" s="145"/>
      <c r="D671" s="145"/>
      <c r="E671" s="145"/>
      <c r="F671" s="145"/>
      <c r="G671" s="145"/>
      <c r="H671" s="145"/>
      <c r="I671" s="145"/>
      <c r="J671" s="145"/>
    </row>
    <row r="672" spans="1:10">
      <c r="A672" s="145"/>
      <c r="B672" s="145"/>
      <c r="C672" s="145"/>
      <c r="D672" s="145"/>
      <c r="E672" s="145"/>
      <c r="F672" s="145"/>
      <c r="G672" s="145"/>
      <c r="H672" s="145"/>
      <c r="I672" s="145"/>
      <c r="J672" s="145"/>
    </row>
    <row r="673" spans="1:10">
      <c r="A673" s="145"/>
      <c r="B673" s="145"/>
      <c r="C673" s="145"/>
      <c r="D673" s="145"/>
      <c r="E673" s="145"/>
      <c r="F673" s="145"/>
      <c r="G673" s="145"/>
      <c r="H673" s="145"/>
      <c r="I673" s="145"/>
      <c r="J673" s="145"/>
    </row>
    <row r="674" spans="1:10">
      <c r="A674" s="145"/>
      <c r="B674" s="145"/>
      <c r="C674" s="145"/>
      <c r="D674" s="145"/>
      <c r="E674" s="145"/>
      <c r="F674" s="145"/>
      <c r="G674" s="145"/>
      <c r="H674" s="145"/>
      <c r="I674" s="145"/>
      <c r="J674" s="145"/>
    </row>
    <row r="675" spans="1:10">
      <c r="A675" s="145"/>
      <c r="B675" s="145"/>
      <c r="C675" s="145"/>
      <c r="D675" s="145"/>
      <c r="E675" s="145"/>
      <c r="F675" s="145"/>
      <c r="G675" s="145"/>
      <c r="H675" s="145"/>
      <c r="I675" s="145"/>
      <c r="J675" s="145"/>
    </row>
    <row r="676" spans="1:10">
      <c r="A676" s="145"/>
      <c r="B676" s="145"/>
      <c r="C676" s="145"/>
      <c r="D676" s="145"/>
      <c r="E676" s="145"/>
      <c r="F676" s="145"/>
      <c r="G676" s="145"/>
      <c r="H676" s="145"/>
      <c r="I676" s="145"/>
      <c r="J676" s="145"/>
    </row>
    <row r="677" spans="1:10">
      <c r="A677" s="145"/>
      <c r="B677" s="145"/>
      <c r="C677" s="145"/>
      <c r="D677" s="145"/>
      <c r="E677" s="145"/>
      <c r="F677" s="145"/>
      <c r="G677" s="145"/>
      <c r="H677" s="145"/>
      <c r="I677" s="145"/>
      <c r="J677" s="145"/>
    </row>
    <row r="678" spans="1:10">
      <c r="A678" s="145"/>
      <c r="B678" s="145"/>
      <c r="C678" s="145"/>
      <c r="D678" s="145"/>
      <c r="E678" s="145"/>
      <c r="F678" s="145"/>
      <c r="G678" s="145"/>
      <c r="H678" s="145"/>
      <c r="I678" s="145"/>
      <c r="J678" s="145"/>
    </row>
    <row r="679" spans="1:10">
      <c r="A679" s="145"/>
      <c r="B679" s="145"/>
      <c r="C679" s="145"/>
      <c r="D679" s="145"/>
      <c r="E679" s="145"/>
      <c r="F679" s="145"/>
      <c r="G679" s="145"/>
      <c r="H679" s="145"/>
      <c r="I679" s="145"/>
      <c r="J679" s="145"/>
    </row>
    <row r="680" spans="1:10">
      <c r="A680" s="145"/>
      <c r="B680" s="145"/>
      <c r="C680" s="145"/>
      <c r="D680" s="145"/>
      <c r="E680" s="145"/>
      <c r="F680" s="145"/>
      <c r="G680" s="145"/>
      <c r="H680" s="145"/>
      <c r="I680" s="145"/>
      <c r="J680" s="145"/>
    </row>
    <row r="681" spans="1:10">
      <c r="A681" s="145"/>
      <c r="B681" s="145"/>
      <c r="C681" s="145"/>
      <c r="D681" s="145"/>
      <c r="E681" s="145"/>
      <c r="F681" s="145"/>
      <c r="G681" s="145"/>
      <c r="H681" s="145"/>
      <c r="I681" s="145"/>
      <c r="J681" s="145"/>
    </row>
    <row r="682" spans="1:10">
      <c r="A682" s="145"/>
      <c r="B682" s="145"/>
      <c r="C682" s="145"/>
      <c r="D682" s="145"/>
      <c r="E682" s="145"/>
      <c r="F682" s="145"/>
      <c r="G682" s="145"/>
      <c r="H682" s="145"/>
      <c r="I682" s="145"/>
      <c r="J682" s="145"/>
    </row>
    <row r="683" spans="1:10">
      <c r="A683" s="145"/>
      <c r="B683" s="145"/>
      <c r="C683" s="145"/>
      <c r="D683" s="145"/>
      <c r="E683" s="145"/>
      <c r="F683" s="145"/>
      <c r="G683" s="145"/>
      <c r="H683" s="145"/>
      <c r="I683" s="145"/>
      <c r="J683" s="145"/>
    </row>
    <row r="684" spans="1:10">
      <c r="A684" s="145"/>
      <c r="B684" s="145"/>
      <c r="C684" s="145"/>
      <c r="D684" s="145"/>
      <c r="E684" s="145"/>
      <c r="F684" s="145"/>
      <c r="G684" s="145"/>
      <c r="H684" s="145"/>
      <c r="I684" s="145"/>
      <c r="J684" s="145"/>
    </row>
    <row r="685" spans="1:10">
      <c r="A685" s="145"/>
      <c r="B685" s="145"/>
      <c r="C685" s="145"/>
      <c r="D685" s="145"/>
      <c r="E685" s="145"/>
      <c r="F685" s="145"/>
      <c r="G685" s="145"/>
      <c r="H685" s="145"/>
      <c r="I685" s="145"/>
      <c r="J685" s="145"/>
    </row>
    <row r="686" spans="1:10">
      <c r="A686" s="145"/>
      <c r="B686" s="145"/>
      <c r="C686" s="145"/>
      <c r="D686" s="145"/>
      <c r="E686" s="145"/>
      <c r="F686" s="145"/>
      <c r="G686" s="145"/>
      <c r="H686" s="145"/>
      <c r="I686" s="145"/>
      <c r="J686" s="145"/>
    </row>
    <row r="687" spans="1:10">
      <c r="A687" s="145"/>
      <c r="B687" s="145"/>
      <c r="C687" s="145"/>
      <c r="D687" s="145"/>
      <c r="E687" s="145"/>
      <c r="F687" s="145"/>
      <c r="G687" s="145"/>
      <c r="H687" s="145"/>
      <c r="I687" s="145"/>
      <c r="J687" s="145"/>
    </row>
    <row r="688" spans="1:10">
      <c r="A688" s="145"/>
      <c r="B688" s="145"/>
      <c r="C688" s="145"/>
      <c r="D688" s="145"/>
      <c r="E688" s="145"/>
      <c r="F688" s="145"/>
      <c r="G688" s="145"/>
      <c r="H688" s="145"/>
      <c r="I688" s="145"/>
      <c r="J688" s="145"/>
    </row>
    <row r="689" spans="1:10">
      <c r="A689" s="145"/>
      <c r="B689" s="145"/>
      <c r="C689" s="145"/>
      <c r="D689" s="145"/>
      <c r="E689" s="145"/>
      <c r="F689" s="145"/>
      <c r="G689" s="145"/>
      <c r="H689" s="145"/>
      <c r="I689" s="145"/>
      <c r="J689" s="145"/>
    </row>
    <row r="690" spans="1:10">
      <c r="A690" s="145"/>
      <c r="B690" s="145"/>
      <c r="C690" s="145"/>
      <c r="D690" s="145"/>
      <c r="E690" s="145"/>
      <c r="F690" s="145"/>
      <c r="G690" s="145"/>
      <c r="H690" s="145"/>
      <c r="I690" s="145"/>
      <c r="J690" s="145"/>
    </row>
    <row r="691" spans="1:10">
      <c r="A691" s="145"/>
      <c r="B691" s="145"/>
      <c r="C691" s="145"/>
      <c r="D691" s="145"/>
      <c r="E691" s="145"/>
      <c r="F691" s="145"/>
      <c r="G691" s="145"/>
      <c r="H691" s="145"/>
      <c r="I691" s="145"/>
      <c r="J691" s="145"/>
    </row>
    <row r="692" spans="1:10">
      <c r="A692" s="145"/>
      <c r="B692" s="145"/>
      <c r="C692" s="145"/>
      <c r="D692" s="145"/>
      <c r="E692" s="145"/>
      <c r="F692" s="145"/>
      <c r="G692" s="145"/>
      <c r="H692" s="145"/>
      <c r="I692" s="145"/>
      <c r="J692" s="145"/>
    </row>
    <row r="693" spans="1:10">
      <c r="A693" s="145"/>
      <c r="B693" s="145"/>
      <c r="C693" s="145"/>
      <c r="D693" s="145"/>
      <c r="E693" s="145"/>
      <c r="F693" s="145"/>
      <c r="G693" s="145"/>
      <c r="H693" s="145"/>
      <c r="I693" s="145"/>
      <c r="J693" s="145"/>
    </row>
    <row r="694" spans="1:10">
      <c r="A694" s="145"/>
      <c r="B694" s="145"/>
      <c r="C694" s="145"/>
      <c r="D694" s="145"/>
      <c r="E694" s="145"/>
      <c r="F694" s="145"/>
      <c r="G694" s="145"/>
      <c r="H694" s="145"/>
      <c r="I694" s="145"/>
      <c r="J694" s="145"/>
    </row>
    <row r="695" spans="1:10">
      <c r="A695" s="145"/>
      <c r="B695" s="145"/>
      <c r="C695" s="145"/>
      <c r="D695" s="145"/>
      <c r="E695" s="145"/>
      <c r="F695" s="145"/>
      <c r="G695" s="145"/>
      <c r="H695" s="145"/>
      <c r="I695" s="145"/>
      <c r="J695" s="145"/>
    </row>
    <row r="696" spans="1:10">
      <c r="A696" s="145"/>
      <c r="B696" s="145"/>
      <c r="C696" s="145"/>
      <c r="D696" s="145"/>
      <c r="E696" s="145"/>
      <c r="F696" s="145"/>
      <c r="G696" s="145"/>
      <c r="H696" s="145"/>
      <c r="I696" s="145"/>
      <c r="J696" s="145"/>
    </row>
    <row r="697" spans="1:10">
      <c r="A697" s="145"/>
      <c r="B697" s="145"/>
      <c r="C697" s="145"/>
      <c r="D697" s="145"/>
      <c r="E697" s="145"/>
      <c r="F697" s="145"/>
      <c r="G697" s="145"/>
      <c r="H697" s="145"/>
      <c r="I697" s="145"/>
      <c r="J697" s="145"/>
    </row>
    <row r="698" spans="1:10">
      <c r="A698" s="145"/>
      <c r="B698" s="145"/>
      <c r="C698" s="145"/>
      <c r="D698" s="145"/>
      <c r="E698" s="145"/>
      <c r="F698" s="145"/>
      <c r="G698" s="145"/>
      <c r="H698" s="145"/>
      <c r="I698" s="145"/>
      <c r="J698" s="145"/>
    </row>
    <row r="699" spans="1:10">
      <c r="A699" s="145"/>
      <c r="B699" s="145"/>
      <c r="C699" s="145"/>
      <c r="D699" s="145"/>
      <c r="E699" s="145"/>
      <c r="F699" s="145"/>
      <c r="G699" s="145"/>
      <c r="H699" s="145"/>
      <c r="I699" s="145"/>
      <c r="J699" s="145"/>
    </row>
    <row r="700" spans="1:10">
      <c r="A700" s="145"/>
      <c r="B700" s="145"/>
      <c r="C700" s="145"/>
      <c r="D700" s="145"/>
      <c r="E700" s="145"/>
      <c r="F700" s="145"/>
      <c r="G700" s="145"/>
      <c r="H700" s="145"/>
      <c r="I700" s="145"/>
      <c r="J700" s="145"/>
    </row>
    <row r="701" spans="1:10">
      <c r="A701" s="145"/>
      <c r="B701" s="145"/>
      <c r="C701" s="145"/>
      <c r="D701" s="145"/>
      <c r="E701" s="145"/>
      <c r="F701" s="145"/>
      <c r="G701" s="145"/>
      <c r="H701" s="145"/>
      <c r="I701" s="145"/>
      <c r="J701" s="145"/>
    </row>
    <row r="702" spans="1:10">
      <c r="A702" s="145"/>
      <c r="B702" s="145"/>
      <c r="C702" s="145"/>
      <c r="D702" s="145"/>
      <c r="E702" s="145"/>
      <c r="F702" s="145"/>
      <c r="G702" s="145"/>
      <c r="H702" s="145"/>
      <c r="I702" s="145"/>
      <c r="J702" s="145"/>
    </row>
    <row r="703" spans="1:10">
      <c r="A703" s="145"/>
      <c r="B703" s="145"/>
      <c r="C703" s="145"/>
      <c r="D703" s="145"/>
      <c r="E703" s="145"/>
      <c r="F703" s="145"/>
      <c r="G703" s="145"/>
      <c r="H703" s="145"/>
      <c r="I703" s="145"/>
      <c r="J703" s="145"/>
    </row>
    <row r="704" spans="1:10">
      <c r="A704" s="145"/>
      <c r="B704" s="145"/>
      <c r="C704" s="145"/>
      <c r="D704" s="145"/>
      <c r="E704" s="145"/>
      <c r="F704" s="145"/>
      <c r="G704" s="145"/>
      <c r="H704" s="145"/>
      <c r="I704" s="145"/>
      <c r="J704" s="145"/>
    </row>
    <row r="705" spans="1:10">
      <c r="A705" s="145"/>
      <c r="B705" s="145"/>
      <c r="C705" s="145"/>
      <c r="D705" s="145"/>
      <c r="E705" s="145"/>
      <c r="F705" s="145"/>
      <c r="G705" s="145"/>
      <c r="H705" s="145"/>
      <c r="I705" s="145"/>
      <c r="J705" s="145"/>
    </row>
    <row r="706" spans="1:10">
      <c r="A706" s="145"/>
      <c r="B706" s="145"/>
      <c r="C706" s="145"/>
      <c r="D706" s="145"/>
      <c r="E706" s="145"/>
      <c r="F706" s="145"/>
      <c r="G706" s="145"/>
      <c r="H706" s="145"/>
      <c r="I706" s="145"/>
      <c r="J706" s="145"/>
    </row>
    <row r="707" spans="1:10">
      <c r="A707" s="145"/>
      <c r="B707" s="145"/>
      <c r="C707" s="145"/>
      <c r="D707" s="145"/>
      <c r="E707" s="145"/>
      <c r="F707" s="145"/>
      <c r="G707" s="145"/>
      <c r="H707" s="145"/>
      <c r="I707" s="145"/>
      <c r="J707" s="145"/>
    </row>
    <row r="708" spans="1:10">
      <c r="A708" s="145"/>
      <c r="B708" s="145"/>
      <c r="C708" s="145"/>
      <c r="D708" s="145"/>
      <c r="E708" s="145"/>
      <c r="F708" s="145"/>
      <c r="G708" s="145"/>
      <c r="H708" s="145"/>
      <c r="I708" s="145"/>
      <c r="J708" s="145"/>
    </row>
    <row r="709" spans="1:10">
      <c r="A709" s="145"/>
      <c r="B709" s="145"/>
      <c r="C709" s="145"/>
      <c r="D709" s="145"/>
      <c r="E709" s="145"/>
      <c r="F709" s="145"/>
      <c r="G709" s="145"/>
      <c r="H709" s="145"/>
      <c r="I709" s="145"/>
      <c r="J709" s="145"/>
    </row>
    <row r="710" spans="1:10">
      <c r="A710" s="145"/>
      <c r="B710" s="145"/>
      <c r="C710" s="145"/>
      <c r="D710" s="145"/>
      <c r="E710" s="145"/>
      <c r="F710" s="145"/>
      <c r="G710" s="145"/>
      <c r="H710" s="145"/>
      <c r="I710" s="145"/>
      <c r="J710" s="145"/>
    </row>
    <row r="711" spans="1:10">
      <c r="A711" s="145"/>
      <c r="B711" s="145"/>
      <c r="C711" s="145"/>
      <c r="D711" s="145"/>
      <c r="E711" s="145"/>
      <c r="F711" s="145"/>
      <c r="G711" s="145"/>
      <c r="H711" s="145"/>
      <c r="I711" s="145"/>
      <c r="J711" s="145"/>
    </row>
    <row r="712" spans="1:10">
      <c r="A712" s="145"/>
      <c r="B712" s="145"/>
      <c r="C712" s="145"/>
      <c r="D712" s="145"/>
      <c r="E712" s="145"/>
      <c r="F712" s="145"/>
      <c r="G712" s="145"/>
      <c r="H712" s="145"/>
      <c r="I712" s="145"/>
      <c r="J712" s="145"/>
    </row>
    <row r="713" spans="1:10">
      <c r="A713" s="145"/>
      <c r="B713" s="145"/>
      <c r="C713" s="145"/>
      <c r="D713" s="145"/>
      <c r="E713" s="145"/>
      <c r="F713" s="145"/>
      <c r="G713" s="145"/>
      <c r="H713" s="145"/>
      <c r="I713" s="145"/>
      <c r="J713" s="145"/>
    </row>
    <row r="714" spans="1:10">
      <c r="A714" s="145"/>
      <c r="B714" s="145"/>
      <c r="C714" s="145"/>
      <c r="D714" s="145"/>
      <c r="E714" s="145"/>
      <c r="F714" s="145"/>
      <c r="G714" s="145"/>
      <c r="H714" s="145"/>
      <c r="I714" s="145"/>
      <c r="J714" s="145"/>
    </row>
    <row r="715" spans="1:10">
      <c r="A715" s="145"/>
      <c r="B715" s="145"/>
      <c r="C715" s="145"/>
      <c r="D715" s="145"/>
      <c r="E715" s="145"/>
      <c r="F715" s="145"/>
      <c r="G715" s="145"/>
      <c r="H715" s="145"/>
      <c r="I715" s="145"/>
      <c r="J715" s="145"/>
    </row>
    <row r="716" spans="1:10">
      <c r="A716" s="145"/>
      <c r="B716" s="145"/>
      <c r="C716" s="145"/>
      <c r="D716" s="145"/>
      <c r="E716" s="145"/>
      <c r="F716" s="145"/>
      <c r="G716" s="145"/>
      <c r="H716" s="145"/>
      <c r="I716" s="145"/>
      <c r="J716" s="145"/>
    </row>
    <row r="717" spans="1:10">
      <c r="A717" s="145"/>
      <c r="B717" s="145"/>
      <c r="C717" s="145"/>
      <c r="D717" s="145"/>
      <c r="E717" s="145"/>
      <c r="F717" s="145"/>
      <c r="G717" s="145"/>
      <c r="H717" s="145"/>
      <c r="I717" s="145"/>
      <c r="J717" s="145"/>
    </row>
    <row r="718" spans="1:10">
      <c r="A718" s="145"/>
      <c r="B718" s="145"/>
      <c r="C718" s="145"/>
      <c r="D718" s="145"/>
      <c r="E718" s="145"/>
      <c r="F718" s="145"/>
      <c r="G718" s="145"/>
      <c r="H718" s="145"/>
      <c r="I718" s="145"/>
      <c r="J718" s="145"/>
    </row>
    <row r="719" spans="1:10">
      <c r="A719" s="145"/>
      <c r="B719" s="145"/>
      <c r="C719" s="145"/>
      <c r="D719" s="145"/>
      <c r="E719" s="145"/>
      <c r="F719" s="145"/>
      <c r="G719" s="145"/>
      <c r="H719" s="145"/>
      <c r="I719" s="145"/>
      <c r="J719" s="145"/>
    </row>
    <row r="720" spans="1:10">
      <c r="A720" s="145"/>
      <c r="B720" s="145"/>
      <c r="C720" s="145"/>
      <c r="D720" s="145"/>
      <c r="E720" s="145"/>
      <c r="F720" s="145"/>
      <c r="G720" s="145"/>
      <c r="H720" s="145"/>
      <c r="I720" s="145"/>
      <c r="J720" s="145"/>
    </row>
    <row r="721" spans="1:10">
      <c r="A721" s="145"/>
      <c r="B721" s="145"/>
      <c r="C721" s="145"/>
      <c r="D721" s="145"/>
      <c r="E721" s="145"/>
      <c r="F721" s="145"/>
      <c r="G721" s="145"/>
      <c r="H721" s="145"/>
      <c r="I721" s="145"/>
      <c r="J721" s="145"/>
    </row>
    <row r="722" spans="1:10">
      <c r="A722" s="145"/>
      <c r="B722" s="145"/>
      <c r="C722" s="145"/>
      <c r="D722" s="145"/>
      <c r="E722" s="145"/>
      <c r="F722" s="145"/>
      <c r="G722" s="145"/>
      <c r="H722" s="145"/>
      <c r="I722" s="145"/>
      <c r="J722" s="145"/>
    </row>
    <row r="723" spans="1:10">
      <c r="A723" s="145"/>
      <c r="B723" s="145"/>
      <c r="C723" s="145"/>
      <c r="D723" s="145"/>
      <c r="E723" s="145"/>
      <c r="F723" s="145"/>
      <c r="G723" s="145"/>
      <c r="H723" s="145"/>
      <c r="I723" s="145"/>
      <c r="J723" s="145"/>
    </row>
    <row r="724" spans="1:10">
      <c r="A724" s="145"/>
      <c r="B724" s="145"/>
      <c r="C724" s="145"/>
      <c r="D724" s="145"/>
      <c r="E724" s="145"/>
      <c r="F724" s="145"/>
      <c r="G724" s="145"/>
      <c r="H724" s="145"/>
      <c r="I724" s="145"/>
      <c r="J724" s="145"/>
    </row>
    <row r="725" spans="1:10">
      <c r="A725" s="145"/>
      <c r="B725" s="145"/>
      <c r="C725" s="145"/>
      <c r="D725" s="145"/>
      <c r="E725" s="145"/>
      <c r="F725" s="145"/>
      <c r="G725" s="145"/>
      <c r="H725" s="145"/>
      <c r="I725" s="145"/>
      <c r="J725" s="145"/>
    </row>
    <row r="726" spans="1:10">
      <c r="A726" s="145"/>
      <c r="B726" s="145"/>
      <c r="C726" s="145"/>
      <c r="D726" s="145"/>
      <c r="E726" s="145"/>
      <c r="F726" s="145"/>
      <c r="G726" s="145"/>
      <c r="H726" s="145"/>
      <c r="I726" s="145"/>
      <c r="J726" s="145"/>
    </row>
    <row r="727" spans="1:10">
      <c r="A727" s="145"/>
      <c r="B727" s="145"/>
      <c r="C727" s="145"/>
      <c r="D727" s="145"/>
      <c r="E727" s="145"/>
      <c r="F727" s="145"/>
      <c r="G727" s="145"/>
      <c r="H727" s="145"/>
      <c r="I727" s="145"/>
      <c r="J727" s="145"/>
    </row>
    <row r="728" spans="1:10">
      <c r="A728" s="145"/>
      <c r="B728" s="145"/>
      <c r="C728" s="145"/>
      <c r="D728" s="145"/>
      <c r="E728" s="145"/>
      <c r="F728" s="145"/>
      <c r="G728" s="145"/>
      <c r="H728" s="145"/>
      <c r="I728" s="145"/>
      <c r="J728" s="145"/>
    </row>
    <row r="729" spans="1:10">
      <c r="A729" s="145"/>
      <c r="B729" s="145"/>
      <c r="C729" s="145"/>
      <c r="D729" s="145"/>
      <c r="E729" s="145"/>
      <c r="F729" s="145"/>
      <c r="G729" s="145"/>
      <c r="H729" s="145"/>
      <c r="I729" s="145"/>
      <c r="J729" s="145"/>
    </row>
    <row r="730" spans="1:10">
      <c r="A730" s="145"/>
      <c r="B730" s="145"/>
      <c r="C730" s="145"/>
      <c r="D730" s="145"/>
      <c r="E730" s="145"/>
      <c r="F730" s="145"/>
      <c r="G730" s="145"/>
      <c r="H730" s="145"/>
      <c r="I730" s="145"/>
      <c r="J730" s="145"/>
    </row>
    <row r="731" spans="1:10">
      <c r="A731" s="145"/>
      <c r="B731" s="145"/>
      <c r="C731" s="145"/>
      <c r="D731" s="145"/>
      <c r="E731" s="145"/>
      <c r="F731" s="145"/>
      <c r="G731" s="145"/>
      <c r="H731" s="145"/>
      <c r="I731" s="145"/>
      <c r="J731" s="145"/>
    </row>
    <row r="732" spans="1:10">
      <c r="A732" s="145"/>
      <c r="B732" s="145"/>
      <c r="C732" s="145"/>
      <c r="D732" s="145"/>
      <c r="E732" s="145"/>
      <c r="F732" s="145"/>
      <c r="G732" s="145"/>
      <c r="H732" s="145"/>
      <c r="I732" s="145"/>
      <c r="J732" s="145"/>
    </row>
    <row r="733" spans="1:10">
      <c r="A733" s="145"/>
      <c r="B733" s="145"/>
      <c r="C733" s="145"/>
      <c r="D733" s="145"/>
      <c r="E733" s="145"/>
      <c r="F733" s="145"/>
      <c r="G733" s="145"/>
      <c r="H733" s="145"/>
      <c r="I733" s="145"/>
      <c r="J733" s="145"/>
    </row>
    <row r="734" spans="1:10">
      <c r="A734" s="145"/>
      <c r="B734" s="145"/>
      <c r="C734" s="145"/>
      <c r="D734" s="145"/>
      <c r="E734" s="145"/>
      <c r="F734" s="145"/>
      <c r="G734" s="145"/>
      <c r="H734" s="145"/>
      <c r="I734" s="145"/>
      <c r="J734" s="145"/>
    </row>
    <row r="735" spans="1:10">
      <c r="A735" s="145"/>
      <c r="B735" s="145"/>
      <c r="C735" s="145"/>
      <c r="D735" s="145"/>
      <c r="E735" s="145"/>
      <c r="F735" s="145"/>
      <c r="G735" s="145"/>
      <c r="H735" s="145"/>
      <c r="I735" s="145"/>
      <c r="J735" s="145"/>
    </row>
    <row r="736" spans="1:10">
      <c r="A736" s="145"/>
      <c r="B736" s="145"/>
      <c r="C736" s="145"/>
      <c r="D736" s="145"/>
      <c r="E736" s="145"/>
      <c r="F736" s="145"/>
      <c r="G736" s="145"/>
      <c r="H736" s="145"/>
      <c r="I736" s="145"/>
      <c r="J736" s="145"/>
    </row>
    <row r="737" spans="1:10">
      <c r="A737" s="145"/>
      <c r="B737" s="145"/>
      <c r="C737" s="145"/>
      <c r="D737" s="145"/>
      <c r="E737" s="145"/>
      <c r="F737" s="145"/>
      <c r="G737" s="145"/>
      <c r="H737" s="145"/>
      <c r="I737" s="145"/>
      <c r="J737" s="145"/>
    </row>
    <row r="738" spans="1:10">
      <c r="A738" s="145"/>
      <c r="B738" s="145"/>
      <c r="C738" s="145"/>
      <c r="D738" s="145"/>
      <c r="E738" s="145"/>
      <c r="F738" s="145"/>
      <c r="G738" s="145"/>
      <c r="H738" s="145"/>
      <c r="I738" s="145"/>
      <c r="J738" s="145"/>
    </row>
    <row r="739" spans="1:10">
      <c r="A739" s="145"/>
      <c r="B739" s="145"/>
      <c r="C739" s="145"/>
      <c r="D739" s="145"/>
      <c r="E739" s="145"/>
      <c r="F739" s="145"/>
      <c r="G739" s="145"/>
      <c r="H739" s="145"/>
      <c r="I739" s="145"/>
      <c r="J739" s="145"/>
    </row>
    <row r="740" spans="1:10">
      <c r="A740" s="145"/>
      <c r="B740" s="145"/>
      <c r="C740" s="145"/>
      <c r="D740" s="145"/>
      <c r="E740" s="145"/>
      <c r="F740" s="145"/>
      <c r="G740" s="145"/>
      <c r="H740" s="145"/>
      <c r="I740" s="145"/>
      <c r="J740" s="145"/>
    </row>
    <row r="741" spans="1:10">
      <c r="A741" s="145"/>
      <c r="B741" s="145"/>
      <c r="C741" s="145"/>
      <c r="D741" s="145"/>
      <c r="E741" s="145"/>
      <c r="F741" s="145"/>
      <c r="G741" s="145"/>
      <c r="H741" s="145"/>
      <c r="I741" s="145"/>
      <c r="J741" s="145"/>
    </row>
    <row r="742" spans="1:10">
      <c r="A742" s="145"/>
      <c r="B742" s="145"/>
      <c r="C742" s="145"/>
      <c r="D742" s="145"/>
      <c r="E742" s="145"/>
      <c r="F742" s="145"/>
      <c r="G742" s="145"/>
      <c r="H742" s="145"/>
      <c r="I742" s="145"/>
      <c r="J742" s="145"/>
    </row>
    <row r="743" spans="1:10">
      <c r="A743" s="145"/>
      <c r="B743" s="145"/>
      <c r="C743" s="145"/>
      <c r="D743" s="145"/>
      <c r="E743" s="145"/>
      <c r="F743" s="145"/>
      <c r="G743" s="145"/>
      <c r="H743" s="145"/>
      <c r="I743" s="145"/>
      <c r="J743" s="145"/>
    </row>
    <row r="744" spans="1:10">
      <c r="A744" s="145"/>
      <c r="B744" s="145"/>
      <c r="C744" s="145"/>
      <c r="D744" s="145"/>
      <c r="E744" s="145"/>
      <c r="F744" s="145"/>
      <c r="G744" s="145"/>
      <c r="H744" s="145"/>
      <c r="I744" s="145"/>
      <c r="J744" s="145"/>
    </row>
    <row r="745" spans="1:10">
      <c r="A745" s="145"/>
      <c r="B745" s="145"/>
      <c r="C745" s="145"/>
      <c r="D745" s="145"/>
      <c r="E745" s="145"/>
      <c r="F745" s="145"/>
      <c r="G745" s="145"/>
      <c r="H745" s="145"/>
      <c r="I745" s="145"/>
      <c r="J745" s="145"/>
    </row>
    <row r="746" spans="1:10">
      <c r="A746" s="145"/>
      <c r="B746" s="145"/>
      <c r="C746" s="145"/>
      <c r="D746" s="145"/>
      <c r="E746" s="145"/>
      <c r="F746" s="145"/>
      <c r="G746" s="145"/>
      <c r="H746" s="145"/>
      <c r="I746" s="145"/>
      <c r="J746" s="145"/>
    </row>
    <row r="747" spans="1:10">
      <c r="A747" s="145"/>
      <c r="B747" s="145"/>
      <c r="C747" s="145"/>
      <c r="D747" s="145"/>
      <c r="E747" s="145"/>
      <c r="F747" s="145"/>
      <c r="G747" s="145"/>
      <c r="H747" s="145"/>
      <c r="I747" s="145"/>
      <c r="J747" s="145"/>
    </row>
    <row r="748" spans="1:10">
      <c r="A748" s="145"/>
      <c r="B748" s="145"/>
      <c r="C748" s="145"/>
      <c r="D748" s="145"/>
      <c r="E748" s="145"/>
      <c r="F748" s="145"/>
      <c r="G748" s="145"/>
      <c r="H748" s="145"/>
      <c r="I748" s="145"/>
      <c r="J748" s="145"/>
    </row>
    <row r="749" spans="1:10">
      <c r="A749" s="145"/>
      <c r="B749" s="145"/>
      <c r="C749" s="145"/>
      <c r="D749" s="145"/>
      <c r="E749" s="145"/>
      <c r="F749" s="145"/>
      <c r="G749" s="145"/>
      <c r="H749" s="145"/>
      <c r="I749" s="145"/>
      <c r="J749" s="145"/>
    </row>
    <row r="750" spans="1:10">
      <c r="A750" s="145"/>
      <c r="B750" s="145"/>
      <c r="C750" s="145"/>
      <c r="D750" s="145"/>
      <c r="E750" s="145"/>
      <c r="F750" s="145"/>
      <c r="G750" s="145"/>
      <c r="H750" s="145"/>
      <c r="I750" s="145"/>
      <c r="J750" s="145"/>
    </row>
    <row r="751" spans="1:10">
      <c r="A751" s="145"/>
      <c r="B751" s="145"/>
      <c r="C751" s="145"/>
      <c r="D751" s="145"/>
      <c r="E751" s="145"/>
      <c r="F751" s="145"/>
      <c r="G751" s="145"/>
      <c r="H751" s="145"/>
      <c r="I751" s="145"/>
      <c r="J751" s="145"/>
    </row>
    <row r="752" spans="1:10">
      <c r="A752" s="145"/>
      <c r="B752" s="145"/>
      <c r="C752" s="145"/>
      <c r="D752" s="145"/>
      <c r="E752" s="145"/>
      <c r="F752" s="145"/>
      <c r="G752" s="145"/>
      <c r="H752" s="145"/>
      <c r="I752" s="145"/>
      <c r="J752" s="145"/>
    </row>
    <row r="753" spans="1:10">
      <c r="A753" s="145"/>
      <c r="B753" s="145"/>
      <c r="C753" s="145"/>
      <c r="D753" s="145"/>
      <c r="E753" s="145"/>
      <c r="F753" s="145"/>
      <c r="G753" s="145"/>
      <c r="H753" s="145"/>
      <c r="I753" s="145"/>
      <c r="J753" s="145"/>
    </row>
    <row r="754" spans="1:10">
      <c r="A754" s="145"/>
      <c r="B754" s="145"/>
      <c r="C754" s="145"/>
      <c r="D754" s="145"/>
      <c r="E754" s="145"/>
      <c r="F754" s="145"/>
      <c r="G754" s="145"/>
      <c r="H754" s="145"/>
      <c r="I754" s="145"/>
      <c r="J754" s="145"/>
    </row>
    <row r="755" spans="1:10">
      <c r="A755" s="145"/>
      <c r="B755" s="145"/>
      <c r="C755" s="145"/>
      <c r="D755" s="145"/>
      <c r="E755" s="145"/>
      <c r="F755" s="145"/>
      <c r="G755" s="145"/>
      <c r="H755" s="145"/>
      <c r="I755" s="145"/>
      <c r="J755" s="145"/>
    </row>
    <row r="756" spans="1:10">
      <c r="A756" s="145"/>
      <c r="B756" s="145"/>
      <c r="C756" s="145"/>
      <c r="D756" s="145"/>
      <c r="E756" s="145"/>
      <c r="F756" s="145"/>
      <c r="G756" s="145"/>
      <c r="H756" s="145"/>
      <c r="I756" s="145"/>
      <c r="J756" s="145"/>
    </row>
    <row r="757" spans="1:10">
      <c r="A757" s="145"/>
      <c r="B757" s="145"/>
      <c r="C757" s="145"/>
      <c r="D757" s="145"/>
      <c r="E757" s="145"/>
      <c r="F757" s="145"/>
      <c r="G757" s="145"/>
      <c r="H757" s="145"/>
      <c r="I757" s="145"/>
      <c r="J757" s="145"/>
    </row>
    <row r="758" spans="1:10">
      <c r="A758" s="145"/>
      <c r="B758" s="145"/>
      <c r="C758" s="145"/>
      <c r="D758" s="145"/>
      <c r="E758" s="145"/>
      <c r="F758" s="145"/>
      <c r="G758" s="145"/>
      <c r="H758" s="145"/>
      <c r="I758" s="145"/>
      <c r="J758" s="145"/>
    </row>
    <row r="759" spans="1:10">
      <c r="A759" s="145"/>
      <c r="B759" s="145"/>
      <c r="C759" s="145"/>
      <c r="D759" s="145"/>
      <c r="E759" s="145"/>
      <c r="F759" s="145"/>
      <c r="G759" s="145"/>
      <c r="H759" s="145"/>
      <c r="I759" s="145"/>
      <c r="J759" s="145"/>
    </row>
    <row r="760" spans="1:10">
      <c r="A760" s="145"/>
      <c r="B760" s="145"/>
      <c r="C760" s="145"/>
      <c r="D760" s="145"/>
      <c r="E760" s="145"/>
      <c r="F760" s="145"/>
      <c r="G760" s="145"/>
      <c r="H760" s="145"/>
      <c r="I760" s="145"/>
      <c r="J760" s="145"/>
    </row>
    <row r="761" spans="1:10">
      <c r="A761" s="145"/>
      <c r="B761" s="145"/>
      <c r="C761" s="145"/>
      <c r="D761" s="145"/>
      <c r="E761" s="145"/>
      <c r="F761" s="145"/>
      <c r="G761" s="145"/>
      <c r="H761" s="145"/>
      <c r="I761" s="145"/>
      <c r="J761" s="145"/>
    </row>
    <row r="762" spans="1:10">
      <c r="A762" s="145"/>
      <c r="B762" s="145"/>
      <c r="C762" s="145"/>
      <c r="D762" s="145"/>
      <c r="E762" s="145"/>
      <c r="F762" s="145"/>
      <c r="G762" s="145"/>
      <c r="H762" s="145"/>
      <c r="I762" s="145"/>
      <c r="J762" s="145"/>
    </row>
    <row r="763" spans="1:10">
      <c r="A763" s="145"/>
      <c r="B763" s="145"/>
      <c r="C763" s="145"/>
      <c r="D763" s="145"/>
      <c r="E763" s="145"/>
      <c r="F763" s="145"/>
      <c r="G763" s="145"/>
      <c r="H763" s="145"/>
      <c r="I763" s="145"/>
      <c r="J763" s="145"/>
    </row>
    <row r="764" spans="1:10">
      <c r="A764" s="145"/>
      <c r="B764" s="145"/>
      <c r="C764" s="145"/>
      <c r="D764" s="145"/>
      <c r="E764" s="145"/>
      <c r="F764" s="145"/>
      <c r="G764" s="145"/>
      <c r="H764" s="145"/>
      <c r="I764" s="145"/>
      <c r="J764" s="145"/>
    </row>
    <row r="765" spans="1:10">
      <c r="A765" s="145"/>
      <c r="B765" s="145"/>
      <c r="C765" s="145"/>
      <c r="D765" s="145"/>
      <c r="E765" s="145"/>
      <c r="F765" s="145"/>
      <c r="G765" s="145"/>
      <c r="H765" s="145"/>
      <c r="I765" s="145"/>
      <c r="J765" s="145"/>
    </row>
    <row r="766" spans="1:10">
      <c r="A766" s="145"/>
      <c r="B766" s="145"/>
      <c r="C766" s="145"/>
      <c r="D766" s="145"/>
      <c r="E766" s="145"/>
      <c r="F766" s="145"/>
      <c r="G766" s="145"/>
      <c r="H766" s="145"/>
      <c r="I766" s="145"/>
      <c r="J766" s="145"/>
    </row>
    <row r="767" spans="1:10">
      <c r="A767" s="145"/>
      <c r="B767" s="145"/>
      <c r="C767" s="145"/>
      <c r="D767" s="145"/>
      <c r="E767" s="145"/>
      <c r="F767" s="145"/>
      <c r="G767" s="145"/>
      <c r="H767" s="145"/>
      <c r="I767" s="145"/>
      <c r="J767" s="145"/>
    </row>
    <row r="768" spans="1:10">
      <c r="A768" s="145"/>
      <c r="B768" s="145"/>
      <c r="C768" s="145"/>
      <c r="D768" s="145"/>
      <c r="E768" s="145"/>
      <c r="F768" s="145"/>
      <c r="G768" s="145"/>
      <c r="H768" s="145"/>
      <c r="I768" s="145"/>
      <c r="J768" s="145"/>
    </row>
    <row r="769" spans="1:10">
      <c r="A769" s="145"/>
      <c r="B769" s="145"/>
      <c r="C769" s="145"/>
      <c r="D769" s="145"/>
      <c r="E769" s="145"/>
      <c r="F769" s="145"/>
      <c r="G769" s="145"/>
      <c r="H769" s="145"/>
      <c r="I769" s="145"/>
      <c r="J769" s="145"/>
    </row>
    <row r="770" spans="1:10">
      <c r="A770" s="145"/>
      <c r="B770" s="145"/>
      <c r="C770" s="145"/>
      <c r="D770" s="145"/>
      <c r="E770" s="145"/>
      <c r="F770" s="145"/>
      <c r="G770" s="145"/>
      <c r="H770" s="145"/>
      <c r="I770" s="145"/>
      <c r="J770" s="145"/>
    </row>
    <row r="771" spans="1:10">
      <c r="A771" s="145"/>
      <c r="B771" s="145"/>
      <c r="C771" s="145"/>
      <c r="D771" s="145"/>
      <c r="E771" s="145"/>
      <c r="F771" s="145"/>
      <c r="G771" s="145"/>
      <c r="H771" s="145"/>
      <c r="I771" s="145"/>
      <c r="J771" s="145"/>
    </row>
    <row r="772" spans="1:10">
      <c r="A772" s="145"/>
      <c r="B772" s="145"/>
      <c r="C772" s="145"/>
      <c r="D772" s="145"/>
      <c r="E772" s="145"/>
      <c r="F772" s="145"/>
      <c r="G772" s="145"/>
      <c r="H772" s="145"/>
      <c r="I772" s="145"/>
      <c r="J772" s="145"/>
    </row>
    <row r="773" spans="1:10">
      <c r="A773" s="145"/>
      <c r="B773" s="145"/>
      <c r="C773" s="145"/>
      <c r="D773" s="145"/>
      <c r="E773" s="145"/>
      <c r="F773" s="145"/>
      <c r="G773" s="145"/>
      <c r="H773" s="145"/>
      <c r="I773" s="145"/>
      <c r="J773" s="145"/>
    </row>
    <row r="774" spans="1:10">
      <c r="A774" s="145"/>
      <c r="B774" s="145"/>
      <c r="C774" s="145"/>
      <c r="D774" s="145"/>
      <c r="E774" s="145"/>
      <c r="F774" s="145"/>
      <c r="G774" s="145"/>
      <c r="H774" s="145"/>
      <c r="I774" s="145"/>
      <c r="J774" s="145"/>
    </row>
    <row r="775" spans="1:10">
      <c r="A775" s="145"/>
      <c r="B775" s="145"/>
      <c r="C775" s="145"/>
      <c r="D775" s="145"/>
      <c r="E775" s="145"/>
      <c r="F775" s="145"/>
      <c r="G775" s="145"/>
      <c r="H775" s="145"/>
      <c r="I775" s="145"/>
      <c r="J775" s="145"/>
    </row>
    <row r="776" spans="1:10">
      <c r="A776" s="145"/>
      <c r="B776" s="145"/>
      <c r="C776" s="145"/>
      <c r="D776" s="145"/>
      <c r="E776" s="145"/>
      <c r="F776" s="145"/>
      <c r="G776" s="145"/>
      <c r="H776" s="145"/>
      <c r="I776" s="145"/>
      <c r="J776" s="145"/>
    </row>
    <row r="777" spans="1:10">
      <c r="A777" s="145"/>
      <c r="B777" s="145"/>
      <c r="C777" s="145"/>
      <c r="D777" s="145"/>
      <c r="E777" s="145"/>
      <c r="F777" s="145"/>
      <c r="G777" s="145"/>
      <c r="H777" s="145"/>
      <c r="I777" s="145"/>
      <c r="J777" s="145"/>
    </row>
    <row r="778" spans="1:10">
      <c r="A778" s="145"/>
      <c r="B778" s="145"/>
      <c r="C778" s="145"/>
      <c r="D778" s="145"/>
      <c r="E778" s="145"/>
      <c r="F778" s="145"/>
      <c r="G778" s="145"/>
      <c r="H778" s="145"/>
      <c r="I778" s="145"/>
      <c r="J778" s="145"/>
    </row>
    <row r="779" spans="1:10">
      <c r="A779" s="145"/>
      <c r="B779" s="145"/>
      <c r="C779" s="145"/>
      <c r="D779" s="145"/>
      <c r="E779" s="145"/>
      <c r="F779" s="145"/>
      <c r="G779" s="145"/>
      <c r="H779" s="145"/>
      <c r="I779" s="145"/>
      <c r="J779" s="145"/>
    </row>
    <row r="780" spans="1:10">
      <c r="A780" s="145"/>
      <c r="B780" s="145"/>
      <c r="C780" s="145"/>
      <c r="D780" s="145"/>
      <c r="E780" s="145"/>
      <c r="F780" s="145"/>
      <c r="G780" s="145"/>
      <c r="H780" s="145"/>
      <c r="I780" s="145"/>
      <c r="J780" s="145"/>
    </row>
    <row r="781" spans="1:10">
      <c r="A781" s="145"/>
      <c r="B781" s="145"/>
      <c r="C781" s="145"/>
      <c r="D781" s="145"/>
      <c r="E781" s="145"/>
      <c r="F781" s="145"/>
      <c r="G781" s="145"/>
      <c r="H781" s="145"/>
      <c r="I781" s="145"/>
      <c r="J781" s="145"/>
    </row>
    <row r="782" spans="1:10">
      <c r="A782" s="145"/>
      <c r="B782" s="145"/>
      <c r="C782" s="145"/>
      <c r="D782" s="145"/>
      <c r="E782" s="145"/>
      <c r="F782" s="145"/>
      <c r="G782" s="145"/>
      <c r="H782" s="145"/>
      <c r="I782" s="145"/>
      <c r="J782" s="145"/>
    </row>
    <row r="783" spans="1:10">
      <c r="A783" s="145"/>
      <c r="B783" s="145"/>
      <c r="C783" s="145"/>
      <c r="D783" s="145"/>
      <c r="E783" s="145"/>
      <c r="F783" s="145"/>
      <c r="G783" s="145"/>
      <c r="H783" s="145"/>
      <c r="I783" s="145"/>
      <c r="J783" s="145"/>
    </row>
    <row r="784" spans="1:10">
      <c r="A784" s="145"/>
      <c r="B784" s="145"/>
      <c r="C784" s="145"/>
      <c r="D784" s="145"/>
      <c r="E784" s="145"/>
      <c r="F784" s="145"/>
      <c r="G784" s="145"/>
      <c r="H784" s="145"/>
      <c r="I784" s="145"/>
      <c r="J784" s="145"/>
    </row>
    <row r="785" spans="1:10">
      <c r="A785" s="145"/>
      <c r="B785" s="145"/>
      <c r="C785" s="145"/>
      <c r="D785" s="145"/>
      <c r="E785" s="145"/>
      <c r="F785" s="145"/>
      <c r="G785" s="145"/>
      <c r="H785" s="145"/>
      <c r="I785" s="145"/>
      <c r="J785" s="145"/>
    </row>
    <row r="786" spans="1:10">
      <c r="A786" s="145"/>
      <c r="B786" s="145"/>
      <c r="C786" s="145"/>
      <c r="D786" s="145"/>
      <c r="E786" s="145"/>
      <c r="F786" s="145"/>
      <c r="G786" s="145"/>
      <c r="H786" s="145"/>
      <c r="I786" s="145"/>
      <c r="J786" s="145"/>
    </row>
    <row r="787" spans="1:10">
      <c r="A787" s="145"/>
      <c r="B787" s="145"/>
      <c r="C787" s="145"/>
      <c r="D787" s="145"/>
      <c r="E787" s="145"/>
      <c r="F787" s="145"/>
      <c r="G787" s="145"/>
      <c r="H787" s="145"/>
      <c r="I787" s="145"/>
      <c r="J787" s="145"/>
    </row>
    <row r="788" spans="1:10">
      <c r="A788" s="145"/>
      <c r="B788" s="145"/>
      <c r="C788" s="145"/>
      <c r="D788" s="145"/>
      <c r="E788" s="145"/>
      <c r="F788" s="145"/>
      <c r="G788" s="145"/>
      <c r="H788" s="145"/>
      <c r="I788" s="145"/>
      <c r="J788" s="145"/>
    </row>
    <row r="789" spans="1:10">
      <c r="A789" s="145"/>
      <c r="B789" s="145"/>
      <c r="C789" s="145"/>
      <c r="D789" s="145"/>
      <c r="E789" s="145"/>
      <c r="F789" s="145"/>
      <c r="G789" s="145"/>
      <c r="H789" s="145"/>
      <c r="I789" s="145"/>
      <c r="J789" s="145"/>
    </row>
    <row r="790" spans="1:10">
      <c r="A790" s="145"/>
      <c r="B790" s="145"/>
      <c r="C790" s="145"/>
      <c r="D790" s="145"/>
      <c r="E790" s="145"/>
      <c r="F790" s="145"/>
      <c r="G790" s="145"/>
      <c r="H790" s="145"/>
      <c r="I790" s="145"/>
      <c r="J790" s="145"/>
    </row>
    <row r="791" spans="1:10">
      <c r="A791" s="145"/>
      <c r="B791" s="145"/>
      <c r="C791" s="145"/>
      <c r="D791" s="145"/>
      <c r="E791" s="145"/>
      <c r="F791" s="145"/>
      <c r="G791" s="145"/>
      <c r="H791" s="145"/>
      <c r="I791" s="145"/>
      <c r="J791" s="145"/>
    </row>
    <row r="792" spans="1:10">
      <c r="A792" s="145"/>
      <c r="B792" s="145"/>
      <c r="C792" s="145"/>
      <c r="D792" s="145"/>
      <c r="E792" s="145"/>
      <c r="F792" s="145"/>
      <c r="G792" s="145"/>
      <c r="H792" s="145"/>
      <c r="I792" s="145"/>
      <c r="J792" s="145"/>
    </row>
    <row r="793" spans="1:10">
      <c r="A793" s="145"/>
      <c r="B793" s="145"/>
      <c r="C793" s="145"/>
      <c r="D793" s="145"/>
      <c r="E793" s="145"/>
      <c r="F793" s="145"/>
      <c r="G793" s="145"/>
      <c r="H793" s="145"/>
      <c r="I793" s="145"/>
      <c r="J793" s="145"/>
    </row>
    <row r="794" spans="1:10">
      <c r="A794" s="145"/>
      <c r="B794" s="145"/>
      <c r="C794" s="145"/>
      <c r="D794" s="145"/>
      <c r="E794" s="145"/>
      <c r="F794" s="145"/>
      <c r="G794" s="145"/>
      <c r="H794" s="145"/>
      <c r="I794" s="145"/>
      <c r="J794" s="145"/>
    </row>
    <row r="795" spans="1:10">
      <c r="A795" s="145"/>
      <c r="B795" s="145"/>
      <c r="C795" s="145"/>
      <c r="D795" s="145"/>
      <c r="E795" s="145"/>
      <c r="F795" s="145"/>
      <c r="G795" s="145"/>
      <c r="H795" s="145"/>
      <c r="I795" s="145"/>
      <c r="J795" s="145"/>
    </row>
    <row r="796" spans="1:10">
      <c r="A796" s="145"/>
      <c r="B796" s="145"/>
      <c r="C796" s="145"/>
      <c r="D796" s="145"/>
      <c r="E796" s="145"/>
      <c r="F796" s="145"/>
      <c r="G796" s="145"/>
      <c r="H796" s="145"/>
      <c r="I796" s="145"/>
      <c r="J796" s="145"/>
    </row>
    <row r="797" spans="1:10">
      <c r="A797" s="145"/>
      <c r="B797" s="145"/>
      <c r="C797" s="145"/>
      <c r="D797" s="145"/>
      <c r="E797" s="145"/>
      <c r="F797" s="145"/>
      <c r="G797" s="145"/>
      <c r="H797" s="145"/>
      <c r="I797" s="145"/>
      <c r="J797" s="145"/>
    </row>
    <row r="798" spans="1:10">
      <c r="A798" s="145"/>
      <c r="B798" s="145"/>
      <c r="C798" s="145"/>
      <c r="D798" s="145"/>
      <c r="E798" s="145"/>
      <c r="F798" s="145"/>
      <c r="G798" s="145"/>
      <c r="H798" s="145"/>
      <c r="I798" s="145"/>
      <c r="J798" s="145"/>
    </row>
    <row r="799" spans="1:10">
      <c r="A799" s="145"/>
      <c r="B799" s="145"/>
      <c r="C799" s="145"/>
      <c r="D799" s="145"/>
      <c r="E799" s="145"/>
      <c r="F799" s="145"/>
      <c r="G799" s="145"/>
      <c r="H799" s="145"/>
      <c r="I799" s="145"/>
      <c r="J799" s="145"/>
    </row>
    <row r="800" spans="1:10">
      <c r="A800" s="145"/>
      <c r="B800" s="145"/>
      <c r="C800" s="145"/>
      <c r="D800" s="145"/>
      <c r="E800" s="145"/>
      <c r="F800" s="145"/>
      <c r="G800" s="145"/>
      <c r="H800" s="145"/>
      <c r="I800" s="145"/>
      <c r="J800" s="145"/>
    </row>
    <row r="801" spans="1:10">
      <c r="A801" s="145"/>
      <c r="B801" s="145"/>
      <c r="C801" s="145"/>
      <c r="D801" s="145"/>
      <c r="E801" s="145"/>
      <c r="F801" s="145"/>
      <c r="G801" s="145"/>
      <c r="H801" s="145"/>
      <c r="I801" s="145"/>
      <c r="J801" s="145"/>
    </row>
    <row r="802" spans="1:10">
      <c r="A802" s="145"/>
      <c r="B802" s="145"/>
      <c r="C802" s="145"/>
      <c r="D802" s="145"/>
      <c r="E802" s="145"/>
      <c r="F802" s="145"/>
      <c r="G802" s="145"/>
      <c r="H802" s="145"/>
      <c r="I802" s="145"/>
      <c r="J802" s="145"/>
    </row>
    <row r="803" spans="1:10">
      <c r="A803" s="145"/>
      <c r="B803" s="145"/>
      <c r="C803" s="145"/>
      <c r="D803" s="145"/>
      <c r="E803" s="145"/>
      <c r="F803" s="145"/>
      <c r="G803" s="145"/>
      <c r="H803" s="145"/>
      <c r="I803" s="145"/>
      <c r="J803" s="145"/>
    </row>
    <row r="804" spans="1:10">
      <c r="A804" s="145"/>
      <c r="B804" s="145"/>
      <c r="C804" s="145"/>
      <c r="D804" s="145"/>
      <c r="E804" s="145"/>
      <c r="F804" s="145"/>
      <c r="G804" s="145"/>
      <c r="H804" s="145"/>
      <c r="I804" s="145"/>
      <c r="J804" s="145"/>
    </row>
    <row r="805" spans="1:10">
      <c r="A805" s="145"/>
      <c r="B805" s="145"/>
      <c r="C805" s="145"/>
      <c r="D805" s="145"/>
      <c r="E805" s="145"/>
      <c r="F805" s="145"/>
      <c r="G805" s="145"/>
      <c r="H805" s="145"/>
      <c r="I805" s="145"/>
      <c r="J805" s="145"/>
    </row>
    <row r="806" spans="1:10">
      <c r="A806" s="145"/>
      <c r="B806" s="145"/>
      <c r="C806" s="145"/>
      <c r="D806" s="145"/>
      <c r="E806" s="145"/>
      <c r="F806" s="145"/>
      <c r="G806" s="145"/>
      <c r="H806" s="145"/>
      <c r="I806" s="145"/>
      <c r="J806" s="145"/>
    </row>
    <row r="807" spans="1:10">
      <c r="A807" s="145"/>
      <c r="B807" s="145"/>
      <c r="C807" s="145"/>
      <c r="D807" s="145"/>
      <c r="E807" s="145"/>
      <c r="F807" s="145"/>
      <c r="G807" s="145"/>
      <c r="H807" s="145"/>
      <c r="I807" s="145"/>
      <c r="J807" s="145"/>
    </row>
    <row r="808" spans="1:10">
      <c r="A808" s="145"/>
      <c r="B808" s="145"/>
      <c r="C808" s="145"/>
      <c r="D808" s="145"/>
      <c r="E808" s="145"/>
      <c r="F808" s="145"/>
      <c r="G808" s="145"/>
      <c r="H808" s="145"/>
      <c r="I808" s="145"/>
      <c r="J808" s="145"/>
    </row>
    <row r="809" spans="1:10">
      <c r="A809" s="145"/>
      <c r="B809" s="145"/>
      <c r="C809" s="145"/>
      <c r="D809" s="145"/>
      <c r="E809" s="145"/>
      <c r="F809" s="145"/>
      <c r="G809" s="145"/>
      <c r="H809" s="145"/>
      <c r="I809" s="145"/>
      <c r="J809" s="145"/>
    </row>
    <row r="810" spans="1:10">
      <c r="A810" s="145"/>
      <c r="B810" s="145"/>
      <c r="C810" s="145"/>
      <c r="D810" s="145"/>
      <c r="E810" s="145"/>
      <c r="F810" s="145"/>
      <c r="G810" s="145"/>
      <c r="H810" s="145"/>
      <c r="I810" s="145"/>
      <c r="J810" s="145"/>
    </row>
    <row r="811" spans="1:10">
      <c r="A811" s="145"/>
      <c r="B811" s="145"/>
      <c r="C811" s="145"/>
      <c r="D811" s="145"/>
      <c r="E811" s="145"/>
      <c r="F811" s="145"/>
      <c r="G811" s="145"/>
      <c r="H811" s="145"/>
      <c r="I811" s="145"/>
      <c r="J811" s="145"/>
    </row>
    <row r="812" spans="1:10">
      <c r="A812" s="145"/>
      <c r="B812" s="145"/>
      <c r="C812" s="145"/>
      <c r="D812" s="145"/>
      <c r="E812" s="145"/>
      <c r="F812" s="145"/>
      <c r="G812" s="145"/>
      <c r="H812" s="145"/>
      <c r="I812" s="145"/>
      <c r="J812" s="145"/>
    </row>
    <row r="813" spans="1:10">
      <c r="A813" s="145"/>
      <c r="B813" s="145"/>
      <c r="C813" s="145"/>
      <c r="D813" s="145"/>
      <c r="E813" s="145"/>
      <c r="F813" s="145"/>
      <c r="G813" s="145"/>
      <c r="H813" s="145"/>
      <c r="I813" s="145"/>
      <c r="J813" s="145"/>
    </row>
    <row r="814" spans="1:10">
      <c r="A814" s="145"/>
      <c r="B814" s="145"/>
      <c r="C814" s="145"/>
      <c r="D814" s="145"/>
      <c r="E814" s="145"/>
      <c r="F814" s="145"/>
      <c r="G814" s="145"/>
      <c r="H814" s="145"/>
      <c r="I814" s="145"/>
      <c r="J814" s="145"/>
    </row>
    <row r="815" spans="1:10">
      <c r="A815" s="145"/>
      <c r="B815" s="145"/>
      <c r="C815" s="145"/>
      <c r="D815" s="145"/>
      <c r="E815" s="145"/>
      <c r="F815" s="145"/>
      <c r="G815" s="145"/>
      <c r="H815" s="145"/>
      <c r="I815" s="145"/>
      <c r="J815" s="145"/>
    </row>
    <row r="816" spans="1:10">
      <c r="A816" s="145"/>
      <c r="B816" s="145"/>
      <c r="C816" s="145"/>
      <c r="D816" s="145"/>
      <c r="E816" s="145"/>
      <c r="F816" s="145"/>
      <c r="G816" s="145"/>
      <c r="H816" s="145"/>
      <c r="I816" s="145"/>
      <c r="J816" s="145"/>
    </row>
    <row r="817" spans="1:10">
      <c r="A817" s="145"/>
      <c r="B817" s="145"/>
      <c r="C817" s="145"/>
      <c r="D817" s="145"/>
      <c r="E817" s="145"/>
      <c r="F817" s="145"/>
      <c r="G817" s="145"/>
      <c r="H817" s="145"/>
      <c r="I817" s="145"/>
      <c r="J817" s="145"/>
    </row>
    <row r="818" spans="1:10">
      <c r="A818" s="145"/>
      <c r="B818" s="145"/>
      <c r="C818" s="145"/>
      <c r="D818" s="145"/>
      <c r="E818" s="145"/>
      <c r="F818" s="145"/>
      <c r="G818" s="145"/>
      <c r="H818" s="145"/>
      <c r="I818" s="145"/>
      <c r="J818" s="145"/>
    </row>
    <row r="819" spans="1:10">
      <c r="A819" s="145"/>
      <c r="B819" s="145"/>
      <c r="C819" s="145"/>
      <c r="D819" s="145"/>
      <c r="E819" s="145"/>
      <c r="F819" s="145"/>
      <c r="G819" s="145"/>
      <c r="H819" s="145"/>
      <c r="I819" s="145"/>
      <c r="J819" s="145"/>
    </row>
    <row r="820" spans="1:10">
      <c r="A820" s="145"/>
      <c r="B820" s="145"/>
      <c r="C820" s="145"/>
      <c r="D820" s="145"/>
      <c r="E820" s="145"/>
      <c r="F820" s="145"/>
      <c r="G820" s="145"/>
      <c r="H820" s="145"/>
      <c r="I820" s="145"/>
      <c r="J820" s="145"/>
    </row>
    <row r="821" spans="1:10">
      <c r="A821" s="145"/>
      <c r="B821" s="145"/>
      <c r="C821" s="145"/>
      <c r="D821" s="145"/>
      <c r="E821" s="145"/>
      <c r="F821" s="145"/>
      <c r="G821" s="145"/>
      <c r="H821" s="145"/>
      <c r="I821" s="145"/>
      <c r="J821" s="145"/>
    </row>
    <row r="822" spans="1:10">
      <c r="A822" s="145"/>
      <c r="B822" s="145"/>
      <c r="C822" s="145"/>
      <c r="D822" s="145"/>
      <c r="E822" s="145"/>
      <c r="F822" s="145"/>
      <c r="G822" s="145"/>
      <c r="H822" s="145"/>
      <c r="I822" s="145"/>
      <c r="J822" s="145"/>
    </row>
    <row r="823" spans="1:10">
      <c r="A823" s="145"/>
      <c r="B823" s="145"/>
      <c r="C823" s="145"/>
      <c r="D823" s="145"/>
      <c r="E823" s="145"/>
      <c r="F823" s="145"/>
      <c r="G823" s="145"/>
      <c r="H823" s="145"/>
      <c r="I823" s="145"/>
      <c r="J823" s="145"/>
    </row>
    <row r="824" spans="1:10">
      <c r="A824" s="145"/>
      <c r="B824" s="145"/>
      <c r="C824" s="145"/>
      <c r="D824" s="145"/>
      <c r="E824" s="145"/>
      <c r="F824" s="145"/>
      <c r="G824" s="145"/>
      <c r="H824" s="145"/>
      <c r="I824" s="145"/>
      <c r="J824" s="145"/>
    </row>
    <row r="825" spans="1:10">
      <c r="A825" s="145"/>
      <c r="B825" s="145"/>
      <c r="C825" s="145"/>
      <c r="D825" s="145"/>
      <c r="E825" s="145"/>
      <c r="F825" s="145"/>
      <c r="G825" s="145"/>
      <c r="H825" s="145"/>
      <c r="I825" s="145"/>
      <c r="J825" s="145"/>
    </row>
    <row r="826" spans="1:10">
      <c r="A826" s="145"/>
      <c r="B826" s="145"/>
      <c r="C826" s="145"/>
      <c r="D826" s="145"/>
      <c r="E826" s="145"/>
      <c r="F826" s="145"/>
      <c r="G826" s="145"/>
      <c r="H826" s="145"/>
      <c r="I826" s="145"/>
      <c r="J826" s="145"/>
    </row>
    <row r="827" spans="1:10">
      <c r="A827" s="145"/>
      <c r="B827" s="145"/>
      <c r="C827" s="145"/>
      <c r="D827" s="145"/>
      <c r="E827" s="145"/>
      <c r="F827" s="145"/>
      <c r="G827" s="145"/>
      <c r="H827" s="145"/>
      <c r="I827" s="145"/>
      <c r="J827" s="145"/>
    </row>
    <row r="828" spans="1:10">
      <c r="A828" s="145"/>
      <c r="B828" s="145"/>
      <c r="C828" s="145"/>
      <c r="D828" s="145"/>
      <c r="E828" s="145"/>
      <c r="F828" s="145"/>
      <c r="G828" s="145"/>
      <c r="H828" s="145"/>
      <c r="I828" s="145"/>
      <c r="J828" s="145"/>
    </row>
    <row r="829" spans="1:10">
      <c r="A829" s="145"/>
      <c r="B829" s="145"/>
      <c r="C829" s="145"/>
      <c r="D829" s="145"/>
      <c r="E829" s="145"/>
      <c r="F829" s="145"/>
      <c r="G829" s="145"/>
      <c r="H829" s="145"/>
      <c r="I829" s="145"/>
      <c r="J829" s="145"/>
    </row>
    <row r="830" spans="1:10">
      <c r="A830" s="145"/>
      <c r="B830" s="145"/>
      <c r="C830" s="145"/>
      <c r="D830" s="145"/>
      <c r="E830" s="145"/>
      <c r="F830" s="145"/>
      <c r="G830" s="145"/>
      <c r="H830" s="145"/>
      <c r="I830" s="145"/>
      <c r="J830" s="145"/>
    </row>
    <row r="831" spans="1:10">
      <c r="A831" s="145"/>
      <c r="B831" s="145"/>
      <c r="C831" s="145"/>
      <c r="D831" s="145"/>
      <c r="E831" s="145"/>
      <c r="F831" s="145"/>
      <c r="G831" s="145"/>
      <c r="H831" s="145"/>
      <c r="I831" s="145"/>
      <c r="J831" s="145"/>
    </row>
    <row r="832" spans="1:10">
      <c r="A832" s="145"/>
      <c r="B832" s="145"/>
      <c r="C832" s="145"/>
      <c r="D832" s="145"/>
      <c r="E832" s="145"/>
      <c r="F832" s="145"/>
      <c r="G832" s="145"/>
      <c r="H832" s="145"/>
      <c r="I832" s="145"/>
      <c r="J832" s="145"/>
    </row>
    <row r="833" spans="1:10">
      <c r="A833" s="145"/>
      <c r="B833" s="145"/>
      <c r="C833" s="145"/>
      <c r="D833" s="145"/>
      <c r="E833" s="145"/>
      <c r="F833" s="145"/>
      <c r="G833" s="145"/>
      <c r="H833" s="145"/>
      <c r="I833" s="145"/>
      <c r="J833" s="145"/>
    </row>
    <row r="834" spans="1:10">
      <c r="A834" s="145"/>
      <c r="B834" s="145"/>
      <c r="C834" s="145"/>
      <c r="D834" s="145"/>
      <c r="E834" s="145"/>
      <c r="F834" s="145"/>
      <c r="G834" s="145"/>
      <c r="H834" s="145"/>
      <c r="I834" s="145"/>
      <c r="J834" s="145"/>
    </row>
    <row r="835" spans="1:10">
      <c r="A835" s="145"/>
      <c r="B835" s="145"/>
      <c r="C835" s="145"/>
      <c r="D835" s="145"/>
      <c r="E835" s="145"/>
      <c r="F835" s="145"/>
      <c r="G835" s="145"/>
      <c r="H835" s="145"/>
      <c r="I835" s="145"/>
      <c r="J835" s="145"/>
    </row>
    <row r="836" spans="1:10">
      <c r="A836" s="145"/>
      <c r="B836" s="145"/>
      <c r="C836" s="145"/>
      <c r="D836" s="145"/>
      <c r="E836" s="145"/>
      <c r="F836" s="145"/>
      <c r="G836" s="145"/>
      <c r="H836" s="145"/>
      <c r="I836" s="145"/>
      <c r="J836" s="145"/>
    </row>
    <row r="837" spans="1:10">
      <c r="A837" s="145"/>
      <c r="B837" s="145"/>
      <c r="C837" s="145"/>
      <c r="D837" s="145"/>
      <c r="E837" s="145"/>
      <c r="F837" s="145"/>
      <c r="G837" s="145"/>
      <c r="H837" s="145"/>
      <c r="I837" s="145"/>
      <c r="J837" s="145"/>
    </row>
    <row r="838" spans="1:10">
      <c r="A838" s="145"/>
      <c r="B838" s="145"/>
      <c r="C838" s="145"/>
      <c r="D838" s="145"/>
      <c r="E838" s="145"/>
      <c r="F838" s="145"/>
      <c r="G838" s="145"/>
      <c r="H838" s="145"/>
      <c r="I838" s="145"/>
      <c r="J838" s="145"/>
    </row>
    <row r="839" spans="1:10">
      <c r="A839" s="145"/>
      <c r="B839" s="145"/>
      <c r="C839" s="145"/>
      <c r="D839" s="145"/>
      <c r="E839" s="145"/>
      <c r="F839" s="145"/>
      <c r="G839" s="145"/>
      <c r="H839" s="145"/>
      <c r="I839" s="145"/>
      <c r="J839" s="145"/>
    </row>
    <row r="840" spans="1:10">
      <c r="A840" s="145"/>
      <c r="B840" s="145"/>
      <c r="C840" s="145"/>
      <c r="D840" s="145"/>
      <c r="E840" s="145"/>
      <c r="F840" s="145"/>
      <c r="G840" s="145"/>
      <c r="H840" s="145"/>
      <c r="I840" s="145"/>
      <c r="J840" s="145"/>
    </row>
    <row r="841" spans="1:10">
      <c r="A841" s="145"/>
      <c r="B841" s="145"/>
      <c r="C841" s="145"/>
      <c r="D841" s="145"/>
      <c r="E841" s="145"/>
      <c r="F841" s="145"/>
      <c r="G841" s="145"/>
      <c r="H841" s="145"/>
      <c r="I841" s="145"/>
      <c r="J841" s="145"/>
    </row>
    <row r="842" spans="1:10">
      <c r="A842" s="145"/>
      <c r="B842" s="145"/>
      <c r="C842" s="145"/>
      <c r="D842" s="145"/>
      <c r="E842" s="145"/>
      <c r="F842" s="145"/>
      <c r="G842" s="145"/>
      <c r="H842" s="145"/>
      <c r="I842" s="145"/>
      <c r="J842" s="145"/>
    </row>
    <row r="843" spans="1:10">
      <c r="A843" s="145"/>
      <c r="B843" s="145"/>
      <c r="C843" s="145"/>
      <c r="D843" s="145"/>
      <c r="E843" s="145"/>
      <c r="F843" s="145"/>
      <c r="G843" s="145"/>
      <c r="H843" s="145"/>
      <c r="I843" s="145"/>
      <c r="J843" s="145"/>
    </row>
    <row r="844" spans="1:10">
      <c r="A844" s="145"/>
      <c r="B844" s="145"/>
      <c r="C844" s="145"/>
      <c r="D844" s="145"/>
      <c r="E844" s="145"/>
      <c r="F844" s="145"/>
      <c r="G844" s="145"/>
      <c r="H844" s="145"/>
      <c r="I844" s="145"/>
      <c r="J844" s="145"/>
    </row>
    <row r="845" spans="1:10">
      <c r="A845" s="145"/>
      <c r="B845" s="145"/>
      <c r="C845" s="145"/>
      <c r="D845" s="145"/>
      <c r="E845" s="145"/>
      <c r="F845" s="145"/>
      <c r="G845" s="145"/>
      <c r="H845" s="145"/>
      <c r="I845" s="145"/>
      <c r="J845" s="145"/>
    </row>
    <row r="846" spans="1:10">
      <c r="A846" s="145"/>
      <c r="B846" s="145"/>
      <c r="C846" s="145"/>
      <c r="D846" s="145"/>
      <c r="E846" s="145"/>
      <c r="F846" s="145"/>
      <c r="G846" s="145"/>
      <c r="H846" s="145"/>
      <c r="I846" s="145"/>
      <c r="J846" s="145"/>
    </row>
    <row r="847" spans="1:10">
      <c r="A847" s="145"/>
      <c r="B847" s="145"/>
      <c r="C847" s="145"/>
      <c r="D847" s="145"/>
      <c r="E847" s="145"/>
      <c r="F847" s="145"/>
      <c r="G847" s="145"/>
      <c r="H847" s="145"/>
      <c r="I847" s="145"/>
      <c r="J847" s="145"/>
    </row>
    <row r="848" spans="1:10">
      <c r="A848" s="145"/>
      <c r="B848" s="145"/>
      <c r="C848" s="145"/>
      <c r="D848" s="145"/>
      <c r="E848" s="145"/>
      <c r="F848" s="145"/>
      <c r="G848" s="145"/>
      <c r="H848" s="145"/>
      <c r="I848" s="145"/>
      <c r="J848" s="145"/>
    </row>
    <row r="849" spans="1:10">
      <c r="A849" s="145"/>
      <c r="B849" s="145"/>
      <c r="C849" s="145"/>
      <c r="D849" s="145"/>
      <c r="E849" s="145"/>
      <c r="F849" s="145"/>
      <c r="G849" s="145"/>
      <c r="H849" s="145"/>
      <c r="I849" s="145"/>
      <c r="J849" s="145"/>
    </row>
    <row r="850" spans="1:10">
      <c r="A850" s="145"/>
      <c r="B850" s="145"/>
      <c r="C850" s="145"/>
      <c r="D850" s="145"/>
      <c r="E850" s="145"/>
      <c r="F850" s="145"/>
      <c r="G850" s="145"/>
      <c r="H850" s="145"/>
      <c r="I850" s="145"/>
      <c r="J850" s="145"/>
    </row>
    <row r="851" spans="1:10">
      <c r="A851" s="145"/>
      <c r="B851" s="145"/>
      <c r="C851" s="145"/>
      <c r="D851" s="145"/>
      <c r="E851" s="145"/>
      <c r="F851" s="145"/>
      <c r="G851" s="145"/>
      <c r="H851" s="145"/>
      <c r="I851" s="145"/>
      <c r="J851" s="145"/>
    </row>
    <row r="852" spans="1:10">
      <c r="A852" s="145"/>
      <c r="B852" s="145"/>
      <c r="C852" s="145"/>
      <c r="D852" s="145"/>
      <c r="E852" s="145"/>
      <c r="F852" s="145"/>
      <c r="G852" s="145"/>
      <c r="H852" s="145"/>
      <c r="I852" s="145"/>
      <c r="J852" s="145"/>
    </row>
    <row r="853" spans="1:10">
      <c r="A853" s="145"/>
      <c r="B853" s="145"/>
      <c r="C853" s="145"/>
      <c r="D853" s="145"/>
      <c r="E853" s="145"/>
      <c r="F853" s="145"/>
      <c r="G853" s="145"/>
      <c r="H853" s="145"/>
      <c r="I853" s="145"/>
      <c r="J853" s="145"/>
    </row>
    <row r="854" spans="1:10">
      <c r="A854" s="145"/>
      <c r="B854" s="145"/>
      <c r="C854" s="145"/>
      <c r="D854" s="145"/>
      <c r="E854" s="145"/>
      <c r="F854" s="145"/>
      <c r="G854" s="145"/>
      <c r="H854" s="145"/>
      <c r="I854" s="145"/>
      <c r="J854" s="145"/>
    </row>
    <row r="855" spans="1:10">
      <c r="A855" s="145"/>
      <c r="B855" s="145"/>
      <c r="C855" s="145"/>
      <c r="D855" s="145"/>
      <c r="E855" s="145"/>
      <c r="F855" s="145"/>
      <c r="G855" s="145"/>
      <c r="H855" s="145"/>
      <c r="I855" s="145"/>
      <c r="J855" s="145"/>
    </row>
    <row r="856" spans="1:10">
      <c r="A856" s="145"/>
      <c r="B856" s="145"/>
      <c r="C856" s="145"/>
      <c r="D856" s="145"/>
      <c r="E856" s="145"/>
      <c r="F856" s="145"/>
      <c r="G856" s="145"/>
      <c r="H856" s="145"/>
      <c r="I856" s="145"/>
      <c r="J856" s="145"/>
    </row>
    <row r="857" spans="1:10">
      <c r="A857" s="145"/>
      <c r="B857" s="145"/>
      <c r="C857" s="145"/>
      <c r="D857" s="145"/>
      <c r="E857" s="145"/>
      <c r="F857" s="145"/>
      <c r="G857" s="145"/>
      <c r="H857" s="145"/>
      <c r="I857" s="145"/>
      <c r="J857" s="145"/>
    </row>
    <row r="858" spans="1:10">
      <c r="A858" s="145"/>
      <c r="B858" s="145"/>
      <c r="C858" s="145"/>
      <c r="D858" s="145"/>
      <c r="E858" s="145"/>
      <c r="F858" s="145"/>
      <c r="G858" s="145"/>
      <c r="H858" s="145"/>
      <c r="I858" s="145"/>
      <c r="J858" s="145"/>
    </row>
    <row r="859" spans="1:10">
      <c r="A859" s="145"/>
      <c r="B859" s="145"/>
      <c r="C859" s="145"/>
      <c r="D859" s="145"/>
      <c r="E859" s="145"/>
      <c r="F859" s="145"/>
      <c r="G859" s="145"/>
      <c r="H859" s="145"/>
      <c r="I859" s="145"/>
      <c r="J859" s="145"/>
    </row>
    <row r="860" spans="1:10">
      <c r="A860" s="145"/>
      <c r="B860" s="145"/>
      <c r="C860" s="145"/>
      <c r="D860" s="145"/>
      <c r="E860" s="145"/>
      <c r="F860" s="145"/>
      <c r="G860" s="145"/>
      <c r="H860" s="145"/>
      <c r="I860" s="145"/>
      <c r="J860" s="145"/>
    </row>
    <row r="861" spans="1:10">
      <c r="A861" s="145"/>
      <c r="B861" s="145"/>
      <c r="C861" s="145"/>
      <c r="D861" s="145"/>
      <c r="E861" s="145"/>
      <c r="F861" s="145"/>
      <c r="G861" s="145"/>
      <c r="H861" s="145"/>
      <c r="I861" s="145"/>
      <c r="J861" s="145"/>
    </row>
    <row r="862" spans="1:10">
      <c r="A862" s="145"/>
      <c r="B862" s="145"/>
      <c r="C862" s="145"/>
      <c r="D862" s="145"/>
      <c r="E862" s="145"/>
      <c r="F862" s="145"/>
      <c r="G862" s="145"/>
      <c r="H862" s="145"/>
      <c r="I862" s="145"/>
      <c r="J862" s="145"/>
    </row>
    <row r="863" spans="1:10">
      <c r="A863" s="145"/>
      <c r="B863" s="145"/>
      <c r="C863" s="145"/>
      <c r="D863" s="145"/>
      <c r="E863" s="145"/>
      <c r="F863" s="145"/>
      <c r="G863" s="145"/>
      <c r="H863" s="145"/>
      <c r="I863" s="145"/>
      <c r="J863" s="145"/>
    </row>
    <row r="864" spans="1:10">
      <c r="A864" s="145"/>
      <c r="B864" s="145"/>
      <c r="C864" s="145"/>
      <c r="D864" s="145"/>
      <c r="E864" s="145"/>
      <c r="F864" s="145"/>
      <c r="G864" s="145"/>
      <c r="H864" s="145"/>
      <c r="I864" s="145"/>
      <c r="J864" s="145"/>
    </row>
    <row r="865" spans="1:10">
      <c r="A865" s="145"/>
      <c r="B865" s="145"/>
      <c r="C865" s="145"/>
      <c r="D865" s="145"/>
      <c r="E865" s="145"/>
      <c r="F865" s="145"/>
      <c r="G865" s="145"/>
      <c r="H865" s="145"/>
      <c r="I865" s="145"/>
      <c r="J865" s="145"/>
    </row>
    <row r="866" spans="1:10">
      <c r="A866" s="145"/>
      <c r="B866" s="145"/>
      <c r="C866" s="145"/>
      <c r="D866" s="145"/>
      <c r="E866" s="145"/>
      <c r="F866" s="145"/>
      <c r="G866" s="145"/>
      <c r="H866" s="145"/>
      <c r="I866" s="145"/>
      <c r="J866" s="145"/>
    </row>
    <row r="867" spans="1:10">
      <c r="A867" s="145"/>
      <c r="B867" s="145"/>
      <c r="C867" s="145"/>
      <c r="D867" s="145"/>
      <c r="E867" s="145"/>
      <c r="F867" s="145"/>
      <c r="G867" s="145"/>
      <c r="H867" s="145"/>
      <c r="I867" s="145"/>
      <c r="J867" s="145"/>
    </row>
    <row r="868" spans="1:10">
      <c r="A868" s="145"/>
      <c r="B868" s="145"/>
      <c r="C868" s="145"/>
      <c r="D868" s="145"/>
      <c r="E868" s="145"/>
      <c r="F868" s="145"/>
      <c r="G868" s="145"/>
      <c r="H868" s="145"/>
      <c r="I868" s="145"/>
      <c r="J868" s="145"/>
    </row>
    <row r="869" spans="1:10">
      <c r="A869" s="145"/>
      <c r="B869" s="145"/>
      <c r="C869" s="145"/>
      <c r="D869" s="145"/>
      <c r="E869" s="145"/>
      <c r="F869" s="145"/>
      <c r="G869" s="145"/>
      <c r="H869" s="145"/>
      <c r="I869" s="145"/>
      <c r="J869" s="145"/>
    </row>
    <row r="870" spans="1:10">
      <c r="A870" s="145"/>
      <c r="B870" s="145"/>
      <c r="C870" s="145"/>
      <c r="D870" s="145"/>
      <c r="E870" s="145"/>
      <c r="F870" s="145"/>
      <c r="G870" s="145"/>
      <c r="H870" s="145"/>
      <c r="I870" s="145"/>
      <c r="J870" s="145"/>
    </row>
    <row r="871" spans="1:10">
      <c r="A871" s="145"/>
      <c r="B871" s="145"/>
      <c r="C871" s="145"/>
      <c r="D871" s="145"/>
      <c r="E871" s="145"/>
      <c r="F871" s="145"/>
      <c r="G871" s="145"/>
      <c r="H871" s="145"/>
      <c r="I871" s="145"/>
      <c r="J871" s="145"/>
    </row>
    <row r="872" spans="1:10">
      <c r="A872" s="145"/>
      <c r="B872" s="145"/>
      <c r="C872" s="145"/>
      <c r="D872" s="145"/>
      <c r="E872" s="145"/>
      <c r="F872" s="145"/>
      <c r="G872" s="145"/>
      <c r="H872" s="145"/>
      <c r="I872" s="145"/>
      <c r="J872" s="145"/>
    </row>
    <row r="873" spans="1:10">
      <c r="A873" s="145"/>
      <c r="B873" s="145"/>
      <c r="C873" s="145"/>
      <c r="D873" s="145"/>
      <c r="E873" s="145"/>
      <c r="F873" s="145"/>
      <c r="G873" s="145"/>
      <c r="H873" s="145"/>
      <c r="I873" s="145"/>
      <c r="J873" s="145"/>
    </row>
    <row r="874" spans="1:10">
      <c r="A874" s="145"/>
      <c r="B874" s="145"/>
      <c r="C874" s="145"/>
      <c r="D874" s="145"/>
      <c r="E874" s="145"/>
      <c r="F874" s="145"/>
      <c r="G874" s="145"/>
      <c r="H874" s="145"/>
      <c r="I874" s="145"/>
      <c r="J874" s="145"/>
    </row>
    <row r="875" spans="1:10">
      <c r="A875" s="145"/>
      <c r="B875" s="145"/>
      <c r="C875" s="145"/>
      <c r="D875" s="145"/>
      <c r="E875" s="145"/>
      <c r="F875" s="145"/>
      <c r="G875" s="145"/>
      <c r="H875" s="145"/>
      <c r="I875" s="145"/>
      <c r="J875" s="145"/>
    </row>
    <row r="876" spans="1:10">
      <c r="A876" s="145"/>
      <c r="B876" s="145"/>
      <c r="C876" s="145"/>
      <c r="D876" s="145"/>
      <c r="E876" s="145"/>
      <c r="F876" s="145"/>
      <c r="G876" s="145"/>
      <c r="H876" s="145"/>
      <c r="I876" s="145"/>
      <c r="J876" s="145"/>
    </row>
    <row r="877" spans="1:10">
      <c r="A877" s="145"/>
      <c r="B877" s="145"/>
      <c r="C877" s="145"/>
      <c r="D877" s="145"/>
      <c r="E877" s="145"/>
      <c r="F877" s="145"/>
      <c r="G877" s="145"/>
      <c r="H877" s="145"/>
      <c r="I877" s="145"/>
      <c r="J877" s="145"/>
    </row>
    <row r="878" spans="1:10">
      <c r="A878" s="145"/>
      <c r="B878" s="145"/>
      <c r="C878" s="145"/>
      <c r="D878" s="145"/>
      <c r="E878" s="145"/>
      <c r="F878" s="145"/>
      <c r="G878" s="145"/>
      <c r="H878" s="145"/>
      <c r="I878" s="145"/>
      <c r="J878" s="145"/>
    </row>
    <row r="879" spans="1:10">
      <c r="A879" s="145"/>
      <c r="B879" s="145"/>
      <c r="C879" s="145"/>
      <c r="D879" s="145"/>
      <c r="E879" s="145"/>
      <c r="F879" s="145"/>
      <c r="G879" s="145"/>
      <c r="H879" s="145"/>
      <c r="I879" s="145"/>
      <c r="J879" s="145"/>
    </row>
    <row r="880" spans="1:10">
      <c r="A880" s="145"/>
      <c r="B880" s="145"/>
      <c r="C880" s="145"/>
      <c r="D880" s="145"/>
      <c r="E880" s="145"/>
      <c r="F880" s="145"/>
      <c r="G880" s="145"/>
      <c r="H880" s="145"/>
      <c r="I880" s="145"/>
      <c r="J880" s="145"/>
    </row>
    <row r="881" spans="1:10">
      <c r="A881" s="145"/>
      <c r="B881" s="145"/>
      <c r="C881" s="145"/>
      <c r="D881" s="145"/>
      <c r="E881" s="145"/>
      <c r="F881" s="145"/>
      <c r="G881" s="145"/>
      <c r="H881" s="145"/>
      <c r="I881" s="145"/>
      <c r="J881" s="145"/>
    </row>
    <row r="882" spans="1:10">
      <c r="A882" s="145"/>
      <c r="B882" s="145"/>
      <c r="C882" s="145"/>
      <c r="D882" s="145"/>
      <c r="E882" s="145"/>
      <c r="F882" s="145"/>
      <c r="G882" s="145"/>
      <c r="H882" s="145"/>
      <c r="I882" s="145"/>
      <c r="J882" s="145"/>
    </row>
    <row r="883" spans="1:10">
      <c r="A883" s="145"/>
      <c r="B883" s="145"/>
      <c r="C883" s="145"/>
      <c r="D883" s="145"/>
      <c r="E883" s="145"/>
      <c r="F883" s="145"/>
      <c r="G883" s="145"/>
      <c r="H883" s="145"/>
      <c r="I883" s="145"/>
      <c r="J883" s="145"/>
    </row>
    <row r="884" spans="1:10">
      <c r="A884" s="145"/>
      <c r="B884" s="145"/>
      <c r="C884" s="145"/>
      <c r="D884" s="145"/>
      <c r="E884" s="145"/>
      <c r="F884" s="145"/>
      <c r="G884" s="145"/>
      <c r="H884" s="145"/>
      <c r="I884" s="145"/>
      <c r="J884" s="145"/>
    </row>
    <row r="885" spans="1:10">
      <c r="A885" s="145"/>
      <c r="B885" s="145"/>
      <c r="C885" s="145"/>
      <c r="D885" s="145"/>
      <c r="E885" s="145"/>
      <c r="F885" s="145"/>
      <c r="G885" s="145"/>
      <c r="H885" s="145"/>
      <c r="I885" s="145"/>
      <c r="J885" s="145"/>
    </row>
    <row r="886" spans="1:10">
      <c r="A886" s="145"/>
      <c r="B886" s="145"/>
      <c r="C886" s="145"/>
      <c r="D886" s="145"/>
      <c r="E886" s="145"/>
      <c r="F886" s="145"/>
      <c r="G886" s="145"/>
      <c r="H886" s="145"/>
      <c r="I886" s="145"/>
      <c r="J886" s="145"/>
    </row>
    <row r="887" spans="1:10">
      <c r="A887" s="145"/>
      <c r="B887" s="145"/>
      <c r="C887" s="145"/>
      <c r="D887" s="145"/>
      <c r="E887" s="145"/>
      <c r="F887" s="145"/>
      <c r="G887" s="145"/>
      <c r="H887" s="145"/>
      <c r="I887" s="145"/>
      <c r="J887" s="145"/>
    </row>
    <row r="888" spans="1:10">
      <c r="A888" s="145"/>
      <c r="B888" s="145"/>
      <c r="C888" s="145"/>
      <c r="D888" s="145"/>
      <c r="E888" s="145"/>
      <c r="F888" s="145"/>
      <c r="G888" s="145"/>
      <c r="H888" s="145"/>
      <c r="I888" s="145"/>
      <c r="J888" s="145"/>
    </row>
    <row r="889" spans="1:10">
      <c r="A889" s="145"/>
      <c r="B889" s="145"/>
      <c r="C889" s="145"/>
      <c r="D889" s="145"/>
      <c r="E889" s="145"/>
      <c r="F889" s="145"/>
      <c r="G889" s="145"/>
      <c r="H889" s="145"/>
      <c r="I889" s="145"/>
      <c r="J889" s="145"/>
    </row>
    <row r="890" spans="1:10">
      <c r="A890" s="145"/>
      <c r="B890" s="145"/>
      <c r="C890" s="145"/>
      <c r="D890" s="145"/>
      <c r="E890" s="145"/>
      <c r="F890" s="145"/>
      <c r="G890" s="145"/>
      <c r="H890" s="145"/>
      <c r="I890" s="145"/>
      <c r="J890" s="145"/>
    </row>
    <row r="891" spans="1:10">
      <c r="A891" s="145"/>
      <c r="B891" s="145"/>
      <c r="C891" s="145"/>
      <c r="D891" s="145"/>
      <c r="E891" s="145"/>
      <c r="F891" s="145"/>
      <c r="G891" s="145"/>
      <c r="H891" s="145"/>
      <c r="I891" s="145"/>
      <c r="J891" s="145"/>
    </row>
    <row r="892" spans="1:10">
      <c r="A892" s="145"/>
      <c r="B892" s="145"/>
      <c r="C892" s="145"/>
      <c r="D892" s="145"/>
      <c r="E892" s="145"/>
      <c r="F892" s="145"/>
      <c r="G892" s="145"/>
      <c r="H892" s="145"/>
      <c r="I892" s="145"/>
      <c r="J892" s="145"/>
    </row>
    <row r="893" spans="1:10">
      <c r="A893" s="145"/>
      <c r="B893" s="145"/>
      <c r="C893" s="145"/>
      <c r="D893" s="145"/>
      <c r="E893" s="145"/>
      <c r="F893" s="145"/>
      <c r="G893" s="145"/>
      <c r="H893" s="145"/>
      <c r="I893" s="145"/>
      <c r="J893" s="145"/>
    </row>
    <row r="894" spans="1:10">
      <c r="A894" s="145"/>
      <c r="B894" s="145"/>
      <c r="C894" s="145"/>
      <c r="D894" s="145"/>
      <c r="E894" s="145"/>
      <c r="F894" s="145"/>
      <c r="G894" s="145"/>
      <c r="H894" s="145"/>
      <c r="I894" s="145"/>
      <c r="J894" s="145"/>
    </row>
    <row r="895" spans="1:10">
      <c r="A895" s="145"/>
      <c r="B895" s="145"/>
      <c r="C895" s="145"/>
      <c r="D895" s="145"/>
      <c r="E895" s="145"/>
      <c r="F895" s="145"/>
      <c r="G895" s="145"/>
      <c r="H895" s="145"/>
      <c r="I895" s="145"/>
      <c r="J895" s="145"/>
    </row>
    <row r="896" spans="1:10">
      <c r="A896" s="145"/>
      <c r="B896" s="145"/>
      <c r="C896" s="145"/>
      <c r="D896" s="145"/>
      <c r="E896" s="145"/>
      <c r="F896" s="145"/>
      <c r="G896" s="145"/>
      <c r="H896" s="145"/>
      <c r="I896" s="145"/>
      <c r="J896" s="145"/>
    </row>
    <row r="897" spans="1:10">
      <c r="A897" s="145"/>
      <c r="B897" s="145"/>
      <c r="C897" s="145"/>
      <c r="D897" s="145"/>
      <c r="E897" s="145"/>
      <c r="F897" s="145"/>
      <c r="G897" s="145"/>
      <c r="H897" s="145"/>
      <c r="I897" s="145"/>
      <c r="J897" s="145"/>
    </row>
    <row r="898" spans="1:10">
      <c r="A898" s="145"/>
      <c r="B898" s="145"/>
      <c r="C898" s="145"/>
      <c r="D898" s="145"/>
      <c r="E898" s="145"/>
      <c r="F898" s="145"/>
      <c r="G898" s="145"/>
      <c r="H898" s="145"/>
      <c r="I898" s="145"/>
      <c r="J898" s="145"/>
    </row>
    <row r="899" spans="1:10">
      <c r="A899" s="145"/>
      <c r="B899" s="145"/>
      <c r="C899" s="145"/>
      <c r="D899" s="145"/>
      <c r="E899" s="145"/>
      <c r="F899" s="145"/>
      <c r="G899" s="145"/>
      <c r="H899" s="145"/>
      <c r="I899" s="145"/>
      <c r="J899" s="145"/>
    </row>
    <row r="900" spans="1:10">
      <c r="A900" s="145"/>
      <c r="B900" s="145"/>
      <c r="C900" s="145"/>
      <c r="D900" s="145"/>
      <c r="E900" s="145"/>
      <c r="F900" s="145"/>
      <c r="G900" s="145"/>
      <c r="H900" s="145"/>
      <c r="I900" s="145"/>
      <c r="J900" s="145"/>
    </row>
    <row r="901" spans="1:10">
      <c r="A901" s="145"/>
      <c r="B901" s="145"/>
      <c r="C901" s="145"/>
      <c r="D901" s="145"/>
      <c r="E901" s="145"/>
      <c r="F901" s="145"/>
      <c r="G901" s="145"/>
      <c r="H901" s="145"/>
      <c r="I901" s="145"/>
      <c r="J901" s="145"/>
    </row>
    <row r="902" spans="1:10">
      <c r="A902" s="145"/>
      <c r="B902" s="145"/>
      <c r="C902" s="145"/>
      <c r="D902" s="145"/>
      <c r="E902" s="145"/>
      <c r="F902" s="145"/>
      <c r="G902" s="145"/>
      <c r="H902" s="145"/>
      <c r="I902" s="145"/>
      <c r="J902" s="145"/>
    </row>
    <row r="903" spans="1:10">
      <c r="A903" s="145"/>
      <c r="B903" s="145"/>
      <c r="C903" s="145"/>
      <c r="D903" s="145"/>
      <c r="E903" s="145"/>
      <c r="F903" s="145"/>
      <c r="G903" s="145"/>
      <c r="H903" s="145"/>
      <c r="I903" s="145"/>
      <c r="J903" s="145"/>
    </row>
    <row r="904" spans="1:10">
      <c r="A904" s="145"/>
      <c r="B904" s="145"/>
      <c r="C904" s="145"/>
      <c r="D904" s="145"/>
      <c r="E904" s="145"/>
      <c r="F904" s="145"/>
      <c r="G904" s="145"/>
      <c r="H904" s="145"/>
      <c r="I904" s="145"/>
      <c r="J904" s="145"/>
    </row>
    <row r="905" spans="1:10">
      <c r="A905" s="145"/>
      <c r="B905" s="145"/>
      <c r="C905" s="145"/>
      <c r="D905" s="145"/>
      <c r="E905" s="145"/>
      <c r="F905" s="145"/>
      <c r="G905" s="145"/>
      <c r="H905" s="145"/>
      <c r="I905" s="145"/>
      <c r="J905" s="145"/>
    </row>
    <row r="906" spans="1:10">
      <c r="A906" s="145"/>
      <c r="B906" s="145"/>
      <c r="C906" s="145"/>
      <c r="D906" s="145"/>
      <c r="E906" s="145"/>
      <c r="F906" s="145"/>
      <c r="G906" s="145"/>
      <c r="H906" s="145"/>
      <c r="I906" s="145"/>
      <c r="J906" s="145"/>
    </row>
    <row r="907" spans="1:10">
      <c r="A907" s="145"/>
      <c r="B907" s="145"/>
      <c r="C907" s="145"/>
      <c r="D907" s="145"/>
      <c r="E907" s="145"/>
      <c r="F907" s="145"/>
      <c r="G907" s="145"/>
      <c r="H907" s="145"/>
      <c r="I907" s="145"/>
      <c r="J907" s="145"/>
    </row>
    <row r="908" spans="1:10">
      <c r="A908" s="145"/>
      <c r="B908" s="145"/>
      <c r="C908" s="145"/>
      <c r="D908" s="145"/>
      <c r="E908" s="145"/>
      <c r="F908" s="145"/>
      <c r="G908" s="145"/>
      <c r="H908" s="145"/>
      <c r="I908" s="145"/>
      <c r="J908" s="145"/>
    </row>
    <row r="909" spans="1:10">
      <c r="A909" s="145"/>
      <c r="B909" s="145"/>
      <c r="C909" s="145"/>
      <c r="D909" s="145"/>
      <c r="E909" s="145"/>
      <c r="F909" s="145"/>
      <c r="G909" s="145"/>
      <c r="H909" s="145"/>
      <c r="I909" s="145"/>
      <c r="J909" s="145"/>
    </row>
    <row r="910" spans="1:10">
      <c r="A910" s="145"/>
      <c r="B910" s="145"/>
      <c r="C910" s="145"/>
      <c r="D910" s="145"/>
      <c r="E910" s="145"/>
      <c r="F910" s="145"/>
      <c r="G910" s="145"/>
      <c r="H910" s="145"/>
      <c r="I910" s="145"/>
      <c r="J910" s="145"/>
    </row>
    <row r="911" spans="1:10">
      <c r="A911" s="145"/>
      <c r="B911" s="145"/>
      <c r="C911" s="145"/>
      <c r="D911" s="145"/>
      <c r="E911" s="145"/>
      <c r="F911" s="145"/>
      <c r="G911" s="145"/>
      <c r="H911" s="145"/>
      <c r="I911" s="145"/>
      <c r="J911" s="145"/>
    </row>
    <row r="912" spans="1:10">
      <c r="A912" s="145"/>
      <c r="B912" s="145"/>
      <c r="C912" s="145"/>
      <c r="D912" s="145"/>
      <c r="E912" s="145"/>
      <c r="F912" s="145"/>
      <c r="G912" s="145"/>
      <c r="H912" s="145"/>
      <c r="I912" s="145"/>
      <c r="J912" s="145"/>
    </row>
    <row r="913" spans="1:10">
      <c r="A913" s="145"/>
      <c r="B913" s="145"/>
      <c r="C913" s="145"/>
      <c r="D913" s="145"/>
      <c r="E913" s="145"/>
      <c r="F913" s="145"/>
      <c r="G913" s="145"/>
      <c r="H913" s="145"/>
      <c r="I913" s="145"/>
      <c r="J913" s="145"/>
    </row>
    <row r="914" spans="1:10">
      <c r="A914" s="145"/>
      <c r="B914" s="145"/>
      <c r="C914" s="145"/>
      <c r="D914" s="145"/>
      <c r="E914" s="145"/>
      <c r="F914" s="145"/>
      <c r="G914" s="145"/>
      <c r="H914" s="145"/>
      <c r="I914" s="145"/>
      <c r="J914" s="145"/>
    </row>
    <row r="915" spans="1:10">
      <c r="A915" s="145"/>
      <c r="B915" s="145"/>
      <c r="C915" s="145"/>
      <c r="D915" s="145"/>
      <c r="E915" s="145"/>
      <c r="F915" s="145"/>
      <c r="G915" s="145"/>
      <c r="H915" s="145"/>
      <c r="I915" s="145"/>
      <c r="J915" s="145"/>
    </row>
    <row r="916" spans="1:10">
      <c r="A916" s="145"/>
      <c r="B916" s="145"/>
      <c r="C916" s="145"/>
      <c r="D916" s="145"/>
      <c r="E916" s="145"/>
      <c r="F916" s="145"/>
      <c r="G916" s="145"/>
      <c r="H916" s="145"/>
      <c r="I916" s="145"/>
      <c r="J916" s="145"/>
    </row>
    <row r="917" spans="1:10">
      <c r="A917" s="145"/>
      <c r="B917" s="145"/>
      <c r="C917" s="145"/>
      <c r="D917" s="145"/>
      <c r="E917" s="145"/>
      <c r="F917" s="145"/>
      <c r="G917" s="145"/>
      <c r="H917" s="145"/>
      <c r="I917" s="145"/>
      <c r="J917" s="145"/>
    </row>
    <row r="918" spans="1:10">
      <c r="A918" s="145"/>
      <c r="B918" s="145"/>
      <c r="C918" s="145"/>
      <c r="D918" s="145"/>
      <c r="E918" s="145"/>
      <c r="F918" s="145"/>
      <c r="G918" s="145"/>
      <c r="H918" s="145"/>
      <c r="I918" s="145"/>
      <c r="J918" s="145"/>
    </row>
    <row r="919" spans="1:10">
      <c r="A919" s="145"/>
      <c r="B919" s="145"/>
      <c r="C919" s="145"/>
      <c r="D919" s="145"/>
      <c r="E919" s="145"/>
      <c r="F919" s="145"/>
      <c r="G919" s="145"/>
      <c r="H919" s="145"/>
      <c r="I919" s="145"/>
      <c r="J919" s="145"/>
    </row>
    <row r="920" spans="1:10">
      <c r="A920" s="145"/>
      <c r="B920" s="145"/>
      <c r="C920" s="145"/>
      <c r="D920" s="145"/>
      <c r="E920" s="145"/>
      <c r="F920" s="145"/>
      <c r="G920" s="145"/>
      <c r="H920" s="145"/>
      <c r="I920" s="145"/>
      <c r="J920" s="145"/>
    </row>
    <row r="921" spans="1:10">
      <c r="A921" s="145"/>
      <c r="B921" s="145"/>
      <c r="C921" s="145"/>
      <c r="D921" s="145"/>
      <c r="E921" s="145"/>
      <c r="F921" s="145"/>
      <c r="G921" s="145"/>
      <c r="H921" s="145"/>
      <c r="I921" s="145"/>
      <c r="J921" s="145"/>
    </row>
    <row r="922" spans="1:10">
      <c r="A922" s="145"/>
      <c r="B922" s="145"/>
      <c r="C922" s="145"/>
      <c r="D922" s="145"/>
      <c r="E922" s="145"/>
      <c r="F922" s="145"/>
      <c r="G922" s="145"/>
      <c r="H922" s="145"/>
      <c r="I922" s="145"/>
      <c r="J922" s="145"/>
    </row>
    <row r="923" spans="1:10">
      <c r="A923" s="145"/>
      <c r="B923" s="145"/>
      <c r="C923" s="145"/>
      <c r="D923" s="145"/>
      <c r="E923" s="145"/>
      <c r="F923" s="145"/>
      <c r="G923" s="145"/>
      <c r="H923" s="145"/>
      <c r="I923" s="145"/>
      <c r="J923" s="145"/>
    </row>
    <row r="924" spans="1:10">
      <c r="A924" s="145"/>
      <c r="B924" s="145"/>
      <c r="C924" s="145"/>
      <c r="D924" s="145"/>
      <c r="E924" s="145"/>
      <c r="F924" s="145"/>
      <c r="G924" s="145"/>
      <c r="H924" s="145"/>
      <c r="I924" s="145"/>
      <c r="J924" s="145"/>
    </row>
    <row r="925" spans="1:10">
      <c r="A925" s="145"/>
      <c r="B925" s="145"/>
      <c r="C925" s="145"/>
      <c r="D925" s="145"/>
      <c r="E925" s="145"/>
      <c r="F925" s="145"/>
      <c r="G925" s="145"/>
      <c r="H925" s="145"/>
      <c r="I925" s="145"/>
      <c r="J925" s="145"/>
    </row>
    <row r="926" spans="1:10">
      <c r="A926" s="145"/>
      <c r="B926" s="145"/>
      <c r="C926" s="145"/>
      <c r="D926" s="145"/>
      <c r="E926" s="145"/>
      <c r="F926" s="145"/>
      <c r="G926" s="145"/>
      <c r="H926" s="145"/>
      <c r="I926" s="145"/>
      <c r="J926" s="145"/>
    </row>
    <row r="927" spans="1:10">
      <c r="A927" s="145"/>
      <c r="B927" s="145"/>
      <c r="C927" s="145"/>
      <c r="D927" s="145"/>
      <c r="E927" s="145"/>
      <c r="F927" s="145"/>
      <c r="G927" s="145"/>
      <c r="H927" s="145"/>
      <c r="I927" s="145"/>
      <c r="J927" s="145"/>
    </row>
    <row r="928" spans="1:10">
      <c r="A928" s="145"/>
      <c r="B928" s="145"/>
      <c r="C928" s="145"/>
      <c r="D928" s="145"/>
      <c r="E928" s="145"/>
      <c r="F928" s="145"/>
      <c r="G928" s="145"/>
      <c r="H928" s="145"/>
      <c r="I928" s="145"/>
      <c r="J928" s="145"/>
    </row>
    <row r="929" spans="1:10">
      <c r="A929" s="145"/>
      <c r="B929" s="145"/>
      <c r="C929" s="145"/>
      <c r="D929" s="145"/>
      <c r="E929" s="145"/>
      <c r="F929" s="145"/>
      <c r="G929" s="145"/>
      <c r="H929" s="145"/>
      <c r="I929" s="145"/>
      <c r="J929" s="145"/>
    </row>
    <row r="930" spans="1:10">
      <c r="A930" s="145"/>
      <c r="B930" s="145"/>
      <c r="C930" s="145"/>
      <c r="D930" s="145"/>
      <c r="E930" s="145"/>
      <c r="F930" s="145"/>
      <c r="G930" s="145"/>
      <c r="H930" s="145"/>
      <c r="I930" s="145"/>
      <c r="J930" s="145"/>
    </row>
    <row r="931" spans="1:10">
      <c r="A931" s="145"/>
      <c r="B931" s="145"/>
      <c r="C931" s="145"/>
      <c r="D931" s="145"/>
      <c r="E931" s="145"/>
      <c r="F931" s="145"/>
      <c r="G931" s="145"/>
      <c r="H931" s="145"/>
      <c r="I931" s="145"/>
      <c r="J931" s="145"/>
    </row>
    <row r="932" spans="1:10">
      <c r="A932" s="145"/>
      <c r="B932" s="145"/>
      <c r="C932" s="145"/>
      <c r="D932" s="145"/>
      <c r="E932" s="145"/>
      <c r="F932" s="145"/>
      <c r="G932" s="145"/>
      <c r="H932" s="145"/>
      <c r="I932" s="145"/>
      <c r="J932" s="145"/>
    </row>
    <row r="933" spans="1:10">
      <c r="A933" s="145"/>
      <c r="B933" s="145"/>
      <c r="C933" s="145"/>
      <c r="D933" s="145"/>
      <c r="E933" s="145"/>
      <c r="F933" s="145"/>
      <c r="G933" s="145"/>
      <c r="H933" s="145"/>
      <c r="I933" s="145"/>
      <c r="J933" s="145"/>
    </row>
    <row r="934" spans="1:10">
      <c r="A934" s="145"/>
      <c r="B934" s="145"/>
      <c r="C934" s="145"/>
      <c r="D934" s="145"/>
      <c r="E934" s="145"/>
      <c r="F934" s="145"/>
      <c r="G934" s="145"/>
      <c r="H934" s="145"/>
      <c r="I934" s="145"/>
      <c r="J934" s="145"/>
    </row>
    <row r="935" spans="1:10">
      <c r="A935" s="145"/>
      <c r="B935" s="145"/>
      <c r="C935" s="145"/>
      <c r="D935" s="145"/>
      <c r="E935" s="145"/>
      <c r="F935" s="145"/>
      <c r="G935" s="145"/>
      <c r="H935" s="145"/>
      <c r="I935" s="145"/>
      <c r="J935" s="145"/>
    </row>
    <row r="936" spans="1:10">
      <c r="A936" s="145"/>
      <c r="B936" s="145"/>
      <c r="C936" s="145"/>
      <c r="D936" s="145"/>
      <c r="E936" s="145"/>
      <c r="F936" s="145"/>
      <c r="G936" s="145"/>
      <c r="H936" s="145"/>
      <c r="I936" s="145"/>
      <c r="J936" s="145"/>
    </row>
    <row r="937" spans="1:10">
      <c r="A937" s="145"/>
      <c r="B937" s="145"/>
      <c r="C937" s="145"/>
      <c r="D937" s="145"/>
      <c r="E937" s="145"/>
      <c r="F937" s="145"/>
      <c r="G937" s="145"/>
      <c r="H937" s="145"/>
      <c r="I937" s="145"/>
      <c r="J937" s="145"/>
    </row>
    <row r="938" spans="1:10">
      <c r="A938" s="145"/>
      <c r="B938" s="145"/>
      <c r="C938" s="145"/>
      <c r="D938" s="145"/>
      <c r="E938" s="145"/>
      <c r="F938" s="145"/>
      <c r="G938" s="145"/>
      <c r="H938" s="145"/>
      <c r="I938" s="145"/>
      <c r="J938" s="145"/>
    </row>
    <row r="939" spans="1:10">
      <c r="A939" s="145"/>
      <c r="B939" s="145"/>
      <c r="C939" s="145"/>
      <c r="D939" s="145"/>
      <c r="E939" s="145"/>
      <c r="F939" s="145"/>
      <c r="G939" s="145"/>
      <c r="H939" s="145"/>
      <c r="I939" s="145"/>
      <c r="J939" s="145"/>
    </row>
    <row r="940" spans="1:10">
      <c r="A940" s="145"/>
      <c r="B940" s="145"/>
      <c r="C940" s="145"/>
      <c r="D940" s="145"/>
      <c r="E940" s="145"/>
      <c r="F940" s="145"/>
      <c r="G940" s="145"/>
      <c r="H940" s="145"/>
      <c r="I940" s="145"/>
      <c r="J940" s="145"/>
    </row>
    <row r="941" spans="1:10">
      <c r="A941" s="145"/>
      <c r="B941" s="145"/>
      <c r="C941" s="145"/>
      <c r="D941" s="145"/>
      <c r="E941" s="145"/>
      <c r="F941" s="145"/>
      <c r="G941" s="145"/>
      <c r="H941" s="145"/>
      <c r="I941" s="145"/>
      <c r="J941" s="145"/>
    </row>
    <row r="942" spans="1:10">
      <c r="A942" s="145"/>
      <c r="B942" s="145"/>
      <c r="C942" s="145"/>
      <c r="D942" s="145"/>
      <c r="E942" s="145"/>
      <c r="F942" s="145"/>
      <c r="G942" s="145"/>
      <c r="H942" s="145"/>
      <c r="I942" s="145"/>
      <c r="J942" s="145"/>
    </row>
    <row r="943" spans="1:10">
      <c r="A943" s="145"/>
      <c r="B943" s="145"/>
      <c r="C943" s="145"/>
      <c r="D943" s="145"/>
      <c r="E943" s="145"/>
      <c r="F943" s="145"/>
      <c r="G943" s="145"/>
      <c r="H943" s="145"/>
      <c r="I943" s="145"/>
      <c r="J943" s="145"/>
    </row>
    <row r="944" spans="1:10">
      <c r="A944" s="145"/>
      <c r="B944" s="145"/>
      <c r="C944" s="145"/>
      <c r="D944" s="145"/>
      <c r="E944" s="145"/>
      <c r="F944" s="145"/>
      <c r="G944" s="145"/>
      <c r="H944" s="145"/>
      <c r="I944" s="145"/>
      <c r="J944" s="145"/>
    </row>
    <row r="945" spans="1:10">
      <c r="A945" s="145"/>
      <c r="B945" s="145"/>
      <c r="C945" s="145"/>
      <c r="D945" s="145"/>
      <c r="E945" s="145"/>
      <c r="F945" s="145"/>
      <c r="G945" s="145"/>
      <c r="H945" s="145"/>
      <c r="I945" s="145"/>
      <c r="J945" s="145"/>
    </row>
    <row r="946" spans="1:10">
      <c r="A946" s="145"/>
      <c r="B946" s="145"/>
      <c r="C946" s="145"/>
      <c r="D946" s="145"/>
      <c r="E946" s="145"/>
      <c r="F946" s="145"/>
      <c r="G946" s="145"/>
      <c r="H946" s="145"/>
      <c r="I946" s="145"/>
      <c r="J946" s="145"/>
    </row>
    <row r="947" spans="1:10">
      <c r="A947" s="145"/>
      <c r="B947" s="145"/>
      <c r="C947" s="145"/>
      <c r="D947" s="145"/>
      <c r="E947" s="145"/>
      <c r="F947" s="145"/>
      <c r="G947" s="145"/>
      <c r="H947" s="145"/>
      <c r="I947" s="145"/>
      <c r="J947" s="145"/>
    </row>
    <row r="948" spans="1:10">
      <c r="A948" s="145"/>
      <c r="B948" s="145"/>
      <c r="C948" s="145"/>
      <c r="D948" s="145"/>
      <c r="E948" s="145"/>
      <c r="F948" s="145"/>
      <c r="G948" s="145"/>
      <c r="H948" s="145"/>
      <c r="I948" s="145"/>
      <c r="J948" s="145"/>
    </row>
    <row r="949" spans="1:10">
      <c r="A949" s="145"/>
      <c r="B949" s="145"/>
      <c r="C949" s="145"/>
      <c r="D949" s="145"/>
      <c r="E949" s="145"/>
      <c r="F949" s="145"/>
      <c r="G949" s="145"/>
      <c r="H949" s="145"/>
      <c r="I949" s="145"/>
      <c r="J949" s="145"/>
    </row>
    <row r="950" spans="1:10">
      <c r="A950" s="145"/>
      <c r="B950" s="145"/>
      <c r="C950" s="145"/>
      <c r="D950" s="145"/>
      <c r="E950" s="145"/>
      <c r="F950" s="145"/>
      <c r="G950" s="145"/>
      <c r="H950" s="145"/>
      <c r="I950" s="145"/>
      <c r="J950" s="145"/>
    </row>
    <row r="951" spans="1:10">
      <c r="A951" s="145"/>
      <c r="B951" s="145"/>
      <c r="C951" s="145"/>
      <c r="D951" s="145"/>
      <c r="E951" s="145"/>
      <c r="F951" s="145"/>
      <c r="G951" s="145"/>
      <c r="H951" s="145"/>
      <c r="I951" s="145"/>
      <c r="J951" s="145"/>
    </row>
    <row r="952" spans="1:10">
      <c r="A952" s="145"/>
      <c r="B952" s="145"/>
      <c r="C952" s="145"/>
      <c r="D952" s="145"/>
      <c r="E952" s="145"/>
      <c r="F952" s="145"/>
      <c r="G952" s="145"/>
      <c r="H952" s="145"/>
      <c r="I952" s="145"/>
      <c r="J952" s="145"/>
    </row>
    <row r="953" spans="1:10">
      <c r="A953" s="145"/>
      <c r="B953" s="145"/>
      <c r="C953" s="145"/>
      <c r="D953" s="145"/>
      <c r="E953" s="145"/>
      <c r="F953" s="145"/>
      <c r="G953" s="145"/>
      <c r="H953" s="145"/>
      <c r="I953" s="145"/>
      <c r="J953" s="145"/>
    </row>
    <row r="954" spans="1:10">
      <c r="A954" s="145"/>
      <c r="B954" s="145"/>
      <c r="C954" s="145"/>
      <c r="D954" s="145"/>
      <c r="E954" s="145"/>
      <c r="F954" s="145"/>
      <c r="G954" s="145"/>
      <c r="H954" s="145"/>
      <c r="I954" s="145"/>
      <c r="J954" s="145"/>
    </row>
    <row r="955" spans="1:10">
      <c r="A955" s="145"/>
      <c r="B955" s="145"/>
      <c r="C955" s="145"/>
      <c r="D955" s="145"/>
      <c r="E955" s="145"/>
      <c r="F955" s="145"/>
      <c r="G955" s="145"/>
      <c r="H955" s="145"/>
      <c r="I955" s="145"/>
      <c r="J955" s="145"/>
    </row>
    <row r="956" spans="1:10">
      <c r="A956" s="145"/>
      <c r="B956" s="145"/>
      <c r="C956" s="145"/>
      <c r="D956" s="145"/>
      <c r="E956" s="145"/>
      <c r="F956" s="145"/>
      <c r="G956" s="145"/>
      <c r="H956" s="145"/>
      <c r="I956" s="145"/>
      <c r="J956" s="145"/>
    </row>
    <row r="957" spans="1:10">
      <c r="A957" s="145"/>
      <c r="B957" s="145"/>
      <c r="C957" s="145"/>
      <c r="D957" s="145"/>
      <c r="E957" s="145"/>
      <c r="F957" s="145"/>
      <c r="G957" s="145"/>
      <c r="H957" s="145"/>
      <c r="I957" s="145"/>
      <c r="J957" s="145"/>
    </row>
    <row r="958" spans="1:10">
      <c r="A958" s="145"/>
      <c r="B958" s="145"/>
      <c r="C958" s="145"/>
      <c r="D958" s="145"/>
      <c r="E958" s="145"/>
      <c r="F958" s="145"/>
      <c r="G958" s="145"/>
      <c r="H958" s="145"/>
      <c r="I958" s="145"/>
      <c r="J958" s="145"/>
    </row>
    <row r="959" spans="1:10">
      <c r="A959" s="145"/>
      <c r="B959" s="145"/>
      <c r="C959" s="145"/>
      <c r="D959" s="145"/>
      <c r="E959" s="145"/>
      <c r="F959" s="145"/>
      <c r="G959" s="145"/>
      <c r="H959" s="145"/>
      <c r="I959" s="145"/>
      <c r="J959" s="145"/>
    </row>
    <row r="960" spans="1:10">
      <c r="A960" s="145"/>
      <c r="B960" s="145"/>
      <c r="C960" s="145"/>
      <c r="D960" s="145"/>
      <c r="E960" s="145"/>
      <c r="F960" s="145"/>
      <c r="G960" s="145"/>
      <c r="H960" s="145"/>
      <c r="I960" s="145"/>
      <c r="J960" s="145"/>
    </row>
    <row r="961" spans="1:10">
      <c r="A961" s="145"/>
      <c r="B961" s="145"/>
      <c r="C961" s="145"/>
      <c r="D961" s="145"/>
      <c r="E961" s="145"/>
      <c r="F961" s="145"/>
      <c r="G961" s="145"/>
      <c r="H961" s="145"/>
      <c r="I961" s="145"/>
      <c r="J961" s="145"/>
    </row>
    <row r="962" spans="1:10">
      <c r="A962" s="145"/>
      <c r="B962" s="145"/>
      <c r="C962" s="145"/>
      <c r="D962" s="145"/>
      <c r="E962" s="145"/>
      <c r="F962" s="145"/>
      <c r="G962" s="145"/>
      <c r="H962" s="145"/>
      <c r="I962" s="145"/>
      <c r="J962" s="145"/>
    </row>
    <row r="963" spans="1:10">
      <c r="A963" s="145"/>
      <c r="B963" s="145"/>
      <c r="C963" s="145"/>
      <c r="D963" s="145"/>
      <c r="E963" s="145"/>
      <c r="F963" s="145"/>
      <c r="G963" s="145"/>
      <c r="H963" s="145"/>
      <c r="I963" s="145"/>
      <c r="J963" s="145"/>
    </row>
    <row r="964" spans="1:10">
      <c r="A964" s="145"/>
      <c r="B964" s="145"/>
      <c r="C964" s="145"/>
      <c r="D964" s="145"/>
      <c r="E964" s="145"/>
      <c r="F964" s="145"/>
      <c r="G964" s="145"/>
      <c r="H964" s="145"/>
      <c r="I964" s="145"/>
      <c r="J964" s="145"/>
    </row>
    <row r="965" spans="1:10">
      <c r="A965" s="145"/>
      <c r="B965" s="145"/>
      <c r="C965" s="145"/>
      <c r="D965" s="145"/>
      <c r="E965" s="145"/>
      <c r="F965" s="145"/>
      <c r="G965" s="145"/>
      <c r="H965" s="145"/>
      <c r="I965" s="145"/>
      <c r="J965" s="145"/>
    </row>
    <row r="966" spans="1:10">
      <c r="A966" s="145"/>
      <c r="B966" s="145"/>
      <c r="C966" s="145"/>
      <c r="D966" s="145"/>
      <c r="E966" s="145"/>
      <c r="F966" s="145"/>
      <c r="G966" s="145"/>
      <c r="H966" s="145"/>
      <c r="I966" s="145"/>
      <c r="J966" s="145"/>
    </row>
    <row r="967" spans="1:10">
      <c r="A967" s="145"/>
      <c r="B967" s="145"/>
      <c r="C967" s="145"/>
      <c r="D967" s="145"/>
      <c r="E967" s="145"/>
      <c r="F967" s="145"/>
      <c r="G967" s="145"/>
      <c r="H967" s="145"/>
      <c r="I967" s="145"/>
      <c r="J967" s="145"/>
    </row>
    <row r="968" spans="1:10">
      <c r="A968" s="145"/>
      <c r="B968" s="145"/>
      <c r="C968" s="145"/>
      <c r="D968" s="145"/>
      <c r="E968" s="145"/>
      <c r="F968" s="145"/>
      <c r="G968" s="145"/>
      <c r="H968" s="145"/>
      <c r="I968" s="145"/>
      <c r="J968" s="145"/>
    </row>
    <row r="969" spans="1:10">
      <c r="A969" s="145"/>
      <c r="B969" s="145"/>
      <c r="C969" s="145"/>
      <c r="D969" s="145"/>
      <c r="E969" s="145"/>
      <c r="F969" s="145"/>
      <c r="G969" s="145"/>
      <c r="H969" s="145"/>
      <c r="I969" s="145"/>
      <c r="J969" s="145"/>
    </row>
    <row r="970" spans="1:10">
      <c r="A970" s="145"/>
      <c r="B970" s="145"/>
      <c r="C970" s="145"/>
      <c r="D970" s="145"/>
      <c r="E970" s="145"/>
      <c r="F970" s="145"/>
      <c r="G970" s="145"/>
      <c r="H970" s="145"/>
      <c r="I970" s="145"/>
      <c r="J970" s="145"/>
    </row>
    <row r="971" spans="1:10">
      <c r="A971" s="145"/>
      <c r="B971" s="145"/>
      <c r="C971" s="145"/>
      <c r="D971" s="145"/>
      <c r="E971" s="145"/>
      <c r="F971" s="145"/>
      <c r="G971" s="145"/>
      <c r="H971" s="145"/>
      <c r="I971" s="145"/>
      <c r="J971" s="145"/>
    </row>
    <row r="972" spans="1:10">
      <c r="A972" s="145"/>
      <c r="B972" s="145"/>
      <c r="C972" s="145"/>
      <c r="D972" s="145"/>
      <c r="E972" s="145"/>
      <c r="F972" s="145"/>
      <c r="G972" s="145"/>
      <c r="H972" s="145"/>
      <c r="I972" s="145"/>
      <c r="J972" s="145"/>
    </row>
    <row r="973" spans="1:10">
      <c r="A973" s="145"/>
      <c r="B973" s="145"/>
      <c r="C973" s="145"/>
      <c r="D973" s="145"/>
      <c r="E973" s="145"/>
      <c r="F973" s="145"/>
      <c r="G973" s="145"/>
      <c r="H973" s="145"/>
      <c r="I973" s="145"/>
      <c r="J973" s="145"/>
    </row>
    <row r="974" spans="1:10">
      <c r="A974" s="145"/>
      <c r="B974" s="145"/>
      <c r="C974" s="145"/>
      <c r="D974" s="145"/>
      <c r="E974" s="145"/>
      <c r="F974" s="145"/>
      <c r="G974" s="145"/>
      <c r="H974" s="145"/>
      <c r="I974" s="145"/>
      <c r="J974" s="145"/>
    </row>
    <row r="975" spans="1:10">
      <c r="A975" s="145"/>
      <c r="B975" s="145"/>
      <c r="C975" s="145"/>
      <c r="D975" s="145"/>
      <c r="E975" s="145"/>
      <c r="F975" s="145"/>
      <c r="G975" s="145"/>
      <c r="H975" s="145"/>
      <c r="I975" s="145"/>
      <c r="J975" s="145"/>
    </row>
    <row r="976" spans="1:10">
      <c r="A976" s="145"/>
      <c r="B976" s="145"/>
      <c r="C976" s="145"/>
      <c r="D976" s="145"/>
      <c r="E976" s="145"/>
      <c r="F976" s="145"/>
      <c r="G976" s="145"/>
      <c r="H976" s="145"/>
      <c r="I976" s="145"/>
      <c r="J976" s="145"/>
    </row>
    <row r="977" spans="1:10">
      <c r="A977" s="145"/>
      <c r="B977" s="145"/>
      <c r="C977" s="145"/>
      <c r="D977" s="145"/>
      <c r="E977" s="145"/>
      <c r="F977" s="145"/>
      <c r="G977" s="145"/>
      <c r="H977" s="145"/>
      <c r="I977" s="145"/>
      <c r="J977" s="145"/>
    </row>
    <row r="978" spans="1:10">
      <c r="A978" s="145"/>
      <c r="B978" s="145"/>
      <c r="C978" s="145"/>
      <c r="D978" s="145"/>
      <c r="E978" s="145"/>
      <c r="F978" s="145"/>
      <c r="G978" s="145"/>
      <c r="H978" s="145"/>
      <c r="I978" s="145"/>
      <c r="J978" s="145"/>
    </row>
    <row r="979" spans="1:10">
      <c r="A979" s="145"/>
      <c r="B979" s="145"/>
      <c r="C979" s="145"/>
      <c r="D979" s="145"/>
      <c r="E979" s="145"/>
      <c r="F979" s="145"/>
      <c r="G979" s="145"/>
      <c r="H979" s="145"/>
      <c r="I979" s="145"/>
      <c r="J979" s="145"/>
    </row>
    <row r="980" spans="1:10">
      <c r="A980" s="145"/>
      <c r="B980" s="145"/>
      <c r="C980" s="145"/>
      <c r="D980" s="145"/>
      <c r="E980" s="145"/>
      <c r="F980" s="145"/>
      <c r="G980" s="145"/>
      <c r="H980" s="145"/>
      <c r="I980" s="145"/>
      <c r="J980" s="145"/>
    </row>
    <row r="981" spans="1:10">
      <c r="A981" s="145"/>
      <c r="B981" s="145"/>
      <c r="C981" s="145"/>
      <c r="D981" s="145"/>
      <c r="E981" s="145"/>
      <c r="F981" s="145"/>
      <c r="G981" s="145"/>
      <c r="H981" s="145"/>
      <c r="I981" s="145"/>
      <c r="J981" s="145"/>
    </row>
    <row r="982" spans="1:10">
      <c r="A982" s="145"/>
      <c r="B982" s="145"/>
      <c r="C982" s="145"/>
      <c r="D982" s="145"/>
      <c r="E982" s="145"/>
      <c r="F982" s="145"/>
      <c r="G982" s="145"/>
      <c r="H982" s="145"/>
      <c r="I982" s="145"/>
      <c r="J982" s="145"/>
    </row>
    <row r="983" spans="1:10">
      <c r="A983" s="145"/>
      <c r="B983" s="145"/>
      <c r="C983" s="145"/>
      <c r="D983" s="145"/>
      <c r="E983" s="145"/>
      <c r="F983" s="145"/>
      <c r="G983" s="145"/>
      <c r="H983" s="145"/>
      <c r="I983" s="145"/>
      <c r="J983" s="145"/>
    </row>
    <row r="984" spans="1:10">
      <c r="A984" s="145"/>
      <c r="B984" s="145"/>
      <c r="C984" s="145"/>
      <c r="D984" s="145"/>
      <c r="E984" s="145"/>
      <c r="F984" s="145"/>
      <c r="G984" s="145"/>
      <c r="H984" s="145"/>
      <c r="I984" s="145"/>
      <c r="J984" s="145"/>
    </row>
    <row r="985" spans="1:10">
      <c r="A985" s="145"/>
      <c r="B985" s="145"/>
      <c r="C985" s="145"/>
      <c r="D985" s="145"/>
      <c r="E985" s="145"/>
      <c r="F985" s="145"/>
      <c r="G985" s="145"/>
      <c r="H985" s="145"/>
      <c r="I985" s="145"/>
      <c r="J985" s="145"/>
    </row>
    <row r="986" spans="1:10">
      <c r="A986" s="145"/>
      <c r="B986" s="145"/>
      <c r="C986" s="145"/>
      <c r="D986" s="145"/>
      <c r="E986" s="145"/>
      <c r="F986" s="145"/>
      <c r="G986" s="145"/>
      <c r="H986" s="145"/>
      <c r="I986" s="145"/>
      <c r="J986" s="145"/>
    </row>
    <row r="987" spans="1:10">
      <c r="A987" s="145"/>
      <c r="B987" s="145"/>
      <c r="C987" s="145"/>
      <c r="D987" s="145"/>
      <c r="E987" s="145"/>
      <c r="F987" s="145"/>
      <c r="G987" s="145"/>
      <c r="H987" s="145"/>
      <c r="I987" s="145"/>
      <c r="J987" s="145"/>
    </row>
    <row r="988" spans="1:10">
      <c r="A988" s="145"/>
      <c r="B988" s="145"/>
      <c r="C988" s="145"/>
      <c r="D988" s="145"/>
      <c r="E988" s="145"/>
      <c r="F988" s="145"/>
      <c r="G988" s="145"/>
      <c r="H988" s="145"/>
      <c r="I988" s="145"/>
      <c r="J988" s="145"/>
    </row>
    <row r="989" spans="1:10">
      <c r="A989" s="145"/>
      <c r="B989" s="145"/>
      <c r="C989" s="145"/>
      <c r="D989" s="145"/>
      <c r="E989" s="145"/>
      <c r="F989" s="145"/>
      <c r="G989" s="145"/>
      <c r="H989" s="145"/>
      <c r="I989" s="145"/>
      <c r="J989" s="145"/>
    </row>
    <row r="990" spans="1:10">
      <c r="A990" s="145"/>
      <c r="B990" s="145"/>
      <c r="C990" s="145"/>
      <c r="D990" s="145"/>
      <c r="E990" s="145"/>
      <c r="F990" s="145"/>
      <c r="G990" s="145"/>
      <c r="H990" s="145"/>
      <c r="I990" s="145"/>
      <c r="J990" s="145"/>
    </row>
    <row r="991" spans="1:10">
      <c r="A991" s="145"/>
      <c r="B991" s="145"/>
      <c r="C991" s="145"/>
      <c r="D991" s="145"/>
      <c r="E991" s="145"/>
      <c r="F991" s="145"/>
      <c r="G991" s="145"/>
      <c r="H991" s="145"/>
      <c r="I991" s="145"/>
      <c r="J991" s="145"/>
    </row>
    <row r="992" spans="1:10">
      <c r="A992" s="145"/>
      <c r="B992" s="145"/>
      <c r="C992" s="145"/>
      <c r="D992" s="145"/>
      <c r="E992" s="145"/>
      <c r="F992" s="145"/>
      <c r="G992" s="145"/>
      <c r="H992" s="145"/>
      <c r="I992" s="145"/>
      <c r="J992" s="145"/>
    </row>
    <row r="993" spans="1:10">
      <c r="A993" s="145"/>
      <c r="B993" s="145"/>
      <c r="C993" s="145"/>
      <c r="D993" s="145"/>
      <c r="E993" s="145"/>
      <c r="F993" s="145"/>
      <c r="G993" s="145"/>
      <c r="H993" s="145"/>
      <c r="I993" s="145"/>
      <c r="J993" s="145"/>
    </row>
    <row r="994" spans="1:10">
      <c r="A994" s="145"/>
      <c r="B994" s="145"/>
      <c r="C994" s="145"/>
      <c r="D994" s="145"/>
      <c r="E994" s="145"/>
      <c r="F994" s="145"/>
      <c r="G994" s="145"/>
      <c r="H994" s="145"/>
      <c r="I994" s="145"/>
      <c r="J994" s="145"/>
    </row>
    <row r="995" spans="1:10">
      <c r="A995" s="145"/>
      <c r="B995" s="145"/>
      <c r="C995" s="145"/>
      <c r="D995" s="145"/>
      <c r="E995" s="145"/>
      <c r="F995" s="145"/>
      <c r="G995" s="145"/>
      <c r="H995" s="145"/>
      <c r="I995" s="145"/>
      <c r="J995" s="145"/>
    </row>
    <row r="996" spans="1:10">
      <c r="A996" s="145"/>
      <c r="B996" s="145"/>
      <c r="C996" s="145"/>
      <c r="D996" s="145"/>
      <c r="E996" s="145"/>
      <c r="F996" s="145"/>
      <c r="G996" s="145"/>
      <c r="H996" s="145"/>
      <c r="I996" s="145"/>
      <c r="J996" s="145"/>
    </row>
    <row r="997" spans="1:10">
      <c r="A997" s="145"/>
      <c r="B997" s="145"/>
      <c r="C997" s="145"/>
      <c r="D997" s="145"/>
      <c r="E997" s="145"/>
      <c r="F997" s="145"/>
      <c r="G997" s="145"/>
      <c r="H997" s="145"/>
      <c r="I997" s="145"/>
      <c r="J997" s="145"/>
    </row>
    <row r="998" spans="1:10">
      <c r="A998" s="145"/>
      <c r="B998" s="145"/>
      <c r="C998" s="145"/>
      <c r="D998" s="145"/>
      <c r="E998" s="145"/>
      <c r="F998" s="145"/>
      <c r="G998" s="145"/>
      <c r="H998" s="145"/>
      <c r="I998" s="145"/>
      <c r="J998" s="145"/>
    </row>
    <row r="999" spans="1:10">
      <c r="A999" s="145"/>
      <c r="B999" s="145"/>
      <c r="C999" s="145"/>
      <c r="D999" s="145"/>
      <c r="E999" s="145"/>
      <c r="F999" s="145"/>
      <c r="G999" s="145"/>
      <c r="H999" s="145"/>
      <c r="I999" s="145"/>
      <c r="J999" s="145"/>
    </row>
    <row r="1000" spans="1:10">
      <c r="A1000" s="145"/>
      <c r="B1000" s="145"/>
      <c r="C1000" s="145"/>
      <c r="D1000" s="145"/>
      <c r="E1000" s="145"/>
      <c r="F1000" s="145"/>
      <c r="G1000" s="145"/>
      <c r="H1000" s="145"/>
      <c r="I1000" s="145"/>
      <c r="J1000" s="145"/>
    </row>
    <row r="1001" spans="1:10">
      <c r="A1001" s="145"/>
      <c r="B1001" s="145"/>
      <c r="C1001" s="145"/>
      <c r="D1001" s="145"/>
      <c r="E1001" s="145"/>
      <c r="F1001" s="145"/>
      <c r="G1001" s="145"/>
      <c r="H1001" s="145"/>
      <c r="I1001" s="145"/>
      <c r="J1001" s="145"/>
    </row>
    <row r="1002" spans="1:10">
      <c r="A1002" s="145"/>
      <c r="B1002" s="145"/>
      <c r="C1002" s="145"/>
      <c r="D1002" s="145"/>
      <c r="E1002" s="145"/>
      <c r="F1002" s="145"/>
      <c r="G1002" s="145"/>
      <c r="H1002" s="145"/>
      <c r="I1002" s="145"/>
      <c r="J1002" s="145"/>
    </row>
    <row r="1003" spans="1:10">
      <c r="A1003" s="145"/>
      <c r="B1003" s="145"/>
      <c r="C1003" s="145"/>
      <c r="D1003" s="145"/>
      <c r="E1003" s="145"/>
      <c r="F1003" s="145"/>
      <c r="G1003" s="145"/>
      <c r="H1003" s="145"/>
      <c r="I1003" s="145"/>
      <c r="J1003" s="145"/>
    </row>
    <row r="1004" spans="1:10">
      <c r="A1004" s="145"/>
      <c r="B1004" s="145"/>
      <c r="C1004" s="145"/>
      <c r="D1004" s="145"/>
      <c r="E1004" s="145"/>
      <c r="F1004" s="145"/>
      <c r="G1004" s="145"/>
      <c r="H1004" s="145"/>
      <c r="I1004" s="145"/>
      <c r="J1004" s="145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20"/>
  <sheetViews>
    <sheetView showGridLines="0" workbookViewId="0"/>
  </sheetViews>
  <sheetFormatPr defaultColWidth="11.25" defaultRowHeight="15" customHeight="1"/>
  <cols>
    <col min="1" max="1" width="30" customWidth="1"/>
    <col min="2" max="2" width="17.625" customWidth="1"/>
  </cols>
  <sheetData>
    <row r="1" spans="1:2">
      <c r="A1" s="146" t="s">
        <v>790</v>
      </c>
      <c r="B1" s="147" t="s">
        <v>798</v>
      </c>
    </row>
    <row r="2" spans="1:2">
      <c r="A2" s="148" t="s">
        <v>17</v>
      </c>
      <c r="B2" s="149">
        <v>0</v>
      </c>
    </row>
    <row r="3" spans="1:2">
      <c r="A3" s="150" t="s">
        <v>23</v>
      </c>
      <c r="B3" s="151">
        <v>0.9375</v>
      </c>
    </row>
    <row r="4" spans="1:2">
      <c r="A4" s="150" t="s">
        <v>18</v>
      </c>
      <c r="B4" s="151">
        <v>0.89583333333333337</v>
      </c>
    </row>
    <row r="5" spans="1:2">
      <c r="A5" s="150" t="s">
        <v>20</v>
      </c>
      <c r="B5" s="151">
        <v>0.85</v>
      </c>
    </row>
    <row r="6" spans="1:2">
      <c r="A6" s="150" t="s">
        <v>29</v>
      </c>
      <c r="B6" s="151">
        <v>0.73076923076923073</v>
      </c>
    </row>
    <row r="7" spans="1:2">
      <c r="A7" s="150" t="s">
        <v>15</v>
      </c>
      <c r="B7" s="151">
        <v>0</v>
      </c>
    </row>
    <row r="8" spans="1:2">
      <c r="A8" s="150" t="s">
        <v>13</v>
      </c>
      <c r="B8" s="151">
        <v>0.93333333333333335</v>
      </c>
    </row>
    <row r="9" spans="1:2">
      <c r="A9" s="150" t="s">
        <v>25</v>
      </c>
      <c r="B9" s="151">
        <v>0</v>
      </c>
    </row>
    <row r="10" spans="1:2">
      <c r="A10" s="150" t="s">
        <v>12</v>
      </c>
      <c r="B10" s="151">
        <v>0.84375</v>
      </c>
    </row>
    <row r="11" spans="1:2">
      <c r="A11" s="150" t="s">
        <v>27</v>
      </c>
      <c r="B11" s="151">
        <v>0</v>
      </c>
    </row>
    <row r="12" spans="1:2">
      <c r="A12" s="150" t="s">
        <v>24</v>
      </c>
      <c r="B12" s="151">
        <v>0</v>
      </c>
    </row>
    <row r="13" spans="1:2">
      <c r="A13" s="150" t="s">
        <v>28</v>
      </c>
      <c r="B13" s="151">
        <v>0</v>
      </c>
    </row>
    <row r="14" spans="1:2">
      <c r="A14" s="150" t="s">
        <v>21</v>
      </c>
      <c r="B14" s="151">
        <v>0</v>
      </c>
    </row>
    <row r="15" spans="1:2">
      <c r="A15" s="150" t="s">
        <v>14</v>
      </c>
      <c r="B15" s="151">
        <v>0</v>
      </c>
    </row>
    <row r="16" spans="1:2">
      <c r="A16" s="150" t="s">
        <v>19</v>
      </c>
      <c r="B16" s="151">
        <v>0</v>
      </c>
    </row>
    <row r="17" spans="1:2">
      <c r="A17" s="150" t="s">
        <v>22</v>
      </c>
      <c r="B17" s="151">
        <v>0</v>
      </c>
    </row>
    <row r="18" spans="1:2">
      <c r="A18" s="150" t="s">
        <v>16</v>
      </c>
      <c r="B18" s="151">
        <v>0.67391304347826086</v>
      </c>
    </row>
    <row r="19" spans="1:2">
      <c r="A19" s="150" t="s">
        <v>26</v>
      </c>
      <c r="B19" s="151">
        <v>0</v>
      </c>
    </row>
    <row r="20" spans="1:2">
      <c r="A20" s="152" t="s">
        <v>792</v>
      </c>
      <c r="B20" s="153">
        <v>0.32583883005078662</v>
      </c>
    </row>
  </sheetData>
  <pageMargins left="0" right="0" top="0" bottom="0" header="0" footer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0"/>
  <sheetViews>
    <sheetView showGridLines="0" workbookViewId="0"/>
  </sheetViews>
  <sheetFormatPr defaultColWidth="11.25" defaultRowHeight="15" customHeight="1"/>
  <cols>
    <col min="1" max="1" width="30" customWidth="1"/>
    <col min="2" max="2" width="14.375" customWidth="1"/>
  </cols>
  <sheetData>
    <row r="1" spans="1:2">
      <c r="A1" s="146" t="s">
        <v>790</v>
      </c>
      <c r="B1" s="147" t="s">
        <v>801</v>
      </c>
    </row>
    <row r="2" spans="1:2">
      <c r="A2" s="148" t="s">
        <v>17</v>
      </c>
      <c r="B2" s="149">
        <v>0.125</v>
      </c>
    </row>
    <row r="3" spans="1:2">
      <c r="A3" s="150" t="s">
        <v>23</v>
      </c>
      <c r="B3" s="151">
        <v>0</v>
      </c>
    </row>
    <row r="4" spans="1:2">
      <c r="A4" s="150" t="s">
        <v>18</v>
      </c>
      <c r="B4" s="151">
        <v>0</v>
      </c>
    </row>
    <row r="5" spans="1:2">
      <c r="A5" s="150" t="s">
        <v>20</v>
      </c>
      <c r="B5" s="151">
        <v>0.76923076923076927</v>
      </c>
    </row>
    <row r="6" spans="1:2">
      <c r="A6" s="150" t="s">
        <v>29</v>
      </c>
      <c r="B6" s="151">
        <v>0</v>
      </c>
    </row>
    <row r="7" spans="1:2">
      <c r="A7" s="150" t="s">
        <v>15</v>
      </c>
      <c r="B7" s="151">
        <v>0</v>
      </c>
    </row>
    <row r="8" spans="1:2">
      <c r="A8" s="150" t="s">
        <v>13</v>
      </c>
      <c r="B8" s="151">
        <v>4.7619047619047616E-2</v>
      </c>
    </row>
    <row r="9" spans="1:2">
      <c r="A9" s="150" t="s">
        <v>25</v>
      </c>
      <c r="B9" s="151">
        <v>0.36363636363636365</v>
      </c>
    </row>
    <row r="10" spans="1:2">
      <c r="A10" s="150" t="s">
        <v>12</v>
      </c>
      <c r="B10" s="151">
        <v>0</v>
      </c>
    </row>
    <row r="11" spans="1:2">
      <c r="A11" s="150" t="s">
        <v>27</v>
      </c>
      <c r="B11" s="151">
        <v>0</v>
      </c>
    </row>
    <row r="12" spans="1:2">
      <c r="A12" s="150" t="s">
        <v>24</v>
      </c>
      <c r="B12" s="151">
        <v>0</v>
      </c>
    </row>
    <row r="13" spans="1:2">
      <c r="A13" s="150" t="s">
        <v>28</v>
      </c>
      <c r="B13" s="151">
        <v>0</v>
      </c>
    </row>
    <row r="14" spans="1:2">
      <c r="A14" s="150" t="s">
        <v>21</v>
      </c>
      <c r="B14" s="151">
        <v>0</v>
      </c>
    </row>
    <row r="15" spans="1:2">
      <c r="A15" s="150" t="s">
        <v>14</v>
      </c>
      <c r="B15" s="151">
        <v>0</v>
      </c>
    </row>
    <row r="16" spans="1:2">
      <c r="A16" s="150" t="s">
        <v>19</v>
      </c>
      <c r="B16" s="151">
        <v>9.0909090909090912E-2</v>
      </c>
    </row>
    <row r="17" spans="1:2">
      <c r="A17" s="150" t="s">
        <v>22</v>
      </c>
      <c r="B17" s="151">
        <v>0</v>
      </c>
    </row>
    <row r="18" spans="1:2">
      <c r="A18" s="150" t="s">
        <v>16</v>
      </c>
      <c r="B18" s="151">
        <v>0</v>
      </c>
    </row>
    <row r="19" spans="1:2">
      <c r="A19" s="150" t="s">
        <v>26</v>
      </c>
      <c r="B19" s="151">
        <v>0.77777777777777779</v>
      </c>
    </row>
    <row r="20" spans="1:2">
      <c r="A20" s="152" t="s">
        <v>792</v>
      </c>
      <c r="B20" s="153">
        <v>0.12078739162072494</v>
      </c>
    </row>
  </sheetData>
  <pageMargins left="0" right="0" top="0" bottom="0" header="0" footer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2020-06-08T05:16:26Z</dcterms:created>
  <dcterms:modified xsi:type="dcterms:W3CDTF">2025-08-17T15:47:52Z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ad1aa98-b4b6-4f6d-a238-eb87b534c92d_Enabled">
    <vt:lpwstr>true</vt:lpwstr>
  </property>
  <property fmtid="{D5CDD505-2E9C-101B-9397-08002B2CF9AE}" pid="3" name="MSIP_Label_aad1aa98-b4b6-4f6d-a238-eb87b534c92d_SetDate">
    <vt:lpwstr>2023-07-28T19:31:48Z</vt:lpwstr>
  </property>
  <property fmtid="{D5CDD505-2E9C-101B-9397-08002B2CF9AE}" pid="4" name="MSIP_Label_aad1aa98-b4b6-4f6d-a238-eb87b534c92d_Method">
    <vt:lpwstr>Standard</vt:lpwstr>
  </property>
  <property fmtid="{D5CDD505-2E9C-101B-9397-08002B2CF9AE}" pid="5" name="MSIP_Label_aad1aa98-b4b6-4f6d-a238-eb87b534c92d_Name">
    <vt:lpwstr>defa4170-0d19-0005-0004-bc88714345d2</vt:lpwstr>
  </property>
  <property fmtid="{D5CDD505-2E9C-101B-9397-08002B2CF9AE}" pid="6" name="MSIP_Label_aad1aa98-b4b6-4f6d-a238-eb87b534c92d_SiteId">
    <vt:lpwstr>83bd090b-756e-4a02-a512-e5ea02c03041</vt:lpwstr>
  </property>
  <property fmtid="{D5CDD505-2E9C-101B-9397-08002B2CF9AE}" pid="7" name="MSIP_Label_aad1aa98-b4b6-4f6d-a238-eb87b534c92d_ActionId">
    <vt:lpwstr>5152f3f6-95c5-42de-9fa9-6c0ad5264525</vt:lpwstr>
  </property>
  <property fmtid="{D5CDD505-2E9C-101B-9397-08002B2CF9AE}" pid="8" name="MSIP_Label_aad1aa98-b4b6-4f6d-a238-eb87b534c92d_ContentBits">
    <vt:lpwstr>0</vt:lpwstr>
  </property>
</Properties>
</file>