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filterPrivacy="1" codeName="ThisWorkbook"/>
  <xr:revisionPtr revIDLastSave="0" documentId="8_{69FCF3C6-E633-274E-8E8A-C7ADAC35C26E}" xr6:coauthVersionLast="47" xr6:coauthVersionMax="47" xr10:uidLastSave="{00000000-0000-0000-0000-000000000000}"/>
  <bookViews>
    <workbookView xWindow="1420" yWindow="460" windowWidth="11620" windowHeight="14600" xr2:uid="{00000000-000D-0000-FFFF-FFFF00000000}"/>
  </bookViews>
  <sheets>
    <sheet name="PlanningProjet" sheetId="11" r:id="rId1"/>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5" i="11" l="1"/>
  <c r="F96" i="11" s="1"/>
  <c r="F97" i="11" s="1"/>
  <c r="F98" i="11" s="1"/>
  <c r="F99" i="11" s="1"/>
  <c r="F100" i="11" s="1"/>
  <c r="F101" i="11" s="1"/>
  <c r="F102" i="11" s="1"/>
  <c r="E94" i="11"/>
  <c r="H94" i="11" s="1"/>
  <c r="H93" i="11"/>
  <c r="F82" i="11"/>
  <c r="F83" i="11" s="1"/>
  <c r="F84" i="11" s="1"/>
  <c r="F85" i="11" s="1"/>
  <c r="F86" i="11" s="1"/>
  <c r="F87" i="11" s="1"/>
  <c r="F88" i="11" s="1"/>
  <c r="F89" i="11" s="1"/>
  <c r="F90" i="11" s="1"/>
  <c r="F91" i="11" s="1"/>
  <c r="F92" i="11" s="1"/>
  <c r="E81" i="11"/>
  <c r="E82" i="11" s="1"/>
  <c r="H80" i="11"/>
  <c r="F66" i="11"/>
  <c r="F67" i="11" s="1"/>
  <c r="F68" i="11" s="1"/>
  <c r="F69" i="11" s="1"/>
  <c r="F70" i="11" s="1"/>
  <c r="F71" i="11" s="1"/>
  <c r="F72" i="11" s="1"/>
  <c r="F73" i="11" s="1"/>
  <c r="F74" i="11" s="1"/>
  <c r="F75" i="11" s="1"/>
  <c r="F76" i="11" s="1"/>
  <c r="F77" i="11" s="1"/>
  <c r="F78" i="11" s="1"/>
  <c r="F79" i="11" s="1"/>
  <c r="E65" i="11"/>
  <c r="E66" i="11" s="1"/>
  <c r="H64" i="11"/>
  <c r="F53" i="11"/>
  <c r="F54" i="11" s="1"/>
  <c r="F55" i="11" s="1"/>
  <c r="F56" i="11" s="1"/>
  <c r="F57" i="11" s="1"/>
  <c r="F58" i="11" s="1"/>
  <c r="F59" i="11" s="1"/>
  <c r="F60" i="11" s="1"/>
  <c r="F61" i="11" s="1"/>
  <c r="F62" i="11" s="1"/>
  <c r="F63" i="11" s="1"/>
  <c r="E52" i="11"/>
  <c r="H52" i="11" s="1"/>
  <c r="H51" i="11"/>
  <c r="F43" i="11"/>
  <c r="E44" i="11"/>
  <c r="E46" i="11" s="1"/>
  <c r="E43" i="11"/>
  <c r="E45" i="11" s="1"/>
  <c r="E47" i="11" s="1"/>
  <c r="E49" i="11" s="1"/>
  <c r="H42" i="11"/>
  <c r="H41" i="11"/>
  <c r="E28" i="11"/>
  <c r="F28" i="11" s="1"/>
  <c r="H27" i="11"/>
  <c r="E12" i="11"/>
  <c r="F12" i="11" s="1"/>
  <c r="H11" i="11"/>
  <c r="H7" i="11"/>
  <c r="E53" i="11" l="1"/>
  <c r="E54" i="11" s="1"/>
  <c r="H54" i="11" s="1"/>
  <c r="E95" i="11"/>
  <c r="E96" i="11" s="1"/>
  <c r="E97" i="11" s="1"/>
  <c r="E83" i="11"/>
  <c r="H82" i="11"/>
  <c r="H81" i="11"/>
  <c r="H66" i="11"/>
  <c r="E67" i="11"/>
  <c r="H65" i="11"/>
  <c r="F44" i="11"/>
  <c r="F45" i="11" s="1"/>
  <c r="F46" i="11" s="1"/>
  <c r="H43" i="11"/>
  <c r="H28" i="11"/>
  <c r="E48" i="11"/>
  <c r="E13" i="11"/>
  <c r="F13" i="11" s="1"/>
  <c r="I5" i="11"/>
  <c r="I6" i="11" s="1"/>
  <c r="H8" i="11"/>
  <c r="H96" i="11" l="1"/>
  <c r="H53" i="11"/>
  <c r="E55" i="11"/>
  <c r="E56" i="11" s="1"/>
  <c r="H95" i="11"/>
  <c r="H44" i="11"/>
  <c r="E98" i="11"/>
  <c r="H97" i="11"/>
  <c r="H83" i="11"/>
  <c r="E84" i="11"/>
  <c r="E68" i="11"/>
  <c r="H68" i="11" s="1"/>
  <c r="H67" i="11"/>
  <c r="H45" i="11"/>
  <c r="F47" i="11"/>
  <c r="H46" i="11"/>
  <c r="H55" i="11"/>
  <c r="E50" i="11"/>
  <c r="E14" i="11"/>
  <c r="F14" i="11" s="1"/>
  <c r="H13" i="11"/>
  <c r="J5" i="11"/>
  <c r="I4" i="11"/>
  <c r="H98" i="11" l="1"/>
  <c r="E99" i="11"/>
  <c r="E85" i="11"/>
  <c r="H84" i="11"/>
  <c r="E69" i="11"/>
  <c r="F48" i="11"/>
  <c r="H47" i="11"/>
  <c r="E57" i="11"/>
  <c r="H56" i="11"/>
  <c r="E29" i="11"/>
  <c r="E15" i="11"/>
  <c r="F15" i="11" s="1"/>
  <c r="H14" i="11"/>
  <c r="K5" i="11"/>
  <c r="J6" i="11"/>
  <c r="H69" i="11" l="1"/>
  <c r="E70" i="11"/>
  <c r="E100" i="11"/>
  <c r="H99" i="11"/>
  <c r="E86" i="11"/>
  <c r="H85" i="11"/>
  <c r="F49" i="11"/>
  <c r="H48" i="11"/>
  <c r="E58" i="11"/>
  <c r="H57" i="11"/>
  <c r="F29" i="11"/>
  <c r="H29" i="11" s="1"/>
  <c r="E30" i="11"/>
  <c r="E31" i="11" s="1"/>
  <c r="E16" i="11"/>
  <c r="F16" i="11" s="1"/>
  <c r="H15" i="11"/>
  <c r="L5" i="11"/>
  <c r="K6" i="11"/>
  <c r="E71" i="11" l="1"/>
  <c r="H70" i="11"/>
  <c r="E101" i="11"/>
  <c r="H100" i="11"/>
  <c r="E87" i="11"/>
  <c r="H86" i="11"/>
  <c r="F50" i="11"/>
  <c r="H50" i="11" s="1"/>
  <c r="H49" i="11"/>
  <c r="H58" i="11"/>
  <c r="E59" i="11"/>
  <c r="F31" i="11"/>
  <c r="H31" i="11" s="1"/>
  <c r="E32" i="11"/>
  <c r="F30" i="11"/>
  <c r="H30" i="11" s="1"/>
  <c r="E17" i="11"/>
  <c r="F17" i="11" s="1"/>
  <c r="H16" i="11"/>
  <c r="M5" i="11"/>
  <c r="L6" i="11"/>
  <c r="E72" i="11" l="1"/>
  <c r="H71" i="11"/>
  <c r="E102" i="11"/>
  <c r="H102" i="11" s="1"/>
  <c r="H101" i="11"/>
  <c r="H87" i="11"/>
  <c r="E88" i="11"/>
  <c r="E60" i="11"/>
  <c r="H59" i="11"/>
  <c r="E33" i="11"/>
  <c r="F32" i="11"/>
  <c r="H32" i="11" s="1"/>
  <c r="E18" i="11"/>
  <c r="F18" i="11" s="1"/>
  <c r="H17" i="11"/>
  <c r="N5" i="11"/>
  <c r="M6" i="11"/>
  <c r="H72" i="11" l="1"/>
  <c r="E73" i="11"/>
  <c r="E89" i="11"/>
  <c r="H88" i="11"/>
  <c r="E61" i="11"/>
  <c r="H60" i="11"/>
  <c r="E34" i="11"/>
  <c r="F33" i="11"/>
  <c r="H33" i="11" s="1"/>
  <c r="E19" i="11"/>
  <c r="F19" i="11" s="1"/>
  <c r="H18" i="11"/>
  <c r="O5" i="11"/>
  <c r="N6" i="11"/>
  <c r="H19" i="11" l="1"/>
  <c r="H73" i="11"/>
  <c r="E74" i="11"/>
  <c r="E90" i="11"/>
  <c r="H89" i="11"/>
  <c r="H61" i="11"/>
  <c r="E62" i="11"/>
  <c r="E35" i="11"/>
  <c r="F34" i="11"/>
  <c r="H34" i="11" s="1"/>
  <c r="E20" i="11"/>
  <c r="F20" i="11" s="1"/>
  <c r="P5" i="11"/>
  <c r="O6" i="11"/>
  <c r="H20" i="11" l="1"/>
  <c r="H62" i="11"/>
  <c r="E63" i="11"/>
  <c r="H63" i="11" s="1"/>
  <c r="E75" i="11"/>
  <c r="H74" i="11"/>
  <c r="H90" i="11"/>
  <c r="E91" i="11"/>
  <c r="F35" i="11"/>
  <c r="H35" i="11" s="1"/>
  <c r="E36" i="11"/>
  <c r="E21" i="11"/>
  <c r="F21" i="11" s="1"/>
  <c r="P6" i="11"/>
  <c r="Q5" i="11"/>
  <c r="P4" i="11"/>
  <c r="H21" i="11" l="1"/>
  <c r="H75" i="11"/>
  <c r="E76" i="11"/>
  <c r="H91" i="11"/>
  <c r="E92" i="11"/>
  <c r="E37" i="11"/>
  <c r="F36" i="11"/>
  <c r="H36" i="11" s="1"/>
  <c r="E22" i="11"/>
  <c r="F22" i="11" s="1"/>
  <c r="R5" i="11"/>
  <c r="Q6" i="11"/>
  <c r="H22" i="11" l="1"/>
  <c r="H76" i="11"/>
  <c r="E77" i="11"/>
  <c r="H92" i="11"/>
  <c r="E38" i="11"/>
  <c r="F37" i="11"/>
  <c r="H37" i="11" s="1"/>
  <c r="E23" i="11"/>
  <c r="F23" i="11" s="1"/>
  <c r="S5" i="11"/>
  <c r="R6" i="11"/>
  <c r="E78" i="11" l="1"/>
  <c r="H77" i="11"/>
  <c r="E39" i="11"/>
  <c r="F38" i="11"/>
  <c r="H38" i="11" s="1"/>
  <c r="H23" i="11"/>
  <c r="E24" i="11"/>
  <c r="T5" i="11"/>
  <c r="S6" i="11"/>
  <c r="F24" i="11" l="1"/>
  <c r="H24" i="11" s="1"/>
  <c r="E25" i="11"/>
  <c r="E79" i="11"/>
  <c r="H79" i="11" s="1"/>
  <c r="H78" i="11"/>
  <c r="F39" i="11"/>
  <c r="H39" i="11" s="1"/>
  <c r="E40" i="11"/>
  <c r="F40" i="11" s="1"/>
  <c r="H40" i="11" s="1"/>
  <c r="U5" i="11"/>
  <c r="T6" i="11"/>
  <c r="E26" i="11" l="1"/>
  <c r="F25" i="11"/>
  <c r="H25" i="11" s="1"/>
  <c r="V5" i="11"/>
  <c r="U6" i="11"/>
  <c r="F26" i="11" l="1"/>
  <c r="H26" i="11" s="1"/>
  <c r="W5" i="1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H9" i="11"/>
  <c r="BL6" i="11" l="1"/>
  <c r="BM5" i="11"/>
  <c r="H10" i="11"/>
  <c r="BM6" i="11" l="1"/>
  <c r="BN5" i="11"/>
  <c r="BM4" i="11"/>
  <c r="H12" i="11"/>
  <c r="BO5" i="11" l="1"/>
  <c r="BN6" i="11"/>
  <c r="BP5" i="11" l="1"/>
  <c r="BO6" i="11"/>
  <c r="BQ5" i="11" l="1"/>
  <c r="BP6" i="11"/>
  <c r="BR5" i="11" l="1"/>
  <c r="BQ6" i="11"/>
  <c r="BR6" i="11" l="1"/>
  <c r="BS5" i="11"/>
  <c r="BT5" i="11" l="1"/>
  <c r="BS6" i="11"/>
  <c r="BT4" i="11" l="1"/>
  <c r="BU5" i="11"/>
  <c r="BT6" i="11"/>
  <c r="BV5" i="11" l="1"/>
  <c r="BU6" i="11"/>
  <c r="BV6" i="11" l="1"/>
  <c r="BW5" i="11"/>
  <c r="BW6" i="11" l="1"/>
  <c r="BX5" i="11"/>
  <c r="BY5" i="11" l="1"/>
  <c r="BX6" i="11"/>
  <c r="BY6" i="11" l="1"/>
  <c r="BZ5" i="11"/>
  <c r="BZ6" i="11" l="1"/>
  <c r="CA5" i="11"/>
  <c r="CB5" i="11" l="1"/>
  <c r="CA4" i="11"/>
  <c r="CA6" i="11"/>
  <c r="CB6" i="11" l="1"/>
  <c r="CC5" i="11"/>
  <c r="CD5" i="11" l="1"/>
  <c r="CC6" i="11"/>
  <c r="CE5" i="11" l="1"/>
  <c r="CD6" i="11"/>
  <c r="CF5" i="11" l="1"/>
  <c r="CE6" i="11"/>
  <c r="CG5" i="11" l="1"/>
  <c r="CG6" i="11" s="1"/>
  <c r="CF6" i="11"/>
</calcChain>
</file>

<file path=xl/sharedStrings.xml><?xml version="1.0" encoding="utf-8"?>
<sst xmlns="http://schemas.openxmlformats.org/spreadsheetml/2006/main" count="190" uniqueCount="103">
  <si>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</si>
  <si>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</si>
  <si>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</si>
  <si>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</si>
  <si>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</si>
  <si>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</si>
  <si>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</si>
  <si>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</si>
  <si>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</si>
  <si>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</si>
  <si>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</si>
  <si>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</si>
  <si>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</si>
  <si>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</si>
  <si>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</si>
  <si>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Début du projet :</t>
  </si>
  <si>
    <t>Semaine d’affichage :</t>
  </si>
  <si>
    <t>ATTRIBUÉE
À</t>
  </si>
  <si>
    <t>AVANCEMENT</t>
  </si>
  <si>
    <t>DÉBUT</t>
  </si>
  <si>
    <t>FIN</t>
  </si>
  <si>
    <t>JOURS</t>
  </si>
  <si>
    <t>PROJET PPII-2 WORDLE</t>
  </si>
  <si>
    <t xml:space="preserve">Chef de projet </t>
  </si>
  <si>
    <t>Equipe projet</t>
  </si>
  <si>
    <t>Albert</t>
  </si>
  <si>
    <t>Adrien</t>
  </si>
  <si>
    <t>Louis</t>
  </si>
  <si>
    <t>Thomas</t>
  </si>
  <si>
    <t>Matrice RACI</t>
  </si>
  <si>
    <t>WBS</t>
  </si>
  <si>
    <t>Conception du Projet / Réunion 1</t>
  </si>
  <si>
    <t>Doc de conception v1</t>
  </si>
  <si>
    <t>Passage en 3NF BDD</t>
  </si>
  <si>
    <t>Implémentation BDD</t>
  </si>
  <si>
    <t>Code Wordle JS</t>
  </si>
  <si>
    <t>Gantt</t>
  </si>
  <si>
    <t>Page Statistiques HTML</t>
  </si>
  <si>
    <t>Trier le dictionnaire</t>
  </si>
  <si>
    <t>Code Wordle Python</t>
  </si>
  <si>
    <t>Matrice SWOT</t>
  </si>
  <si>
    <t>Mise en route du Projet / Réunion 2 / CR2</t>
  </si>
  <si>
    <t>Thomas &amp; Adrien</t>
  </si>
  <si>
    <t>Connexion HTML/CSS</t>
  </si>
  <si>
    <t>Adrien &amp; Thomas</t>
  </si>
  <si>
    <t>Page Accueil HTML/CSS</t>
  </si>
  <si>
    <t>Paramètres HTML/CSS</t>
  </si>
  <si>
    <t>Avancée du code / Réunion 3 / CR3</t>
  </si>
  <si>
    <t>Cryptage MDP Python</t>
  </si>
  <si>
    <t>CSS inscription/connexion</t>
  </si>
  <si>
    <t>RACI</t>
  </si>
  <si>
    <t>Améliorer WBS</t>
  </si>
  <si>
    <t>Statistiques avec BDD</t>
  </si>
  <si>
    <t>Page Statistiques CSS</t>
  </si>
  <si>
    <t>CR3 Latex</t>
  </si>
  <si>
    <t>CR2 Latex</t>
  </si>
  <si>
    <t>CR 1 Latex</t>
  </si>
  <si>
    <t>Doc de conception</t>
  </si>
  <si>
    <t>Paramètres avec BDD</t>
  </si>
  <si>
    <t>Backlogs v1</t>
  </si>
  <si>
    <t>Prémices du site/Réunion 4/CR4</t>
  </si>
  <si>
    <t>RACI Maj</t>
  </si>
  <si>
    <t>CR4 Latex</t>
  </si>
  <si>
    <t>Succès/expériences</t>
  </si>
  <si>
    <t>Gantt Maj</t>
  </si>
  <si>
    <t>Démo 3NF BDD</t>
  </si>
  <si>
    <t>Wordle JavaScript</t>
  </si>
  <si>
    <t>Fin page statistiques</t>
  </si>
  <si>
    <t>Maj Backlog</t>
  </si>
  <si>
    <t>Avancée du site/Réunion 5/CR5</t>
  </si>
  <si>
    <t>XP Dynamique</t>
  </si>
  <si>
    <t>Partie Profil</t>
  </si>
  <si>
    <t>Modification BDD</t>
  </si>
  <si>
    <t>CR5 Latex</t>
  </si>
  <si>
    <t>Page Historique</t>
  </si>
  <si>
    <t>Dev Mode de jeux</t>
  </si>
  <si>
    <t>Avancée du site/Réunion 6/CR6</t>
  </si>
  <si>
    <t>Xp en mode Timer</t>
  </si>
  <si>
    <t>Barre d'XP</t>
  </si>
  <si>
    <t>Dynamiser les succès</t>
  </si>
  <si>
    <t>Relier JS à python</t>
  </si>
  <si>
    <t>CR6 Latex</t>
  </si>
  <si>
    <t>Ajout graph Stat</t>
  </si>
  <si>
    <t>Ajout des dictionnaires</t>
  </si>
  <si>
    <t>Page stat &amp; Mode de jeu</t>
  </si>
  <si>
    <t>Maj Mode de jeux</t>
  </si>
  <si>
    <t>Rédaction règles Jeu</t>
  </si>
  <si>
    <t xml:space="preserve">Timer dynamique </t>
  </si>
  <si>
    <t>Graphisme Mode de jeu</t>
  </si>
  <si>
    <t>Finalisation du site/Réunion 7/CR7</t>
  </si>
  <si>
    <t>Wordle Pytest</t>
  </si>
  <si>
    <t>Développer les succès</t>
  </si>
  <si>
    <t>Maj Schéma 3NF</t>
  </si>
  <si>
    <t>Finaliser JS Wordle</t>
  </si>
  <si>
    <t xml:space="preserve">Rédaction rapport </t>
  </si>
  <si>
    <t>Corriger erreur Stat</t>
  </si>
  <si>
    <t>Dynamiser stat avec jeu</t>
  </si>
  <si>
    <t>CR7 Latex</t>
  </si>
  <si>
    <t>Page profil Maj</t>
  </si>
  <si>
    <t>Backlog Maj</t>
  </si>
  <si>
    <t>Fin du site/Réunion 8/CR8</t>
  </si>
  <si>
    <t>Wordle Web/Flask</t>
  </si>
  <si>
    <t>Maj Wordle Flask/Web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</si>
</sst>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s>
  <fonts count="3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4"/>
      <color theme="1"/>
      <name val="Calibri (Corps)"/>
    </font>
    <font>
      <sz val="8"/>
      <name val="Calibri"/>
      <family val="2"/>
      <scheme val="minor"/>
    </font>
    <font>
      <sz val="11"/>
      <color theme="1"/>
      <name val="Calibri (Corps)"/>
    </font>
  </fonts>
  <fills count="5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0"/>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9" tint="-0.249977111117893"/>
        <bgColor indexed="64"/>
      </patternFill>
    </fill>
    <fill>
      <patternFill patternType="solid">
        <fgColor theme="9"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13" borderId="0" applyNumberFormat="0" applyBorder="0" applyAlignment="0" applyProtection="0"/>
    <xf numFmtId="0" fontId="18" fillId="14" borderId="0" applyNumberFormat="0" applyBorder="0" applyAlignment="0" applyProtection="0"/>
    <xf numFmtId="0" fontId="19" fillId="15" borderId="0" applyNumberFormat="0" applyBorder="0" applyAlignment="0" applyProtection="0"/>
    <xf numFmtId="0" fontId="20" fillId="16" borderId="11" applyNumberFormat="0" applyAlignment="0" applyProtection="0"/>
    <xf numFmtId="0" fontId="21" fillId="17" borderId="12" applyNumberFormat="0" applyAlignment="0" applyProtection="0"/>
    <xf numFmtId="0" fontId="22" fillId="17" borderId="11" applyNumberFormat="0" applyAlignment="0" applyProtection="0"/>
    <xf numFmtId="0" fontId="23" fillId="0" borderId="13" applyNumberFormat="0" applyFill="0" applyAlignment="0" applyProtection="0"/>
    <xf numFmtId="0" fontId="24" fillId="18" borderId="14" applyNumberFormat="0" applyAlignment="0" applyProtection="0"/>
    <xf numFmtId="0" fontId="25" fillId="0" borderId="0" applyNumberFormat="0" applyFill="0" applyBorder="0" applyAlignment="0" applyProtection="0"/>
    <xf numFmtId="0" fontId="7" fillId="19"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4"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4"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4"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4"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4"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11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8"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70" fontId="9" fillId="6" borderId="6" xfId="0" applyNumberFormat="1" applyFont="1" applyFill="1" applyBorder="1" applyAlignment="1">
      <alignment horizontal="center" vertical="center"/>
    </xf>
    <xf numFmtId="170" fontId="9" fillId="6" borderId="0" xfId="0" applyNumberFormat="1" applyFont="1" applyFill="1" applyAlignment="1">
      <alignment horizontal="center" vertical="center"/>
    </xf>
    <xf numFmtId="170" fontId="9" fillId="6" borderId="7" xfId="0" applyNumberFormat="1" applyFont="1" applyFill="1" applyBorder="1" applyAlignment="1">
      <alignment horizontal="center" vertical="center"/>
    </xf>
    <xf numFmtId="168" fontId="7" fillId="2" borderId="2" xfId="10" applyFill="1">
      <alignment horizontal="center" vertical="center"/>
    </xf>
    <xf numFmtId="168" fontId="7" fillId="3" borderId="2" xfId="10" applyFill="1">
      <alignment horizontal="center" vertical="center"/>
    </xf>
    <xf numFmtId="168" fontId="7" fillId="10" borderId="2" xfId="10" applyFill="1">
      <alignment horizontal="center" vertical="center"/>
    </xf>
    <xf numFmtId="168" fontId="7" fillId="9" borderId="2" xfId="10" applyFill="1">
      <alignment horizontal="center" vertical="center"/>
    </xf>
    <xf numFmtId="0" fontId="27" fillId="0" borderId="0" xfId="0" applyFont="1"/>
    <xf numFmtId="0" fontId="0" fillId="2" borderId="2" xfId="11" applyFont="1" applyFill="1">
      <alignment horizontal="center" vertical="center"/>
    </xf>
    <xf numFmtId="0" fontId="29" fillId="2" borderId="2" xfId="12" applyFont="1" applyFill="1" applyAlignment="1">
      <alignment horizontal="center" vertical="center"/>
    </xf>
    <xf numFmtId="0" fontId="7" fillId="2" borderId="2" xfId="12" applyFont="1" applyFill="1">
      <alignment horizontal="left" vertical="center" indent="2"/>
    </xf>
    <xf numFmtId="0" fontId="0" fillId="3" borderId="2" xfId="11" applyFont="1" applyFill="1">
      <alignment horizontal="center" vertical="center"/>
    </xf>
    <xf numFmtId="0" fontId="0" fillId="3" borderId="2" xfId="12" applyFont="1" applyFill="1">
      <alignment horizontal="left" vertical="center" indent="2"/>
    </xf>
    <xf numFmtId="0" fontId="7" fillId="3" borderId="2" xfId="12" applyFont="1" applyFill="1">
      <alignment horizontal="left" vertical="center" indent="2"/>
    </xf>
    <xf numFmtId="0" fontId="5" fillId="44" borderId="2" xfId="0" applyFont="1" applyFill="1" applyBorder="1" applyAlignment="1">
      <alignment horizontal="left" vertical="center" indent="1"/>
    </xf>
    <xf numFmtId="0" fontId="7" fillId="44" borderId="2" xfId="11" applyFill="1">
      <alignment horizontal="center" vertical="center"/>
    </xf>
    <xf numFmtId="9" fontId="4" fillId="44" borderId="2" xfId="2" applyFont="1" applyFill="1" applyBorder="1" applyAlignment="1">
      <alignment horizontal="center" vertical="center"/>
    </xf>
    <xf numFmtId="168" fontId="0" fillId="44" borderId="2" xfId="0" applyNumberFormat="1" applyFill="1" applyBorder="1" applyAlignment="1">
      <alignment horizontal="center" vertical="center"/>
    </xf>
    <xf numFmtId="168" fontId="4" fillId="44" borderId="2" xfId="0" applyNumberFormat="1" applyFont="1" applyFill="1" applyBorder="1" applyAlignment="1">
      <alignment horizontal="center" vertical="center"/>
    </xf>
    <xf numFmtId="0" fontId="0" fillId="45" borderId="2" xfId="12" applyFont="1" applyFill="1">
      <alignment horizontal="left" vertical="center" indent="2"/>
    </xf>
    <xf numFmtId="0" fontId="7" fillId="45" borderId="2" xfId="11" applyFill="1">
      <alignment horizontal="center" vertical="center"/>
    </xf>
    <xf numFmtId="9" fontId="4" fillId="45" borderId="2" xfId="2" applyFont="1" applyFill="1" applyBorder="1" applyAlignment="1">
      <alignment horizontal="center" vertical="center"/>
    </xf>
    <xf numFmtId="168" fontId="7" fillId="45" borderId="2" xfId="10" applyFill="1">
      <alignment horizontal="center" vertical="center"/>
    </xf>
    <xf numFmtId="0" fontId="5" fillId="46" borderId="2" xfId="0" applyFont="1" applyFill="1" applyBorder="1" applyAlignment="1">
      <alignment horizontal="left" vertical="center" indent="1"/>
    </xf>
    <xf numFmtId="0" fontId="7" fillId="46" borderId="2" xfId="11" applyFill="1">
      <alignment horizontal="center" vertical="center"/>
    </xf>
    <xf numFmtId="9" fontId="4" fillId="46" borderId="2" xfId="2" applyFont="1" applyFill="1" applyBorder="1" applyAlignment="1">
      <alignment horizontal="center" vertical="center"/>
    </xf>
    <xf numFmtId="168" fontId="0" fillId="46" borderId="2" xfId="0" applyNumberFormat="1" applyFill="1" applyBorder="1" applyAlignment="1">
      <alignment horizontal="center" vertical="center"/>
    </xf>
    <xf numFmtId="168" fontId="4" fillId="46" borderId="2" xfId="0" applyNumberFormat="1" applyFont="1" applyFill="1" applyBorder="1" applyAlignment="1">
      <alignment horizontal="center" vertical="center"/>
    </xf>
    <xf numFmtId="0" fontId="0" fillId="47" borderId="2" xfId="12" applyFont="1" applyFill="1">
      <alignment horizontal="left" vertical="center" indent="2"/>
    </xf>
    <xf numFmtId="0" fontId="7" fillId="47" borderId="2" xfId="11" applyFill="1">
      <alignment horizontal="center" vertical="center"/>
    </xf>
    <xf numFmtId="9" fontId="4" fillId="47" borderId="2" xfId="2" applyFont="1" applyFill="1" applyBorder="1" applyAlignment="1">
      <alignment horizontal="center" vertical="center"/>
    </xf>
    <xf numFmtId="168" fontId="7" fillId="47" borderId="2" xfId="10" applyFill="1">
      <alignment horizontal="center" vertical="center"/>
    </xf>
    <xf numFmtId="0" fontId="4" fillId="48" borderId="2" xfId="0" applyFont="1" applyFill="1" applyBorder="1" applyAlignment="1">
      <alignment horizontal="center" vertical="center"/>
    </xf>
    <xf numFmtId="0" fontId="0" fillId="48" borderId="9" xfId="0" applyFill="1" applyBorder="1" applyAlignment="1">
      <alignment vertical="center"/>
    </xf>
    <xf numFmtId="0" fontId="7" fillId="49" borderId="2" xfId="11" applyFill="1">
      <alignment horizontal="center" vertical="center"/>
    </xf>
    <xf numFmtId="9" fontId="4" fillId="49" borderId="2" xfId="2" applyFont="1" applyFill="1" applyBorder="1" applyAlignment="1">
      <alignment horizontal="center" vertical="center"/>
    </xf>
    <xf numFmtId="9" fontId="4" fillId="50" borderId="2" xfId="2" applyFont="1" applyFill="1" applyBorder="1" applyAlignment="1">
      <alignment horizontal="center" vertical="center"/>
    </xf>
    <xf numFmtId="0" fontId="5" fillId="49" borderId="2" xfId="0" applyFont="1" applyFill="1" applyBorder="1" applyAlignment="1">
      <alignment horizontal="left" vertical="center" indent="1"/>
    </xf>
    <xf numFmtId="168" fontId="0" fillId="49" borderId="2" xfId="0" applyNumberFormat="1" applyFill="1" applyBorder="1" applyAlignment="1">
      <alignment horizontal="center" vertical="center"/>
    </xf>
    <xf numFmtId="168" fontId="4" fillId="49" borderId="2" xfId="0" applyNumberFormat="1" applyFont="1" applyFill="1" applyBorder="1" applyAlignment="1">
      <alignment horizontal="center" vertical="center"/>
    </xf>
    <xf numFmtId="0" fontId="0" fillId="50" borderId="2" xfId="12" applyFont="1" applyFill="1">
      <alignment horizontal="left" vertical="center" indent="2"/>
    </xf>
    <xf numFmtId="0" fontId="7" fillId="50" borderId="2" xfId="11" applyFill="1">
      <alignment horizontal="center" vertical="center"/>
    </xf>
    <xf numFmtId="168" fontId="7" fillId="50" borderId="2" xfId="10" applyFill="1">
      <alignment horizontal="center" vertical="center"/>
    </xf>
    <xf numFmtId="0" fontId="5" fillId="51" borderId="2" xfId="0" applyFont="1" applyFill="1" applyBorder="1" applyAlignment="1">
      <alignment horizontal="left" vertical="center" indent="1"/>
    </xf>
    <xf numFmtId="0" fontId="7" fillId="51" borderId="2" xfId="11" applyFill="1">
      <alignment horizontal="center" vertical="center"/>
    </xf>
    <xf numFmtId="9" fontId="4" fillId="51" borderId="2" xfId="2" applyFont="1" applyFill="1" applyBorder="1" applyAlignment="1">
      <alignment horizontal="center" vertical="center"/>
    </xf>
    <xf numFmtId="168" fontId="0" fillId="51" borderId="2" xfId="0" applyNumberFormat="1" applyFill="1" applyBorder="1" applyAlignment="1">
      <alignment horizontal="center" vertical="center"/>
    </xf>
    <xf numFmtId="168" fontId="4" fillId="51" borderId="2" xfId="0" applyNumberFormat="1" applyFont="1" applyFill="1" applyBorder="1" applyAlignment="1">
      <alignment horizontal="center" vertical="center"/>
    </xf>
    <xf numFmtId="0" fontId="0" fillId="52" borderId="2" xfId="12" applyFont="1" applyFill="1">
      <alignment horizontal="left" vertical="center" indent="2"/>
    </xf>
    <xf numFmtId="0" fontId="7" fillId="52" borderId="2" xfId="11" applyFill="1">
      <alignment horizontal="center" vertical="center"/>
    </xf>
    <xf numFmtId="9" fontId="4" fillId="52" borderId="2" xfId="2" applyFont="1" applyFill="1" applyBorder="1" applyAlignment="1">
      <alignment horizontal="center" vertical="center"/>
    </xf>
    <xf numFmtId="168" fontId="7" fillId="52" borderId="2" xfId="10" applyFill="1">
      <alignment horizontal="center" vertical="center"/>
    </xf>
    <xf numFmtId="171" fontId="0" fillId="6" borderId="4" xfId="0" applyNumberFormat="1" applyFill="1" applyBorder="1" applyAlignment="1">
      <alignment horizontal="left" vertical="center" wrapText="1" indent="1"/>
    </xf>
    <xf numFmtId="171" fontId="0" fillId="6" borderId="1" xfId="0" applyNumberFormat="1" applyFill="1" applyBorder="1" applyAlignment="1">
      <alignment horizontal="left" vertical="center" wrapText="1" indent="1"/>
    </xf>
    <xf numFmtId="171" fontId="0" fillId="6"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169" fontId="7" fillId="0" borderId="3" xfId="9">
      <alignment horizontal="center" vertical="center"/>
    </xf>
    <xf numFmtId="0" fontId="0" fillId="0" borderId="10" xfId="0" applyBorder="1"/>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C000000}"/>
    <cellStyle name="Début du projet" xfId="9" xr:uid="{00000000-0005-0000-0000-00001D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7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67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674"/>
      <tableStyleElement type="headerRow" dxfId="673"/>
      <tableStyleElement type="totalRow" dxfId="672"/>
      <tableStyleElement type="firstColumn" dxfId="671"/>
      <tableStyleElement type="lastColumn" dxfId="670"/>
      <tableStyleElement type="firstRowStripe" dxfId="669"/>
      <tableStyleElement type="secondRowStripe" dxfId="668"/>
      <tableStyleElement type="firstColumnStripe" dxfId="667"/>
      <tableStyleElement type="secondColumnStripe" dxfId="66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25400</xdr:colOff>
      <xdr:row>1</xdr:row>
      <xdr:rowOff>76200</xdr:rowOff>
    </xdr:from>
    <xdr:to>
      <xdr:col>10</xdr:col>
      <xdr:colOff>165100</xdr:colOff>
      <xdr:row>3</xdr:row>
      <xdr:rowOff>0</xdr:rowOff>
    </xdr:to>
    <xdr:sp macro="" textlink="">
      <xdr:nvSpPr>
        <xdr:cNvPr id="4" name="Rectangle avec flèche vers le bas 3">
          <a:extLst>
            <a:ext uri="{FF2B5EF4-FFF2-40B4-BE49-F238E27FC236}">
              <a16:creationId xmlns:a16="http://schemas.microsoft.com/office/drawing/2014/main" id="{FF1FFBDC-882B-6841-B922-6BEADD541F48}"/>
            </a:ext>
          </a:extLst>
        </xdr:cNvPr>
        <xdr:cNvSpPr/>
      </xdr:nvSpPr>
      <xdr:spPr>
        <a:xfrm flipH="1">
          <a:off x="7251700" y="457200"/>
          <a:ext cx="139700" cy="685800"/>
        </a:xfrm>
        <a:prstGeom prst="down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oneCellAnchor>
    <xdr:from>
      <xdr:col>6</xdr:col>
      <xdr:colOff>0</xdr:colOff>
      <xdr:row>0</xdr:row>
      <xdr:rowOff>38100</xdr:rowOff>
    </xdr:from>
    <xdr:ext cx="1701800" cy="436786"/>
    <xdr:sp macro="" textlink="">
      <xdr:nvSpPr>
        <xdr:cNvPr id="5" name="ZoneTexte 4">
          <a:extLst>
            <a:ext uri="{FF2B5EF4-FFF2-40B4-BE49-F238E27FC236}">
              <a16:creationId xmlns:a16="http://schemas.microsoft.com/office/drawing/2014/main" id="{94B17F50-2882-2C48-A4FF-9A6095DBD739}"/>
            </a:ext>
          </a:extLst>
        </xdr:cNvPr>
        <xdr:cNvSpPr txBox="1"/>
      </xdr:nvSpPr>
      <xdr:spPr>
        <a:xfrm>
          <a:off x="6642100" y="38100"/>
          <a:ext cx="17018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100"/>
            <a:t>Réunion n°1</a:t>
          </a:r>
          <a:r>
            <a:rPr lang="fr-FR" sz="1100" baseline="0"/>
            <a:t> - Réunion n°2</a:t>
          </a:r>
          <a:endParaRPr lang="fr-FR" sz="1100"/>
        </a:p>
        <a:p>
          <a:r>
            <a:rPr lang="fr-FR" sz="1100"/>
            <a:t>23/03/2022</a:t>
          </a:r>
          <a:r>
            <a:rPr lang="fr-FR" sz="1100" baseline="0"/>
            <a:t> - 24/03/2022</a:t>
          </a:r>
          <a:endParaRPr lang="fr-FR" sz="1100"/>
        </a:p>
      </xdr:txBody>
    </xdr:sp>
    <xdr:clientData/>
  </xdr:oneCellAnchor>
  <xdr:twoCellAnchor>
    <xdr:from>
      <xdr:col>11</xdr:col>
      <xdr:colOff>50800</xdr:colOff>
      <xdr:row>1</xdr:row>
      <xdr:rowOff>76200</xdr:rowOff>
    </xdr:from>
    <xdr:to>
      <xdr:col>12</xdr:col>
      <xdr:colOff>0</xdr:colOff>
      <xdr:row>3</xdr:row>
      <xdr:rowOff>0</xdr:rowOff>
    </xdr:to>
    <xdr:sp macro="" textlink="">
      <xdr:nvSpPr>
        <xdr:cNvPr id="6" name="Rectangle avec flèche vers le bas 5">
          <a:extLst>
            <a:ext uri="{FF2B5EF4-FFF2-40B4-BE49-F238E27FC236}">
              <a16:creationId xmlns:a16="http://schemas.microsoft.com/office/drawing/2014/main" id="{F9061E2C-C1FB-4145-9639-DA85A489FC0A}"/>
            </a:ext>
          </a:extLst>
        </xdr:cNvPr>
        <xdr:cNvSpPr/>
      </xdr:nvSpPr>
      <xdr:spPr>
        <a:xfrm flipH="1">
          <a:off x="7467600" y="457200"/>
          <a:ext cx="139700" cy="685800"/>
        </a:xfrm>
        <a:prstGeom prst="down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18</xdr:col>
      <xdr:colOff>38100</xdr:colOff>
      <xdr:row>1</xdr:row>
      <xdr:rowOff>76200</xdr:rowOff>
    </xdr:from>
    <xdr:to>
      <xdr:col>18</xdr:col>
      <xdr:colOff>177800</xdr:colOff>
      <xdr:row>3</xdr:row>
      <xdr:rowOff>0</xdr:rowOff>
    </xdr:to>
    <xdr:sp macro="" textlink="">
      <xdr:nvSpPr>
        <xdr:cNvPr id="8" name="Rectangle avec flèche vers le bas 7">
          <a:extLst>
            <a:ext uri="{FF2B5EF4-FFF2-40B4-BE49-F238E27FC236}">
              <a16:creationId xmlns:a16="http://schemas.microsoft.com/office/drawing/2014/main" id="{B7292727-2D6E-BE4B-BFC7-24E986E0F076}"/>
            </a:ext>
          </a:extLst>
        </xdr:cNvPr>
        <xdr:cNvSpPr/>
      </xdr:nvSpPr>
      <xdr:spPr>
        <a:xfrm flipH="1">
          <a:off x="8788400" y="457200"/>
          <a:ext cx="139700" cy="685800"/>
        </a:xfrm>
        <a:prstGeom prst="down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oneCellAnchor>
    <xdr:from>
      <xdr:col>16</xdr:col>
      <xdr:colOff>88900</xdr:colOff>
      <xdr:row>0</xdr:row>
      <xdr:rowOff>38100</xdr:rowOff>
    </xdr:from>
    <xdr:ext cx="901700" cy="436786"/>
    <xdr:sp macro="" textlink="">
      <xdr:nvSpPr>
        <xdr:cNvPr id="9" name="ZoneTexte 8">
          <a:extLst>
            <a:ext uri="{FF2B5EF4-FFF2-40B4-BE49-F238E27FC236}">
              <a16:creationId xmlns:a16="http://schemas.microsoft.com/office/drawing/2014/main" id="{223E6F56-B627-A940-80F5-456E64A1BBF9}"/>
            </a:ext>
          </a:extLst>
        </xdr:cNvPr>
        <xdr:cNvSpPr txBox="1"/>
      </xdr:nvSpPr>
      <xdr:spPr>
        <a:xfrm>
          <a:off x="8458200" y="38100"/>
          <a:ext cx="9017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100"/>
            <a:t>Réunion n°3</a:t>
          </a:r>
        </a:p>
        <a:p>
          <a:r>
            <a:rPr lang="fr-FR" sz="1100"/>
            <a:t>31/03/2022</a:t>
          </a:r>
        </a:p>
      </xdr:txBody>
    </xdr:sp>
    <xdr:clientData/>
  </xdr:oneCellAnchor>
  <xdr:twoCellAnchor>
    <xdr:from>
      <xdr:col>29</xdr:col>
      <xdr:colOff>38100</xdr:colOff>
      <xdr:row>1</xdr:row>
      <xdr:rowOff>50800</xdr:rowOff>
    </xdr:from>
    <xdr:to>
      <xdr:col>29</xdr:col>
      <xdr:colOff>152400</xdr:colOff>
      <xdr:row>2</xdr:row>
      <xdr:rowOff>355600</xdr:rowOff>
    </xdr:to>
    <xdr:sp macro="" textlink="">
      <xdr:nvSpPr>
        <xdr:cNvPr id="10" name="Rectangle avec flèche vers le bas 9">
          <a:extLst>
            <a:ext uri="{FF2B5EF4-FFF2-40B4-BE49-F238E27FC236}">
              <a16:creationId xmlns:a16="http://schemas.microsoft.com/office/drawing/2014/main" id="{9F898EE2-C5A1-8942-879D-0DF709B8C60B}"/>
            </a:ext>
          </a:extLst>
        </xdr:cNvPr>
        <xdr:cNvSpPr/>
      </xdr:nvSpPr>
      <xdr:spPr>
        <a:xfrm flipH="1">
          <a:off x="10883900" y="431800"/>
          <a:ext cx="114300" cy="685800"/>
        </a:xfrm>
        <a:prstGeom prst="down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oneCellAnchor>
    <xdr:from>
      <xdr:col>27</xdr:col>
      <xdr:colOff>25400</xdr:colOff>
      <xdr:row>0</xdr:row>
      <xdr:rowOff>0</xdr:rowOff>
    </xdr:from>
    <xdr:ext cx="901700" cy="436786"/>
    <xdr:sp macro="" textlink="">
      <xdr:nvSpPr>
        <xdr:cNvPr id="11" name="ZoneTexte 10">
          <a:extLst>
            <a:ext uri="{FF2B5EF4-FFF2-40B4-BE49-F238E27FC236}">
              <a16:creationId xmlns:a16="http://schemas.microsoft.com/office/drawing/2014/main" id="{72188C44-F410-2141-9C67-36FF2E0CA950}"/>
            </a:ext>
          </a:extLst>
        </xdr:cNvPr>
        <xdr:cNvSpPr txBox="1"/>
      </xdr:nvSpPr>
      <xdr:spPr>
        <a:xfrm>
          <a:off x="10490200" y="0"/>
          <a:ext cx="9017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100"/>
            <a:t>Réunion n°4</a:t>
          </a:r>
        </a:p>
        <a:p>
          <a:r>
            <a:rPr lang="fr-FR" sz="1100"/>
            <a:t>11/04/2022</a:t>
          </a:r>
        </a:p>
      </xdr:txBody>
    </xdr:sp>
    <xdr:clientData/>
  </xdr:oneCellAnchor>
  <xdr:twoCellAnchor>
    <xdr:from>
      <xdr:col>19</xdr:col>
      <xdr:colOff>12700</xdr:colOff>
      <xdr:row>12</xdr:row>
      <xdr:rowOff>88900</xdr:rowOff>
    </xdr:from>
    <xdr:to>
      <xdr:col>20</xdr:col>
      <xdr:colOff>0</xdr:colOff>
      <xdr:row>12</xdr:row>
      <xdr:rowOff>330200</xdr:rowOff>
    </xdr:to>
    <xdr:sp macro="" textlink="">
      <xdr:nvSpPr>
        <xdr:cNvPr id="12" name="Losange 11">
          <a:extLst>
            <a:ext uri="{FF2B5EF4-FFF2-40B4-BE49-F238E27FC236}">
              <a16:creationId xmlns:a16="http://schemas.microsoft.com/office/drawing/2014/main" id="{DB2B73F7-8B6C-C64C-BE33-436C576A0930}"/>
            </a:ext>
          </a:extLst>
        </xdr:cNvPr>
        <xdr:cNvSpPr/>
      </xdr:nvSpPr>
      <xdr:spPr>
        <a:xfrm>
          <a:off x="8953500" y="40894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12700</xdr:colOff>
      <xdr:row>9</xdr:row>
      <xdr:rowOff>76200</xdr:rowOff>
    </xdr:from>
    <xdr:to>
      <xdr:col>13</xdr:col>
      <xdr:colOff>0</xdr:colOff>
      <xdr:row>9</xdr:row>
      <xdr:rowOff>317500</xdr:rowOff>
    </xdr:to>
    <xdr:sp macro="" textlink="">
      <xdr:nvSpPr>
        <xdr:cNvPr id="17" name="Losange 16">
          <a:extLst>
            <a:ext uri="{FF2B5EF4-FFF2-40B4-BE49-F238E27FC236}">
              <a16:creationId xmlns:a16="http://schemas.microsoft.com/office/drawing/2014/main" id="{787775F8-2DBF-8F48-89DB-15B188E0A789}"/>
            </a:ext>
          </a:extLst>
        </xdr:cNvPr>
        <xdr:cNvSpPr/>
      </xdr:nvSpPr>
      <xdr:spPr>
        <a:xfrm>
          <a:off x="7620000" y="29337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88900</xdr:colOff>
      <xdr:row>11</xdr:row>
      <xdr:rowOff>139700</xdr:rowOff>
    </xdr:from>
    <xdr:to>
      <xdr:col>13</xdr:col>
      <xdr:colOff>114300</xdr:colOff>
      <xdr:row>11</xdr:row>
      <xdr:rowOff>317500</xdr:rowOff>
    </xdr:to>
    <xdr:sp macro="" textlink="">
      <xdr:nvSpPr>
        <xdr:cNvPr id="47" name="Connecteur 46">
          <a:extLst>
            <a:ext uri="{FF2B5EF4-FFF2-40B4-BE49-F238E27FC236}">
              <a16:creationId xmlns:a16="http://schemas.microsoft.com/office/drawing/2014/main" id="{08FB455B-4491-644B-9323-5C19C28BFA8C}"/>
            </a:ext>
          </a:extLst>
        </xdr:cNvPr>
        <xdr:cNvSpPr/>
      </xdr:nvSpPr>
      <xdr:spPr>
        <a:xfrm>
          <a:off x="7696200" y="37592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63500</xdr:colOff>
      <xdr:row>8</xdr:row>
      <xdr:rowOff>114300</xdr:rowOff>
    </xdr:from>
    <xdr:to>
      <xdr:col>11</xdr:col>
      <xdr:colOff>88900</xdr:colOff>
      <xdr:row>8</xdr:row>
      <xdr:rowOff>292100</xdr:rowOff>
    </xdr:to>
    <xdr:sp macro="" textlink="">
      <xdr:nvSpPr>
        <xdr:cNvPr id="48" name="Connecteur 47">
          <a:extLst>
            <a:ext uri="{FF2B5EF4-FFF2-40B4-BE49-F238E27FC236}">
              <a16:creationId xmlns:a16="http://schemas.microsoft.com/office/drawing/2014/main" id="{CFC42C26-9F84-C648-A712-291BA5FC0E7D}"/>
            </a:ext>
          </a:extLst>
        </xdr:cNvPr>
        <xdr:cNvSpPr/>
      </xdr:nvSpPr>
      <xdr:spPr>
        <a:xfrm>
          <a:off x="7289800" y="2590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63500</xdr:colOff>
      <xdr:row>16</xdr:row>
      <xdr:rowOff>152400</xdr:rowOff>
    </xdr:from>
    <xdr:to>
      <xdr:col>13</xdr:col>
      <xdr:colOff>88900</xdr:colOff>
      <xdr:row>16</xdr:row>
      <xdr:rowOff>330200</xdr:rowOff>
    </xdr:to>
    <xdr:sp macro="" textlink="">
      <xdr:nvSpPr>
        <xdr:cNvPr id="53" name="Connecteur 52">
          <a:extLst>
            <a:ext uri="{FF2B5EF4-FFF2-40B4-BE49-F238E27FC236}">
              <a16:creationId xmlns:a16="http://schemas.microsoft.com/office/drawing/2014/main" id="{9858196E-F482-A444-9F19-9E572F64581A}"/>
            </a:ext>
          </a:extLst>
        </xdr:cNvPr>
        <xdr:cNvSpPr/>
      </xdr:nvSpPr>
      <xdr:spPr>
        <a:xfrm>
          <a:off x="7670800" y="56769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76200</xdr:colOff>
      <xdr:row>9</xdr:row>
      <xdr:rowOff>76200</xdr:rowOff>
    </xdr:from>
    <xdr:to>
      <xdr:col>11</xdr:col>
      <xdr:colOff>101600</xdr:colOff>
      <xdr:row>9</xdr:row>
      <xdr:rowOff>254000</xdr:rowOff>
    </xdr:to>
    <xdr:sp macro="" textlink="">
      <xdr:nvSpPr>
        <xdr:cNvPr id="56" name="Connecteur 55">
          <a:extLst>
            <a:ext uri="{FF2B5EF4-FFF2-40B4-BE49-F238E27FC236}">
              <a16:creationId xmlns:a16="http://schemas.microsoft.com/office/drawing/2014/main" id="{F083F6FA-41FC-9A45-A7F6-9BFCCC553941}"/>
            </a:ext>
          </a:extLst>
        </xdr:cNvPr>
        <xdr:cNvSpPr/>
      </xdr:nvSpPr>
      <xdr:spPr>
        <a:xfrm>
          <a:off x="7302500" y="29337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88900</xdr:colOff>
      <xdr:row>15</xdr:row>
      <xdr:rowOff>127000</xdr:rowOff>
    </xdr:from>
    <xdr:to>
      <xdr:col>13</xdr:col>
      <xdr:colOff>114300</xdr:colOff>
      <xdr:row>15</xdr:row>
      <xdr:rowOff>304800</xdr:rowOff>
    </xdr:to>
    <xdr:sp macro="" textlink="">
      <xdr:nvSpPr>
        <xdr:cNvPr id="57" name="Connecteur 56">
          <a:extLst>
            <a:ext uri="{FF2B5EF4-FFF2-40B4-BE49-F238E27FC236}">
              <a16:creationId xmlns:a16="http://schemas.microsoft.com/office/drawing/2014/main" id="{C4073000-6F82-A24D-958D-22629568ACBD}"/>
            </a:ext>
          </a:extLst>
        </xdr:cNvPr>
        <xdr:cNvSpPr/>
      </xdr:nvSpPr>
      <xdr:spPr>
        <a:xfrm>
          <a:off x="7696200" y="5270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63500</xdr:colOff>
      <xdr:row>14</xdr:row>
      <xdr:rowOff>127000</xdr:rowOff>
    </xdr:from>
    <xdr:to>
      <xdr:col>13</xdr:col>
      <xdr:colOff>88900</xdr:colOff>
      <xdr:row>14</xdr:row>
      <xdr:rowOff>304800</xdr:rowOff>
    </xdr:to>
    <xdr:sp macro="" textlink="">
      <xdr:nvSpPr>
        <xdr:cNvPr id="73" name="Connecteur 72">
          <a:extLst>
            <a:ext uri="{FF2B5EF4-FFF2-40B4-BE49-F238E27FC236}">
              <a16:creationId xmlns:a16="http://schemas.microsoft.com/office/drawing/2014/main" id="{7A4FF9AE-0B3E-964C-9064-7F9CF0238C0B}"/>
            </a:ext>
          </a:extLst>
        </xdr:cNvPr>
        <xdr:cNvSpPr/>
      </xdr:nvSpPr>
      <xdr:spPr>
        <a:xfrm>
          <a:off x="7670800" y="4889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17</xdr:col>
      <xdr:colOff>114300</xdr:colOff>
      <xdr:row>17</xdr:row>
      <xdr:rowOff>88900</xdr:rowOff>
    </xdr:from>
    <xdr:to>
      <xdr:col>18</xdr:col>
      <xdr:colOff>127000</xdr:colOff>
      <xdr:row>17</xdr:row>
      <xdr:rowOff>266700</xdr:rowOff>
    </xdr:to>
    <xdr:sp macro="" textlink="">
      <xdr:nvSpPr>
        <xdr:cNvPr id="84" name="Connecteur 83">
          <a:extLst>
            <a:ext uri="{FF2B5EF4-FFF2-40B4-BE49-F238E27FC236}">
              <a16:creationId xmlns:a16="http://schemas.microsoft.com/office/drawing/2014/main" id="{717B1C6C-67B8-A44B-ABB5-04A1742FF761}"/>
            </a:ext>
          </a:extLst>
        </xdr:cNvPr>
        <xdr:cNvSpPr/>
      </xdr:nvSpPr>
      <xdr:spPr>
        <a:xfrm>
          <a:off x="8674100" y="5994400"/>
          <a:ext cx="203200" cy="177800"/>
        </a:xfrm>
        <a:prstGeom prst="flowChartConnector">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33</xdr:col>
      <xdr:colOff>63500</xdr:colOff>
      <xdr:row>1</xdr:row>
      <xdr:rowOff>63500</xdr:rowOff>
    </xdr:from>
    <xdr:to>
      <xdr:col>33</xdr:col>
      <xdr:colOff>177800</xdr:colOff>
      <xdr:row>2</xdr:row>
      <xdr:rowOff>368300</xdr:rowOff>
    </xdr:to>
    <xdr:sp macro="" textlink="">
      <xdr:nvSpPr>
        <xdr:cNvPr id="69" name="Rectangle avec flèche vers le bas 68">
          <a:extLst>
            <a:ext uri="{FF2B5EF4-FFF2-40B4-BE49-F238E27FC236}">
              <a16:creationId xmlns:a16="http://schemas.microsoft.com/office/drawing/2014/main" id="{1608332B-2DF0-8642-BB9D-1FA8159FF94A}"/>
            </a:ext>
          </a:extLst>
        </xdr:cNvPr>
        <xdr:cNvSpPr/>
      </xdr:nvSpPr>
      <xdr:spPr>
        <a:xfrm flipH="1">
          <a:off x="11671300" y="444500"/>
          <a:ext cx="114300" cy="685800"/>
        </a:xfrm>
        <a:prstGeom prst="down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38</xdr:col>
      <xdr:colOff>38100</xdr:colOff>
      <xdr:row>1</xdr:row>
      <xdr:rowOff>50800</xdr:rowOff>
    </xdr:from>
    <xdr:to>
      <xdr:col>38</xdr:col>
      <xdr:colOff>152400</xdr:colOff>
      <xdr:row>2</xdr:row>
      <xdr:rowOff>355600</xdr:rowOff>
    </xdr:to>
    <xdr:sp macro="" textlink="">
      <xdr:nvSpPr>
        <xdr:cNvPr id="70" name="Rectangle avec flèche vers le bas 69">
          <a:extLst>
            <a:ext uri="{FF2B5EF4-FFF2-40B4-BE49-F238E27FC236}">
              <a16:creationId xmlns:a16="http://schemas.microsoft.com/office/drawing/2014/main" id="{B4650769-8D1C-F045-BCD6-C540D3D2A874}"/>
            </a:ext>
          </a:extLst>
        </xdr:cNvPr>
        <xdr:cNvSpPr/>
      </xdr:nvSpPr>
      <xdr:spPr>
        <a:xfrm flipH="1">
          <a:off x="12598400" y="431800"/>
          <a:ext cx="114300" cy="685800"/>
        </a:xfrm>
        <a:prstGeom prst="down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42</xdr:col>
      <xdr:colOff>25400</xdr:colOff>
      <xdr:row>1</xdr:row>
      <xdr:rowOff>50800</xdr:rowOff>
    </xdr:from>
    <xdr:to>
      <xdr:col>42</xdr:col>
      <xdr:colOff>139700</xdr:colOff>
      <xdr:row>2</xdr:row>
      <xdr:rowOff>355600</xdr:rowOff>
    </xdr:to>
    <xdr:sp macro="" textlink="">
      <xdr:nvSpPr>
        <xdr:cNvPr id="71" name="Rectangle avec flèche vers le bas 70">
          <a:extLst>
            <a:ext uri="{FF2B5EF4-FFF2-40B4-BE49-F238E27FC236}">
              <a16:creationId xmlns:a16="http://schemas.microsoft.com/office/drawing/2014/main" id="{43C557EA-2CE9-6C41-AEB4-0E0F1D1F75E0}"/>
            </a:ext>
          </a:extLst>
        </xdr:cNvPr>
        <xdr:cNvSpPr/>
      </xdr:nvSpPr>
      <xdr:spPr>
        <a:xfrm flipH="1">
          <a:off x="13347700" y="431800"/>
          <a:ext cx="114300" cy="685800"/>
        </a:xfrm>
        <a:prstGeom prst="down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46</xdr:col>
      <xdr:colOff>63500</xdr:colOff>
      <xdr:row>1</xdr:row>
      <xdr:rowOff>38100</xdr:rowOff>
    </xdr:from>
    <xdr:to>
      <xdr:col>46</xdr:col>
      <xdr:colOff>177800</xdr:colOff>
      <xdr:row>2</xdr:row>
      <xdr:rowOff>342900</xdr:rowOff>
    </xdr:to>
    <xdr:sp macro="" textlink="">
      <xdr:nvSpPr>
        <xdr:cNvPr id="74" name="Rectangle avec flèche vers le bas 73">
          <a:extLst>
            <a:ext uri="{FF2B5EF4-FFF2-40B4-BE49-F238E27FC236}">
              <a16:creationId xmlns:a16="http://schemas.microsoft.com/office/drawing/2014/main" id="{1F1D53FD-13C2-E247-A56F-205A7F956F8F}"/>
            </a:ext>
          </a:extLst>
        </xdr:cNvPr>
        <xdr:cNvSpPr/>
      </xdr:nvSpPr>
      <xdr:spPr>
        <a:xfrm flipH="1">
          <a:off x="14147800" y="419100"/>
          <a:ext cx="114300" cy="685800"/>
        </a:xfrm>
        <a:prstGeom prst="down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oneCellAnchor>
    <xdr:from>
      <xdr:col>31</xdr:col>
      <xdr:colOff>88900</xdr:colOff>
      <xdr:row>0</xdr:row>
      <xdr:rowOff>0</xdr:rowOff>
    </xdr:from>
    <xdr:ext cx="901700" cy="436786"/>
    <xdr:sp macro="" textlink="">
      <xdr:nvSpPr>
        <xdr:cNvPr id="75" name="ZoneTexte 74">
          <a:extLst>
            <a:ext uri="{FF2B5EF4-FFF2-40B4-BE49-F238E27FC236}">
              <a16:creationId xmlns:a16="http://schemas.microsoft.com/office/drawing/2014/main" id="{2FE2465A-46FD-DD47-95D0-FACCA38979D7}"/>
            </a:ext>
          </a:extLst>
        </xdr:cNvPr>
        <xdr:cNvSpPr txBox="1"/>
      </xdr:nvSpPr>
      <xdr:spPr>
        <a:xfrm>
          <a:off x="11315700" y="0"/>
          <a:ext cx="9017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100"/>
            <a:t>Réunion n°5</a:t>
          </a:r>
        </a:p>
        <a:p>
          <a:r>
            <a:rPr lang="fr-FR" sz="1100"/>
            <a:t>15/04/2022</a:t>
          </a:r>
        </a:p>
      </xdr:txBody>
    </xdr:sp>
    <xdr:clientData/>
  </xdr:oneCellAnchor>
  <xdr:oneCellAnchor>
    <xdr:from>
      <xdr:col>36</xdr:col>
      <xdr:colOff>50800</xdr:colOff>
      <xdr:row>0</xdr:row>
      <xdr:rowOff>12700</xdr:rowOff>
    </xdr:from>
    <xdr:ext cx="901700" cy="436786"/>
    <xdr:sp macro="" textlink="">
      <xdr:nvSpPr>
        <xdr:cNvPr id="77" name="ZoneTexte 76">
          <a:extLst>
            <a:ext uri="{FF2B5EF4-FFF2-40B4-BE49-F238E27FC236}">
              <a16:creationId xmlns:a16="http://schemas.microsoft.com/office/drawing/2014/main" id="{1168B6EF-8636-B74D-911C-BD4CFD781E42}"/>
            </a:ext>
          </a:extLst>
        </xdr:cNvPr>
        <xdr:cNvSpPr txBox="1"/>
      </xdr:nvSpPr>
      <xdr:spPr>
        <a:xfrm>
          <a:off x="12230100" y="12700"/>
          <a:ext cx="9017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100"/>
            <a:t>Réunion n°6</a:t>
          </a:r>
        </a:p>
        <a:p>
          <a:r>
            <a:rPr lang="fr-FR" sz="1100"/>
            <a:t>20/04/2022</a:t>
          </a:r>
        </a:p>
      </xdr:txBody>
    </xdr:sp>
    <xdr:clientData/>
  </xdr:oneCellAnchor>
  <xdr:oneCellAnchor>
    <xdr:from>
      <xdr:col>40</xdr:col>
      <xdr:colOff>50800</xdr:colOff>
      <xdr:row>0</xdr:row>
      <xdr:rowOff>12700</xdr:rowOff>
    </xdr:from>
    <xdr:ext cx="901700" cy="436786"/>
    <xdr:sp macro="" textlink="">
      <xdr:nvSpPr>
        <xdr:cNvPr id="78" name="ZoneTexte 77">
          <a:extLst>
            <a:ext uri="{FF2B5EF4-FFF2-40B4-BE49-F238E27FC236}">
              <a16:creationId xmlns:a16="http://schemas.microsoft.com/office/drawing/2014/main" id="{056505C7-C1D1-4E4A-AD94-70E91FD2C99D}"/>
            </a:ext>
          </a:extLst>
        </xdr:cNvPr>
        <xdr:cNvSpPr txBox="1"/>
      </xdr:nvSpPr>
      <xdr:spPr>
        <a:xfrm>
          <a:off x="12992100" y="12700"/>
          <a:ext cx="9017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100"/>
            <a:t>Réunion n°7</a:t>
          </a:r>
        </a:p>
        <a:p>
          <a:r>
            <a:rPr lang="fr-FR" sz="1100"/>
            <a:t>24/04/2022</a:t>
          </a:r>
        </a:p>
      </xdr:txBody>
    </xdr:sp>
    <xdr:clientData/>
  </xdr:oneCellAnchor>
  <xdr:oneCellAnchor>
    <xdr:from>
      <xdr:col>44</xdr:col>
      <xdr:colOff>88900</xdr:colOff>
      <xdr:row>0</xdr:row>
      <xdr:rowOff>0</xdr:rowOff>
    </xdr:from>
    <xdr:ext cx="901700" cy="436786"/>
    <xdr:sp macro="" textlink="">
      <xdr:nvSpPr>
        <xdr:cNvPr id="79" name="ZoneTexte 78">
          <a:extLst>
            <a:ext uri="{FF2B5EF4-FFF2-40B4-BE49-F238E27FC236}">
              <a16:creationId xmlns:a16="http://schemas.microsoft.com/office/drawing/2014/main" id="{DB918D06-27D4-D04C-966B-755D7397A93E}"/>
            </a:ext>
          </a:extLst>
        </xdr:cNvPr>
        <xdr:cNvSpPr txBox="1"/>
      </xdr:nvSpPr>
      <xdr:spPr>
        <a:xfrm>
          <a:off x="13792200" y="0"/>
          <a:ext cx="9017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100"/>
            <a:t>Réunion n°8</a:t>
          </a:r>
        </a:p>
        <a:p>
          <a:r>
            <a:rPr lang="fr-FR" sz="1100"/>
            <a:t>28/04/2022</a:t>
          </a:r>
        </a:p>
      </xdr:txBody>
    </xdr:sp>
    <xdr:clientData/>
  </xdr:oneCellAnchor>
  <xdr:twoCellAnchor>
    <xdr:from>
      <xdr:col>19</xdr:col>
      <xdr:colOff>12700</xdr:colOff>
      <xdr:row>20</xdr:row>
      <xdr:rowOff>88900</xdr:rowOff>
    </xdr:from>
    <xdr:to>
      <xdr:col>20</xdr:col>
      <xdr:colOff>0</xdr:colOff>
      <xdr:row>20</xdr:row>
      <xdr:rowOff>330200</xdr:rowOff>
    </xdr:to>
    <xdr:sp macro="" textlink="">
      <xdr:nvSpPr>
        <xdr:cNvPr id="89" name="Losange 88">
          <a:extLst>
            <a:ext uri="{FF2B5EF4-FFF2-40B4-BE49-F238E27FC236}">
              <a16:creationId xmlns:a16="http://schemas.microsoft.com/office/drawing/2014/main" id="{A84FAD48-3032-5B48-850B-D05E09240096}"/>
            </a:ext>
          </a:extLst>
        </xdr:cNvPr>
        <xdr:cNvSpPr/>
      </xdr:nvSpPr>
      <xdr:spPr>
        <a:xfrm>
          <a:off x="8953500" y="71374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19</xdr:col>
      <xdr:colOff>12700</xdr:colOff>
      <xdr:row>25</xdr:row>
      <xdr:rowOff>101600</xdr:rowOff>
    </xdr:from>
    <xdr:to>
      <xdr:col>20</xdr:col>
      <xdr:colOff>0</xdr:colOff>
      <xdr:row>25</xdr:row>
      <xdr:rowOff>342900</xdr:rowOff>
    </xdr:to>
    <xdr:sp macro="" textlink="">
      <xdr:nvSpPr>
        <xdr:cNvPr id="90" name="Losange 89">
          <a:extLst>
            <a:ext uri="{FF2B5EF4-FFF2-40B4-BE49-F238E27FC236}">
              <a16:creationId xmlns:a16="http://schemas.microsoft.com/office/drawing/2014/main" id="{4C54E4B5-894A-124B-BD7F-0B6E5ED7F283}"/>
            </a:ext>
          </a:extLst>
        </xdr:cNvPr>
        <xdr:cNvSpPr/>
      </xdr:nvSpPr>
      <xdr:spPr>
        <a:xfrm>
          <a:off x="8953500" y="90551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88900</xdr:colOff>
      <xdr:row>12</xdr:row>
      <xdr:rowOff>114300</xdr:rowOff>
    </xdr:from>
    <xdr:to>
      <xdr:col>13</xdr:col>
      <xdr:colOff>114300</xdr:colOff>
      <xdr:row>12</xdr:row>
      <xdr:rowOff>292100</xdr:rowOff>
    </xdr:to>
    <xdr:sp macro="" textlink="">
      <xdr:nvSpPr>
        <xdr:cNvPr id="91" name="Connecteur 90">
          <a:extLst>
            <a:ext uri="{FF2B5EF4-FFF2-40B4-BE49-F238E27FC236}">
              <a16:creationId xmlns:a16="http://schemas.microsoft.com/office/drawing/2014/main" id="{D3886001-9A6B-2F44-9749-96775FE7C58E}"/>
            </a:ext>
          </a:extLst>
        </xdr:cNvPr>
        <xdr:cNvSpPr/>
      </xdr:nvSpPr>
      <xdr:spPr>
        <a:xfrm>
          <a:off x="7696200" y="4114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63500</xdr:colOff>
      <xdr:row>20</xdr:row>
      <xdr:rowOff>127000</xdr:rowOff>
    </xdr:from>
    <xdr:to>
      <xdr:col>13</xdr:col>
      <xdr:colOff>88900</xdr:colOff>
      <xdr:row>20</xdr:row>
      <xdr:rowOff>304800</xdr:rowOff>
    </xdr:to>
    <xdr:sp macro="" textlink="">
      <xdr:nvSpPr>
        <xdr:cNvPr id="92" name="Connecteur 91">
          <a:extLst>
            <a:ext uri="{FF2B5EF4-FFF2-40B4-BE49-F238E27FC236}">
              <a16:creationId xmlns:a16="http://schemas.microsoft.com/office/drawing/2014/main" id="{47C155B4-78A5-0A4C-AE37-2B0F506C1D18}"/>
            </a:ext>
          </a:extLst>
        </xdr:cNvPr>
        <xdr:cNvSpPr/>
      </xdr:nvSpPr>
      <xdr:spPr>
        <a:xfrm>
          <a:off x="7670800" y="7175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63500</xdr:colOff>
      <xdr:row>8</xdr:row>
      <xdr:rowOff>203200</xdr:rowOff>
    </xdr:from>
    <xdr:to>
      <xdr:col>12</xdr:col>
      <xdr:colOff>88900</xdr:colOff>
      <xdr:row>12</xdr:row>
      <xdr:rowOff>203200</xdr:rowOff>
    </xdr:to>
    <xdr:cxnSp macro="">
      <xdr:nvCxnSpPr>
        <xdr:cNvPr id="27" name="Connecteur en angle 26">
          <a:extLst>
            <a:ext uri="{FF2B5EF4-FFF2-40B4-BE49-F238E27FC236}">
              <a16:creationId xmlns:a16="http://schemas.microsoft.com/office/drawing/2014/main" id="{7CF0E23A-8399-B2F9-B538-9BAC99F85415}"/>
            </a:ext>
          </a:extLst>
        </xdr:cNvPr>
        <xdr:cNvCxnSpPr>
          <a:stCxn id="48" idx="2"/>
          <a:endCxn id="91" idx="2"/>
        </xdr:cNvCxnSpPr>
      </xdr:nvCxnSpPr>
      <xdr:spPr>
        <a:xfrm rot="10800000" flipH="1" flipV="1">
          <a:off x="7289800" y="2679700"/>
          <a:ext cx="406400" cy="1524000"/>
        </a:xfrm>
        <a:prstGeom prst="bentConnector3">
          <a:avLst>
            <a:gd name="adj1" fmla="val -625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76200</xdr:colOff>
      <xdr:row>9</xdr:row>
      <xdr:rowOff>165100</xdr:rowOff>
    </xdr:from>
    <xdr:to>
      <xdr:col>12</xdr:col>
      <xdr:colOff>63500</xdr:colOff>
      <xdr:row>20</xdr:row>
      <xdr:rowOff>215900</xdr:rowOff>
    </xdr:to>
    <xdr:cxnSp macro="">
      <xdr:nvCxnSpPr>
        <xdr:cNvPr id="29" name="Connecteur en angle 28">
          <a:extLst>
            <a:ext uri="{FF2B5EF4-FFF2-40B4-BE49-F238E27FC236}">
              <a16:creationId xmlns:a16="http://schemas.microsoft.com/office/drawing/2014/main" id="{88908706-AAA4-47B0-2C9C-0308AB288E81}"/>
            </a:ext>
          </a:extLst>
        </xdr:cNvPr>
        <xdr:cNvCxnSpPr>
          <a:stCxn id="56" idx="2"/>
          <a:endCxn id="92" idx="2"/>
        </xdr:cNvCxnSpPr>
      </xdr:nvCxnSpPr>
      <xdr:spPr>
        <a:xfrm rot="10800000" flipH="1" flipV="1">
          <a:off x="7302500" y="3022600"/>
          <a:ext cx="368300" cy="4241800"/>
        </a:xfrm>
        <a:prstGeom prst="bentConnector3">
          <a:avLst>
            <a:gd name="adj1" fmla="val -124138"/>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30</xdr:col>
      <xdr:colOff>25400</xdr:colOff>
      <xdr:row>30</xdr:row>
      <xdr:rowOff>88900</xdr:rowOff>
    </xdr:from>
    <xdr:to>
      <xdr:col>31</xdr:col>
      <xdr:colOff>12700</xdr:colOff>
      <xdr:row>30</xdr:row>
      <xdr:rowOff>330200</xdr:rowOff>
    </xdr:to>
    <xdr:sp macro="" textlink="">
      <xdr:nvSpPr>
        <xdr:cNvPr id="97" name="Losange 96">
          <a:extLst>
            <a:ext uri="{FF2B5EF4-FFF2-40B4-BE49-F238E27FC236}">
              <a16:creationId xmlns:a16="http://schemas.microsoft.com/office/drawing/2014/main" id="{26831A66-792A-EC49-808D-29E2352C8F9D}"/>
            </a:ext>
          </a:extLst>
        </xdr:cNvPr>
        <xdr:cNvSpPr/>
      </xdr:nvSpPr>
      <xdr:spPr>
        <a:xfrm>
          <a:off x="11061700" y="109474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30</xdr:col>
      <xdr:colOff>12700</xdr:colOff>
      <xdr:row>33</xdr:row>
      <xdr:rowOff>76200</xdr:rowOff>
    </xdr:from>
    <xdr:to>
      <xdr:col>31</xdr:col>
      <xdr:colOff>0</xdr:colOff>
      <xdr:row>33</xdr:row>
      <xdr:rowOff>317500</xdr:rowOff>
    </xdr:to>
    <xdr:sp macro="" textlink="">
      <xdr:nvSpPr>
        <xdr:cNvPr id="98" name="Losange 97">
          <a:extLst>
            <a:ext uri="{FF2B5EF4-FFF2-40B4-BE49-F238E27FC236}">
              <a16:creationId xmlns:a16="http://schemas.microsoft.com/office/drawing/2014/main" id="{9A54A6A4-760E-7B4F-BF0A-187600E8C118}"/>
            </a:ext>
          </a:extLst>
        </xdr:cNvPr>
        <xdr:cNvSpPr/>
      </xdr:nvSpPr>
      <xdr:spPr>
        <a:xfrm>
          <a:off x="11049000" y="120777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30</xdr:col>
      <xdr:colOff>12700</xdr:colOff>
      <xdr:row>36</xdr:row>
      <xdr:rowOff>76200</xdr:rowOff>
    </xdr:from>
    <xdr:to>
      <xdr:col>31</xdr:col>
      <xdr:colOff>0</xdr:colOff>
      <xdr:row>36</xdr:row>
      <xdr:rowOff>317500</xdr:rowOff>
    </xdr:to>
    <xdr:sp macro="" textlink="">
      <xdr:nvSpPr>
        <xdr:cNvPr id="100" name="Losange 99">
          <a:extLst>
            <a:ext uri="{FF2B5EF4-FFF2-40B4-BE49-F238E27FC236}">
              <a16:creationId xmlns:a16="http://schemas.microsoft.com/office/drawing/2014/main" id="{F1B4A90C-8954-2F4D-B4A3-F97A986BCA2B}"/>
            </a:ext>
          </a:extLst>
        </xdr:cNvPr>
        <xdr:cNvSpPr/>
      </xdr:nvSpPr>
      <xdr:spPr>
        <a:xfrm>
          <a:off x="11049000" y="132207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20</xdr:col>
      <xdr:colOff>0</xdr:colOff>
      <xdr:row>20</xdr:row>
      <xdr:rowOff>209550</xdr:rowOff>
    </xdr:from>
    <xdr:to>
      <xdr:col>31</xdr:col>
      <xdr:colOff>0</xdr:colOff>
      <xdr:row>36</xdr:row>
      <xdr:rowOff>196850</xdr:rowOff>
    </xdr:to>
    <xdr:cxnSp macro="">
      <xdr:nvCxnSpPr>
        <xdr:cNvPr id="101" name="Connecteur en angle 100">
          <a:extLst>
            <a:ext uri="{FF2B5EF4-FFF2-40B4-BE49-F238E27FC236}">
              <a16:creationId xmlns:a16="http://schemas.microsoft.com/office/drawing/2014/main" id="{E890EB34-2B7F-5E41-9976-02A958EB68D7}"/>
            </a:ext>
          </a:extLst>
        </xdr:cNvPr>
        <xdr:cNvCxnSpPr>
          <a:stCxn id="89" idx="3"/>
          <a:endCxn id="100" idx="3"/>
        </xdr:cNvCxnSpPr>
      </xdr:nvCxnSpPr>
      <xdr:spPr>
        <a:xfrm>
          <a:off x="9131300" y="7258050"/>
          <a:ext cx="2095500" cy="6083300"/>
        </a:xfrm>
        <a:prstGeom prst="bentConnector3">
          <a:avLst>
            <a:gd name="adj1" fmla="val 16424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18</xdr:col>
      <xdr:colOff>127000</xdr:colOff>
      <xdr:row>11</xdr:row>
      <xdr:rowOff>215900</xdr:rowOff>
    </xdr:from>
    <xdr:to>
      <xdr:col>29</xdr:col>
      <xdr:colOff>63500</xdr:colOff>
      <xdr:row>29</xdr:row>
      <xdr:rowOff>215900</xdr:rowOff>
    </xdr:to>
    <xdr:cxnSp macro="">
      <xdr:nvCxnSpPr>
        <xdr:cNvPr id="103" name="Connecteur en angle 102">
          <a:extLst>
            <a:ext uri="{FF2B5EF4-FFF2-40B4-BE49-F238E27FC236}">
              <a16:creationId xmlns:a16="http://schemas.microsoft.com/office/drawing/2014/main" id="{2C5BDA07-B54E-7B42-B762-6E223BEED433}"/>
            </a:ext>
          </a:extLst>
        </xdr:cNvPr>
        <xdr:cNvCxnSpPr>
          <a:stCxn id="104" idx="6"/>
          <a:endCxn id="105" idx="6"/>
        </xdr:cNvCxnSpPr>
      </xdr:nvCxnSpPr>
      <xdr:spPr>
        <a:xfrm>
          <a:off x="8877300" y="3835400"/>
          <a:ext cx="2032000" cy="6858000"/>
        </a:xfrm>
        <a:prstGeom prst="bentConnector3">
          <a:avLst>
            <a:gd name="adj1" fmla="val 125625"/>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17</xdr:col>
      <xdr:colOff>101600</xdr:colOff>
      <xdr:row>11</xdr:row>
      <xdr:rowOff>127000</xdr:rowOff>
    </xdr:from>
    <xdr:to>
      <xdr:col>18</xdr:col>
      <xdr:colOff>127000</xdr:colOff>
      <xdr:row>11</xdr:row>
      <xdr:rowOff>304800</xdr:rowOff>
    </xdr:to>
    <xdr:sp macro="" textlink="">
      <xdr:nvSpPr>
        <xdr:cNvPr id="104" name="Connecteur 103">
          <a:extLst>
            <a:ext uri="{FF2B5EF4-FFF2-40B4-BE49-F238E27FC236}">
              <a16:creationId xmlns:a16="http://schemas.microsoft.com/office/drawing/2014/main" id="{AB47E59D-BACA-7549-A6BA-EE8175D4044E}"/>
            </a:ext>
          </a:extLst>
        </xdr:cNvPr>
        <xdr:cNvSpPr/>
      </xdr:nvSpPr>
      <xdr:spPr>
        <a:xfrm>
          <a:off x="8661400" y="3746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28</xdr:col>
      <xdr:colOff>38100</xdr:colOff>
      <xdr:row>29</xdr:row>
      <xdr:rowOff>127000</xdr:rowOff>
    </xdr:from>
    <xdr:to>
      <xdr:col>29</xdr:col>
      <xdr:colOff>63500</xdr:colOff>
      <xdr:row>29</xdr:row>
      <xdr:rowOff>304800</xdr:rowOff>
    </xdr:to>
    <xdr:sp macro="" textlink="">
      <xdr:nvSpPr>
        <xdr:cNvPr id="105" name="Connecteur 104">
          <a:extLst>
            <a:ext uri="{FF2B5EF4-FFF2-40B4-BE49-F238E27FC236}">
              <a16:creationId xmlns:a16="http://schemas.microsoft.com/office/drawing/2014/main" id="{641579BC-4A8E-284B-AF5D-E83449A7B256}"/>
            </a:ext>
          </a:extLst>
        </xdr:cNvPr>
        <xdr:cNvSpPr/>
      </xdr:nvSpPr>
      <xdr:spPr>
        <a:xfrm>
          <a:off x="10693400" y="10604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18</xdr:col>
      <xdr:colOff>63500</xdr:colOff>
      <xdr:row>14</xdr:row>
      <xdr:rowOff>215900</xdr:rowOff>
    </xdr:from>
    <xdr:to>
      <xdr:col>29</xdr:col>
      <xdr:colOff>25400</xdr:colOff>
      <xdr:row>32</xdr:row>
      <xdr:rowOff>241300</xdr:rowOff>
    </xdr:to>
    <xdr:cxnSp macro="">
      <xdr:nvCxnSpPr>
        <xdr:cNvPr id="110" name="Connecteur en angle 109">
          <a:extLst>
            <a:ext uri="{FF2B5EF4-FFF2-40B4-BE49-F238E27FC236}">
              <a16:creationId xmlns:a16="http://schemas.microsoft.com/office/drawing/2014/main" id="{35FEF5E9-2DD1-4240-9E4E-58D9B45B0DCD}"/>
            </a:ext>
          </a:extLst>
        </xdr:cNvPr>
        <xdr:cNvCxnSpPr>
          <a:stCxn id="124" idx="6"/>
          <a:endCxn id="121" idx="6"/>
        </xdr:cNvCxnSpPr>
      </xdr:nvCxnSpPr>
      <xdr:spPr>
        <a:xfrm>
          <a:off x="8813800" y="4978400"/>
          <a:ext cx="2057400" cy="6883400"/>
        </a:xfrm>
        <a:prstGeom prst="bentConnector3">
          <a:avLst>
            <a:gd name="adj1" fmla="val 154939"/>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28</xdr:col>
      <xdr:colOff>12700</xdr:colOff>
      <xdr:row>28</xdr:row>
      <xdr:rowOff>127000</xdr:rowOff>
    </xdr:from>
    <xdr:to>
      <xdr:col>29</xdr:col>
      <xdr:colOff>38100</xdr:colOff>
      <xdr:row>28</xdr:row>
      <xdr:rowOff>304800</xdr:rowOff>
    </xdr:to>
    <xdr:sp macro="" textlink="">
      <xdr:nvSpPr>
        <xdr:cNvPr id="112" name="Connecteur 111">
          <a:extLst>
            <a:ext uri="{FF2B5EF4-FFF2-40B4-BE49-F238E27FC236}">
              <a16:creationId xmlns:a16="http://schemas.microsoft.com/office/drawing/2014/main" id="{8B222855-F1B5-7B42-8E52-7D3FEE0DAC9C}"/>
            </a:ext>
          </a:extLst>
        </xdr:cNvPr>
        <xdr:cNvSpPr/>
      </xdr:nvSpPr>
      <xdr:spPr>
        <a:xfrm>
          <a:off x="10668000" y="10223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17</xdr:col>
      <xdr:colOff>127000</xdr:colOff>
      <xdr:row>13</xdr:row>
      <xdr:rowOff>177799</xdr:rowOff>
    </xdr:from>
    <xdr:to>
      <xdr:col>18</xdr:col>
      <xdr:colOff>25400</xdr:colOff>
      <xdr:row>13</xdr:row>
      <xdr:rowOff>223518</xdr:rowOff>
    </xdr:to>
    <xdr:sp macro="" textlink="">
      <xdr:nvSpPr>
        <xdr:cNvPr id="114" name="Connecteur 113">
          <a:extLst>
            <a:ext uri="{FF2B5EF4-FFF2-40B4-BE49-F238E27FC236}">
              <a16:creationId xmlns:a16="http://schemas.microsoft.com/office/drawing/2014/main" id="{3D33DCED-C176-4546-B761-6FD33CFA0526}"/>
            </a:ext>
          </a:extLst>
        </xdr:cNvPr>
        <xdr:cNvSpPr/>
      </xdr:nvSpPr>
      <xdr:spPr>
        <a:xfrm flipV="1">
          <a:off x="8686800" y="4559299"/>
          <a:ext cx="88900" cy="45719"/>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18</xdr:col>
      <xdr:colOff>165100</xdr:colOff>
      <xdr:row>15</xdr:row>
      <xdr:rowOff>190500</xdr:rowOff>
    </xdr:from>
    <xdr:to>
      <xdr:col>31</xdr:col>
      <xdr:colOff>12700</xdr:colOff>
      <xdr:row>30</xdr:row>
      <xdr:rowOff>209550</xdr:rowOff>
    </xdr:to>
    <xdr:cxnSp macro="">
      <xdr:nvCxnSpPr>
        <xdr:cNvPr id="118" name="Connecteur en angle 117">
          <a:extLst>
            <a:ext uri="{FF2B5EF4-FFF2-40B4-BE49-F238E27FC236}">
              <a16:creationId xmlns:a16="http://schemas.microsoft.com/office/drawing/2014/main" id="{14FAFE7E-66EB-6240-A144-A9B5BBD1FAF1}"/>
            </a:ext>
          </a:extLst>
        </xdr:cNvPr>
        <xdr:cNvCxnSpPr>
          <a:stCxn id="128" idx="6"/>
          <a:endCxn id="97" idx="3"/>
        </xdr:cNvCxnSpPr>
      </xdr:nvCxnSpPr>
      <xdr:spPr>
        <a:xfrm>
          <a:off x="8915400" y="5334000"/>
          <a:ext cx="2324100" cy="5734050"/>
        </a:xfrm>
        <a:prstGeom prst="bentConnector3">
          <a:avLst>
            <a:gd name="adj1" fmla="val 115847"/>
          </a:avLst>
        </a:prstGeom>
        <a:ln>
          <a:solidFill>
            <a:srgbClr val="00B05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28</xdr:col>
      <xdr:colOff>0</xdr:colOff>
      <xdr:row>32</xdr:row>
      <xdr:rowOff>152400</xdr:rowOff>
    </xdr:from>
    <xdr:to>
      <xdr:col>29</xdr:col>
      <xdr:colOff>25400</xdr:colOff>
      <xdr:row>32</xdr:row>
      <xdr:rowOff>330200</xdr:rowOff>
    </xdr:to>
    <xdr:sp macro="" textlink="">
      <xdr:nvSpPr>
        <xdr:cNvPr id="121" name="Connecteur 120">
          <a:extLst>
            <a:ext uri="{FF2B5EF4-FFF2-40B4-BE49-F238E27FC236}">
              <a16:creationId xmlns:a16="http://schemas.microsoft.com/office/drawing/2014/main" id="{58E7424B-DA15-1A42-B366-C6FAF6B06103}"/>
            </a:ext>
          </a:extLst>
        </xdr:cNvPr>
        <xdr:cNvSpPr/>
      </xdr:nvSpPr>
      <xdr:spPr>
        <a:xfrm>
          <a:off x="10655300" y="117729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17</xdr:col>
      <xdr:colOff>38100</xdr:colOff>
      <xdr:row>14</xdr:row>
      <xdr:rowOff>127000</xdr:rowOff>
    </xdr:from>
    <xdr:to>
      <xdr:col>18</xdr:col>
      <xdr:colOff>63500</xdr:colOff>
      <xdr:row>14</xdr:row>
      <xdr:rowOff>304800</xdr:rowOff>
    </xdr:to>
    <xdr:sp macro="" textlink="">
      <xdr:nvSpPr>
        <xdr:cNvPr id="124" name="Connecteur 123">
          <a:extLst>
            <a:ext uri="{FF2B5EF4-FFF2-40B4-BE49-F238E27FC236}">
              <a16:creationId xmlns:a16="http://schemas.microsoft.com/office/drawing/2014/main" id="{5517E80A-B8C7-B14F-B0EB-0777F7491DDC}"/>
            </a:ext>
          </a:extLst>
        </xdr:cNvPr>
        <xdr:cNvSpPr/>
      </xdr:nvSpPr>
      <xdr:spPr>
        <a:xfrm>
          <a:off x="8597900" y="4889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17</xdr:col>
      <xdr:colOff>152400</xdr:colOff>
      <xdr:row>15</xdr:row>
      <xdr:rowOff>101600</xdr:rowOff>
    </xdr:from>
    <xdr:to>
      <xdr:col>18</xdr:col>
      <xdr:colOff>165100</xdr:colOff>
      <xdr:row>15</xdr:row>
      <xdr:rowOff>279400</xdr:rowOff>
    </xdr:to>
    <xdr:sp macro="" textlink="">
      <xdr:nvSpPr>
        <xdr:cNvPr id="128" name="Connecteur 127">
          <a:extLst>
            <a:ext uri="{FF2B5EF4-FFF2-40B4-BE49-F238E27FC236}">
              <a16:creationId xmlns:a16="http://schemas.microsoft.com/office/drawing/2014/main" id="{E38A4402-6217-1E4B-A7C0-E8017724C8FE}"/>
            </a:ext>
          </a:extLst>
        </xdr:cNvPr>
        <xdr:cNvSpPr/>
      </xdr:nvSpPr>
      <xdr:spPr>
        <a:xfrm>
          <a:off x="8712200" y="5245100"/>
          <a:ext cx="203200" cy="177800"/>
        </a:xfrm>
        <a:prstGeom prst="flowChartConnector">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28</xdr:col>
      <xdr:colOff>63500</xdr:colOff>
      <xdr:row>30</xdr:row>
      <xdr:rowOff>114300</xdr:rowOff>
    </xdr:from>
    <xdr:to>
      <xdr:col>29</xdr:col>
      <xdr:colOff>88900</xdr:colOff>
      <xdr:row>30</xdr:row>
      <xdr:rowOff>292100</xdr:rowOff>
    </xdr:to>
    <xdr:sp macro="" textlink="">
      <xdr:nvSpPr>
        <xdr:cNvPr id="130" name="Connecteur 129">
          <a:extLst>
            <a:ext uri="{FF2B5EF4-FFF2-40B4-BE49-F238E27FC236}">
              <a16:creationId xmlns:a16="http://schemas.microsoft.com/office/drawing/2014/main" id="{617FA90E-040C-5249-BDF8-8633617C7942}"/>
            </a:ext>
          </a:extLst>
        </xdr:cNvPr>
        <xdr:cNvSpPr/>
      </xdr:nvSpPr>
      <xdr:spPr>
        <a:xfrm>
          <a:off x="10718800" y="10972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17</xdr:col>
      <xdr:colOff>76200</xdr:colOff>
      <xdr:row>13</xdr:row>
      <xdr:rowOff>139700</xdr:rowOff>
    </xdr:from>
    <xdr:to>
      <xdr:col>18</xdr:col>
      <xdr:colOff>101600</xdr:colOff>
      <xdr:row>13</xdr:row>
      <xdr:rowOff>317500</xdr:rowOff>
    </xdr:to>
    <xdr:sp macro="" textlink="">
      <xdr:nvSpPr>
        <xdr:cNvPr id="135" name="Connecteur 134">
          <a:extLst>
            <a:ext uri="{FF2B5EF4-FFF2-40B4-BE49-F238E27FC236}">
              <a16:creationId xmlns:a16="http://schemas.microsoft.com/office/drawing/2014/main" id="{70172375-5288-E142-B997-E7AC64D89996}"/>
            </a:ext>
          </a:extLst>
        </xdr:cNvPr>
        <xdr:cNvSpPr/>
      </xdr:nvSpPr>
      <xdr:spPr>
        <a:xfrm>
          <a:off x="8636000" y="45212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18</xdr:col>
      <xdr:colOff>101600</xdr:colOff>
      <xdr:row>13</xdr:row>
      <xdr:rowOff>228600</xdr:rowOff>
    </xdr:from>
    <xdr:to>
      <xdr:col>29</xdr:col>
      <xdr:colOff>38100</xdr:colOff>
      <xdr:row>28</xdr:row>
      <xdr:rowOff>215900</xdr:rowOff>
    </xdr:to>
    <xdr:cxnSp macro="">
      <xdr:nvCxnSpPr>
        <xdr:cNvPr id="136" name="Connecteur en angle 135">
          <a:extLst>
            <a:ext uri="{FF2B5EF4-FFF2-40B4-BE49-F238E27FC236}">
              <a16:creationId xmlns:a16="http://schemas.microsoft.com/office/drawing/2014/main" id="{119CD31D-E27C-274C-BDB8-20DE2BB5763A}"/>
            </a:ext>
          </a:extLst>
        </xdr:cNvPr>
        <xdr:cNvCxnSpPr>
          <a:stCxn id="135" idx="6"/>
          <a:endCxn id="112" idx="6"/>
        </xdr:cNvCxnSpPr>
      </xdr:nvCxnSpPr>
      <xdr:spPr>
        <a:xfrm>
          <a:off x="8851900" y="4610100"/>
          <a:ext cx="2032000" cy="5702300"/>
        </a:xfrm>
        <a:prstGeom prst="bentConnector3">
          <a:avLst>
            <a:gd name="adj1" fmla="val 117500"/>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17</xdr:col>
      <xdr:colOff>127000</xdr:colOff>
      <xdr:row>18</xdr:row>
      <xdr:rowOff>101600</xdr:rowOff>
    </xdr:from>
    <xdr:to>
      <xdr:col>18</xdr:col>
      <xdr:colOff>139700</xdr:colOff>
      <xdr:row>18</xdr:row>
      <xdr:rowOff>279400</xdr:rowOff>
    </xdr:to>
    <xdr:sp macro="" textlink="">
      <xdr:nvSpPr>
        <xdr:cNvPr id="142" name="Connecteur 141">
          <a:extLst>
            <a:ext uri="{FF2B5EF4-FFF2-40B4-BE49-F238E27FC236}">
              <a16:creationId xmlns:a16="http://schemas.microsoft.com/office/drawing/2014/main" id="{0785C26A-4329-CE4C-AAB6-8F6A777DD7F3}"/>
            </a:ext>
          </a:extLst>
        </xdr:cNvPr>
        <xdr:cNvSpPr/>
      </xdr:nvSpPr>
      <xdr:spPr>
        <a:xfrm>
          <a:off x="8686800" y="6388100"/>
          <a:ext cx="203200" cy="177800"/>
        </a:xfrm>
        <a:prstGeom prst="flowChartConnector">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28</xdr:col>
      <xdr:colOff>38100</xdr:colOff>
      <xdr:row>31</xdr:row>
      <xdr:rowOff>127000</xdr:rowOff>
    </xdr:from>
    <xdr:to>
      <xdr:col>29</xdr:col>
      <xdr:colOff>63500</xdr:colOff>
      <xdr:row>31</xdr:row>
      <xdr:rowOff>304800</xdr:rowOff>
    </xdr:to>
    <xdr:sp macro="" textlink="">
      <xdr:nvSpPr>
        <xdr:cNvPr id="143" name="Connecteur 142">
          <a:extLst>
            <a:ext uri="{FF2B5EF4-FFF2-40B4-BE49-F238E27FC236}">
              <a16:creationId xmlns:a16="http://schemas.microsoft.com/office/drawing/2014/main" id="{E2E5EDA5-A92B-F245-AFE1-E22AC318C23E}"/>
            </a:ext>
          </a:extLst>
        </xdr:cNvPr>
        <xdr:cNvSpPr/>
      </xdr:nvSpPr>
      <xdr:spPr>
        <a:xfrm>
          <a:off x="10693400" y="11366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18</xdr:col>
      <xdr:colOff>127000</xdr:colOff>
      <xdr:row>17</xdr:row>
      <xdr:rowOff>177800</xdr:rowOff>
    </xdr:from>
    <xdr:to>
      <xdr:col>29</xdr:col>
      <xdr:colOff>63500</xdr:colOff>
      <xdr:row>31</xdr:row>
      <xdr:rowOff>215900</xdr:rowOff>
    </xdr:to>
    <xdr:cxnSp macro="">
      <xdr:nvCxnSpPr>
        <xdr:cNvPr id="144" name="Connecteur en angle 143">
          <a:extLst>
            <a:ext uri="{FF2B5EF4-FFF2-40B4-BE49-F238E27FC236}">
              <a16:creationId xmlns:a16="http://schemas.microsoft.com/office/drawing/2014/main" id="{A7D357E8-266B-CF45-87D3-8DE5F082FA55}"/>
            </a:ext>
          </a:extLst>
        </xdr:cNvPr>
        <xdr:cNvCxnSpPr>
          <a:stCxn id="84" idx="6"/>
          <a:endCxn id="143" idx="6"/>
        </xdr:cNvCxnSpPr>
      </xdr:nvCxnSpPr>
      <xdr:spPr>
        <a:xfrm>
          <a:off x="8877300" y="6083300"/>
          <a:ext cx="2032000" cy="5372100"/>
        </a:xfrm>
        <a:prstGeom prst="bentConnector3">
          <a:avLst>
            <a:gd name="adj1" fmla="val 14375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17</xdr:col>
      <xdr:colOff>127000</xdr:colOff>
      <xdr:row>22</xdr:row>
      <xdr:rowOff>114300</xdr:rowOff>
    </xdr:from>
    <xdr:to>
      <xdr:col>18</xdr:col>
      <xdr:colOff>152400</xdr:colOff>
      <xdr:row>22</xdr:row>
      <xdr:rowOff>292100</xdr:rowOff>
    </xdr:to>
    <xdr:sp macro="" textlink="">
      <xdr:nvSpPr>
        <xdr:cNvPr id="148" name="Connecteur 147">
          <a:extLst>
            <a:ext uri="{FF2B5EF4-FFF2-40B4-BE49-F238E27FC236}">
              <a16:creationId xmlns:a16="http://schemas.microsoft.com/office/drawing/2014/main" id="{A7BE7542-F0FF-6040-84DC-AFFBFEEFB861}"/>
            </a:ext>
          </a:extLst>
        </xdr:cNvPr>
        <xdr:cNvSpPr/>
      </xdr:nvSpPr>
      <xdr:spPr>
        <a:xfrm>
          <a:off x="8686800" y="7924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18</xdr:col>
      <xdr:colOff>152400</xdr:colOff>
      <xdr:row>22</xdr:row>
      <xdr:rowOff>203200</xdr:rowOff>
    </xdr:from>
    <xdr:to>
      <xdr:col>31</xdr:col>
      <xdr:colOff>0</xdr:colOff>
      <xdr:row>33</xdr:row>
      <xdr:rowOff>196850</xdr:rowOff>
    </xdr:to>
    <xdr:cxnSp macro="">
      <xdr:nvCxnSpPr>
        <xdr:cNvPr id="149" name="Connecteur en angle 148">
          <a:extLst>
            <a:ext uri="{FF2B5EF4-FFF2-40B4-BE49-F238E27FC236}">
              <a16:creationId xmlns:a16="http://schemas.microsoft.com/office/drawing/2014/main" id="{C739D424-7AD6-5A46-A2BA-561C4DAB783F}"/>
            </a:ext>
          </a:extLst>
        </xdr:cNvPr>
        <xdr:cNvCxnSpPr>
          <a:stCxn id="148" idx="6"/>
          <a:endCxn id="98" idx="3"/>
        </xdr:cNvCxnSpPr>
      </xdr:nvCxnSpPr>
      <xdr:spPr>
        <a:xfrm>
          <a:off x="8902700" y="8013700"/>
          <a:ext cx="2324100" cy="4184650"/>
        </a:xfrm>
        <a:prstGeom prst="bentConnector3">
          <a:avLst>
            <a:gd name="adj1" fmla="val 14098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28</xdr:col>
      <xdr:colOff>38100</xdr:colOff>
      <xdr:row>34</xdr:row>
      <xdr:rowOff>88900</xdr:rowOff>
    </xdr:from>
    <xdr:to>
      <xdr:col>29</xdr:col>
      <xdr:colOff>63500</xdr:colOff>
      <xdr:row>34</xdr:row>
      <xdr:rowOff>266700</xdr:rowOff>
    </xdr:to>
    <xdr:sp macro="" textlink="">
      <xdr:nvSpPr>
        <xdr:cNvPr id="153" name="Connecteur 152">
          <a:extLst>
            <a:ext uri="{FF2B5EF4-FFF2-40B4-BE49-F238E27FC236}">
              <a16:creationId xmlns:a16="http://schemas.microsoft.com/office/drawing/2014/main" id="{54B3DF5B-E765-994B-AD88-889E80CE8D30}"/>
            </a:ext>
          </a:extLst>
        </xdr:cNvPr>
        <xdr:cNvSpPr/>
      </xdr:nvSpPr>
      <xdr:spPr>
        <a:xfrm>
          <a:off x="10693400" y="124714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17</xdr:col>
      <xdr:colOff>88900</xdr:colOff>
      <xdr:row>19</xdr:row>
      <xdr:rowOff>114300</xdr:rowOff>
    </xdr:from>
    <xdr:to>
      <xdr:col>18</xdr:col>
      <xdr:colOff>114300</xdr:colOff>
      <xdr:row>19</xdr:row>
      <xdr:rowOff>292100</xdr:rowOff>
    </xdr:to>
    <xdr:sp macro="" textlink="">
      <xdr:nvSpPr>
        <xdr:cNvPr id="154" name="Connecteur 153">
          <a:extLst>
            <a:ext uri="{FF2B5EF4-FFF2-40B4-BE49-F238E27FC236}">
              <a16:creationId xmlns:a16="http://schemas.microsoft.com/office/drawing/2014/main" id="{C0405639-F323-4940-BE62-52FFD5AB7F4E}"/>
            </a:ext>
          </a:extLst>
        </xdr:cNvPr>
        <xdr:cNvSpPr/>
      </xdr:nvSpPr>
      <xdr:spPr>
        <a:xfrm>
          <a:off x="8648700" y="6781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18</xdr:col>
      <xdr:colOff>114300</xdr:colOff>
      <xdr:row>19</xdr:row>
      <xdr:rowOff>203200</xdr:rowOff>
    </xdr:from>
    <xdr:to>
      <xdr:col>29</xdr:col>
      <xdr:colOff>88900</xdr:colOff>
      <xdr:row>35</xdr:row>
      <xdr:rowOff>215900</xdr:rowOff>
    </xdr:to>
    <xdr:cxnSp macro="">
      <xdr:nvCxnSpPr>
        <xdr:cNvPr id="155" name="Connecteur en angle 154">
          <a:extLst>
            <a:ext uri="{FF2B5EF4-FFF2-40B4-BE49-F238E27FC236}">
              <a16:creationId xmlns:a16="http://schemas.microsoft.com/office/drawing/2014/main" id="{5F2AA65B-7372-FA4D-BDCF-F986C5B0261B}"/>
            </a:ext>
          </a:extLst>
        </xdr:cNvPr>
        <xdr:cNvCxnSpPr>
          <a:stCxn id="154" idx="6"/>
          <a:endCxn id="161" idx="6"/>
        </xdr:cNvCxnSpPr>
      </xdr:nvCxnSpPr>
      <xdr:spPr>
        <a:xfrm>
          <a:off x="8864600" y="6870700"/>
          <a:ext cx="2070100" cy="6108700"/>
        </a:xfrm>
        <a:prstGeom prst="bentConnector3">
          <a:avLst>
            <a:gd name="adj1" fmla="val 169937"/>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28</xdr:col>
      <xdr:colOff>63500</xdr:colOff>
      <xdr:row>35</xdr:row>
      <xdr:rowOff>127000</xdr:rowOff>
    </xdr:from>
    <xdr:to>
      <xdr:col>29</xdr:col>
      <xdr:colOff>88900</xdr:colOff>
      <xdr:row>35</xdr:row>
      <xdr:rowOff>304800</xdr:rowOff>
    </xdr:to>
    <xdr:sp macro="" textlink="">
      <xdr:nvSpPr>
        <xdr:cNvPr id="161" name="Connecteur 160">
          <a:extLst>
            <a:ext uri="{FF2B5EF4-FFF2-40B4-BE49-F238E27FC236}">
              <a16:creationId xmlns:a16="http://schemas.microsoft.com/office/drawing/2014/main" id="{8C2E6BF2-1114-0347-917A-07C7EE00A628}"/>
            </a:ext>
          </a:extLst>
        </xdr:cNvPr>
        <xdr:cNvSpPr/>
      </xdr:nvSpPr>
      <xdr:spPr>
        <a:xfrm>
          <a:off x="10718800" y="12890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28</xdr:col>
      <xdr:colOff>88900</xdr:colOff>
      <xdr:row>39</xdr:row>
      <xdr:rowOff>127000</xdr:rowOff>
    </xdr:from>
    <xdr:to>
      <xdr:col>29</xdr:col>
      <xdr:colOff>114300</xdr:colOff>
      <xdr:row>39</xdr:row>
      <xdr:rowOff>304800</xdr:rowOff>
    </xdr:to>
    <xdr:sp macro="" textlink="">
      <xdr:nvSpPr>
        <xdr:cNvPr id="164" name="Connecteur 163">
          <a:extLst>
            <a:ext uri="{FF2B5EF4-FFF2-40B4-BE49-F238E27FC236}">
              <a16:creationId xmlns:a16="http://schemas.microsoft.com/office/drawing/2014/main" id="{8B289AE8-E150-9543-B04B-0D0C1114DBD0}"/>
            </a:ext>
          </a:extLst>
        </xdr:cNvPr>
        <xdr:cNvSpPr/>
      </xdr:nvSpPr>
      <xdr:spPr>
        <a:xfrm>
          <a:off x="10744200" y="14414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20</xdr:col>
      <xdr:colOff>0</xdr:colOff>
      <xdr:row>25</xdr:row>
      <xdr:rowOff>222250</xdr:rowOff>
    </xdr:from>
    <xdr:to>
      <xdr:col>29</xdr:col>
      <xdr:colOff>114300</xdr:colOff>
      <xdr:row>39</xdr:row>
      <xdr:rowOff>215900</xdr:rowOff>
    </xdr:to>
    <xdr:cxnSp macro="">
      <xdr:nvCxnSpPr>
        <xdr:cNvPr id="165" name="Connecteur en angle 164">
          <a:extLst>
            <a:ext uri="{FF2B5EF4-FFF2-40B4-BE49-F238E27FC236}">
              <a16:creationId xmlns:a16="http://schemas.microsoft.com/office/drawing/2014/main" id="{A2009301-F2B8-C841-A60D-08334CAB8F33}"/>
            </a:ext>
          </a:extLst>
        </xdr:cNvPr>
        <xdr:cNvCxnSpPr>
          <a:stCxn id="90" idx="3"/>
          <a:endCxn id="164" idx="6"/>
        </xdr:cNvCxnSpPr>
      </xdr:nvCxnSpPr>
      <xdr:spPr>
        <a:xfrm>
          <a:off x="9131300" y="9175750"/>
          <a:ext cx="1828800" cy="5327650"/>
        </a:xfrm>
        <a:prstGeom prst="bentConnector3">
          <a:avLst>
            <a:gd name="adj1" fmla="val 197916"/>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34</xdr:col>
      <xdr:colOff>25400</xdr:colOff>
      <xdr:row>42</xdr:row>
      <xdr:rowOff>101600</xdr:rowOff>
    </xdr:from>
    <xdr:to>
      <xdr:col>35</xdr:col>
      <xdr:colOff>12700</xdr:colOff>
      <xdr:row>42</xdr:row>
      <xdr:rowOff>342900</xdr:rowOff>
    </xdr:to>
    <xdr:sp macro="" textlink="">
      <xdr:nvSpPr>
        <xdr:cNvPr id="170" name="Losange 169">
          <a:extLst>
            <a:ext uri="{FF2B5EF4-FFF2-40B4-BE49-F238E27FC236}">
              <a16:creationId xmlns:a16="http://schemas.microsoft.com/office/drawing/2014/main" id="{39B1DD05-1D56-024C-B6CB-D32C2E601396}"/>
            </a:ext>
          </a:extLst>
        </xdr:cNvPr>
        <xdr:cNvSpPr/>
      </xdr:nvSpPr>
      <xdr:spPr>
        <a:xfrm>
          <a:off x="11823700" y="155321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34</xdr:col>
      <xdr:colOff>12700</xdr:colOff>
      <xdr:row>45</xdr:row>
      <xdr:rowOff>101600</xdr:rowOff>
    </xdr:from>
    <xdr:to>
      <xdr:col>35</xdr:col>
      <xdr:colOff>0</xdr:colOff>
      <xdr:row>45</xdr:row>
      <xdr:rowOff>342900</xdr:rowOff>
    </xdr:to>
    <xdr:sp macro="" textlink="">
      <xdr:nvSpPr>
        <xdr:cNvPr id="171" name="Losange 170">
          <a:extLst>
            <a:ext uri="{FF2B5EF4-FFF2-40B4-BE49-F238E27FC236}">
              <a16:creationId xmlns:a16="http://schemas.microsoft.com/office/drawing/2014/main" id="{1AB137A8-EF77-8D4E-87C6-22C6259C8220}"/>
            </a:ext>
          </a:extLst>
        </xdr:cNvPr>
        <xdr:cNvSpPr/>
      </xdr:nvSpPr>
      <xdr:spPr>
        <a:xfrm>
          <a:off x="11811000" y="166751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39</xdr:col>
      <xdr:colOff>25400</xdr:colOff>
      <xdr:row>57</xdr:row>
      <xdr:rowOff>88900</xdr:rowOff>
    </xdr:from>
    <xdr:to>
      <xdr:col>40</xdr:col>
      <xdr:colOff>12700</xdr:colOff>
      <xdr:row>57</xdr:row>
      <xdr:rowOff>330200</xdr:rowOff>
    </xdr:to>
    <xdr:sp macro="" textlink="">
      <xdr:nvSpPr>
        <xdr:cNvPr id="172" name="Losange 171">
          <a:extLst>
            <a:ext uri="{FF2B5EF4-FFF2-40B4-BE49-F238E27FC236}">
              <a16:creationId xmlns:a16="http://schemas.microsoft.com/office/drawing/2014/main" id="{54241898-DC1D-E949-8CA2-87D2B81973F2}"/>
            </a:ext>
          </a:extLst>
        </xdr:cNvPr>
        <xdr:cNvSpPr/>
      </xdr:nvSpPr>
      <xdr:spPr>
        <a:xfrm>
          <a:off x="12776200" y="212344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19</xdr:col>
      <xdr:colOff>152400</xdr:colOff>
      <xdr:row>29</xdr:row>
      <xdr:rowOff>190500</xdr:rowOff>
    </xdr:from>
    <xdr:to>
      <xdr:col>30</xdr:col>
      <xdr:colOff>63500</xdr:colOff>
      <xdr:row>41</xdr:row>
      <xdr:rowOff>190500</xdr:rowOff>
    </xdr:to>
    <xdr:cxnSp macro="">
      <xdr:nvCxnSpPr>
        <xdr:cNvPr id="173" name="Connecteur en angle 172">
          <a:extLst>
            <a:ext uri="{FF2B5EF4-FFF2-40B4-BE49-F238E27FC236}">
              <a16:creationId xmlns:a16="http://schemas.microsoft.com/office/drawing/2014/main" id="{130B17D6-B893-E146-8FE0-21676595CCA5}"/>
            </a:ext>
          </a:extLst>
        </xdr:cNvPr>
        <xdr:cNvCxnSpPr>
          <a:stCxn id="174" idx="2"/>
          <a:endCxn id="175" idx="2"/>
        </xdr:cNvCxnSpPr>
      </xdr:nvCxnSpPr>
      <xdr:spPr>
        <a:xfrm rot="10800000" flipH="1" flipV="1">
          <a:off x="9093200" y="10668000"/>
          <a:ext cx="2006600" cy="4572000"/>
        </a:xfrm>
        <a:prstGeom prst="bentConnector3">
          <a:avLst>
            <a:gd name="adj1" fmla="val -16455"/>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19</xdr:col>
      <xdr:colOff>152400</xdr:colOff>
      <xdr:row>29</xdr:row>
      <xdr:rowOff>101600</xdr:rowOff>
    </xdr:from>
    <xdr:to>
      <xdr:col>20</xdr:col>
      <xdr:colOff>177800</xdr:colOff>
      <xdr:row>29</xdr:row>
      <xdr:rowOff>279400</xdr:rowOff>
    </xdr:to>
    <xdr:sp macro="" textlink="">
      <xdr:nvSpPr>
        <xdr:cNvPr id="174" name="Connecteur 173">
          <a:extLst>
            <a:ext uri="{FF2B5EF4-FFF2-40B4-BE49-F238E27FC236}">
              <a16:creationId xmlns:a16="http://schemas.microsoft.com/office/drawing/2014/main" id="{D86ED512-46AB-554E-A3C8-A73B29E0FB25}"/>
            </a:ext>
          </a:extLst>
        </xdr:cNvPr>
        <xdr:cNvSpPr/>
      </xdr:nvSpPr>
      <xdr:spPr>
        <a:xfrm>
          <a:off x="9093200" y="10579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30</xdr:col>
      <xdr:colOff>63500</xdr:colOff>
      <xdr:row>41</xdr:row>
      <xdr:rowOff>101600</xdr:rowOff>
    </xdr:from>
    <xdr:to>
      <xdr:col>31</xdr:col>
      <xdr:colOff>88900</xdr:colOff>
      <xdr:row>41</xdr:row>
      <xdr:rowOff>279400</xdr:rowOff>
    </xdr:to>
    <xdr:sp macro="" textlink="">
      <xdr:nvSpPr>
        <xdr:cNvPr id="175" name="Connecteur 174">
          <a:extLst>
            <a:ext uri="{FF2B5EF4-FFF2-40B4-BE49-F238E27FC236}">
              <a16:creationId xmlns:a16="http://schemas.microsoft.com/office/drawing/2014/main" id="{7B9B310A-6C54-B74E-8EB9-432D06B9C665}"/>
            </a:ext>
          </a:extLst>
        </xdr:cNvPr>
        <xdr:cNvSpPr/>
      </xdr:nvSpPr>
      <xdr:spPr>
        <a:xfrm>
          <a:off x="11099800" y="15151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19</xdr:col>
      <xdr:colOff>114300</xdr:colOff>
      <xdr:row>36</xdr:row>
      <xdr:rowOff>203200</xdr:rowOff>
    </xdr:from>
    <xdr:to>
      <xdr:col>30</xdr:col>
      <xdr:colOff>88900</xdr:colOff>
      <xdr:row>42</xdr:row>
      <xdr:rowOff>215900</xdr:rowOff>
    </xdr:to>
    <xdr:cxnSp macro="">
      <xdr:nvCxnSpPr>
        <xdr:cNvPr id="180" name="Connecteur en angle 179">
          <a:extLst>
            <a:ext uri="{FF2B5EF4-FFF2-40B4-BE49-F238E27FC236}">
              <a16:creationId xmlns:a16="http://schemas.microsoft.com/office/drawing/2014/main" id="{94EB20F7-7F07-D145-9E48-67C93CFF8767}"/>
            </a:ext>
          </a:extLst>
        </xdr:cNvPr>
        <xdr:cNvCxnSpPr>
          <a:stCxn id="181" idx="2"/>
          <a:endCxn id="182" idx="2"/>
        </xdr:cNvCxnSpPr>
      </xdr:nvCxnSpPr>
      <xdr:spPr>
        <a:xfrm rot="10800000" flipH="1" flipV="1">
          <a:off x="9055100" y="13347700"/>
          <a:ext cx="2070100" cy="2298700"/>
        </a:xfrm>
        <a:prstGeom prst="bentConnector3">
          <a:avLst>
            <a:gd name="adj1" fmla="val -2331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19</xdr:col>
      <xdr:colOff>114300</xdr:colOff>
      <xdr:row>36</xdr:row>
      <xdr:rowOff>114300</xdr:rowOff>
    </xdr:from>
    <xdr:to>
      <xdr:col>20</xdr:col>
      <xdr:colOff>139700</xdr:colOff>
      <xdr:row>36</xdr:row>
      <xdr:rowOff>292100</xdr:rowOff>
    </xdr:to>
    <xdr:sp macro="" textlink="">
      <xdr:nvSpPr>
        <xdr:cNvPr id="181" name="Connecteur 180">
          <a:extLst>
            <a:ext uri="{FF2B5EF4-FFF2-40B4-BE49-F238E27FC236}">
              <a16:creationId xmlns:a16="http://schemas.microsoft.com/office/drawing/2014/main" id="{253FAE58-9177-4A4A-918B-CE13994FC907}"/>
            </a:ext>
          </a:extLst>
        </xdr:cNvPr>
        <xdr:cNvSpPr/>
      </xdr:nvSpPr>
      <xdr:spPr>
        <a:xfrm>
          <a:off x="9055100" y="13258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30</xdr:col>
      <xdr:colOff>88900</xdr:colOff>
      <xdr:row>42</xdr:row>
      <xdr:rowOff>127000</xdr:rowOff>
    </xdr:from>
    <xdr:to>
      <xdr:col>31</xdr:col>
      <xdr:colOff>114300</xdr:colOff>
      <xdr:row>42</xdr:row>
      <xdr:rowOff>304800</xdr:rowOff>
    </xdr:to>
    <xdr:sp macro="" textlink="">
      <xdr:nvSpPr>
        <xdr:cNvPr id="182" name="Connecteur 181">
          <a:extLst>
            <a:ext uri="{FF2B5EF4-FFF2-40B4-BE49-F238E27FC236}">
              <a16:creationId xmlns:a16="http://schemas.microsoft.com/office/drawing/2014/main" id="{AE88BDD9-76D9-E042-B491-D9951C8A5302}"/>
            </a:ext>
          </a:extLst>
        </xdr:cNvPr>
        <xdr:cNvSpPr/>
      </xdr:nvSpPr>
      <xdr:spPr>
        <a:xfrm>
          <a:off x="11125200" y="15557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19</xdr:col>
      <xdr:colOff>165100</xdr:colOff>
      <xdr:row>35</xdr:row>
      <xdr:rowOff>114300</xdr:rowOff>
    </xdr:from>
    <xdr:to>
      <xdr:col>21</xdr:col>
      <xdr:colOff>0</xdr:colOff>
      <xdr:row>35</xdr:row>
      <xdr:rowOff>292100</xdr:rowOff>
    </xdr:to>
    <xdr:sp macro="" textlink="">
      <xdr:nvSpPr>
        <xdr:cNvPr id="185" name="Connecteur 184">
          <a:extLst>
            <a:ext uri="{FF2B5EF4-FFF2-40B4-BE49-F238E27FC236}">
              <a16:creationId xmlns:a16="http://schemas.microsoft.com/office/drawing/2014/main" id="{682581D4-A452-BA4F-9339-705C15C66D43}"/>
            </a:ext>
          </a:extLst>
        </xdr:cNvPr>
        <xdr:cNvSpPr/>
      </xdr:nvSpPr>
      <xdr:spPr>
        <a:xfrm>
          <a:off x="9105900" y="12877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30</xdr:col>
      <xdr:colOff>88900</xdr:colOff>
      <xdr:row>44</xdr:row>
      <xdr:rowOff>127000</xdr:rowOff>
    </xdr:from>
    <xdr:to>
      <xdr:col>31</xdr:col>
      <xdr:colOff>114300</xdr:colOff>
      <xdr:row>44</xdr:row>
      <xdr:rowOff>304800</xdr:rowOff>
    </xdr:to>
    <xdr:sp macro="" textlink="">
      <xdr:nvSpPr>
        <xdr:cNvPr id="188" name="Connecteur 187">
          <a:extLst>
            <a:ext uri="{FF2B5EF4-FFF2-40B4-BE49-F238E27FC236}">
              <a16:creationId xmlns:a16="http://schemas.microsoft.com/office/drawing/2014/main" id="{2CFDB322-0AB7-3B44-8E91-A5F9A76A93EE}"/>
            </a:ext>
          </a:extLst>
        </xdr:cNvPr>
        <xdr:cNvSpPr/>
      </xdr:nvSpPr>
      <xdr:spPr>
        <a:xfrm>
          <a:off x="11125200" y="16319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19</xdr:col>
      <xdr:colOff>177800</xdr:colOff>
      <xdr:row>31</xdr:row>
      <xdr:rowOff>127000</xdr:rowOff>
    </xdr:from>
    <xdr:to>
      <xdr:col>21</xdr:col>
      <xdr:colOff>12700</xdr:colOff>
      <xdr:row>31</xdr:row>
      <xdr:rowOff>304800</xdr:rowOff>
    </xdr:to>
    <xdr:sp macro="" textlink="">
      <xdr:nvSpPr>
        <xdr:cNvPr id="189" name="Connecteur 188">
          <a:extLst>
            <a:ext uri="{FF2B5EF4-FFF2-40B4-BE49-F238E27FC236}">
              <a16:creationId xmlns:a16="http://schemas.microsoft.com/office/drawing/2014/main" id="{7B9BBE13-75BA-1641-9C3D-FEBCA49754CD}"/>
            </a:ext>
          </a:extLst>
        </xdr:cNvPr>
        <xdr:cNvSpPr/>
      </xdr:nvSpPr>
      <xdr:spPr>
        <a:xfrm>
          <a:off x="9118600" y="11366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19</xdr:col>
      <xdr:colOff>177800</xdr:colOff>
      <xdr:row>31</xdr:row>
      <xdr:rowOff>215900</xdr:rowOff>
    </xdr:from>
    <xdr:to>
      <xdr:col>30</xdr:col>
      <xdr:colOff>88900</xdr:colOff>
      <xdr:row>44</xdr:row>
      <xdr:rowOff>215900</xdr:rowOff>
    </xdr:to>
    <xdr:cxnSp macro="">
      <xdr:nvCxnSpPr>
        <xdr:cNvPr id="190" name="Connecteur en angle 189">
          <a:extLst>
            <a:ext uri="{FF2B5EF4-FFF2-40B4-BE49-F238E27FC236}">
              <a16:creationId xmlns:a16="http://schemas.microsoft.com/office/drawing/2014/main" id="{00254970-6068-8748-B89D-5957009A0F16}"/>
            </a:ext>
          </a:extLst>
        </xdr:cNvPr>
        <xdr:cNvCxnSpPr>
          <a:stCxn id="189" idx="2"/>
          <a:endCxn id="188" idx="2"/>
        </xdr:cNvCxnSpPr>
      </xdr:nvCxnSpPr>
      <xdr:spPr>
        <a:xfrm rot="10800000" flipH="1" flipV="1">
          <a:off x="9118600" y="11455400"/>
          <a:ext cx="2006600" cy="4953000"/>
        </a:xfrm>
        <a:prstGeom prst="bentConnector3">
          <a:avLst>
            <a:gd name="adj1" fmla="val -36709"/>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19</xdr:col>
      <xdr:colOff>114300</xdr:colOff>
      <xdr:row>30</xdr:row>
      <xdr:rowOff>190500</xdr:rowOff>
    </xdr:from>
    <xdr:to>
      <xdr:col>30</xdr:col>
      <xdr:colOff>114300</xdr:colOff>
      <xdr:row>45</xdr:row>
      <xdr:rowOff>177800</xdr:rowOff>
    </xdr:to>
    <xdr:cxnSp macro="">
      <xdr:nvCxnSpPr>
        <xdr:cNvPr id="196" name="Connecteur en angle 195">
          <a:extLst>
            <a:ext uri="{FF2B5EF4-FFF2-40B4-BE49-F238E27FC236}">
              <a16:creationId xmlns:a16="http://schemas.microsoft.com/office/drawing/2014/main" id="{30552EA9-DB9C-904C-A401-9085D3210091}"/>
            </a:ext>
          </a:extLst>
        </xdr:cNvPr>
        <xdr:cNvCxnSpPr>
          <a:stCxn id="197" idx="2"/>
          <a:endCxn id="198" idx="2"/>
        </xdr:cNvCxnSpPr>
      </xdr:nvCxnSpPr>
      <xdr:spPr>
        <a:xfrm rot="10800000" flipH="1" flipV="1">
          <a:off x="9055100" y="11049000"/>
          <a:ext cx="2095500" cy="5702300"/>
        </a:xfrm>
        <a:prstGeom prst="bentConnector3">
          <a:avLst>
            <a:gd name="adj1" fmla="val -41818"/>
          </a:avLst>
        </a:prstGeom>
        <a:ln>
          <a:solidFill>
            <a:srgbClr val="00B05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19</xdr:col>
      <xdr:colOff>114300</xdr:colOff>
      <xdr:row>30</xdr:row>
      <xdr:rowOff>101600</xdr:rowOff>
    </xdr:from>
    <xdr:to>
      <xdr:col>20</xdr:col>
      <xdr:colOff>139700</xdr:colOff>
      <xdr:row>30</xdr:row>
      <xdr:rowOff>279400</xdr:rowOff>
    </xdr:to>
    <xdr:sp macro="" textlink="">
      <xdr:nvSpPr>
        <xdr:cNvPr id="197" name="Connecteur 196">
          <a:extLst>
            <a:ext uri="{FF2B5EF4-FFF2-40B4-BE49-F238E27FC236}">
              <a16:creationId xmlns:a16="http://schemas.microsoft.com/office/drawing/2014/main" id="{E16FCEFB-F8DC-7346-A5F9-841C40803050}"/>
            </a:ext>
          </a:extLst>
        </xdr:cNvPr>
        <xdr:cNvSpPr/>
      </xdr:nvSpPr>
      <xdr:spPr>
        <a:xfrm>
          <a:off x="9055100" y="10960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30</xdr:col>
      <xdr:colOff>114300</xdr:colOff>
      <xdr:row>45</xdr:row>
      <xdr:rowOff>88900</xdr:rowOff>
    </xdr:from>
    <xdr:to>
      <xdr:col>31</xdr:col>
      <xdr:colOff>139700</xdr:colOff>
      <xdr:row>45</xdr:row>
      <xdr:rowOff>266700</xdr:rowOff>
    </xdr:to>
    <xdr:sp macro="" textlink="">
      <xdr:nvSpPr>
        <xdr:cNvPr id="198" name="Connecteur 197">
          <a:extLst>
            <a:ext uri="{FF2B5EF4-FFF2-40B4-BE49-F238E27FC236}">
              <a16:creationId xmlns:a16="http://schemas.microsoft.com/office/drawing/2014/main" id="{BD5D333D-EE6D-0B4A-AF8F-0910868C33F6}"/>
            </a:ext>
          </a:extLst>
        </xdr:cNvPr>
        <xdr:cNvSpPr/>
      </xdr:nvSpPr>
      <xdr:spPr>
        <a:xfrm>
          <a:off x="11150600" y="166624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30</xdr:col>
      <xdr:colOff>63500</xdr:colOff>
      <xdr:row>47</xdr:row>
      <xdr:rowOff>127000</xdr:rowOff>
    </xdr:from>
    <xdr:to>
      <xdr:col>31</xdr:col>
      <xdr:colOff>88900</xdr:colOff>
      <xdr:row>47</xdr:row>
      <xdr:rowOff>304800</xdr:rowOff>
    </xdr:to>
    <xdr:sp macro="" textlink="">
      <xdr:nvSpPr>
        <xdr:cNvPr id="203" name="Connecteur 202">
          <a:extLst>
            <a:ext uri="{FF2B5EF4-FFF2-40B4-BE49-F238E27FC236}">
              <a16:creationId xmlns:a16="http://schemas.microsoft.com/office/drawing/2014/main" id="{7E051240-2738-4B41-8D5F-BE1910E26EB3}"/>
            </a:ext>
          </a:extLst>
        </xdr:cNvPr>
        <xdr:cNvSpPr/>
      </xdr:nvSpPr>
      <xdr:spPr>
        <a:xfrm>
          <a:off x="11099800" y="17462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19</xdr:col>
      <xdr:colOff>165100</xdr:colOff>
      <xdr:row>35</xdr:row>
      <xdr:rowOff>203200</xdr:rowOff>
    </xdr:from>
    <xdr:to>
      <xdr:col>30</xdr:col>
      <xdr:colOff>63500</xdr:colOff>
      <xdr:row>47</xdr:row>
      <xdr:rowOff>215900</xdr:rowOff>
    </xdr:to>
    <xdr:cxnSp macro="">
      <xdr:nvCxnSpPr>
        <xdr:cNvPr id="204" name="Connecteur en angle 203">
          <a:extLst>
            <a:ext uri="{FF2B5EF4-FFF2-40B4-BE49-F238E27FC236}">
              <a16:creationId xmlns:a16="http://schemas.microsoft.com/office/drawing/2014/main" id="{1ED6C04A-A3D1-2D45-B24C-0DB7F3C56C83}"/>
            </a:ext>
          </a:extLst>
        </xdr:cNvPr>
        <xdr:cNvCxnSpPr>
          <a:stCxn id="185" idx="2"/>
          <a:endCxn id="203" idx="2"/>
        </xdr:cNvCxnSpPr>
      </xdr:nvCxnSpPr>
      <xdr:spPr>
        <a:xfrm rot="10800000" flipH="1" flipV="1">
          <a:off x="9105900" y="12966700"/>
          <a:ext cx="1993900" cy="4584700"/>
        </a:xfrm>
        <a:prstGeom prst="bentConnector3">
          <a:avLst>
            <a:gd name="adj1" fmla="val -55414"/>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30</xdr:col>
      <xdr:colOff>50800</xdr:colOff>
      <xdr:row>48</xdr:row>
      <xdr:rowOff>127000</xdr:rowOff>
    </xdr:from>
    <xdr:to>
      <xdr:col>31</xdr:col>
      <xdr:colOff>76200</xdr:colOff>
      <xdr:row>48</xdr:row>
      <xdr:rowOff>304800</xdr:rowOff>
    </xdr:to>
    <xdr:sp macro="" textlink="">
      <xdr:nvSpPr>
        <xdr:cNvPr id="208" name="Connecteur 207">
          <a:extLst>
            <a:ext uri="{FF2B5EF4-FFF2-40B4-BE49-F238E27FC236}">
              <a16:creationId xmlns:a16="http://schemas.microsoft.com/office/drawing/2014/main" id="{A7CCF8F8-7EB6-F34F-AAC3-B7AE47321D4C}"/>
            </a:ext>
          </a:extLst>
        </xdr:cNvPr>
        <xdr:cNvSpPr/>
      </xdr:nvSpPr>
      <xdr:spPr>
        <a:xfrm>
          <a:off x="11087100" y="17843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30</xdr:col>
      <xdr:colOff>63500</xdr:colOff>
      <xdr:row>49</xdr:row>
      <xdr:rowOff>101600</xdr:rowOff>
    </xdr:from>
    <xdr:to>
      <xdr:col>31</xdr:col>
      <xdr:colOff>88900</xdr:colOff>
      <xdr:row>49</xdr:row>
      <xdr:rowOff>279400</xdr:rowOff>
    </xdr:to>
    <xdr:sp macro="" textlink="">
      <xdr:nvSpPr>
        <xdr:cNvPr id="209" name="Connecteur 208">
          <a:extLst>
            <a:ext uri="{FF2B5EF4-FFF2-40B4-BE49-F238E27FC236}">
              <a16:creationId xmlns:a16="http://schemas.microsoft.com/office/drawing/2014/main" id="{2017EA7E-4B25-0D45-AA77-F1FFFC743C70}"/>
            </a:ext>
          </a:extLst>
        </xdr:cNvPr>
        <xdr:cNvSpPr/>
      </xdr:nvSpPr>
      <xdr:spPr>
        <a:xfrm>
          <a:off x="11099800" y="18199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19</xdr:col>
      <xdr:colOff>114300</xdr:colOff>
      <xdr:row>38</xdr:row>
      <xdr:rowOff>127000</xdr:rowOff>
    </xdr:from>
    <xdr:to>
      <xdr:col>20</xdr:col>
      <xdr:colOff>139700</xdr:colOff>
      <xdr:row>38</xdr:row>
      <xdr:rowOff>304800</xdr:rowOff>
    </xdr:to>
    <xdr:sp macro="" textlink="">
      <xdr:nvSpPr>
        <xdr:cNvPr id="210" name="Connecteur 209">
          <a:extLst>
            <a:ext uri="{FF2B5EF4-FFF2-40B4-BE49-F238E27FC236}">
              <a16:creationId xmlns:a16="http://schemas.microsoft.com/office/drawing/2014/main" id="{3A7EE48B-C92E-974D-BC37-8D48AC62545B}"/>
            </a:ext>
          </a:extLst>
        </xdr:cNvPr>
        <xdr:cNvSpPr/>
      </xdr:nvSpPr>
      <xdr:spPr>
        <a:xfrm>
          <a:off x="9055100" y="14033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19</xdr:col>
      <xdr:colOff>127000</xdr:colOff>
      <xdr:row>39</xdr:row>
      <xdr:rowOff>88900</xdr:rowOff>
    </xdr:from>
    <xdr:to>
      <xdr:col>20</xdr:col>
      <xdr:colOff>152400</xdr:colOff>
      <xdr:row>39</xdr:row>
      <xdr:rowOff>266700</xdr:rowOff>
    </xdr:to>
    <xdr:sp macro="" textlink="">
      <xdr:nvSpPr>
        <xdr:cNvPr id="211" name="Connecteur 210">
          <a:extLst>
            <a:ext uri="{FF2B5EF4-FFF2-40B4-BE49-F238E27FC236}">
              <a16:creationId xmlns:a16="http://schemas.microsoft.com/office/drawing/2014/main" id="{823FD5F6-E6B3-DE42-95AC-5B392F98784E}"/>
            </a:ext>
          </a:extLst>
        </xdr:cNvPr>
        <xdr:cNvSpPr/>
      </xdr:nvSpPr>
      <xdr:spPr>
        <a:xfrm>
          <a:off x="9067800" y="143764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19</xdr:col>
      <xdr:colOff>127000</xdr:colOff>
      <xdr:row>39</xdr:row>
      <xdr:rowOff>177800</xdr:rowOff>
    </xdr:from>
    <xdr:to>
      <xdr:col>30</xdr:col>
      <xdr:colOff>63500</xdr:colOff>
      <xdr:row>49</xdr:row>
      <xdr:rowOff>190500</xdr:rowOff>
    </xdr:to>
    <xdr:cxnSp macro="">
      <xdr:nvCxnSpPr>
        <xdr:cNvPr id="212" name="Connecteur en angle 211">
          <a:extLst>
            <a:ext uri="{FF2B5EF4-FFF2-40B4-BE49-F238E27FC236}">
              <a16:creationId xmlns:a16="http://schemas.microsoft.com/office/drawing/2014/main" id="{829FEEAB-888E-4346-89EF-9A980B000DD9}"/>
            </a:ext>
          </a:extLst>
        </xdr:cNvPr>
        <xdr:cNvCxnSpPr>
          <a:stCxn id="211" idx="2"/>
          <a:endCxn id="209" idx="2"/>
        </xdr:cNvCxnSpPr>
      </xdr:nvCxnSpPr>
      <xdr:spPr>
        <a:xfrm rot="10800000" flipH="1" flipV="1">
          <a:off x="9067800" y="14465300"/>
          <a:ext cx="2032000" cy="3822700"/>
        </a:xfrm>
        <a:prstGeom prst="bentConnector3">
          <a:avLst>
            <a:gd name="adj1" fmla="val -62500"/>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32</xdr:col>
      <xdr:colOff>76200</xdr:colOff>
      <xdr:row>41</xdr:row>
      <xdr:rowOff>88900</xdr:rowOff>
    </xdr:from>
    <xdr:to>
      <xdr:col>33</xdr:col>
      <xdr:colOff>101600</xdr:colOff>
      <xdr:row>41</xdr:row>
      <xdr:rowOff>266700</xdr:rowOff>
    </xdr:to>
    <xdr:sp macro="" textlink="">
      <xdr:nvSpPr>
        <xdr:cNvPr id="251" name="Connecteur 250">
          <a:extLst>
            <a:ext uri="{FF2B5EF4-FFF2-40B4-BE49-F238E27FC236}">
              <a16:creationId xmlns:a16="http://schemas.microsoft.com/office/drawing/2014/main" id="{EBCD9544-BE72-9A4D-9658-AF22771B97E6}"/>
            </a:ext>
          </a:extLst>
        </xdr:cNvPr>
        <xdr:cNvSpPr/>
      </xdr:nvSpPr>
      <xdr:spPr>
        <a:xfrm>
          <a:off x="11493500" y="151384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32</xdr:col>
      <xdr:colOff>114300</xdr:colOff>
      <xdr:row>42</xdr:row>
      <xdr:rowOff>127000</xdr:rowOff>
    </xdr:from>
    <xdr:to>
      <xdr:col>33</xdr:col>
      <xdr:colOff>139700</xdr:colOff>
      <xdr:row>42</xdr:row>
      <xdr:rowOff>304800</xdr:rowOff>
    </xdr:to>
    <xdr:sp macro="" textlink="">
      <xdr:nvSpPr>
        <xdr:cNvPr id="252" name="Connecteur 251">
          <a:extLst>
            <a:ext uri="{FF2B5EF4-FFF2-40B4-BE49-F238E27FC236}">
              <a16:creationId xmlns:a16="http://schemas.microsoft.com/office/drawing/2014/main" id="{91A132DF-58B2-FF46-BF12-E4AAF1B5F68E}"/>
            </a:ext>
          </a:extLst>
        </xdr:cNvPr>
        <xdr:cNvSpPr/>
      </xdr:nvSpPr>
      <xdr:spPr>
        <a:xfrm>
          <a:off x="11531600" y="15557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32</xdr:col>
      <xdr:colOff>152400</xdr:colOff>
      <xdr:row>43</xdr:row>
      <xdr:rowOff>101600</xdr:rowOff>
    </xdr:from>
    <xdr:to>
      <xdr:col>33</xdr:col>
      <xdr:colOff>177800</xdr:colOff>
      <xdr:row>43</xdr:row>
      <xdr:rowOff>279400</xdr:rowOff>
    </xdr:to>
    <xdr:sp macro="" textlink="">
      <xdr:nvSpPr>
        <xdr:cNvPr id="253" name="Connecteur 252">
          <a:extLst>
            <a:ext uri="{FF2B5EF4-FFF2-40B4-BE49-F238E27FC236}">
              <a16:creationId xmlns:a16="http://schemas.microsoft.com/office/drawing/2014/main" id="{AA839104-52DC-9740-A8F3-C9EDC8EB4016}"/>
            </a:ext>
          </a:extLst>
        </xdr:cNvPr>
        <xdr:cNvSpPr/>
      </xdr:nvSpPr>
      <xdr:spPr>
        <a:xfrm>
          <a:off x="11569700" y="15913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32</xdr:col>
      <xdr:colOff>114300</xdr:colOff>
      <xdr:row>44</xdr:row>
      <xdr:rowOff>114300</xdr:rowOff>
    </xdr:from>
    <xdr:to>
      <xdr:col>33</xdr:col>
      <xdr:colOff>139700</xdr:colOff>
      <xdr:row>44</xdr:row>
      <xdr:rowOff>292100</xdr:rowOff>
    </xdr:to>
    <xdr:sp macro="" textlink="">
      <xdr:nvSpPr>
        <xdr:cNvPr id="254" name="Connecteur 253">
          <a:extLst>
            <a:ext uri="{FF2B5EF4-FFF2-40B4-BE49-F238E27FC236}">
              <a16:creationId xmlns:a16="http://schemas.microsoft.com/office/drawing/2014/main" id="{FDD90334-D299-2B4E-9157-E35D12720750}"/>
            </a:ext>
          </a:extLst>
        </xdr:cNvPr>
        <xdr:cNvSpPr/>
      </xdr:nvSpPr>
      <xdr:spPr>
        <a:xfrm>
          <a:off x="11531600" y="16306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32</xdr:col>
      <xdr:colOff>139700</xdr:colOff>
      <xdr:row>46</xdr:row>
      <xdr:rowOff>76200</xdr:rowOff>
    </xdr:from>
    <xdr:to>
      <xdr:col>33</xdr:col>
      <xdr:colOff>152400</xdr:colOff>
      <xdr:row>46</xdr:row>
      <xdr:rowOff>254000</xdr:rowOff>
    </xdr:to>
    <xdr:sp macro="" textlink="">
      <xdr:nvSpPr>
        <xdr:cNvPr id="255" name="Connecteur 254">
          <a:extLst>
            <a:ext uri="{FF2B5EF4-FFF2-40B4-BE49-F238E27FC236}">
              <a16:creationId xmlns:a16="http://schemas.microsoft.com/office/drawing/2014/main" id="{32B95498-0E94-264E-80DE-F595A7A99E4A}"/>
            </a:ext>
          </a:extLst>
        </xdr:cNvPr>
        <xdr:cNvSpPr/>
      </xdr:nvSpPr>
      <xdr:spPr>
        <a:xfrm>
          <a:off x="11557000" y="17030700"/>
          <a:ext cx="203200" cy="177800"/>
        </a:xfrm>
        <a:prstGeom prst="flowChartConnector">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32</xdr:col>
      <xdr:colOff>101600</xdr:colOff>
      <xdr:row>48</xdr:row>
      <xdr:rowOff>76200</xdr:rowOff>
    </xdr:from>
    <xdr:to>
      <xdr:col>33</xdr:col>
      <xdr:colOff>127000</xdr:colOff>
      <xdr:row>48</xdr:row>
      <xdr:rowOff>254000</xdr:rowOff>
    </xdr:to>
    <xdr:sp macro="" textlink="">
      <xdr:nvSpPr>
        <xdr:cNvPr id="256" name="Connecteur 255">
          <a:extLst>
            <a:ext uri="{FF2B5EF4-FFF2-40B4-BE49-F238E27FC236}">
              <a16:creationId xmlns:a16="http://schemas.microsoft.com/office/drawing/2014/main" id="{77A76AEA-DCDB-E746-AFB1-778F7E648134}"/>
            </a:ext>
          </a:extLst>
        </xdr:cNvPr>
        <xdr:cNvSpPr/>
      </xdr:nvSpPr>
      <xdr:spPr>
        <a:xfrm>
          <a:off x="11518900" y="177927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32</xdr:col>
      <xdr:colOff>114300</xdr:colOff>
      <xdr:row>49</xdr:row>
      <xdr:rowOff>88900</xdr:rowOff>
    </xdr:from>
    <xdr:to>
      <xdr:col>33</xdr:col>
      <xdr:colOff>139700</xdr:colOff>
      <xdr:row>49</xdr:row>
      <xdr:rowOff>266700</xdr:rowOff>
    </xdr:to>
    <xdr:sp macro="" textlink="">
      <xdr:nvSpPr>
        <xdr:cNvPr id="257" name="Connecteur 256">
          <a:extLst>
            <a:ext uri="{FF2B5EF4-FFF2-40B4-BE49-F238E27FC236}">
              <a16:creationId xmlns:a16="http://schemas.microsoft.com/office/drawing/2014/main" id="{6FE43437-6CC3-F340-82EE-CB95808B0FBE}"/>
            </a:ext>
          </a:extLst>
        </xdr:cNvPr>
        <xdr:cNvSpPr/>
      </xdr:nvSpPr>
      <xdr:spPr>
        <a:xfrm>
          <a:off x="11531600" y="181864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37</xdr:col>
      <xdr:colOff>139700</xdr:colOff>
      <xdr:row>51</xdr:row>
      <xdr:rowOff>101600</xdr:rowOff>
    </xdr:from>
    <xdr:to>
      <xdr:col>38</xdr:col>
      <xdr:colOff>165100</xdr:colOff>
      <xdr:row>51</xdr:row>
      <xdr:rowOff>279400</xdr:rowOff>
    </xdr:to>
    <xdr:sp macro="" textlink="">
      <xdr:nvSpPr>
        <xdr:cNvPr id="258" name="Connecteur 257">
          <a:extLst>
            <a:ext uri="{FF2B5EF4-FFF2-40B4-BE49-F238E27FC236}">
              <a16:creationId xmlns:a16="http://schemas.microsoft.com/office/drawing/2014/main" id="{DB997D0D-BCDA-4B45-B106-C951B008F022}"/>
            </a:ext>
          </a:extLst>
        </xdr:cNvPr>
        <xdr:cNvSpPr/>
      </xdr:nvSpPr>
      <xdr:spPr>
        <a:xfrm>
          <a:off x="12509500" y="18961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37</xdr:col>
      <xdr:colOff>127000</xdr:colOff>
      <xdr:row>52</xdr:row>
      <xdr:rowOff>127000</xdr:rowOff>
    </xdr:from>
    <xdr:to>
      <xdr:col>38</xdr:col>
      <xdr:colOff>152400</xdr:colOff>
      <xdr:row>52</xdr:row>
      <xdr:rowOff>304800</xdr:rowOff>
    </xdr:to>
    <xdr:sp macro="" textlink="">
      <xdr:nvSpPr>
        <xdr:cNvPr id="259" name="Connecteur 258">
          <a:extLst>
            <a:ext uri="{FF2B5EF4-FFF2-40B4-BE49-F238E27FC236}">
              <a16:creationId xmlns:a16="http://schemas.microsoft.com/office/drawing/2014/main" id="{6F4813F7-ECFA-614C-B016-4C05E240CA12}"/>
            </a:ext>
          </a:extLst>
        </xdr:cNvPr>
        <xdr:cNvSpPr/>
      </xdr:nvSpPr>
      <xdr:spPr>
        <a:xfrm>
          <a:off x="12496800" y="19367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37</xdr:col>
      <xdr:colOff>127000</xdr:colOff>
      <xdr:row>54</xdr:row>
      <xdr:rowOff>114300</xdr:rowOff>
    </xdr:from>
    <xdr:to>
      <xdr:col>38</xdr:col>
      <xdr:colOff>152400</xdr:colOff>
      <xdr:row>54</xdr:row>
      <xdr:rowOff>292100</xdr:rowOff>
    </xdr:to>
    <xdr:sp macro="" textlink="">
      <xdr:nvSpPr>
        <xdr:cNvPr id="260" name="Connecteur 259">
          <a:extLst>
            <a:ext uri="{FF2B5EF4-FFF2-40B4-BE49-F238E27FC236}">
              <a16:creationId xmlns:a16="http://schemas.microsoft.com/office/drawing/2014/main" id="{1BF8CDDE-AAA9-0E45-A305-7EF6C6B39784}"/>
            </a:ext>
          </a:extLst>
        </xdr:cNvPr>
        <xdr:cNvSpPr/>
      </xdr:nvSpPr>
      <xdr:spPr>
        <a:xfrm>
          <a:off x="12496800" y="20116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37</xdr:col>
      <xdr:colOff>127000</xdr:colOff>
      <xdr:row>55</xdr:row>
      <xdr:rowOff>101600</xdr:rowOff>
    </xdr:from>
    <xdr:to>
      <xdr:col>38</xdr:col>
      <xdr:colOff>152400</xdr:colOff>
      <xdr:row>55</xdr:row>
      <xdr:rowOff>279400</xdr:rowOff>
    </xdr:to>
    <xdr:sp macro="" textlink="">
      <xdr:nvSpPr>
        <xdr:cNvPr id="261" name="Connecteur 260">
          <a:extLst>
            <a:ext uri="{FF2B5EF4-FFF2-40B4-BE49-F238E27FC236}">
              <a16:creationId xmlns:a16="http://schemas.microsoft.com/office/drawing/2014/main" id="{5ECA361F-5998-8844-9DE4-1A59BA05734A}"/>
            </a:ext>
          </a:extLst>
        </xdr:cNvPr>
        <xdr:cNvSpPr/>
      </xdr:nvSpPr>
      <xdr:spPr>
        <a:xfrm>
          <a:off x="12496800" y="20485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37</xdr:col>
      <xdr:colOff>114300</xdr:colOff>
      <xdr:row>57</xdr:row>
      <xdr:rowOff>101600</xdr:rowOff>
    </xdr:from>
    <xdr:to>
      <xdr:col>38</xdr:col>
      <xdr:colOff>139700</xdr:colOff>
      <xdr:row>57</xdr:row>
      <xdr:rowOff>279400</xdr:rowOff>
    </xdr:to>
    <xdr:sp macro="" textlink="">
      <xdr:nvSpPr>
        <xdr:cNvPr id="262" name="Connecteur 261">
          <a:extLst>
            <a:ext uri="{FF2B5EF4-FFF2-40B4-BE49-F238E27FC236}">
              <a16:creationId xmlns:a16="http://schemas.microsoft.com/office/drawing/2014/main" id="{9855C0C0-6CB0-144C-AA0B-96546B41885E}"/>
            </a:ext>
          </a:extLst>
        </xdr:cNvPr>
        <xdr:cNvSpPr/>
      </xdr:nvSpPr>
      <xdr:spPr>
        <a:xfrm>
          <a:off x="12484100" y="21247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37</xdr:col>
      <xdr:colOff>139700</xdr:colOff>
      <xdr:row>60</xdr:row>
      <xdr:rowOff>127000</xdr:rowOff>
    </xdr:from>
    <xdr:to>
      <xdr:col>38</xdr:col>
      <xdr:colOff>165100</xdr:colOff>
      <xdr:row>60</xdr:row>
      <xdr:rowOff>304800</xdr:rowOff>
    </xdr:to>
    <xdr:sp macro="" textlink="">
      <xdr:nvSpPr>
        <xdr:cNvPr id="263" name="Connecteur 262">
          <a:extLst>
            <a:ext uri="{FF2B5EF4-FFF2-40B4-BE49-F238E27FC236}">
              <a16:creationId xmlns:a16="http://schemas.microsoft.com/office/drawing/2014/main" id="{3B906FD6-406D-E644-9557-E335E610B0D8}"/>
            </a:ext>
          </a:extLst>
        </xdr:cNvPr>
        <xdr:cNvSpPr/>
      </xdr:nvSpPr>
      <xdr:spPr>
        <a:xfrm>
          <a:off x="12509500" y="22415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34</xdr:col>
      <xdr:colOff>12700</xdr:colOff>
      <xdr:row>47</xdr:row>
      <xdr:rowOff>88900</xdr:rowOff>
    </xdr:from>
    <xdr:to>
      <xdr:col>35</xdr:col>
      <xdr:colOff>0</xdr:colOff>
      <xdr:row>47</xdr:row>
      <xdr:rowOff>330200</xdr:rowOff>
    </xdr:to>
    <xdr:sp macro="" textlink="">
      <xdr:nvSpPr>
        <xdr:cNvPr id="264" name="Losange 263">
          <a:extLst>
            <a:ext uri="{FF2B5EF4-FFF2-40B4-BE49-F238E27FC236}">
              <a16:creationId xmlns:a16="http://schemas.microsoft.com/office/drawing/2014/main" id="{C969BF1F-E3BC-2D4A-84A1-DF0945DCC58E}"/>
            </a:ext>
          </a:extLst>
        </xdr:cNvPr>
        <xdr:cNvSpPr/>
      </xdr:nvSpPr>
      <xdr:spPr>
        <a:xfrm>
          <a:off x="11811000" y="174244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33</xdr:col>
      <xdr:colOff>101600</xdr:colOff>
      <xdr:row>41</xdr:row>
      <xdr:rowOff>177800</xdr:rowOff>
    </xdr:from>
    <xdr:to>
      <xdr:col>38</xdr:col>
      <xdr:colOff>165100</xdr:colOff>
      <xdr:row>51</xdr:row>
      <xdr:rowOff>190500</xdr:rowOff>
    </xdr:to>
    <xdr:cxnSp macro="">
      <xdr:nvCxnSpPr>
        <xdr:cNvPr id="265" name="Connecteur en angle 264">
          <a:extLst>
            <a:ext uri="{FF2B5EF4-FFF2-40B4-BE49-F238E27FC236}">
              <a16:creationId xmlns:a16="http://schemas.microsoft.com/office/drawing/2014/main" id="{0D216F19-D855-5343-B4DB-0FDC02802E4B}"/>
            </a:ext>
          </a:extLst>
        </xdr:cNvPr>
        <xdr:cNvCxnSpPr>
          <a:stCxn id="251" idx="6"/>
          <a:endCxn id="258" idx="6"/>
        </xdr:cNvCxnSpPr>
      </xdr:nvCxnSpPr>
      <xdr:spPr>
        <a:xfrm>
          <a:off x="11709400" y="15227300"/>
          <a:ext cx="1016000" cy="3822700"/>
        </a:xfrm>
        <a:prstGeom prst="bentConnector3">
          <a:avLst>
            <a:gd name="adj1" fmla="val 1225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35</xdr:col>
      <xdr:colOff>12700</xdr:colOff>
      <xdr:row>42</xdr:row>
      <xdr:rowOff>222250</xdr:rowOff>
    </xdr:from>
    <xdr:to>
      <xdr:col>40</xdr:col>
      <xdr:colOff>12700</xdr:colOff>
      <xdr:row>57</xdr:row>
      <xdr:rowOff>209550</xdr:rowOff>
    </xdr:to>
    <xdr:cxnSp macro="">
      <xdr:nvCxnSpPr>
        <xdr:cNvPr id="268" name="Connecteur en angle 267">
          <a:extLst>
            <a:ext uri="{FF2B5EF4-FFF2-40B4-BE49-F238E27FC236}">
              <a16:creationId xmlns:a16="http://schemas.microsoft.com/office/drawing/2014/main" id="{3542891C-6E51-9744-B641-16AAA7B5E8C4}"/>
            </a:ext>
          </a:extLst>
        </xdr:cNvPr>
        <xdr:cNvCxnSpPr>
          <a:stCxn id="170" idx="3"/>
          <a:endCxn id="172" idx="3"/>
        </xdr:cNvCxnSpPr>
      </xdr:nvCxnSpPr>
      <xdr:spPr>
        <a:xfrm>
          <a:off x="12001500" y="15652750"/>
          <a:ext cx="952500" cy="5702300"/>
        </a:xfrm>
        <a:prstGeom prst="bentConnector3">
          <a:avLst>
            <a:gd name="adj1" fmla="val 178666"/>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33</xdr:col>
      <xdr:colOff>177800</xdr:colOff>
      <xdr:row>43</xdr:row>
      <xdr:rowOff>190500</xdr:rowOff>
    </xdr:from>
    <xdr:to>
      <xdr:col>38</xdr:col>
      <xdr:colOff>152400</xdr:colOff>
      <xdr:row>52</xdr:row>
      <xdr:rowOff>215900</xdr:rowOff>
    </xdr:to>
    <xdr:cxnSp macro="">
      <xdr:nvCxnSpPr>
        <xdr:cNvPr id="274" name="Connecteur en angle 273">
          <a:extLst>
            <a:ext uri="{FF2B5EF4-FFF2-40B4-BE49-F238E27FC236}">
              <a16:creationId xmlns:a16="http://schemas.microsoft.com/office/drawing/2014/main" id="{C2E183C3-B97A-AF40-BEF4-F54EDA81E49A}"/>
            </a:ext>
          </a:extLst>
        </xdr:cNvPr>
        <xdr:cNvCxnSpPr>
          <a:stCxn id="253" idx="6"/>
          <a:endCxn id="259" idx="6"/>
        </xdr:cNvCxnSpPr>
      </xdr:nvCxnSpPr>
      <xdr:spPr>
        <a:xfrm>
          <a:off x="11785600" y="16002000"/>
          <a:ext cx="927100" cy="3454400"/>
        </a:xfrm>
        <a:prstGeom prst="bentConnector3">
          <a:avLst>
            <a:gd name="adj1" fmla="val 145206"/>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33</xdr:col>
      <xdr:colOff>152400</xdr:colOff>
      <xdr:row>46</xdr:row>
      <xdr:rowOff>165100</xdr:rowOff>
    </xdr:from>
    <xdr:to>
      <xdr:col>38</xdr:col>
      <xdr:colOff>152400</xdr:colOff>
      <xdr:row>54</xdr:row>
      <xdr:rowOff>203200</xdr:rowOff>
    </xdr:to>
    <xdr:cxnSp macro="">
      <xdr:nvCxnSpPr>
        <xdr:cNvPr id="278" name="Connecteur en angle 277">
          <a:extLst>
            <a:ext uri="{FF2B5EF4-FFF2-40B4-BE49-F238E27FC236}">
              <a16:creationId xmlns:a16="http://schemas.microsoft.com/office/drawing/2014/main" id="{F5B3C82E-F68E-4A44-9B13-3ED6EDF667CD}"/>
            </a:ext>
          </a:extLst>
        </xdr:cNvPr>
        <xdr:cNvCxnSpPr>
          <a:stCxn id="255" idx="6"/>
          <a:endCxn id="260" idx="6"/>
        </xdr:cNvCxnSpPr>
      </xdr:nvCxnSpPr>
      <xdr:spPr>
        <a:xfrm>
          <a:off x="11760200" y="17119600"/>
          <a:ext cx="952500" cy="3086100"/>
        </a:xfrm>
        <a:prstGeom prst="bentConnector3">
          <a:avLst>
            <a:gd name="adj1" fmla="val 164000"/>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33</xdr:col>
      <xdr:colOff>139700</xdr:colOff>
      <xdr:row>44</xdr:row>
      <xdr:rowOff>203200</xdr:rowOff>
    </xdr:from>
    <xdr:to>
      <xdr:col>38</xdr:col>
      <xdr:colOff>152400</xdr:colOff>
      <xdr:row>55</xdr:row>
      <xdr:rowOff>190500</xdr:rowOff>
    </xdr:to>
    <xdr:cxnSp macro="">
      <xdr:nvCxnSpPr>
        <xdr:cNvPr id="282" name="Connecteur en angle 281">
          <a:extLst>
            <a:ext uri="{FF2B5EF4-FFF2-40B4-BE49-F238E27FC236}">
              <a16:creationId xmlns:a16="http://schemas.microsoft.com/office/drawing/2014/main" id="{7632B153-0F7C-A845-8A3E-8E08A2B999BC}"/>
            </a:ext>
          </a:extLst>
        </xdr:cNvPr>
        <xdr:cNvCxnSpPr>
          <a:stCxn id="254" idx="6"/>
          <a:endCxn id="261" idx="6"/>
        </xdr:cNvCxnSpPr>
      </xdr:nvCxnSpPr>
      <xdr:spPr>
        <a:xfrm>
          <a:off x="11747500" y="16395700"/>
          <a:ext cx="965200" cy="4178300"/>
        </a:xfrm>
        <a:prstGeom prst="bentConnector3">
          <a:avLst>
            <a:gd name="adj1" fmla="val 182895"/>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33</xdr:col>
      <xdr:colOff>127000</xdr:colOff>
      <xdr:row>48</xdr:row>
      <xdr:rowOff>165100</xdr:rowOff>
    </xdr:from>
    <xdr:to>
      <xdr:col>38</xdr:col>
      <xdr:colOff>165100</xdr:colOff>
      <xdr:row>60</xdr:row>
      <xdr:rowOff>215900</xdr:rowOff>
    </xdr:to>
    <xdr:cxnSp macro="">
      <xdr:nvCxnSpPr>
        <xdr:cNvPr id="287" name="Connecteur en angle 286">
          <a:extLst>
            <a:ext uri="{FF2B5EF4-FFF2-40B4-BE49-F238E27FC236}">
              <a16:creationId xmlns:a16="http://schemas.microsoft.com/office/drawing/2014/main" id="{02A2F3B8-9EF4-C545-8741-B2C7015088F6}"/>
            </a:ext>
          </a:extLst>
        </xdr:cNvPr>
        <xdr:cNvCxnSpPr>
          <a:stCxn id="256" idx="6"/>
          <a:endCxn id="263" idx="6"/>
        </xdr:cNvCxnSpPr>
      </xdr:nvCxnSpPr>
      <xdr:spPr>
        <a:xfrm>
          <a:off x="11734800" y="17881600"/>
          <a:ext cx="990600" cy="4622800"/>
        </a:xfrm>
        <a:prstGeom prst="bentConnector3">
          <a:avLst>
            <a:gd name="adj1" fmla="val 217949"/>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43</xdr:col>
      <xdr:colOff>12700</xdr:colOff>
      <xdr:row>70</xdr:row>
      <xdr:rowOff>88900</xdr:rowOff>
    </xdr:from>
    <xdr:to>
      <xdr:col>44</xdr:col>
      <xdr:colOff>0</xdr:colOff>
      <xdr:row>70</xdr:row>
      <xdr:rowOff>330200</xdr:rowOff>
    </xdr:to>
    <xdr:sp macro="" textlink="">
      <xdr:nvSpPr>
        <xdr:cNvPr id="291" name="Losange 290">
          <a:extLst>
            <a:ext uri="{FF2B5EF4-FFF2-40B4-BE49-F238E27FC236}">
              <a16:creationId xmlns:a16="http://schemas.microsoft.com/office/drawing/2014/main" id="{46100326-575B-8A46-9B0A-6891C6A6231A}"/>
            </a:ext>
          </a:extLst>
        </xdr:cNvPr>
        <xdr:cNvSpPr/>
      </xdr:nvSpPr>
      <xdr:spPr>
        <a:xfrm>
          <a:off x="13525500" y="261874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43</xdr:col>
      <xdr:colOff>12700</xdr:colOff>
      <xdr:row>76</xdr:row>
      <xdr:rowOff>76200</xdr:rowOff>
    </xdr:from>
    <xdr:to>
      <xdr:col>44</xdr:col>
      <xdr:colOff>0</xdr:colOff>
      <xdr:row>76</xdr:row>
      <xdr:rowOff>317500</xdr:rowOff>
    </xdr:to>
    <xdr:sp macro="" textlink="">
      <xdr:nvSpPr>
        <xdr:cNvPr id="292" name="Losange 291">
          <a:extLst>
            <a:ext uri="{FF2B5EF4-FFF2-40B4-BE49-F238E27FC236}">
              <a16:creationId xmlns:a16="http://schemas.microsoft.com/office/drawing/2014/main" id="{76993241-D990-E342-9ACA-14832B21BC3E}"/>
            </a:ext>
          </a:extLst>
        </xdr:cNvPr>
        <xdr:cNvSpPr/>
      </xdr:nvSpPr>
      <xdr:spPr>
        <a:xfrm>
          <a:off x="13525500" y="284607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43</xdr:col>
      <xdr:colOff>12700</xdr:colOff>
      <xdr:row>69</xdr:row>
      <xdr:rowOff>88900</xdr:rowOff>
    </xdr:from>
    <xdr:to>
      <xdr:col>44</xdr:col>
      <xdr:colOff>0</xdr:colOff>
      <xdr:row>69</xdr:row>
      <xdr:rowOff>330200</xdr:rowOff>
    </xdr:to>
    <xdr:sp macro="" textlink="">
      <xdr:nvSpPr>
        <xdr:cNvPr id="293" name="Losange 292">
          <a:extLst>
            <a:ext uri="{FF2B5EF4-FFF2-40B4-BE49-F238E27FC236}">
              <a16:creationId xmlns:a16="http://schemas.microsoft.com/office/drawing/2014/main" id="{D309F924-3763-A645-8812-0DDD9C11F2DB}"/>
            </a:ext>
          </a:extLst>
        </xdr:cNvPr>
        <xdr:cNvSpPr/>
      </xdr:nvSpPr>
      <xdr:spPr>
        <a:xfrm>
          <a:off x="13525500" y="258064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39</xdr:col>
      <xdr:colOff>76200</xdr:colOff>
      <xdr:row>64</xdr:row>
      <xdr:rowOff>101600</xdr:rowOff>
    </xdr:from>
    <xdr:to>
      <xdr:col>40</xdr:col>
      <xdr:colOff>101600</xdr:colOff>
      <xdr:row>64</xdr:row>
      <xdr:rowOff>279400</xdr:rowOff>
    </xdr:to>
    <xdr:sp macro="" textlink="">
      <xdr:nvSpPr>
        <xdr:cNvPr id="294" name="Connecteur 293">
          <a:extLst>
            <a:ext uri="{FF2B5EF4-FFF2-40B4-BE49-F238E27FC236}">
              <a16:creationId xmlns:a16="http://schemas.microsoft.com/office/drawing/2014/main" id="{5772F04F-EFA4-3040-9E5D-B3D95EE5F4CA}"/>
            </a:ext>
          </a:extLst>
        </xdr:cNvPr>
        <xdr:cNvSpPr/>
      </xdr:nvSpPr>
      <xdr:spPr>
        <a:xfrm>
          <a:off x="12827000" y="23914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39</xdr:col>
      <xdr:colOff>101600</xdr:colOff>
      <xdr:row>65</xdr:row>
      <xdr:rowOff>139700</xdr:rowOff>
    </xdr:from>
    <xdr:to>
      <xdr:col>40</xdr:col>
      <xdr:colOff>127000</xdr:colOff>
      <xdr:row>65</xdr:row>
      <xdr:rowOff>317500</xdr:rowOff>
    </xdr:to>
    <xdr:sp macro="" textlink="">
      <xdr:nvSpPr>
        <xdr:cNvPr id="295" name="Connecteur 294">
          <a:extLst>
            <a:ext uri="{FF2B5EF4-FFF2-40B4-BE49-F238E27FC236}">
              <a16:creationId xmlns:a16="http://schemas.microsoft.com/office/drawing/2014/main" id="{21FE0D5F-2B44-C844-8B32-A2AC1F4CCFCF}"/>
            </a:ext>
          </a:extLst>
        </xdr:cNvPr>
        <xdr:cNvSpPr/>
      </xdr:nvSpPr>
      <xdr:spPr>
        <a:xfrm>
          <a:off x="12852400" y="243332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39</xdr:col>
      <xdr:colOff>101600</xdr:colOff>
      <xdr:row>66</xdr:row>
      <xdr:rowOff>127000</xdr:rowOff>
    </xdr:from>
    <xdr:to>
      <xdr:col>40</xdr:col>
      <xdr:colOff>127000</xdr:colOff>
      <xdr:row>66</xdr:row>
      <xdr:rowOff>304800</xdr:rowOff>
    </xdr:to>
    <xdr:sp macro="" textlink="">
      <xdr:nvSpPr>
        <xdr:cNvPr id="296" name="Connecteur 295">
          <a:extLst>
            <a:ext uri="{FF2B5EF4-FFF2-40B4-BE49-F238E27FC236}">
              <a16:creationId xmlns:a16="http://schemas.microsoft.com/office/drawing/2014/main" id="{F0774064-D63A-7D48-8C19-9E1C606C1F54}"/>
            </a:ext>
          </a:extLst>
        </xdr:cNvPr>
        <xdr:cNvSpPr/>
      </xdr:nvSpPr>
      <xdr:spPr>
        <a:xfrm>
          <a:off x="12852400" y="24701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39</xdr:col>
      <xdr:colOff>63500</xdr:colOff>
      <xdr:row>67</xdr:row>
      <xdr:rowOff>101600</xdr:rowOff>
    </xdr:from>
    <xdr:to>
      <xdr:col>40</xdr:col>
      <xdr:colOff>88900</xdr:colOff>
      <xdr:row>67</xdr:row>
      <xdr:rowOff>279400</xdr:rowOff>
    </xdr:to>
    <xdr:sp macro="" textlink="">
      <xdr:nvSpPr>
        <xdr:cNvPr id="297" name="Connecteur 296">
          <a:extLst>
            <a:ext uri="{FF2B5EF4-FFF2-40B4-BE49-F238E27FC236}">
              <a16:creationId xmlns:a16="http://schemas.microsoft.com/office/drawing/2014/main" id="{7664BE0B-DAC0-DB48-8A4C-6C24972E9E27}"/>
            </a:ext>
          </a:extLst>
        </xdr:cNvPr>
        <xdr:cNvSpPr/>
      </xdr:nvSpPr>
      <xdr:spPr>
        <a:xfrm>
          <a:off x="12814300" y="25057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39</xdr:col>
      <xdr:colOff>88900</xdr:colOff>
      <xdr:row>68</xdr:row>
      <xdr:rowOff>114300</xdr:rowOff>
    </xdr:from>
    <xdr:to>
      <xdr:col>40</xdr:col>
      <xdr:colOff>114300</xdr:colOff>
      <xdr:row>68</xdr:row>
      <xdr:rowOff>292100</xdr:rowOff>
    </xdr:to>
    <xdr:sp macro="" textlink="">
      <xdr:nvSpPr>
        <xdr:cNvPr id="298" name="Connecteur 297">
          <a:extLst>
            <a:ext uri="{FF2B5EF4-FFF2-40B4-BE49-F238E27FC236}">
              <a16:creationId xmlns:a16="http://schemas.microsoft.com/office/drawing/2014/main" id="{CF75DD09-8D61-0C4B-B3F3-1BF8ADB9ECB5}"/>
            </a:ext>
          </a:extLst>
        </xdr:cNvPr>
        <xdr:cNvSpPr/>
      </xdr:nvSpPr>
      <xdr:spPr>
        <a:xfrm>
          <a:off x="12839700" y="25450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39</xdr:col>
      <xdr:colOff>38100</xdr:colOff>
      <xdr:row>69</xdr:row>
      <xdr:rowOff>127000</xdr:rowOff>
    </xdr:from>
    <xdr:to>
      <xdr:col>40</xdr:col>
      <xdr:colOff>63500</xdr:colOff>
      <xdr:row>69</xdr:row>
      <xdr:rowOff>304800</xdr:rowOff>
    </xdr:to>
    <xdr:sp macro="" textlink="">
      <xdr:nvSpPr>
        <xdr:cNvPr id="299" name="Connecteur 298">
          <a:extLst>
            <a:ext uri="{FF2B5EF4-FFF2-40B4-BE49-F238E27FC236}">
              <a16:creationId xmlns:a16="http://schemas.microsoft.com/office/drawing/2014/main" id="{DD9382AD-3A4D-E843-B7DE-B4CA953444D0}"/>
            </a:ext>
          </a:extLst>
        </xdr:cNvPr>
        <xdr:cNvSpPr/>
      </xdr:nvSpPr>
      <xdr:spPr>
        <a:xfrm>
          <a:off x="12788900" y="25844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39</xdr:col>
      <xdr:colOff>25400</xdr:colOff>
      <xdr:row>70</xdr:row>
      <xdr:rowOff>114300</xdr:rowOff>
    </xdr:from>
    <xdr:to>
      <xdr:col>40</xdr:col>
      <xdr:colOff>50800</xdr:colOff>
      <xdr:row>70</xdr:row>
      <xdr:rowOff>292100</xdr:rowOff>
    </xdr:to>
    <xdr:sp macro="" textlink="">
      <xdr:nvSpPr>
        <xdr:cNvPr id="300" name="Connecteur 299">
          <a:extLst>
            <a:ext uri="{FF2B5EF4-FFF2-40B4-BE49-F238E27FC236}">
              <a16:creationId xmlns:a16="http://schemas.microsoft.com/office/drawing/2014/main" id="{B6691EAB-EEC7-AA4E-BD84-B7B6D6733733}"/>
            </a:ext>
          </a:extLst>
        </xdr:cNvPr>
        <xdr:cNvSpPr/>
      </xdr:nvSpPr>
      <xdr:spPr>
        <a:xfrm>
          <a:off x="12776200" y="26212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39</xdr:col>
      <xdr:colOff>50800</xdr:colOff>
      <xdr:row>71</xdr:row>
      <xdr:rowOff>127000</xdr:rowOff>
    </xdr:from>
    <xdr:to>
      <xdr:col>40</xdr:col>
      <xdr:colOff>76200</xdr:colOff>
      <xdr:row>71</xdr:row>
      <xdr:rowOff>304800</xdr:rowOff>
    </xdr:to>
    <xdr:sp macro="" textlink="">
      <xdr:nvSpPr>
        <xdr:cNvPr id="301" name="Connecteur 300">
          <a:extLst>
            <a:ext uri="{FF2B5EF4-FFF2-40B4-BE49-F238E27FC236}">
              <a16:creationId xmlns:a16="http://schemas.microsoft.com/office/drawing/2014/main" id="{6C75629B-09E1-1349-884E-8C5FE856D1D3}"/>
            </a:ext>
          </a:extLst>
        </xdr:cNvPr>
        <xdr:cNvSpPr/>
      </xdr:nvSpPr>
      <xdr:spPr>
        <a:xfrm>
          <a:off x="12801600" y="26606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39</xdr:col>
      <xdr:colOff>50800</xdr:colOff>
      <xdr:row>72</xdr:row>
      <xdr:rowOff>114300</xdr:rowOff>
    </xdr:from>
    <xdr:to>
      <xdr:col>40</xdr:col>
      <xdr:colOff>76200</xdr:colOff>
      <xdr:row>72</xdr:row>
      <xdr:rowOff>292100</xdr:rowOff>
    </xdr:to>
    <xdr:sp macro="" textlink="">
      <xdr:nvSpPr>
        <xdr:cNvPr id="302" name="Connecteur 301">
          <a:extLst>
            <a:ext uri="{FF2B5EF4-FFF2-40B4-BE49-F238E27FC236}">
              <a16:creationId xmlns:a16="http://schemas.microsoft.com/office/drawing/2014/main" id="{0392A93F-3FD6-084B-8808-CF6715014B35}"/>
            </a:ext>
          </a:extLst>
        </xdr:cNvPr>
        <xdr:cNvSpPr/>
      </xdr:nvSpPr>
      <xdr:spPr>
        <a:xfrm>
          <a:off x="12801600" y="26974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39</xdr:col>
      <xdr:colOff>76200</xdr:colOff>
      <xdr:row>73</xdr:row>
      <xdr:rowOff>101600</xdr:rowOff>
    </xdr:from>
    <xdr:to>
      <xdr:col>40</xdr:col>
      <xdr:colOff>101600</xdr:colOff>
      <xdr:row>73</xdr:row>
      <xdr:rowOff>279400</xdr:rowOff>
    </xdr:to>
    <xdr:sp macro="" textlink="">
      <xdr:nvSpPr>
        <xdr:cNvPr id="303" name="Connecteur 302">
          <a:extLst>
            <a:ext uri="{FF2B5EF4-FFF2-40B4-BE49-F238E27FC236}">
              <a16:creationId xmlns:a16="http://schemas.microsoft.com/office/drawing/2014/main" id="{B816BD27-64B8-AC46-9F9F-0FEF99A3CCDA}"/>
            </a:ext>
          </a:extLst>
        </xdr:cNvPr>
        <xdr:cNvSpPr/>
      </xdr:nvSpPr>
      <xdr:spPr>
        <a:xfrm>
          <a:off x="12827000" y="27343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39</xdr:col>
      <xdr:colOff>88900</xdr:colOff>
      <xdr:row>74</xdr:row>
      <xdr:rowOff>88900</xdr:rowOff>
    </xdr:from>
    <xdr:to>
      <xdr:col>40</xdr:col>
      <xdr:colOff>114300</xdr:colOff>
      <xdr:row>74</xdr:row>
      <xdr:rowOff>266700</xdr:rowOff>
    </xdr:to>
    <xdr:sp macro="" textlink="">
      <xdr:nvSpPr>
        <xdr:cNvPr id="304" name="Connecteur 303">
          <a:extLst>
            <a:ext uri="{FF2B5EF4-FFF2-40B4-BE49-F238E27FC236}">
              <a16:creationId xmlns:a16="http://schemas.microsoft.com/office/drawing/2014/main" id="{1BD85021-FCB8-8440-8190-294E9755A7B2}"/>
            </a:ext>
          </a:extLst>
        </xdr:cNvPr>
        <xdr:cNvSpPr/>
      </xdr:nvSpPr>
      <xdr:spPr>
        <a:xfrm>
          <a:off x="12839700" y="277114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39</xdr:col>
      <xdr:colOff>63500</xdr:colOff>
      <xdr:row>75</xdr:row>
      <xdr:rowOff>88900</xdr:rowOff>
    </xdr:from>
    <xdr:to>
      <xdr:col>40</xdr:col>
      <xdr:colOff>88900</xdr:colOff>
      <xdr:row>75</xdr:row>
      <xdr:rowOff>266700</xdr:rowOff>
    </xdr:to>
    <xdr:sp macro="" textlink="">
      <xdr:nvSpPr>
        <xdr:cNvPr id="305" name="Connecteur 304">
          <a:extLst>
            <a:ext uri="{FF2B5EF4-FFF2-40B4-BE49-F238E27FC236}">
              <a16:creationId xmlns:a16="http://schemas.microsoft.com/office/drawing/2014/main" id="{6275337E-2E87-104E-AC3C-26AE7330A150}"/>
            </a:ext>
          </a:extLst>
        </xdr:cNvPr>
        <xdr:cNvSpPr/>
      </xdr:nvSpPr>
      <xdr:spPr>
        <a:xfrm>
          <a:off x="12814300" y="280924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39</xdr:col>
      <xdr:colOff>76200</xdr:colOff>
      <xdr:row>76</xdr:row>
      <xdr:rowOff>76200</xdr:rowOff>
    </xdr:from>
    <xdr:to>
      <xdr:col>40</xdr:col>
      <xdr:colOff>101600</xdr:colOff>
      <xdr:row>76</xdr:row>
      <xdr:rowOff>254000</xdr:rowOff>
    </xdr:to>
    <xdr:sp macro="" textlink="">
      <xdr:nvSpPr>
        <xdr:cNvPr id="306" name="Connecteur 305">
          <a:extLst>
            <a:ext uri="{FF2B5EF4-FFF2-40B4-BE49-F238E27FC236}">
              <a16:creationId xmlns:a16="http://schemas.microsoft.com/office/drawing/2014/main" id="{9D5ECA9E-3415-C844-8B32-9D55CC5F0C83}"/>
            </a:ext>
          </a:extLst>
        </xdr:cNvPr>
        <xdr:cNvSpPr/>
      </xdr:nvSpPr>
      <xdr:spPr>
        <a:xfrm>
          <a:off x="12827000" y="284607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39</xdr:col>
      <xdr:colOff>76200</xdr:colOff>
      <xdr:row>77</xdr:row>
      <xdr:rowOff>127000</xdr:rowOff>
    </xdr:from>
    <xdr:to>
      <xdr:col>40</xdr:col>
      <xdr:colOff>101600</xdr:colOff>
      <xdr:row>77</xdr:row>
      <xdr:rowOff>304800</xdr:rowOff>
    </xdr:to>
    <xdr:sp macro="" textlink="">
      <xdr:nvSpPr>
        <xdr:cNvPr id="307" name="Connecteur 306">
          <a:extLst>
            <a:ext uri="{FF2B5EF4-FFF2-40B4-BE49-F238E27FC236}">
              <a16:creationId xmlns:a16="http://schemas.microsoft.com/office/drawing/2014/main" id="{D3380758-E868-E346-BF2B-622CD2562338}"/>
            </a:ext>
          </a:extLst>
        </xdr:cNvPr>
        <xdr:cNvSpPr/>
      </xdr:nvSpPr>
      <xdr:spPr>
        <a:xfrm>
          <a:off x="12827000" y="28892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39</xdr:col>
      <xdr:colOff>76200</xdr:colOff>
      <xdr:row>78</xdr:row>
      <xdr:rowOff>88900</xdr:rowOff>
    </xdr:from>
    <xdr:to>
      <xdr:col>40</xdr:col>
      <xdr:colOff>101600</xdr:colOff>
      <xdr:row>78</xdr:row>
      <xdr:rowOff>266700</xdr:rowOff>
    </xdr:to>
    <xdr:sp macro="" textlink="">
      <xdr:nvSpPr>
        <xdr:cNvPr id="308" name="Connecteur 307">
          <a:extLst>
            <a:ext uri="{FF2B5EF4-FFF2-40B4-BE49-F238E27FC236}">
              <a16:creationId xmlns:a16="http://schemas.microsoft.com/office/drawing/2014/main" id="{EE1508F5-8252-3548-887A-F6EA90E2851A}"/>
            </a:ext>
          </a:extLst>
        </xdr:cNvPr>
        <xdr:cNvSpPr/>
      </xdr:nvSpPr>
      <xdr:spPr>
        <a:xfrm>
          <a:off x="12827000" y="292354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34</xdr:col>
      <xdr:colOff>88900</xdr:colOff>
      <xdr:row>51</xdr:row>
      <xdr:rowOff>127000</xdr:rowOff>
    </xdr:from>
    <xdr:to>
      <xdr:col>35</xdr:col>
      <xdr:colOff>114300</xdr:colOff>
      <xdr:row>51</xdr:row>
      <xdr:rowOff>304800</xdr:rowOff>
    </xdr:to>
    <xdr:sp macro="" textlink="">
      <xdr:nvSpPr>
        <xdr:cNvPr id="309" name="Connecteur 308">
          <a:extLst>
            <a:ext uri="{FF2B5EF4-FFF2-40B4-BE49-F238E27FC236}">
              <a16:creationId xmlns:a16="http://schemas.microsoft.com/office/drawing/2014/main" id="{2AF2938E-298C-3840-AF27-35FE4C06538F}"/>
            </a:ext>
          </a:extLst>
        </xdr:cNvPr>
        <xdr:cNvSpPr/>
      </xdr:nvSpPr>
      <xdr:spPr>
        <a:xfrm>
          <a:off x="11887200" y="18986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34</xdr:col>
      <xdr:colOff>88900</xdr:colOff>
      <xdr:row>52</xdr:row>
      <xdr:rowOff>127000</xdr:rowOff>
    </xdr:from>
    <xdr:to>
      <xdr:col>35</xdr:col>
      <xdr:colOff>114300</xdr:colOff>
      <xdr:row>52</xdr:row>
      <xdr:rowOff>304800</xdr:rowOff>
    </xdr:to>
    <xdr:sp macro="" textlink="">
      <xdr:nvSpPr>
        <xdr:cNvPr id="310" name="Connecteur 309">
          <a:extLst>
            <a:ext uri="{FF2B5EF4-FFF2-40B4-BE49-F238E27FC236}">
              <a16:creationId xmlns:a16="http://schemas.microsoft.com/office/drawing/2014/main" id="{C0DFF4C5-CF76-AE48-8DE0-AA1ABA91E623}"/>
            </a:ext>
          </a:extLst>
        </xdr:cNvPr>
        <xdr:cNvSpPr/>
      </xdr:nvSpPr>
      <xdr:spPr>
        <a:xfrm>
          <a:off x="11887200" y="19367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34</xdr:col>
      <xdr:colOff>88900</xdr:colOff>
      <xdr:row>53</xdr:row>
      <xdr:rowOff>101600</xdr:rowOff>
    </xdr:from>
    <xdr:to>
      <xdr:col>35</xdr:col>
      <xdr:colOff>114300</xdr:colOff>
      <xdr:row>53</xdr:row>
      <xdr:rowOff>279400</xdr:rowOff>
    </xdr:to>
    <xdr:sp macro="" textlink="">
      <xdr:nvSpPr>
        <xdr:cNvPr id="311" name="Connecteur 310">
          <a:extLst>
            <a:ext uri="{FF2B5EF4-FFF2-40B4-BE49-F238E27FC236}">
              <a16:creationId xmlns:a16="http://schemas.microsoft.com/office/drawing/2014/main" id="{3A4E5FA5-E987-3F45-A44E-4BC1F3621901}"/>
            </a:ext>
          </a:extLst>
        </xdr:cNvPr>
        <xdr:cNvSpPr/>
      </xdr:nvSpPr>
      <xdr:spPr>
        <a:xfrm>
          <a:off x="11887200" y="19723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34</xdr:col>
      <xdr:colOff>88900</xdr:colOff>
      <xdr:row>54</xdr:row>
      <xdr:rowOff>101600</xdr:rowOff>
    </xdr:from>
    <xdr:to>
      <xdr:col>35</xdr:col>
      <xdr:colOff>114300</xdr:colOff>
      <xdr:row>54</xdr:row>
      <xdr:rowOff>279400</xdr:rowOff>
    </xdr:to>
    <xdr:sp macro="" textlink="">
      <xdr:nvSpPr>
        <xdr:cNvPr id="312" name="Connecteur 311">
          <a:extLst>
            <a:ext uri="{FF2B5EF4-FFF2-40B4-BE49-F238E27FC236}">
              <a16:creationId xmlns:a16="http://schemas.microsoft.com/office/drawing/2014/main" id="{A46CBBBD-E3F5-6A41-B5D6-F43F2F4D163A}"/>
            </a:ext>
          </a:extLst>
        </xdr:cNvPr>
        <xdr:cNvSpPr/>
      </xdr:nvSpPr>
      <xdr:spPr>
        <a:xfrm>
          <a:off x="11887200" y="20104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34</xdr:col>
      <xdr:colOff>76200</xdr:colOff>
      <xdr:row>55</xdr:row>
      <xdr:rowOff>88900</xdr:rowOff>
    </xdr:from>
    <xdr:to>
      <xdr:col>35</xdr:col>
      <xdr:colOff>101600</xdr:colOff>
      <xdr:row>55</xdr:row>
      <xdr:rowOff>266700</xdr:rowOff>
    </xdr:to>
    <xdr:sp macro="" textlink="">
      <xdr:nvSpPr>
        <xdr:cNvPr id="313" name="Connecteur 312">
          <a:extLst>
            <a:ext uri="{FF2B5EF4-FFF2-40B4-BE49-F238E27FC236}">
              <a16:creationId xmlns:a16="http://schemas.microsoft.com/office/drawing/2014/main" id="{745E9C45-FE2D-444A-BC4F-169D229E83BA}"/>
            </a:ext>
          </a:extLst>
        </xdr:cNvPr>
        <xdr:cNvSpPr/>
      </xdr:nvSpPr>
      <xdr:spPr>
        <a:xfrm>
          <a:off x="11874500" y="204724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34</xdr:col>
      <xdr:colOff>76200</xdr:colOff>
      <xdr:row>56</xdr:row>
      <xdr:rowOff>114300</xdr:rowOff>
    </xdr:from>
    <xdr:to>
      <xdr:col>35</xdr:col>
      <xdr:colOff>101600</xdr:colOff>
      <xdr:row>56</xdr:row>
      <xdr:rowOff>292100</xdr:rowOff>
    </xdr:to>
    <xdr:sp macro="" textlink="">
      <xdr:nvSpPr>
        <xdr:cNvPr id="314" name="Connecteur 313">
          <a:extLst>
            <a:ext uri="{FF2B5EF4-FFF2-40B4-BE49-F238E27FC236}">
              <a16:creationId xmlns:a16="http://schemas.microsoft.com/office/drawing/2014/main" id="{EB11544C-1A9C-494D-BE28-C0B9A018CE5D}"/>
            </a:ext>
          </a:extLst>
        </xdr:cNvPr>
        <xdr:cNvSpPr/>
      </xdr:nvSpPr>
      <xdr:spPr>
        <a:xfrm>
          <a:off x="11874500" y="20878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34</xdr:col>
      <xdr:colOff>76200</xdr:colOff>
      <xdr:row>57</xdr:row>
      <xdr:rowOff>114300</xdr:rowOff>
    </xdr:from>
    <xdr:to>
      <xdr:col>35</xdr:col>
      <xdr:colOff>101600</xdr:colOff>
      <xdr:row>57</xdr:row>
      <xdr:rowOff>292100</xdr:rowOff>
    </xdr:to>
    <xdr:sp macro="" textlink="">
      <xdr:nvSpPr>
        <xdr:cNvPr id="315" name="Connecteur 314">
          <a:extLst>
            <a:ext uri="{FF2B5EF4-FFF2-40B4-BE49-F238E27FC236}">
              <a16:creationId xmlns:a16="http://schemas.microsoft.com/office/drawing/2014/main" id="{9BAE6CDE-253F-D648-BB94-04EB455C3482}"/>
            </a:ext>
          </a:extLst>
        </xdr:cNvPr>
        <xdr:cNvSpPr/>
      </xdr:nvSpPr>
      <xdr:spPr>
        <a:xfrm>
          <a:off x="11874500" y="21259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34</xdr:col>
      <xdr:colOff>101600</xdr:colOff>
      <xdr:row>60</xdr:row>
      <xdr:rowOff>127000</xdr:rowOff>
    </xdr:from>
    <xdr:to>
      <xdr:col>35</xdr:col>
      <xdr:colOff>127000</xdr:colOff>
      <xdr:row>60</xdr:row>
      <xdr:rowOff>304800</xdr:rowOff>
    </xdr:to>
    <xdr:sp macro="" textlink="">
      <xdr:nvSpPr>
        <xdr:cNvPr id="316" name="Connecteur 315">
          <a:extLst>
            <a:ext uri="{FF2B5EF4-FFF2-40B4-BE49-F238E27FC236}">
              <a16:creationId xmlns:a16="http://schemas.microsoft.com/office/drawing/2014/main" id="{C5A4F446-FC3F-0B40-9D6D-A9A0BF004068}"/>
            </a:ext>
          </a:extLst>
        </xdr:cNvPr>
        <xdr:cNvSpPr/>
      </xdr:nvSpPr>
      <xdr:spPr>
        <a:xfrm>
          <a:off x="11899900" y="22415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34</xdr:col>
      <xdr:colOff>101600</xdr:colOff>
      <xdr:row>61</xdr:row>
      <xdr:rowOff>101600</xdr:rowOff>
    </xdr:from>
    <xdr:to>
      <xdr:col>35</xdr:col>
      <xdr:colOff>127000</xdr:colOff>
      <xdr:row>61</xdr:row>
      <xdr:rowOff>279400</xdr:rowOff>
    </xdr:to>
    <xdr:sp macro="" textlink="">
      <xdr:nvSpPr>
        <xdr:cNvPr id="317" name="Connecteur 316">
          <a:extLst>
            <a:ext uri="{FF2B5EF4-FFF2-40B4-BE49-F238E27FC236}">
              <a16:creationId xmlns:a16="http://schemas.microsoft.com/office/drawing/2014/main" id="{716C386C-F507-F14D-B2B5-D65F304B189D}"/>
            </a:ext>
          </a:extLst>
        </xdr:cNvPr>
        <xdr:cNvSpPr/>
      </xdr:nvSpPr>
      <xdr:spPr>
        <a:xfrm>
          <a:off x="11899900" y="22771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34</xdr:col>
      <xdr:colOff>88900</xdr:colOff>
      <xdr:row>52</xdr:row>
      <xdr:rowOff>215900</xdr:rowOff>
    </xdr:from>
    <xdr:to>
      <xdr:col>39</xdr:col>
      <xdr:colOff>76200</xdr:colOff>
      <xdr:row>64</xdr:row>
      <xdr:rowOff>190500</xdr:rowOff>
    </xdr:to>
    <xdr:cxnSp macro="">
      <xdr:nvCxnSpPr>
        <xdr:cNvPr id="318" name="Connecteur en angle 317">
          <a:extLst>
            <a:ext uri="{FF2B5EF4-FFF2-40B4-BE49-F238E27FC236}">
              <a16:creationId xmlns:a16="http://schemas.microsoft.com/office/drawing/2014/main" id="{F73F9AC1-7934-5248-A3F2-2F8D6E1B1B7B}"/>
            </a:ext>
          </a:extLst>
        </xdr:cNvPr>
        <xdr:cNvCxnSpPr>
          <a:stCxn id="310" idx="2"/>
          <a:endCxn id="294" idx="2"/>
        </xdr:cNvCxnSpPr>
      </xdr:nvCxnSpPr>
      <xdr:spPr>
        <a:xfrm rot="10800000" flipH="1" flipV="1">
          <a:off x="11887200" y="19456400"/>
          <a:ext cx="939800" cy="4546600"/>
        </a:xfrm>
        <a:prstGeom prst="bentConnector3">
          <a:avLst>
            <a:gd name="adj1" fmla="val -29729"/>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34</xdr:col>
      <xdr:colOff>88900</xdr:colOff>
      <xdr:row>51</xdr:row>
      <xdr:rowOff>215900</xdr:rowOff>
    </xdr:from>
    <xdr:to>
      <xdr:col>39</xdr:col>
      <xdr:colOff>101600</xdr:colOff>
      <xdr:row>65</xdr:row>
      <xdr:rowOff>228600</xdr:rowOff>
    </xdr:to>
    <xdr:cxnSp macro="">
      <xdr:nvCxnSpPr>
        <xdr:cNvPr id="322" name="Connecteur en angle 321">
          <a:extLst>
            <a:ext uri="{FF2B5EF4-FFF2-40B4-BE49-F238E27FC236}">
              <a16:creationId xmlns:a16="http://schemas.microsoft.com/office/drawing/2014/main" id="{D1CB42FA-38F1-974C-81D9-2AB00DDFFC3C}"/>
            </a:ext>
          </a:extLst>
        </xdr:cNvPr>
        <xdr:cNvCxnSpPr>
          <a:stCxn id="309" idx="2"/>
          <a:endCxn id="295" idx="2"/>
        </xdr:cNvCxnSpPr>
      </xdr:nvCxnSpPr>
      <xdr:spPr>
        <a:xfrm rot="10800000" flipH="1" flipV="1">
          <a:off x="11887200" y="19075400"/>
          <a:ext cx="965200" cy="5346700"/>
        </a:xfrm>
        <a:prstGeom prst="bentConnector3">
          <a:avLst>
            <a:gd name="adj1" fmla="val -48684"/>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34</xdr:col>
      <xdr:colOff>88900</xdr:colOff>
      <xdr:row>54</xdr:row>
      <xdr:rowOff>190500</xdr:rowOff>
    </xdr:from>
    <xdr:to>
      <xdr:col>39</xdr:col>
      <xdr:colOff>38100</xdr:colOff>
      <xdr:row>69</xdr:row>
      <xdr:rowOff>215900</xdr:rowOff>
    </xdr:to>
    <xdr:cxnSp macro="">
      <xdr:nvCxnSpPr>
        <xdr:cNvPr id="326" name="Connecteur en angle 325">
          <a:extLst>
            <a:ext uri="{FF2B5EF4-FFF2-40B4-BE49-F238E27FC236}">
              <a16:creationId xmlns:a16="http://schemas.microsoft.com/office/drawing/2014/main" id="{E727BFF3-E84A-794C-91F1-E00D2216513F}"/>
            </a:ext>
          </a:extLst>
        </xdr:cNvPr>
        <xdr:cNvCxnSpPr>
          <a:stCxn id="312" idx="2"/>
          <a:endCxn id="299" idx="2"/>
        </xdr:cNvCxnSpPr>
      </xdr:nvCxnSpPr>
      <xdr:spPr>
        <a:xfrm rot="10800000" flipH="1" flipV="1">
          <a:off x="11887200" y="20193000"/>
          <a:ext cx="901700" cy="5740400"/>
        </a:xfrm>
        <a:prstGeom prst="bentConnector3">
          <a:avLst>
            <a:gd name="adj1" fmla="val -115493"/>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34</xdr:col>
      <xdr:colOff>88900</xdr:colOff>
      <xdr:row>52</xdr:row>
      <xdr:rowOff>215900</xdr:rowOff>
    </xdr:from>
    <xdr:to>
      <xdr:col>39</xdr:col>
      <xdr:colOff>101600</xdr:colOff>
      <xdr:row>66</xdr:row>
      <xdr:rowOff>215900</xdr:rowOff>
    </xdr:to>
    <xdr:cxnSp macro="">
      <xdr:nvCxnSpPr>
        <xdr:cNvPr id="331" name="Connecteur en angle 330">
          <a:extLst>
            <a:ext uri="{FF2B5EF4-FFF2-40B4-BE49-F238E27FC236}">
              <a16:creationId xmlns:a16="http://schemas.microsoft.com/office/drawing/2014/main" id="{41D2D4CE-67DD-614C-90AF-A9829DFEE833}"/>
            </a:ext>
          </a:extLst>
        </xdr:cNvPr>
        <xdr:cNvCxnSpPr>
          <a:stCxn id="310" idx="2"/>
          <a:endCxn id="296" idx="2"/>
        </xdr:cNvCxnSpPr>
      </xdr:nvCxnSpPr>
      <xdr:spPr>
        <a:xfrm rot="10800000" flipH="1" flipV="1">
          <a:off x="11887200" y="19456400"/>
          <a:ext cx="965200" cy="5334000"/>
        </a:xfrm>
        <a:prstGeom prst="bentConnector3">
          <a:avLst>
            <a:gd name="adj1" fmla="val -6842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34</xdr:col>
      <xdr:colOff>76200</xdr:colOff>
      <xdr:row>55</xdr:row>
      <xdr:rowOff>177800</xdr:rowOff>
    </xdr:from>
    <xdr:to>
      <xdr:col>39</xdr:col>
      <xdr:colOff>88900</xdr:colOff>
      <xdr:row>68</xdr:row>
      <xdr:rowOff>203200</xdr:rowOff>
    </xdr:to>
    <xdr:cxnSp macro="">
      <xdr:nvCxnSpPr>
        <xdr:cNvPr id="335" name="Connecteur en angle 334">
          <a:extLst>
            <a:ext uri="{FF2B5EF4-FFF2-40B4-BE49-F238E27FC236}">
              <a16:creationId xmlns:a16="http://schemas.microsoft.com/office/drawing/2014/main" id="{499E87A9-82DF-F945-8653-553C8CE525FE}"/>
            </a:ext>
          </a:extLst>
        </xdr:cNvPr>
        <xdr:cNvCxnSpPr>
          <a:stCxn id="313" idx="2"/>
          <a:endCxn id="298" idx="2"/>
        </xdr:cNvCxnSpPr>
      </xdr:nvCxnSpPr>
      <xdr:spPr>
        <a:xfrm rot="10800000" flipH="1" flipV="1">
          <a:off x="11874500" y="20561300"/>
          <a:ext cx="965200" cy="4978400"/>
        </a:xfrm>
        <a:prstGeom prst="bentConnector3">
          <a:avLst>
            <a:gd name="adj1" fmla="val -8684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34</xdr:col>
      <xdr:colOff>76200</xdr:colOff>
      <xdr:row>57</xdr:row>
      <xdr:rowOff>203200</xdr:rowOff>
    </xdr:from>
    <xdr:to>
      <xdr:col>39</xdr:col>
      <xdr:colOff>25400</xdr:colOff>
      <xdr:row>70</xdr:row>
      <xdr:rowOff>203200</xdr:rowOff>
    </xdr:to>
    <xdr:cxnSp macro="">
      <xdr:nvCxnSpPr>
        <xdr:cNvPr id="341" name="Connecteur en angle 340">
          <a:extLst>
            <a:ext uri="{FF2B5EF4-FFF2-40B4-BE49-F238E27FC236}">
              <a16:creationId xmlns:a16="http://schemas.microsoft.com/office/drawing/2014/main" id="{8159CC80-6C32-C74A-8962-06D98C8C08ED}"/>
            </a:ext>
          </a:extLst>
        </xdr:cNvPr>
        <xdr:cNvCxnSpPr>
          <a:stCxn id="315" idx="2"/>
          <a:endCxn id="300" idx="2"/>
        </xdr:cNvCxnSpPr>
      </xdr:nvCxnSpPr>
      <xdr:spPr>
        <a:xfrm rot="10800000" flipH="1" flipV="1">
          <a:off x="11874500" y="21348700"/>
          <a:ext cx="901700" cy="4953000"/>
        </a:xfrm>
        <a:prstGeom prst="bentConnector3">
          <a:avLst>
            <a:gd name="adj1" fmla="val -13521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34</xdr:col>
      <xdr:colOff>101600</xdr:colOff>
      <xdr:row>61</xdr:row>
      <xdr:rowOff>190500</xdr:rowOff>
    </xdr:from>
    <xdr:to>
      <xdr:col>39</xdr:col>
      <xdr:colOff>88900</xdr:colOff>
      <xdr:row>74</xdr:row>
      <xdr:rowOff>177800</xdr:rowOff>
    </xdr:to>
    <xdr:cxnSp macro="">
      <xdr:nvCxnSpPr>
        <xdr:cNvPr id="345" name="Connecteur en angle 344">
          <a:extLst>
            <a:ext uri="{FF2B5EF4-FFF2-40B4-BE49-F238E27FC236}">
              <a16:creationId xmlns:a16="http://schemas.microsoft.com/office/drawing/2014/main" id="{27E4AD36-A9C8-EE4C-A1EB-D90255438314}"/>
            </a:ext>
          </a:extLst>
        </xdr:cNvPr>
        <xdr:cNvCxnSpPr>
          <a:stCxn id="317" idx="2"/>
          <a:endCxn id="304" idx="2"/>
        </xdr:cNvCxnSpPr>
      </xdr:nvCxnSpPr>
      <xdr:spPr>
        <a:xfrm rot="10800000" flipH="1" flipV="1">
          <a:off x="11899900" y="22860000"/>
          <a:ext cx="939800" cy="4940300"/>
        </a:xfrm>
        <a:prstGeom prst="bentConnector3">
          <a:avLst>
            <a:gd name="adj1" fmla="val -152702"/>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34</xdr:col>
      <xdr:colOff>101600</xdr:colOff>
      <xdr:row>60</xdr:row>
      <xdr:rowOff>215900</xdr:rowOff>
    </xdr:from>
    <xdr:to>
      <xdr:col>39</xdr:col>
      <xdr:colOff>63500</xdr:colOff>
      <xdr:row>75</xdr:row>
      <xdr:rowOff>177800</xdr:rowOff>
    </xdr:to>
    <xdr:cxnSp macro="">
      <xdr:nvCxnSpPr>
        <xdr:cNvPr id="349" name="Connecteur en angle 348">
          <a:extLst>
            <a:ext uri="{FF2B5EF4-FFF2-40B4-BE49-F238E27FC236}">
              <a16:creationId xmlns:a16="http://schemas.microsoft.com/office/drawing/2014/main" id="{F008ADB9-E0A9-7C4A-83C8-06CA5E87F0FD}"/>
            </a:ext>
          </a:extLst>
        </xdr:cNvPr>
        <xdr:cNvCxnSpPr>
          <a:stCxn id="316" idx="2"/>
          <a:endCxn id="305" idx="2"/>
        </xdr:cNvCxnSpPr>
      </xdr:nvCxnSpPr>
      <xdr:spPr>
        <a:xfrm rot="10800000" flipH="1" flipV="1">
          <a:off x="11899900" y="22504400"/>
          <a:ext cx="914400" cy="5676900"/>
        </a:xfrm>
        <a:prstGeom prst="bentConnector3">
          <a:avLst>
            <a:gd name="adj1" fmla="val -177778"/>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34</xdr:col>
      <xdr:colOff>101600</xdr:colOff>
      <xdr:row>61</xdr:row>
      <xdr:rowOff>190500</xdr:rowOff>
    </xdr:from>
    <xdr:to>
      <xdr:col>39</xdr:col>
      <xdr:colOff>76200</xdr:colOff>
      <xdr:row>77</xdr:row>
      <xdr:rowOff>215900</xdr:rowOff>
    </xdr:to>
    <xdr:cxnSp macro="">
      <xdr:nvCxnSpPr>
        <xdr:cNvPr id="353" name="Connecteur en angle 352">
          <a:extLst>
            <a:ext uri="{FF2B5EF4-FFF2-40B4-BE49-F238E27FC236}">
              <a16:creationId xmlns:a16="http://schemas.microsoft.com/office/drawing/2014/main" id="{C1587386-ECE2-6E4F-8593-DB2273E24A9D}"/>
            </a:ext>
          </a:extLst>
        </xdr:cNvPr>
        <xdr:cNvCxnSpPr>
          <a:stCxn id="317" idx="2"/>
          <a:endCxn id="307" idx="2"/>
        </xdr:cNvCxnSpPr>
      </xdr:nvCxnSpPr>
      <xdr:spPr>
        <a:xfrm rot="10800000" flipH="1" flipV="1">
          <a:off x="11899900" y="22860000"/>
          <a:ext cx="927100" cy="6121400"/>
        </a:xfrm>
        <a:prstGeom prst="bentConnector3">
          <a:avLst>
            <a:gd name="adj1" fmla="val -195891"/>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34</xdr:col>
      <xdr:colOff>101600</xdr:colOff>
      <xdr:row>61</xdr:row>
      <xdr:rowOff>190500</xdr:rowOff>
    </xdr:from>
    <xdr:to>
      <xdr:col>39</xdr:col>
      <xdr:colOff>76200</xdr:colOff>
      <xdr:row>78</xdr:row>
      <xdr:rowOff>177800</xdr:rowOff>
    </xdr:to>
    <xdr:cxnSp macro="">
      <xdr:nvCxnSpPr>
        <xdr:cNvPr id="357" name="Connecteur en angle 356">
          <a:extLst>
            <a:ext uri="{FF2B5EF4-FFF2-40B4-BE49-F238E27FC236}">
              <a16:creationId xmlns:a16="http://schemas.microsoft.com/office/drawing/2014/main" id="{6D737219-6981-3D40-83A5-91C669A15E79}"/>
            </a:ext>
          </a:extLst>
        </xdr:cNvPr>
        <xdr:cNvCxnSpPr>
          <a:stCxn id="317" idx="2"/>
          <a:endCxn id="308" idx="2"/>
        </xdr:cNvCxnSpPr>
      </xdr:nvCxnSpPr>
      <xdr:spPr>
        <a:xfrm rot="10800000" flipH="1" flipV="1">
          <a:off x="11899900" y="22860000"/>
          <a:ext cx="927100" cy="6464300"/>
        </a:xfrm>
        <a:prstGeom prst="bentConnector3">
          <a:avLst>
            <a:gd name="adj1" fmla="val -216439"/>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47</xdr:col>
      <xdr:colOff>12700</xdr:colOff>
      <xdr:row>89</xdr:row>
      <xdr:rowOff>76200</xdr:rowOff>
    </xdr:from>
    <xdr:to>
      <xdr:col>48</xdr:col>
      <xdr:colOff>0</xdr:colOff>
      <xdr:row>89</xdr:row>
      <xdr:rowOff>317500</xdr:rowOff>
    </xdr:to>
    <xdr:sp macro="" textlink="">
      <xdr:nvSpPr>
        <xdr:cNvPr id="366" name="Losange 365">
          <a:extLst>
            <a:ext uri="{FF2B5EF4-FFF2-40B4-BE49-F238E27FC236}">
              <a16:creationId xmlns:a16="http://schemas.microsoft.com/office/drawing/2014/main" id="{021C3145-C901-D74C-827D-DC922565C837}"/>
            </a:ext>
          </a:extLst>
        </xdr:cNvPr>
        <xdr:cNvSpPr/>
      </xdr:nvSpPr>
      <xdr:spPr>
        <a:xfrm>
          <a:off x="14287500" y="334137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47</xdr:col>
      <xdr:colOff>0</xdr:colOff>
      <xdr:row>80</xdr:row>
      <xdr:rowOff>101600</xdr:rowOff>
    </xdr:from>
    <xdr:to>
      <xdr:col>47</xdr:col>
      <xdr:colOff>177800</xdr:colOff>
      <xdr:row>80</xdr:row>
      <xdr:rowOff>342900</xdr:rowOff>
    </xdr:to>
    <xdr:sp macro="" textlink="">
      <xdr:nvSpPr>
        <xdr:cNvPr id="367" name="Losange 366">
          <a:extLst>
            <a:ext uri="{FF2B5EF4-FFF2-40B4-BE49-F238E27FC236}">
              <a16:creationId xmlns:a16="http://schemas.microsoft.com/office/drawing/2014/main" id="{F9704D30-038B-EA47-BE46-D52AF32ADDCC}"/>
            </a:ext>
          </a:extLst>
        </xdr:cNvPr>
        <xdr:cNvSpPr/>
      </xdr:nvSpPr>
      <xdr:spPr>
        <a:xfrm>
          <a:off x="14274800" y="300101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47</xdr:col>
      <xdr:colOff>12700</xdr:colOff>
      <xdr:row>81</xdr:row>
      <xdr:rowOff>76200</xdr:rowOff>
    </xdr:from>
    <xdr:to>
      <xdr:col>48</xdr:col>
      <xdr:colOff>0</xdr:colOff>
      <xdr:row>81</xdr:row>
      <xdr:rowOff>317500</xdr:rowOff>
    </xdr:to>
    <xdr:sp macro="" textlink="">
      <xdr:nvSpPr>
        <xdr:cNvPr id="368" name="Losange 367">
          <a:extLst>
            <a:ext uri="{FF2B5EF4-FFF2-40B4-BE49-F238E27FC236}">
              <a16:creationId xmlns:a16="http://schemas.microsoft.com/office/drawing/2014/main" id="{8E4C41A0-69B6-554B-81DD-0CCCFD89B62D}"/>
            </a:ext>
          </a:extLst>
        </xdr:cNvPr>
        <xdr:cNvSpPr/>
      </xdr:nvSpPr>
      <xdr:spPr>
        <a:xfrm>
          <a:off x="14287500" y="303657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47</xdr:col>
      <xdr:colOff>0</xdr:colOff>
      <xdr:row>82</xdr:row>
      <xdr:rowOff>88900</xdr:rowOff>
    </xdr:from>
    <xdr:to>
      <xdr:col>47</xdr:col>
      <xdr:colOff>177800</xdr:colOff>
      <xdr:row>82</xdr:row>
      <xdr:rowOff>330200</xdr:rowOff>
    </xdr:to>
    <xdr:sp macro="" textlink="">
      <xdr:nvSpPr>
        <xdr:cNvPr id="369" name="Losange 368">
          <a:extLst>
            <a:ext uri="{FF2B5EF4-FFF2-40B4-BE49-F238E27FC236}">
              <a16:creationId xmlns:a16="http://schemas.microsoft.com/office/drawing/2014/main" id="{36F3A4F2-AF04-BB4F-8824-5640CA79AF4E}"/>
            </a:ext>
          </a:extLst>
        </xdr:cNvPr>
        <xdr:cNvSpPr/>
      </xdr:nvSpPr>
      <xdr:spPr>
        <a:xfrm>
          <a:off x="14274800" y="307594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47</xdr:col>
      <xdr:colOff>12700</xdr:colOff>
      <xdr:row>83</xdr:row>
      <xdr:rowOff>63500</xdr:rowOff>
    </xdr:from>
    <xdr:to>
      <xdr:col>48</xdr:col>
      <xdr:colOff>0</xdr:colOff>
      <xdr:row>83</xdr:row>
      <xdr:rowOff>304800</xdr:rowOff>
    </xdr:to>
    <xdr:sp macro="" textlink="">
      <xdr:nvSpPr>
        <xdr:cNvPr id="370" name="Losange 369">
          <a:extLst>
            <a:ext uri="{FF2B5EF4-FFF2-40B4-BE49-F238E27FC236}">
              <a16:creationId xmlns:a16="http://schemas.microsoft.com/office/drawing/2014/main" id="{EBC164F5-E28D-174A-B25A-8C8265887D3F}"/>
            </a:ext>
          </a:extLst>
        </xdr:cNvPr>
        <xdr:cNvSpPr/>
      </xdr:nvSpPr>
      <xdr:spPr>
        <a:xfrm>
          <a:off x="14287500" y="311150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47</xdr:col>
      <xdr:colOff>0</xdr:colOff>
      <xdr:row>84</xdr:row>
      <xdr:rowOff>63500</xdr:rowOff>
    </xdr:from>
    <xdr:to>
      <xdr:col>47</xdr:col>
      <xdr:colOff>177800</xdr:colOff>
      <xdr:row>84</xdr:row>
      <xdr:rowOff>304800</xdr:rowOff>
    </xdr:to>
    <xdr:sp macro="" textlink="">
      <xdr:nvSpPr>
        <xdr:cNvPr id="371" name="Losange 370">
          <a:extLst>
            <a:ext uri="{FF2B5EF4-FFF2-40B4-BE49-F238E27FC236}">
              <a16:creationId xmlns:a16="http://schemas.microsoft.com/office/drawing/2014/main" id="{65DFE1E7-B5E4-D04F-91FB-7576ED51DF52}"/>
            </a:ext>
          </a:extLst>
        </xdr:cNvPr>
        <xdr:cNvSpPr/>
      </xdr:nvSpPr>
      <xdr:spPr>
        <a:xfrm>
          <a:off x="14274800" y="314960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47</xdr:col>
      <xdr:colOff>0</xdr:colOff>
      <xdr:row>85</xdr:row>
      <xdr:rowOff>76200</xdr:rowOff>
    </xdr:from>
    <xdr:to>
      <xdr:col>47</xdr:col>
      <xdr:colOff>177800</xdr:colOff>
      <xdr:row>85</xdr:row>
      <xdr:rowOff>317500</xdr:rowOff>
    </xdr:to>
    <xdr:sp macro="" textlink="">
      <xdr:nvSpPr>
        <xdr:cNvPr id="372" name="Losange 371">
          <a:extLst>
            <a:ext uri="{FF2B5EF4-FFF2-40B4-BE49-F238E27FC236}">
              <a16:creationId xmlns:a16="http://schemas.microsoft.com/office/drawing/2014/main" id="{C75B3154-1604-6D43-9785-252C83AF442E}"/>
            </a:ext>
          </a:extLst>
        </xdr:cNvPr>
        <xdr:cNvSpPr/>
      </xdr:nvSpPr>
      <xdr:spPr>
        <a:xfrm>
          <a:off x="14274800" y="318897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47</xdr:col>
      <xdr:colOff>0</xdr:colOff>
      <xdr:row>86</xdr:row>
      <xdr:rowOff>76200</xdr:rowOff>
    </xdr:from>
    <xdr:to>
      <xdr:col>47</xdr:col>
      <xdr:colOff>177800</xdr:colOff>
      <xdr:row>86</xdr:row>
      <xdr:rowOff>317500</xdr:rowOff>
    </xdr:to>
    <xdr:sp macro="" textlink="">
      <xdr:nvSpPr>
        <xdr:cNvPr id="373" name="Losange 372">
          <a:extLst>
            <a:ext uri="{FF2B5EF4-FFF2-40B4-BE49-F238E27FC236}">
              <a16:creationId xmlns:a16="http://schemas.microsoft.com/office/drawing/2014/main" id="{F99C8563-686D-194E-B3BB-9B1A651F542A}"/>
            </a:ext>
          </a:extLst>
        </xdr:cNvPr>
        <xdr:cNvSpPr/>
      </xdr:nvSpPr>
      <xdr:spPr>
        <a:xfrm>
          <a:off x="14274800" y="322707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47</xdr:col>
      <xdr:colOff>0</xdr:colOff>
      <xdr:row>87</xdr:row>
      <xdr:rowOff>63500</xdr:rowOff>
    </xdr:from>
    <xdr:to>
      <xdr:col>47</xdr:col>
      <xdr:colOff>177800</xdr:colOff>
      <xdr:row>87</xdr:row>
      <xdr:rowOff>304800</xdr:rowOff>
    </xdr:to>
    <xdr:sp macro="" textlink="">
      <xdr:nvSpPr>
        <xdr:cNvPr id="374" name="Losange 373">
          <a:extLst>
            <a:ext uri="{FF2B5EF4-FFF2-40B4-BE49-F238E27FC236}">
              <a16:creationId xmlns:a16="http://schemas.microsoft.com/office/drawing/2014/main" id="{4362A383-BA52-4A44-940A-BA809DE17562}"/>
            </a:ext>
          </a:extLst>
        </xdr:cNvPr>
        <xdr:cNvSpPr/>
      </xdr:nvSpPr>
      <xdr:spPr>
        <a:xfrm>
          <a:off x="14274800" y="326390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47</xdr:col>
      <xdr:colOff>0</xdr:colOff>
      <xdr:row>88</xdr:row>
      <xdr:rowOff>50800</xdr:rowOff>
    </xdr:from>
    <xdr:to>
      <xdr:col>47</xdr:col>
      <xdr:colOff>177800</xdr:colOff>
      <xdr:row>88</xdr:row>
      <xdr:rowOff>292100</xdr:rowOff>
    </xdr:to>
    <xdr:sp macro="" textlink="">
      <xdr:nvSpPr>
        <xdr:cNvPr id="375" name="Losange 374">
          <a:extLst>
            <a:ext uri="{FF2B5EF4-FFF2-40B4-BE49-F238E27FC236}">
              <a16:creationId xmlns:a16="http://schemas.microsoft.com/office/drawing/2014/main" id="{AE213B5D-AA91-184A-937E-9B5A768418E5}"/>
            </a:ext>
          </a:extLst>
        </xdr:cNvPr>
        <xdr:cNvSpPr/>
      </xdr:nvSpPr>
      <xdr:spPr>
        <a:xfrm>
          <a:off x="14274800" y="330073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47</xdr:col>
      <xdr:colOff>12700</xdr:colOff>
      <xdr:row>90</xdr:row>
      <xdr:rowOff>76200</xdr:rowOff>
    </xdr:from>
    <xdr:to>
      <xdr:col>48</xdr:col>
      <xdr:colOff>0</xdr:colOff>
      <xdr:row>90</xdr:row>
      <xdr:rowOff>317500</xdr:rowOff>
    </xdr:to>
    <xdr:sp macro="" textlink="">
      <xdr:nvSpPr>
        <xdr:cNvPr id="376" name="Losange 375">
          <a:extLst>
            <a:ext uri="{FF2B5EF4-FFF2-40B4-BE49-F238E27FC236}">
              <a16:creationId xmlns:a16="http://schemas.microsoft.com/office/drawing/2014/main" id="{33F728F9-AF82-C149-AB94-AD845D8B8F7D}"/>
            </a:ext>
          </a:extLst>
        </xdr:cNvPr>
        <xdr:cNvSpPr/>
      </xdr:nvSpPr>
      <xdr:spPr>
        <a:xfrm>
          <a:off x="14287500" y="337947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47</xdr:col>
      <xdr:colOff>12700</xdr:colOff>
      <xdr:row>91</xdr:row>
      <xdr:rowOff>76200</xdr:rowOff>
    </xdr:from>
    <xdr:to>
      <xdr:col>48</xdr:col>
      <xdr:colOff>0</xdr:colOff>
      <xdr:row>91</xdr:row>
      <xdr:rowOff>317500</xdr:rowOff>
    </xdr:to>
    <xdr:sp macro="" textlink="">
      <xdr:nvSpPr>
        <xdr:cNvPr id="377" name="Losange 376">
          <a:extLst>
            <a:ext uri="{FF2B5EF4-FFF2-40B4-BE49-F238E27FC236}">
              <a16:creationId xmlns:a16="http://schemas.microsoft.com/office/drawing/2014/main" id="{3A89C79C-53E6-2146-A468-E88194980597}"/>
            </a:ext>
          </a:extLst>
        </xdr:cNvPr>
        <xdr:cNvSpPr/>
      </xdr:nvSpPr>
      <xdr:spPr>
        <a:xfrm>
          <a:off x="14287500" y="34175700"/>
          <a:ext cx="177800" cy="241300"/>
        </a:xfrm>
        <a:prstGeom prst="diamon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fr-FR" sz="1100"/>
        </a:p>
      </xdr:txBody>
    </xdr:sp>
    <xdr:clientData/>
  </xdr:twoCellAnchor>
  <xdr:twoCellAnchor>
    <xdr:from>
      <xdr:col>41</xdr:col>
      <xdr:colOff>76200</xdr:colOff>
      <xdr:row>65</xdr:row>
      <xdr:rowOff>101600</xdr:rowOff>
    </xdr:from>
    <xdr:to>
      <xdr:col>42</xdr:col>
      <xdr:colOff>101600</xdr:colOff>
      <xdr:row>65</xdr:row>
      <xdr:rowOff>279400</xdr:rowOff>
    </xdr:to>
    <xdr:sp macro="" textlink="">
      <xdr:nvSpPr>
        <xdr:cNvPr id="378" name="Connecteur 377">
          <a:extLst>
            <a:ext uri="{FF2B5EF4-FFF2-40B4-BE49-F238E27FC236}">
              <a16:creationId xmlns:a16="http://schemas.microsoft.com/office/drawing/2014/main" id="{3E06B4CD-3548-D34F-8604-596BFF1854FB}"/>
            </a:ext>
          </a:extLst>
        </xdr:cNvPr>
        <xdr:cNvSpPr/>
      </xdr:nvSpPr>
      <xdr:spPr>
        <a:xfrm>
          <a:off x="13208000" y="24295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41</xdr:col>
      <xdr:colOff>88900</xdr:colOff>
      <xdr:row>67</xdr:row>
      <xdr:rowOff>114300</xdr:rowOff>
    </xdr:from>
    <xdr:to>
      <xdr:col>42</xdr:col>
      <xdr:colOff>114300</xdr:colOff>
      <xdr:row>67</xdr:row>
      <xdr:rowOff>292100</xdr:rowOff>
    </xdr:to>
    <xdr:sp macro="" textlink="">
      <xdr:nvSpPr>
        <xdr:cNvPr id="379" name="Connecteur 378">
          <a:extLst>
            <a:ext uri="{FF2B5EF4-FFF2-40B4-BE49-F238E27FC236}">
              <a16:creationId xmlns:a16="http://schemas.microsoft.com/office/drawing/2014/main" id="{02A0DF3A-8E10-094C-9787-BF0863662430}"/>
            </a:ext>
          </a:extLst>
        </xdr:cNvPr>
        <xdr:cNvSpPr/>
      </xdr:nvSpPr>
      <xdr:spPr>
        <a:xfrm>
          <a:off x="13220700" y="25069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41</xdr:col>
      <xdr:colOff>101600</xdr:colOff>
      <xdr:row>68</xdr:row>
      <xdr:rowOff>127000</xdr:rowOff>
    </xdr:from>
    <xdr:to>
      <xdr:col>42</xdr:col>
      <xdr:colOff>127000</xdr:colOff>
      <xdr:row>68</xdr:row>
      <xdr:rowOff>304800</xdr:rowOff>
    </xdr:to>
    <xdr:sp macro="" textlink="">
      <xdr:nvSpPr>
        <xdr:cNvPr id="380" name="Connecteur 379">
          <a:extLst>
            <a:ext uri="{FF2B5EF4-FFF2-40B4-BE49-F238E27FC236}">
              <a16:creationId xmlns:a16="http://schemas.microsoft.com/office/drawing/2014/main" id="{F151F0AE-9C5C-4643-8E73-5E74DDD2580D}"/>
            </a:ext>
          </a:extLst>
        </xdr:cNvPr>
        <xdr:cNvSpPr/>
      </xdr:nvSpPr>
      <xdr:spPr>
        <a:xfrm>
          <a:off x="13233400" y="254635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41</xdr:col>
      <xdr:colOff>114300</xdr:colOff>
      <xdr:row>73</xdr:row>
      <xdr:rowOff>139700</xdr:rowOff>
    </xdr:from>
    <xdr:to>
      <xdr:col>42</xdr:col>
      <xdr:colOff>139700</xdr:colOff>
      <xdr:row>73</xdr:row>
      <xdr:rowOff>317500</xdr:rowOff>
    </xdr:to>
    <xdr:sp macro="" textlink="">
      <xdr:nvSpPr>
        <xdr:cNvPr id="381" name="Connecteur 380">
          <a:extLst>
            <a:ext uri="{FF2B5EF4-FFF2-40B4-BE49-F238E27FC236}">
              <a16:creationId xmlns:a16="http://schemas.microsoft.com/office/drawing/2014/main" id="{1C7D1C55-2556-1A4C-8940-D4E3FAA313E1}"/>
            </a:ext>
          </a:extLst>
        </xdr:cNvPr>
        <xdr:cNvSpPr/>
      </xdr:nvSpPr>
      <xdr:spPr>
        <a:xfrm>
          <a:off x="13246100" y="273812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41</xdr:col>
      <xdr:colOff>127000</xdr:colOff>
      <xdr:row>74</xdr:row>
      <xdr:rowOff>101600</xdr:rowOff>
    </xdr:from>
    <xdr:to>
      <xdr:col>42</xdr:col>
      <xdr:colOff>152400</xdr:colOff>
      <xdr:row>74</xdr:row>
      <xdr:rowOff>279400</xdr:rowOff>
    </xdr:to>
    <xdr:sp macro="" textlink="">
      <xdr:nvSpPr>
        <xdr:cNvPr id="382" name="Connecteur 381">
          <a:extLst>
            <a:ext uri="{FF2B5EF4-FFF2-40B4-BE49-F238E27FC236}">
              <a16:creationId xmlns:a16="http://schemas.microsoft.com/office/drawing/2014/main" id="{35EBB7E1-FAD4-1642-A1F8-2864A85E5C98}"/>
            </a:ext>
          </a:extLst>
        </xdr:cNvPr>
        <xdr:cNvSpPr/>
      </xdr:nvSpPr>
      <xdr:spPr>
        <a:xfrm>
          <a:off x="13258800" y="27724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41</xdr:col>
      <xdr:colOff>127000</xdr:colOff>
      <xdr:row>75</xdr:row>
      <xdr:rowOff>114300</xdr:rowOff>
    </xdr:from>
    <xdr:to>
      <xdr:col>42</xdr:col>
      <xdr:colOff>152400</xdr:colOff>
      <xdr:row>75</xdr:row>
      <xdr:rowOff>292100</xdr:rowOff>
    </xdr:to>
    <xdr:sp macro="" textlink="">
      <xdr:nvSpPr>
        <xdr:cNvPr id="383" name="Connecteur 382">
          <a:extLst>
            <a:ext uri="{FF2B5EF4-FFF2-40B4-BE49-F238E27FC236}">
              <a16:creationId xmlns:a16="http://schemas.microsoft.com/office/drawing/2014/main" id="{5F82220D-41A0-374D-AE81-9DF1ADFC8EDC}"/>
            </a:ext>
          </a:extLst>
        </xdr:cNvPr>
        <xdr:cNvSpPr/>
      </xdr:nvSpPr>
      <xdr:spPr>
        <a:xfrm>
          <a:off x="13258800" y="28117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42</xdr:col>
      <xdr:colOff>101600</xdr:colOff>
      <xdr:row>65</xdr:row>
      <xdr:rowOff>190500</xdr:rowOff>
    </xdr:from>
    <xdr:to>
      <xdr:col>48</xdr:col>
      <xdr:colOff>0</xdr:colOff>
      <xdr:row>81</xdr:row>
      <xdr:rowOff>196850</xdr:rowOff>
    </xdr:to>
    <xdr:cxnSp macro="">
      <xdr:nvCxnSpPr>
        <xdr:cNvPr id="384" name="Connecteur en angle 383">
          <a:extLst>
            <a:ext uri="{FF2B5EF4-FFF2-40B4-BE49-F238E27FC236}">
              <a16:creationId xmlns:a16="http://schemas.microsoft.com/office/drawing/2014/main" id="{314C5FFA-FBF5-2D44-89E3-5F1BD4B6447E}"/>
            </a:ext>
          </a:extLst>
        </xdr:cNvPr>
        <xdr:cNvCxnSpPr>
          <a:stCxn id="378" idx="6"/>
          <a:endCxn id="368" idx="3"/>
        </xdr:cNvCxnSpPr>
      </xdr:nvCxnSpPr>
      <xdr:spPr>
        <a:xfrm>
          <a:off x="13423900" y="24384000"/>
          <a:ext cx="1041400" cy="6102350"/>
        </a:xfrm>
        <a:prstGeom prst="bentConnector3">
          <a:avLst>
            <a:gd name="adj1" fmla="val 11707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42</xdr:col>
      <xdr:colOff>114300</xdr:colOff>
      <xdr:row>67</xdr:row>
      <xdr:rowOff>203200</xdr:rowOff>
    </xdr:from>
    <xdr:to>
      <xdr:col>47</xdr:col>
      <xdr:colOff>177800</xdr:colOff>
      <xdr:row>82</xdr:row>
      <xdr:rowOff>209550</xdr:rowOff>
    </xdr:to>
    <xdr:cxnSp macro="">
      <xdr:nvCxnSpPr>
        <xdr:cNvPr id="388" name="Connecteur en angle 387">
          <a:extLst>
            <a:ext uri="{FF2B5EF4-FFF2-40B4-BE49-F238E27FC236}">
              <a16:creationId xmlns:a16="http://schemas.microsoft.com/office/drawing/2014/main" id="{51B9C785-7698-6E44-9804-3C33D611D54B}"/>
            </a:ext>
          </a:extLst>
        </xdr:cNvPr>
        <xdr:cNvCxnSpPr>
          <a:stCxn id="379" idx="6"/>
          <a:endCxn id="369" idx="3"/>
        </xdr:cNvCxnSpPr>
      </xdr:nvCxnSpPr>
      <xdr:spPr>
        <a:xfrm>
          <a:off x="13436600" y="25158700"/>
          <a:ext cx="1016000" cy="5721350"/>
        </a:xfrm>
        <a:prstGeom prst="bentConnector3">
          <a:avLst>
            <a:gd name="adj1" fmla="val 138750"/>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41</xdr:col>
      <xdr:colOff>127000</xdr:colOff>
      <xdr:row>66</xdr:row>
      <xdr:rowOff>114300</xdr:rowOff>
    </xdr:from>
    <xdr:to>
      <xdr:col>42</xdr:col>
      <xdr:colOff>152400</xdr:colOff>
      <xdr:row>66</xdr:row>
      <xdr:rowOff>292100</xdr:rowOff>
    </xdr:to>
    <xdr:sp macro="" textlink="">
      <xdr:nvSpPr>
        <xdr:cNvPr id="390" name="Connecteur 389">
          <a:extLst>
            <a:ext uri="{FF2B5EF4-FFF2-40B4-BE49-F238E27FC236}">
              <a16:creationId xmlns:a16="http://schemas.microsoft.com/office/drawing/2014/main" id="{6E33CC4F-B4D2-124D-84FB-BECAA4A7F398}"/>
            </a:ext>
          </a:extLst>
        </xdr:cNvPr>
        <xdr:cNvSpPr/>
      </xdr:nvSpPr>
      <xdr:spPr>
        <a:xfrm>
          <a:off x="13258800" y="246888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42</xdr:col>
      <xdr:colOff>127000</xdr:colOff>
      <xdr:row>68</xdr:row>
      <xdr:rowOff>215900</xdr:rowOff>
    </xdr:from>
    <xdr:to>
      <xdr:col>47</xdr:col>
      <xdr:colOff>177800</xdr:colOff>
      <xdr:row>84</xdr:row>
      <xdr:rowOff>184150</xdr:rowOff>
    </xdr:to>
    <xdr:cxnSp macro="">
      <xdr:nvCxnSpPr>
        <xdr:cNvPr id="394" name="Connecteur en angle 393">
          <a:extLst>
            <a:ext uri="{FF2B5EF4-FFF2-40B4-BE49-F238E27FC236}">
              <a16:creationId xmlns:a16="http://schemas.microsoft.com/office/drawing/2014/main" id="{4710733B-0C6F-EC48-8B1E-5D17B7E9EF58}"/>
            </a:ext>
          </a:extLst>
        </xdr:cNvPr>
        <xdr:cNvCxnSpPr>
          <a:stCxn id="380" idx="6"/>
          <a:endCxn id="371" idx="3"/>
        </xdr:cNvCxnSpPr>
      </xdr:nvCxnSpPr>
      <xdr:spPr>
        <a:xfrm>
          <a:off x="13449300" y="25552400"/>
          <a:ext cx="1003300" cy="6064250"/>
        </a:xfrm>
        <a:prstGeom prst="bentConnector3">
          <a:avLst>
            <a:gd name="adj1" fmla="val 158228"/>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44</xdr:col>
      <xdr:colOff>0</xdr:colOff>
      <xdr:row>69</xdr:row>
      <xdr:rowOff>209550</xdr:rowOff>
    </xdr:from>
    <xdr:to>
      <xdr:col>47</xdr:col>
      <xdr:colOff>177800</xdr:colOff>
      <xdr:row>85</xdr:row>
      <xdr:rowOff>196850</xdr:rowOff>
    </xdr:to>
    <xdr:cxnSp macro="">
      <xdr:nvCxnSpPr>
        <xdr:cNvPr id="400" name="Connecteur en angle 399">
          <a:extLst>
            <a:ext uri="{FF2B5EF4-FFF2-40B4-BE49-F238E27FC236}">
              <a16:creationId xmlns:a16="http://schemas.microsoft.com/office/drawing/2014/main" id="{3BCBA888-FE50-E048-9863-DA14763F9FC0}"/>
            </a:ext>
          </a:extLst>
        </xdr:cNvPr>
        <xdr:cNvCxnSpPr>
          <a:stCxn id="293" idx="3"/>
          <a:endCxn id="372" idx="3"/>
        </xdr:cNvCxnSpPr>
      </xdr:nvCxnSpPr>
      <xdr:spPr>
        <a:xfrm>
          <a:off x="13703300" y="25927050"/>
          <a:ext cx="749300" cy="6083300"/>
        </a:xfrm>
        <a:prstGeom prst="bentConnector3">
          <a:avLst>
            <a:gd name="adj1" fmla="val 205084"/>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42</xdr:col>
      <xdr:colOff>127000</xdr:colOff>
      <xdr:row>71</xdr:row>
      <xdr:rowOff>228600</xdr:rowOff>
    </xdr:from>
    <xdr:to>
      <xdr:col>47</xdr:col>
      <xdr:colOff>177800</xdr:colOff>
      <xdr:row>87</xdr:row>
      <xdr:rowOff>184150</xdr:rowOff>
    </xdr:to>
    <xdr:cxnSp macro="">
      <xdr:nvCxnSpPr>
        <xdr:cNvPr id="405" name="Connecteur en angle 404">
          <a:extLst>
            <a:ext uri="{FF2B5EF4-FFF2-40B4-BE49-F238E27FC236}">
              <a16:creationId xmlns:a16="http://schemas.microsoft.com/office/drawing/2014/main" id="{903D45AE-E13F-974B-A2B0-A5F60A9990E4}"/>
            </a:ext>
          </a:extLst>
        </xdr:cNvPr>
        <xdr:cNvCxnSpPr>
          <a:stCxn id="408" idx="6"/>
          <a:endCxn id="374" idx="3"/>
        </xdr:cNvCxnSpPr>
      </xdr:nvCxnSpPr>
      <xdr:spPr>
        <a:xfrm>
          <a:off x="13449300" y="26708100"/>
          <a:ext cx="1003300" cy="6051550"/>
        </a:xfrm>
        <a:prstGeom prst="bentConnector3">
          <a:avLst>
            <a:gd name="adj1" fmla="val 196203"/>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41</xdr:col>
      <xdr:colOff>101600</xdr:colOff>
      <xdr:row>71</xdr:row>
      <xdr:rowOff>139700</xdr:rowOff>
    </xdr:from>
    <xdr:to>
      <xdr:col>42</xdr:col>
      <xdr:colOff>127000</xdr:colOff>
      <xdr:row>71</xdr:row>
      <xdr:rowOff>317500</xdr:rowOff>
    </xdr:to>
    <xdr:sp macro="" textlink="">
      <xdr:nvSpPr>
        <xdr:cNvPr id="408" name="Connecteur 407">
          <a:extLst>
            <a:ext uri="{FF2B5EF4-FFF2-40B4-BE49-F238E27FC236}">
              <a16:creationId xmlns:a16="http://schemas.microsoft.com/office/drawing/2014/main" id="{DA4E4E9A-A61B-0B4B-894E-187E532B15EA}"/>
            </a:ext>
          </a:extLst>
        </xdr:cNvPr>
        <xdr:cNvSpPr/>
      </xdr:nvSpPr>
      <xdr:spPr>
        <a:xfrm>
          <a:off x="13233400" y="266192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42</xdr:col>
      <xdr:colOff>139700</xdr:colOff>
      <xdr:row>72</xdr:row>
      <xdr:rowOff>190500</xdr:rowOff>
    </xdr:from>
    <xdr:to>
      <xdr:col>47</xdr:col>
      <xdr:colOff>177800</xdr:colOff>
      <xdr:row>88</xdr:row>
      <xdr:rowOff>171450</xdr:rowOff>
    </xdr:to>
    <xdr:cxnSp macro="">
      <xdr:nvCxnSpPr>
        <xdr:cNvPr id="413" name="Connecteur en angle 412">
          <a:extLst>
            <a:ext uri="{FF2B5EF4-FFF2-40B4-BE49-F238E27FC236}">
              <a16:creationId xmlns:a16="http://schemas.microsoft.com/office/drawing/2014/main" id="{128C3A3C-41DD-F04E-9131-DAA932A46512}"/>
            </a:ext>
          </a:extLst>
        </xdr:cNvPr>
        <xdr:cNvCxnSpPr>
          <a:stCxn id="415" idx="6"/>
          <a:endCxn id="375" idx="3"/>
        </xdr:cNvCxnSpPr>
      </xdr:nvCxnSpPr>
      <xdr:spPr>
        <a:xfrm>
          <a:off x="13462000" y="27051000"/>
          <a:ext cx="990600" cy="6076950"/>
        </a:xfrm>
        <a:prstGeom prst="bentConnector3">
          <a:avLst>
            <a:gd name="adj1" fmla="val 216667"/>
          </a:avLst>
        </a:prstGeom>
        <a:ln>
          <a:solidFill>
            <a:srgbClr val="FF0000"/>
          </a:solidFill>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41</xdr:col>
      <xdr:colOff>114300</xdr:colOff>
      <xdr:row>72</xdr:row>
      <xdr:rowOff>101600</xdr:rowOff>
    </xdr:from>
    <xdr:to>
      <xdr:col>42</xdr:col>
      <xdr:colOff>139700</xdr:colOff>
      <xdr:row>72</xdr:row>
      <xdr:rowOff>279400</xdr:rowOff>
    </xdr:to>
    <xdr:sp macro="" textlink="">
      <xdr:nvSpPr>
        <xdr:cNvPr id="415" name="Connecteur 414">
          <a:extLst>
            <a:ext uri="{FF2B5EF4-FFF2-40B4-BE49-F238E27FC236}">
              <a16:creationId xmlns:a16="http://schemas.microsoft.com/office/drawing/2014/main" id="{EB0C2087-0619-BA4C-9BAC-D1487FEE8FA2}"/>
            </a:ext>
          </a:extLst>
        </xdr:cNvPr>
        <xdr:cNvSpPr/>
      </xdr:nvSpPr>
      <xdr:spPr>
        <a:xfrm>
          <a:off x="13246100" y="26962100"/>
          <a:ext cx="215900" cy="177800"/>
        </a:xfrm>
        <a:prstGeom prst="flowChartConnector">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44</xdr:col>
      <xdr:colOff>0</xdr:colOff>
      <xdr:row>70</xdr:row>
      <xdr:rowOff>209550</xdr:rowOff>
    </xdr:from>
    <xdr:to>
      <xdr:col>48</xdr:col>
      <xdr:colOff>0</xdr:colOff>
      <xdr:row>89</xdr:row>
      <xdr:rowOff>196850</xdr:rowOff>
    </xdr:to>
    <xdr:cxnSp macro="">
      <xdr:nvCxnSpPr>
        <xdr:cNvPr id="419" name="Connecteur en angle 418">
          <a:extLst>
            <a:ext uri="{FF2B5EF4-FFF2-40B4-BE49-F238E27FC236}">
              <a16:creationId xmlns:a16="http://schemas.microsoft.com/office/drawing/2014/main" id="{34C0323A-D305-1F41-BB29-377D73394D72}"/>
            </a:ext>
          </a:extLst>
        </xdr:cNvPr>
        <xdr:cNvCxnSpPr>
          <a:stCxn id="291" idx="3"/>
          <a:endCxn id="366" idx="3"/>
        </xdr:cNvCxnSpPr>
      </xdr:nvCxnSpPr>
      <xdr:spPr>
        <a:xfrm>
          <a:off x="13703300" y="26308050"/>
          <a:ext cx="762000" cy="7226300"/>
        </a:xfrm>
        <a:prstGeom prst="bentConnector3">
          <a:avLst>
            <a:gd name="adj1" fmla="val 275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42</xdr:col>
      <xdr:colOff>152400</xdr:colOff>
      <xdr:row>75</xdr:row>
      <xdr:rowOff>203200</xdr:rowOff>
    </xdr:from>
    <xdr:to>
      <xdr:col>48</xdr:col>
      <xdr:colOff>0</xdr:colOff>
      <xdr:row>91</xdr:row>
      <xdr:rowOff>196850</xdr:rowOff>
    </xdr:to>
    <xdr:cxnSp macro="">
      <xdr:nvCxnSpPr>
        <xdr:cNvPr id="423" name="Connecteur en angle 422">
          <a:extLst>
            <a:ext uri="{FF2B5EF4-FFF2-40B4-BE49-F238E27FC236}">
              <a16:creationId xmlns:a16="http://schemas.microsoft.com/office/drawing/2014/main" id="{3BA198F7-C0EC-A54A-AFED-BCA5F9BB5512}"/>
            </a:ext>
          </a:extLst>
        </xdr:cNvPr>
        <xdr:cNvCxnSpPr>
          <a:stCxn id="383" idx="6"/>
          <a:endCxn id="377" idx="3"/>
        </xdr:cNvCxnSpPr>
      </xdr:nvCxnSpPr>
      <xdr:spPr>
        <a:xfrm>
          <a:off x="13474700" y="28206700"/>
          <a:ext cx="990600" cy="6089650"/>
        </a:xfrm>
        <a:prstGeom prst="bentConnector3">
          <a:avLst>
            <a:gd name="adj1" fmla="val 253846"/>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G102"/>
  <sheetViews>
    <sheetView showGridLines="0" tabSelected="1" showRuler="0" topLeftCell="F3" zoomScaleNormal="100" zoomScalePageLayoutView="70" workbookViewId="0">
      <selection activeCell="AR103" sqref="AR103"/>
    </sheetView>
  </sheetViews>
  <sheetFormatPr baseColWidth="10" defaultColWidth="9.1640625" defaultRowHeight="30" customHeight="1" x14ac:dyDescent="0.2"/>
  <cols>
    <col min="1" max="1" width="2.6640625" style="27" customWidth="1"/>
    <col min="2" max="2" width="19.83203125" customWidth="1"/>
    <col min="3" max="3" width="30.6640625" customWidth="1"/>
    <col min="4" max="4" width="12.5" customWidth="1"/>
    <col min="5" max="5" width="11" style="5" customWidth="1"/>
    <col min="6" max="6" width="10.5" customWidth="1"/>
    <col min="7" max="7" width="2.6640625" customWidth="1"/>
    <col min="8" max="8" width="9.5" hidden="1" customWidth="1"/>
    <col min="9" max="85" width="2.5" customWidth="1"/>
  </cols>
  <sheetData>
    <row r="1" spans="1:85" ht="30" customHeight="1" x14ac:dyDescent="0.35">
      <c r="A1" s="28" t="s">
        <v>0</v>
      </c>
      <c r="B1" s="31" t="s">
        <v>22</v>
      </c>
      <c r="C1" s="1"/>
      <c r="D1" s="2"/>
      <c r="E1" s="4"/>
      <c r="F1" s="26"/>
      <c r="H1" s="2"/>
      <c r="I1" s="10"/>
    </row>
    <row r="2" spans="1:85" ht="30" customHeight="1" x14ac:dyDescent="0.25">
      <c r="A2" s="27" t="s">
        <v>1</v>
      </c>
      <c r="B2" s="32" t="s">
        <v>23</v>
      </c>
      <c r="C2" s="59" t="s">
        <v>24</v>
      </c>
      <c r="I2" s="29"/>
    </row>
    <row r="3" spans="1:85" ht="30" customHeight="1" x14ac:dyDescent="0.2">
      <c r="A3" s="27" t="s">
        <v>2</v>
      </c>
      <c r="B3" s="33"/>
      <c r="C3" s="107" t="s">
        <v>15</v>
      </c>
      <c r="D3" s="108"/>
      <c r="E3" s="109">
        <v>44640</v>
      </c>
      <c r="F3" s="109"/>
    </row>
    <row r="4" spans="1:85" ht="30" customHeight="1" x14ac:dyDescent="0.2">
      <c r="A4" s="28" t="s">
        <v>3</v>
      </c>
      <c r="B4" s="33"/>
      <c r="C4" s="107" t="s">
        <v>16</v>
      </c>
      <c r="D4" s="108"/>
      <c r="E4" s="6">
        <v>1</v>
      </c>
      <c r="I4" s="104">
        <f>I5</f>
        <v>44641</v>
      </c>
      <c r="J4" s="105"/>
      <c r="K4" s="105"/>
      <c r="L4" s="105"/>
      <c r="M4" s="105"/>
      <c r="N4" s="105"/>
      <c r="O4" s="106"/>
      <c r="P4" s="104">
        <f>P5</f>
        <v>44648</v>
      </c>
      <c r="Q4" s="105"/>
      <c r="R4" s="105"/>
      <c r="S4" s="105"/>
      <c r="T4" s="105"/>
      <c r="U4" s="105"/>
      <c r="V4" s="106"/>
      <c r="W4" s="104">
        <f>W5</f>
        <v>44655</v>
      </c>
      <c r="X4" s="105"/>
      <c r="Y4" s="105"/>
      <c r="Z4" s="105"/>
      <c r="AA4" s="105"/>
      <c r="AB4" s="105"/>
      <c r="AC4" s="106"/>
      <c r="AD4" s="104">
        <f>AD5</f>
        <v>44662</v>
      </c>
      <c r="AE4" s="105"/>
      <c r="AF4" s="105"/>
      <c r="AG4" s="105"/>
      <c r="AH4" s="105"/>
      <c r="AI4" s="105"/>
      <c r="AJ4" s="106"/>
      <c r="AK4" s="104">
        <f>AK5</f>
        <v>44669</v>
      </c>
      <c r="AL4" s="105"/>
      <c r="AM4" s="105"/>
      <c r="AN4" s="105"/>
      <c r="AO4" s="105"/>
      <c r="AP4" s="105"/>
      <c r="AQ4" s="106"/>
      <c r="AR4" s="104">
        <f>AR5</f>
        <v>44676</v>
      </c>
      <c r="AS4" s="105"/>
      <c r="AT4" s="105"/>
      <c r="AU4" s="105"/>
      <c r="AV4" s="105"/>
      <c r="AW4" s="105"/>
      <c r="AX4" s="106"/>
      <c r="AY4" s="104">
        <f>AY5</f>
        <v>44683</v>
      </c>
      <c r="AZ4" s="105"/>
      <c r="BA4" s="105"/>
      <c r="BB4" s="105"/>
      <c r="BC4" s="105"/>
      <c r="BD4" s="105"/>
      <c r="BE4" s="106"/>
      <c r="BF4" s="104">
        <f>BF5</f>
        <v>44690</v>
      </c>
      <c r="BG4" s="105"/>
      <c r="BH4" s="105"/>
      <c r="BI4" s="105"/>
      <c r="BJ4" s="105"/>
      <c r="BK4" s="105"/>
      <c r="BL4" s="106"/>
      <c r="BM4" s="104">
        <f>BM5</f>
        <v>44697</v>
      </c>
      <c r="BN4" s="105"/>
      <c r="BO4" s="105"/>
      <c r="BP4" s="105"/>
      <c r="BQ4" s="105"/>
      <c r="BR4" s="105"/>
      <c r="BS4" s="106"/>
      <c r="BT4" s="104">
        <f>BT5</f>
        <v>44704</v>
      </c>
      <c r="BU4" s="105"/>
      <c r="BV4" s="105"/>
      <c r="BW4" s="105"/>
      <c r="BX4" s="105"/>
      <c r="BY4" s="105"/>
      <c r="BZ4" s="106"/>
      <c r="CA4" s="104">
        <f>CA5</f>
        <v>44711</v>
      </c>
      <c r="CB4" s="105"/>
      <c r="CC4" s="105"/>
      <c r="CD4" s="105"/>
      <c r="CE4" s="105"/>
      <c r="CF4" s="105"/>
      <c r="CG4" s="106"/>
    </row>
    <row r="5" spans="1:85" ht="15" customHeight="1" x14ac:dyDescent="0.2">
      <c r="A5" s="28" t="s">
        <v>4</v>
      </c>
      <c r="B5" s="110"/>
      <c r="C5" s="110"/>
      <c r="D5" s="110"/>
      <c r="E5" s="110"/>
      <c r="F5" s="110"/>
      <c r="G5" s="110"/>
      <c r="I5" s="52">
        <f>Début_Projet-WEEKDAY(Début_Projet,1)+2+7*(Semaine_Affichage-1)</f>
        <v>44641</v>
      </c>
      <c r="J5" s="53">
        <f>I5+1</f>
        <v>44642</v>
      </c>
      <c r="K5" s="53">
        <f t="shared" ref="K5:AX5" si="0">J5+1</f>
        <v>44643</v>
      </c>
      <c r="L5" s="53">
        <f t="shared" si="0"/>
        <v>44644</v>
      </c>
      <c r="M5" s="53">
        <f t="shared" si="0"/>
        <v>44645</v>
      </c>
      <c r="N5" s="53">
        <f t="shared" si="0"/>
        <v>44646</v>
      </c>
      <c r="O5" s="54">
        <f t="shared" si="0"/>
        <v>44647</v>
      </c>
      <c r="P5" s="52">
        <f>O5+1</f>
        <v>44648</v>
      </c>
      <c r="Q5" s="53">
        <f>P5+1</f>
        <v>44649</v>
      </c>
      <c r="R5" s="53">
        <f t="shared" si="0"/>
        <v>44650</v>
      </c>
      <c r="S5" s="53">
        <f t="shared" si="0"/>
        <v>44651</v>
      </c>
      <c r="T5" s="53">
        <f t="shared" si="0"/>
        <v>44652</v>
      </c>
      <c r="U5" s="53">
        <f t="shared" si="0"/>
        <v>44653</v>
      </c>
      <c r="V5" s="54">
        <f t="shared" si="0"/>
        <v>44654</v>
      </c>
      <c r="W5" s="52">
        <f>V5+1</f>
        <v>44655</v>
      </c>
      <c r="X5" s="53">
        <f>W5+1</f>
        <v>44656</v>
      </c>
      <c r="Y5" s="53">
        <f t="shared" si="0"/>
        <v>44657</v>
      </c>
      <c r="Z5" s="53">
        <f t="shared" si="0"/>
        <v>44658</v>
      </c>
      <c r="AA5" s="53">
        <f t="shared" si="0"/>
        <v>44659</v>
      </c>
      <c r="AB5" s="53">
        <f t="shared" si="0"/>
        <v>44660</v>
      </c>
      <c r="AC5" s="54">
        <f t="shared" si="0"/>
        <v>44661</v>
      </c>
      <c r="AD5" s="52">
        <f>AC5+1</f>
        <v>44662</v>
      </c>
      <c r="AE5" s="53">
        <f>AD5+1</f>
        <v>44663</v>
      </c>
      <c r="AF5" s="53">
        <f t="shared" si="0"/>
        <v>44664</v>
      </c>
      <c r="AG5" s="53">
        <f t="shared" si="0"/>
        <v>44665</v>
      </c>
      <c r="AH5" s="53">
        <f t="shared" si="0"/>
        <v>44666</v>
      </c>
      <c r="AI5" s="53">
        <f t="shared" si="0"/>
        <v>44667</v>
      </c>
      <c r="AJ5" s="54">
        <f t="shared" si="0"/>
        <v>44668</v>
      </c>
      <c r="AK5" s="52">
        <f>AJ5+1</f>
        <v>44669</v>
      </c>
      <c r="AL5" s="53">
        <f>AK5+1</f>
        <v>44670</v>
      </c>
      <c r="AM5" s="53">
        <f t="shared" si="0"/>
        <v>44671</v>
      </c>
      <c r="AN5" s="53">
        <f t="shared" si="0"/>
        <v>44672</v>
      </c>
      <c r="AO5" s="53">
        <f t="shared" si="0"/>
        <v>44673</v>
      </c>
      <c r="AP5" s="53">
        <f t="shared" si="0"/>
        <v>44674</v>
      </c>
      <c r="AQ5" s="54">
        <f t="shared" si="0"/>
        <v>44675</v>
      </c>
      <c r="AR5" s="52">
        <f>AQ5+1</f>
        <v>44676</v>
      </c>
      <c r="AS5" s="53">
        <f>AR5+1</f>
        <v>44677</v>
      </c>
      <c r="AT5" s="53">
        <f t="shared" si="0"/>
        <v>44678</v>
      </c>
      <c r="AU5" s="53">
        <f t="shared" si="0"/>
        <v>44679</v>
      </c>
      <c r="AV5" s="53">
        <f t="shared" si="0"/>
        <v>44680</v>
      </c>
      <c r="AW5" s="53">
        <f t="shared" si="0"/>
        <v>44681</v>
      </c>
      <c r="AX5" s="54">
        <f t="shared" si="0"/>
        <v>44682</v>
      </c>
      <c r="AY5" s="52">
        <f>AX5+1</f>
        <v>44683</v>
      </c>
      <c r="AZ5" s="53">
        <f>AY5+1</f>
        <v>44684</v>
      </c>
      <c r="BA5" s="53">
        <f t="shared" ref="BA5:BE5" si="1">AZ5+1</f>
        <v>44685</v>
      </c>
      <c r="BB5" s="53">
        <f t="shared" si="1"/>
        <v>44686</v>
      </c>
      <c r="BC5" s="53">
        <f t="shared" si="1"/>
        <v>44687</v>
      </c>
      <c r="BD5" s="53">
        <f t="shared" si="1"/>
        <v>44688</v>
      </c>
      <c r="BE5" s="54">
        <f t="shared" si="1"/>
        <v>44689</v>
      </c>
      <c r="BF5" s="52">
        <f>BE5+1</f>
        <v>44690</v>
      </c>
      <c r="BG5" s="53">
        <f>BF5+1</f>
        <v>44691</v>
      </c>
      <c r="BH5" s="53">
        <f t="shared" ref="BH5:BL5" si="2">BG5+1</f>
        <v>44692</v>
      </c>
      <c r="BI5" s="53">
        <f t="shared" si="2"/>
        <v>44693</v>
      </c>
      <c r="BJ5" s="53">
        <f t="shared" si="2"/>
        <v>44694</v>
      </c>
      <c r="BK5" s="53">
        <f t="shared" si="2"/>
        <v>44695</v>
      </c>
      <c r="BL5" s="54">
        <f t="shared" si="2"/>
        <v>44696</v>
      </c>
      <c r="BM5" s="52">
        <f>BL5+1</f>
        <v>44697</v>
      </c>
      <c r="BN5" s="53">
        <f>BM5+1</f>
        <v>44698</v>
      </c>
      <c r="BO5" s="53">
        <f t="shared" ref="BO5" si="3">BN5+1</f>
        <v>44699</v>
      </c>
      <c r="BP5" s="53">
        <f t="shared" ref="BP5" si="4">BO5+1</f>
        <v>44700</v>
      </c>
      <c r="BQ5" s="53">
        <f t="shared" ref="BQ5" si="5">BP5+1</f>
        <v>44701</v>
      </c>
      <c r="BR5" s="53">
        <f t="shared" ref="BR5" si="6">BQ5+1</f>
        <v>44702</v>
      </c>
      <c r="BS5" s="54">
        <f t="shared" ref="BS5" si="7">BR5+1</f>
        <v>44703</v>
      </c>
      <c r="BT5" s="52">
        <f>BS5+1</f>
        <v>44704</v>
      </c>
      <c r="BU5" s="53">
        <f>BT5+1</f>
        <v>44705</v>
      </c>
      <c r="BV5" s="53">
        <f t="shared" ref="BV5" si="8">BU5+1</f>
        <v>44706</v>
      </c>
      <c r="BW5" s="53">
        <f t="shared" ref="BW5" si="9">BV5+1</f>
        <v>44707</v>
      </c>
      <c r="BX5" s="53">
        <f t="shared" ref="BX5" si="10">BW5+1</f>
        <v>44708</v>
      </c>
      <c r="BY5" s="53">
        <f t="shared" ref="BY5" si="11">BX5+1</f>
        <v>44709</v>
      </c>
      <c r="BZ5" s="54">
        <f t="shared" ref="BZ5" si="12">BY5+1</f>
        <v>44710</v>
      </c>
      <c r="CA5" s="52">
        <f>BZ5+1</f>
        <v>44711</v>
      </c>
      <c r="CB5" s="53">
        <f>CA5+1</f>
        <v>44712</v>
      </c>
      <c r="CC5" s="53">
        <f t="shared" ref="CC5" si="13">CB5+1</f>
        <v>44713</v>
      </c>
      <c r="CD5" s="53">
        <f t="shared" ref="CD5" si="14">CC5+1</f>
        <v>44714</v>
      </c>
      <c r="CE5" s="53">
        <f t="shared" ref="CE5" si="15">CD5+1</f>
        <v>44715</v>
      </c>
      <c r="CF5" s="53">
        <f t="shared" ref="CF5" si="16">CE5+1</f>
        <v>44716</v>
      </c>
      <c r="CG5" s="54">
        <f t="shared" ref="CG5" si="17">CF5+1</f>
        <v>44717</v>
      </c>
    </row>
    <row r="6" spans="1:85" ht="30" customHeight="1" thickBot="1" x14ac:dyDescent="0.25">
      <c r="A6" s="28" t="s">
        <v>5</v>
      </c>
      <c r="B6" s="7" t="s">
        <v>14</v>
      </c>
      <c r="C6" s="8" t="s">
        <v>17</v>
      </c>
      <c r="D6" s="8" t="s">
        <v>18</v>
      </c>
      <c r="E6" s="8" t="s">
        <v>19</v>
      </c>
      <c r="F6" s="8" t="s">
        <v>20</v>
      </c>
      <c r="G6" s="8"/>
      <c r="H6" s="8" t="s">
        <v>21</v>
      </c>
      <c r="I6" s="9" t="str">
        <f t="shared" ref="I6:AN6" si="18">LEFT(TEXT(I5,"jjj"),1)</f>
        <v>l</v>
      </c>
      <c r="J6" s="9" t="str">
        <f t="shared" si="18"/>
        <v>m</v>
      </c>
      <c r="K6" s="9" t="str">
        <f t="shared" si="18"/>
        <v>m</v>
      </c>
      <c r="L6" s="9" t="str">
        <f t="shared" si="18"/>
        <v>j</v>
      </c>
      <c r="M6" s="9" t="str">
        <f t="shared" si="18"/>
        <v>v</v>
      </c>
      <c r="N6" s="9" t="str">
        <f t="shared" si="18"/>
        <v>s</v>
      </c>
      <c r="O6" s="9" t="str">
        <f t="shared" si="18"/>
        <v>d</v>
      </c>
      <c r="P6" s="9" t="str">
        <f t="shared" si="18"/>
        <v>l</v>
      </c>
      <c r="Q6" s="9" t="str">
        <f t="shared" si="18"/>
        <v>m</v>
      </c>
      <c r="R6" s="9" t="str">
        <f t="shared" si="18"/>
        <v>m</v>
      </c>
      <c r="S6" s="9" t="str">
        <f t="shared" si="18"/>
        <v>j</v>
      </c>
      <c r="T6" s="9" t="str">
        <f t="shared" si="18"/>
        <v>v</v>
      </c>
      <c r="U6" s="9" t="str">
        <f t="shared" si="18"/>
        <v>s</v>
      </c>
      <c r="V6" s="9" t="str">
        <f t="shared" si="18"/>
        <v>d</v>
      </c>
      <c r="W6" s="9" t="str">
        <f t="shared" si="18"/>
        <v>l</v>
      </c>
      <c r="X6" s="9" t="str">
        <f t="shared" si="18"/>
        <v>m</v>
      </c>
      <c r="Y6" s="9" t="str">
        <f t="shared" si="18"/>
        <v>m</v>
      </c>
      <c r="Z6" s="9" t="str">
        <f t="shared" si="18"/>
        <v>j</v>
      </c>
      <c r="AA6" s="9" t="str">
        <f t="shared" si="18"/>
        <v>v</v>
      </c>
      <c r="AB6" s="9" t="str">
        <f t="shared" si="18"/>
        <v>s</v>
      </c>
      <c r="AC6" s="9" t="str">
        <f t="shared" si="18"/>
        <v>d</v>
      </c>
      <c r="AD6" s="9" t="str">
        <f t="shared" si="18"/>
        <v>l</v>
      </c>
      <c r="AE6" s="9" t="str">
        <f t="shared" si="18"/>
        <v>m</v>
      </c>
      <c r="AF6" s="9" t="str">
        <f t="shared" si="18"/>
        <v>m</v>
      </c>
      <c r="AG6" s="9" t="str">
        <f t="shared" si="18"/>
        <v>j</v>
      </c>
      <c r="AH6" s="9" t="str">
        <f t="shared" si="18"/>
        <v>v</v>
      </c>
      <c r="AI6" s="9" t="str">
        <f t="shared" si="18"/>
        <v>s</v>
      </c>
      <c r="AJ6" s="9" t="str">
        <f t="shared" si="18"/>
        <v>d</v>
      </c>
      <c r="AK6" s="9" t="str">
        <f t="shared" si="18"/>
        <v>l</v>
      </c>
      <c r="AL6" s="9" t="str">
        <f t="shared" si="18"/>
        <v>m</v>
      </c>
      <c r="AM6" s="9" t="str">
        <f t="shared" si="18"/>
        <v>m</v>
      </c>
      <c r="AN6" s="9" t="str">
        <f t="shared" si="18"/>
        <v>j</v>
      </c>
      <c r="AO6" s="9" t="str">
        <f t="shared" ref="AO6:BL6" si="19">LEFT(TEXT(AO5,"jjj"),1)</f>
        <v>v</v>
      </c>
      <c r="AP6" s="9" t="str">
        <f t="shared" si="19"/>
        <v>s</v>
      </c>
      <c r="AQ6" s="9" t="str">
        <f t="shared" si="19"/>
        <v>d</v>
      </c>
      <c r="AR6" s="9" t="str">
        <f>LEFT(TEXT(AR5,"jjj"),1)</f>
        <v>l</v>
      </c>
      <c r="AS6" s="9" t="str">
        <f t="shared" si="19"/>
        <v>m</v>
      </c>
      <c r="AT6" s="9" t="str">
        <f t="shared" si="19"/>
        <v>m</v>
      </c>
      <c r="AU6" s="9" t="str">
        <f t="shared" si="19"/>
        <v>j</v>
      </c>
      <c r="AV6" s="9" t="str">
        <f t="shared" si="19"/>
        <v>v</v>
      </c>
      <c r="AW6" s="9" t="str">
        <f t="shared" si="19"/>
        <v>s</v>
      </c>
      <c r="AX6" s="9" t="str">
        <f t="shared" si="19"/>
        <v>d</v>
      </c>
      <c r="AY6" s="9" t="str">
        <f t="shared" si="19"/>
        <v>l</v>
      </c>
      <c r="AZ6" s="9" t="str">
        <f t="shared" si="19"/>
        <v>m</v>
      </c>
      <c r="BA6" s="9" t="str">
        <f t="shared" si="19"/>
        <v>m</v>
      </c>
      <c r="BB6" s="9" t="str">
        <f t="shared" si="19"/>
        <v>j</v>
      </c>
      <c r="BC6" s="9" t="str">
        <f t="shared" si="19"/>
        <v>v</v>
      </c>
      <c r="BD6" s="9" t="str">
        <f t="shared" si="19"/>
        <v>s</v>
      </c>
      <c r="BE6" s="9" t="str">
        <f t="shared" si="19"/>
        <v>d</v>
      </c>
      <c r="BF6" s="9" t="str">
        <f t="shared" si="19"/>
        <v>l</v>
      </c>
      <c r="BG6" s="9" t="str">
        <f t="shared" si="19"/>
        <v>m</v>
      </c>
      <c r="BH6" s="9" t="str">
        <f t="shared" si="19"/>
        <v>m</v>
      </c>
      <c r="BI6" s="9" t="str">
        <f t="shared" si="19"/>
        <v>j</v>
      </c>
      <c r="BJ6" s="9" t="str">
        <f t="shared" si="19"/>
        <v>v</v>
      </c>
      <c r="BK6" s="9" t="str">
        <f t="shared" si="19"/>
        <v>s</v>
      </c>
      <c r="BL6" s="9" t="str">
        <f t="shared" si="19"/>
        <v>d</v>
      </c>
      <c r="BM6" s="9" t="str">
        <f t="shared" ref="BM6:BZ6" si="20">LEFT(TEXT(BM5,"jjj"),1)</f>
        <v>l</v>
      </c>
      <c r="BN6" s="9" t="str">
        <f t="shared" si="20"/>
        <v>m</v>
      </c>
      <c r="BO6" s="9" t="str">
        <f t="shared" si="20"/>
        <v>m</v>
      </c>
      <c r="BP6" s="9" t="str">
        <f t="shared" si="20"/>
        <v>j</v>
      </c>
      <c r="BQ6" s="9" t="str">
        <f t="shared" si="20"/>
        <v>v</v>
      </c>
      <c r="BR6" s="9" t="str">
        <f t="shared" si="20"/>
        <v>s</v>
      </c>
      <c r="BS6" s="9" t="str">
        <f t="shared" si="20"/>
        <v>d</v>
      </c>
      <c r="BT6" s="9" t="str">
        <f t="shared" si="20"/>
        <v>l</v>
      </c>
      <c r="BU6" s="9" t="str">
        <f t="shared" si="20"/>
        <v>m</v>
      </c>
      <c r="BV6" s="9" t="str">
        <f t="shared" si="20"/>
        <v>m</v>
      </c>
      <c r="BW6" s="9" t="str">
        <f t="shared" si="20"/>
        <v>j</v>
      </c>
      <c r="BX6" s="9" t="str">
        <f t="shared" si="20"/>
        <v>v</v>
      </c>
      <c r="BY6" s="9" t="str">
        <f t="shared" si="20"/>
        <v>s</v>
      </c>
      <c r="BZ6" s="9" t="str">
        <f t="shared" si="20"/>
        <v>d</v>
      </c>
      <c r="CA6" s="9" t="str">
        <f t="shared" ref="CA6:CG6" si="21">LEFT(TEXT(CA5,"jjj"),1)</f>
        <v>l</v>
      </c>
      <c r="CB6" s="9" t="str">
        <f t="shared" si="21"/>
        <v>m</v>
      </c>
      <c r="CC6" s="9" t="str">
        <f t="shared" si="21"/>
        <v>m</v>
      </c>
      <c r="CD6" s="9" t="str">
        <f t="shared" si="21"/>
        <v>j</v>
      </c>
      <c r="CE6" s="9" t="str">
        <f t="shared" si="21"/>
        <v>v</v>
      </c>
      <c r="CF6" s="9" t="str">
        <f t="shared" si="21"/>
        <v>s</v>
      </c>
      <c r="CG6" s="9" t="str">
        <f t="shared" si="21"/>
        <v>d</v>
      </c>
    </row>
    <row r="7" spans="1:85" ht="30" hidden="1" customHeight="1" thickBot="1" x14ac:dyDescent="0.25">
      <c r="A7" s="27" t="s">
        <v>6</v>
      </c>
      <c r="C7" s="30"/>
      <c r="E7"/>
      <c r="H7" t="str">
        <f>IF(OR(ISBLANK(début_tâche),ISBLANK(fin_tâche)),"",fin_tâche-début_tâche+1)</f>
        <v/>
      </c>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row>
    <row r="8" spans="1:85" s="3" customFormat="1" ht="30" customHeight="1" thickBot="1" x14ac:dyDescent="0.25">
      <c r="A8" s="28" t="s">
        <v>7</v>
      </c>
      <c r="B8" s="12" t="s">
        <v>31</v>
      </c>
      <c r="C8" s="34"/>
      <c r="D8" s="13"/>
      <c r="E8" s="44"/>
      <c r="F8" s="45"/>
      <c r="G8" s="11"/>
      <c r="H8" s="11" t="str">
        <f t="shared" ref="H8:H71" si="22">IF(OR(ISBLANK(début_tâche),ISBLANK(fin_tâche)),"",fin_tâche-début_tâche+1)</f>
        <v/>
      </c>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c r="BN8" s="24"/>
      <c r="BO8" s="24"/>
      <c r="BP8" s="24"/>
      <c r="BQ8" s="24"/>
      <c r="BR8" s="24"/>
      <c r="BS8" s="24"/>
      <c r="BT8" s="24"/>
      <c r="BU8" s="24"/>
      <c r="BV8" s="24"/>
      <c r="BW8" s="24"/>
      <c r="BX8" s="24"/>
      <c r="BY8" s="24"/>
      <c r="BZ8" s="24"/>
      <c r="CA8" s="24"/>
      <c r="CB8" s="24"/>
      <c r="CC8" s="24"/>
      <c r="CD8" s="24"/>
      <c r="CE8" s="24"/>
      <c r="CF8" s="24"/>
      <c r="CG8" s="24"/>
    </row>
    <row r="9" spans="1:85" s="3" customFormat="1" ht="30" customHeight="1" thickBot="1" x14ac:dyDescent="0.25">
      <c r="A9" s="28" t="s">
        <v>8</v>
      </c>
      <c r="B9" s="62" t="s">
        <v>32</v>
      </c>
      <c r="C9" s="61" t="s">
        <v>25</v>
      </c>
      <c r="D9" s="14">
        <v>1</v>
      </c>
      <c r="E9" s="55">
        <v>44643</v>
      </c>
      <c r="F9" s="55">
        <v>44644</v>
      </c>
      <c r="G9" s="11"/>
      <c r="H9" s="11">
        <f t="shared" si="22"/>
        <v>2</v>
      </c>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row>
    <row r="10" spans="1:85" s="3" customFormat="1" ht="30" customHeight="1" thickBot="1" x14ac:dyDescent="0.25">
      <c r="A10" s="28" t="s">
        <v>9</v>
      </c>
      <c r="B10" s="40" t="s">
        <v>56</v>
      </c>
      <c r="C10" s="60" t="s">
        <v>26</v>
      </c>
      <c r="D10" s="14">
        <v>1</v>
      </c>
      <c r="E10" s="55">
        <v>44643</v>
      </c>
      <c r="F10" s="55">
        <v>44644</v>
      </c>
      <c r="G10" s="11"/>
      <c r="H10" s="11">
        <f t="shared" si="22"/>
        <v>2</v>
      </c>
      <c r="I10" s="24"/>
      <c r="J10" s="24"/>
      <c r="K10" s="24"/>
      <c r="L10" s="24"/>
      <c r="M10" s="24"/>
      <c r="N10" s="24"/>
      <c r="O10" s="24"/>
      <c r="P10" s="24"/>
      <c r="Q10" s="24"/>
      <c r="R10" s="24"/>
      <c r="S10" s="24"/>
      <c r="T10" s="24"/>
      <c r="U10" s="25"/>
      <c r="V10" s="25"/>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row>
    <row r="11" spans="1:85" s="3" customFormat="1" ht="30" customHeight="1" thickBot="1" x14ac:dyDescent="0.25">
      <c r="A11" s="27"/>
      <c r="B11" s="15" t="s">
        <v>41</v>
      </c>
      <c r="C11" s="35"/>
      <c r="D11" s="16"/>
      <c r="E11" s="46">
        <v>44644</v>
      </c>
      <c r="F11" s="47"/>
      <c r="G11" s="11"/>
      <c r="H11" s="11" t="str">
        <f t="shared" si="22"/>
        <v/>
      </c>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row>
    <row r="12" spans="1:85" s="3" customFormat="1" ht="30" customHeight="1" thickBot="1" x14ac:dyDescent="0.25">
      <c r="A12" s="27"/>
      <c r="B12" s="41" t="s">
        <v>29</v>
      </c>
      <c r="C12" s="63" t="s">
        <v>25</v>
      </c>
      <c r="D12" s="17">
        <v>1</v>
      </c>
      <c r="E12" s="56">
        <f>E11+1</f>
        <v>44645</v>
      </c>
      <c r="F12" s="56">
        <f>E12+6</f>
        <v>44651</v>
      </c>
      <c r="G12" s="11"/>
      <c r="H12" s="11">
        <f t="shared" si="22"/>
        <v>7</v>
      </c>
      <c r="I12" s="24"/>
      <c r="J12" s="24"/>
      <c r="K12" s="24"/>
      <c r="L12" s="24"/>
      <c r="M12" s="24"/>
      <c r="N12" s="24"/>
      <c r="O12" s="24"/>
      <c r="P12" s="24"/>
      <c r="Q12" s="24"/>
      <c r="R12" s="24"/>
      <c r="S12" s="24"/>
      <c r="T12" s="24"/>
      <c r="U12" s="24"/>
      <c r="V12" s="24"/>
      <c r="W12" s="24"/>
      <c r="X12" s="24"/>
      <c r="Y12" s="25"/>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row>
    <row r="13" spans="1:85" s="3" customFormat="1" ht="30" customHeight="1" thickBot="1" x14ac:dyDescent="0.25">
      <c r="A13" s="27"/>
      <c r="B13" s="64" t="s">
        <v>57</v>
      </c>
      <c r="C13" s="63" t="s">
        <v>25</v>
      </c>
      <c r="D13" s="17">
        <v>1</v>
      </c>
      <c r="E13" s="56">
        <f t="shared" ref="E13:E26" si="23">E12</f>
        <v>44645</v>
      </c>
      <c r="F13" s="56">
        <f t="shared" ref="F13:F24" si="24">E13+6</f>
        <v>44651</v>
      </c>
      <c r="G13" s="11"/>
      <c r="H13" s="11">
        <f t="shared" si="22"/>
        <v>7</v>
      </c>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row>
    <row r="14" spans="1:85" s="3" customFormat="1" ht="30" customHeight="1" thickBot="1" x14ac:dyDescent="0.25">
      <c r="A14" s="28" t="s">
        <v>10</v>
      </c>
      <c r="B14" s="64" t="s">
        <v>43</v>
      </c>
      <c r="C14" s="63" t="s">
        <v>25</v>
      </c>
      <c r="D14" s="17">
        <v>1</v>
      </c>
      <c r="E14" s="56">
        <f t="shared" si="23"/>
        <v>44645</v>
      </c>
      <c r="F14" s="56">
        <f t="shared" si="24"/>
        <v>44651</v>
      </c>
      <c r="G14" s="11"/>
      <c r="H14" s="11">
        <f t="shared" si="22"/>
        <v>7</v>
      </c>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row>
    <row r="15" spans="1:85" s="3" customFormat="1" ht="30" customHeight="1" thickBot="1" x14ac:dyDescent="0.25">
      <c r="A15" s="28"/>
      <c r="B15" s="64" t="s">
        <v>45</v>
      </c>
      <c r="C15" s="63" t="s">
        <v>44</v>
      </c>
      <c r="D15" s="17">
        <v>1</v>
      </c>
      <c r="E15" s="56">
        <f t="shared" si="23"/>
        <v>44645</v>
      </c>
      <c r="F15" s="56">
        <f t="shared" si="24"/>
        <v>44651</v>
      </c>
      <c r="G15" s="11"/>
      <c r="H15" s="11">
        <f t="shared" si="22"/>
        <v>7</v>
      </c>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row>
    <row r="16" spans="1:85" s="3" customFormat="1" ht="30" customHeight="1" thickBot="1" x14ac:dyDescent="0.25">
      <c r="A16" s="27"/>
      <c r="B16" s="64" t="s">
        <v>33</v>
      </c>
      <c r="C16" s="63" t="s">
        <v>26</v>
      </c>
      <c r="D16" s="17">
        <v>0.5</v>
      </c>
      <c r="E16" s="56">
        <f t="shared" si="23"/>
        <v>44645</v>
      </c>
      <c r="F16" s="56">
        <f t="shared" si="24"/>
        <v>44651</v>
      </c>
      <c r="G16" s="11"/>
      <c r="H16" s="11">
        <f t="shared" si="22"/>
        <v>7</v>
      </c>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row>
    <row r="17" spans="1:85" s="3" customFormat="1" ht="30" customHeight="1" thickBot="1" x14ac:dyDescent="0.25">
      <c r="A17" s="27"/>
      <c r="B17" s="65" t="s">
        <v>34</v>
      </c>
      <c r="C17" s="63" t="s">
        <v>26</v>
      </c>
      <c r="D17" s="17">
        <v>1</v>
      </c>
      <c r="E17" s="56">
        <f t="shared" si="23"/>
        <v>44645</v>
      </c>
      <c r="F17" s="56">
        <f t="shared" si="24"/>
        <v>44651</v>
      </c>
      <c r="G17" s="11"/>
      <c r="H17" s="11">
        <f t="shared" si="22"/>
        <v>7</v>
      </c>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row>
    <row r="18" spans="1:85" s="3" customFormat="1" ht="30" customHeight="1" thickBot="1" x14ac:dyDescent="0.25">
      <c r="A18" s="27"/>
      <c r="B18" s="64" t="s">
        <v>35</v>
      </c>
      <c r="C18" s="63" t="s">
        <v>26</v>
      </c>
      <c r="D18" s="17">
        <v>0.5</v>
      </c>
      <c r="E18" s="56">
        <f t="shared" si="23"/>
        <v>44645</v>
      </c>
      <c r="F18" s="56">
        <f t="shared" si="24"/>
        <v>44651</v>
      </c>
      <c r="G18" s="11"/>
      <c r="H18" s="11">
        <f t="shared" si="22"/>
        <v>7</v>
      </c>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row>
    <row r="19" spans="1:85" s="3" customFormat="1" ht="30" customHeight="1" thickBot="1" x14ac:dyDescent="0.25">
      <c r="A19" s="27"/>
      <c r="B19" s="64" t="s">
        <v>36</v>
      </c>
      <c r="C19" s="63" t="s">
        <v>26</v>
      </c>
      <c r="D19" s="17">
        <v>0.75</v>
      </c>
      <c r="E19" s="56">
        <f t="shared" si="23"/>
        <v>44645</v>
      </c>
      <c r="F19" s="56">
        <f t="shared" si="24"/>
        <v>44651</v>
      </c>
      <c r="G19" s="11"/>
      <c r="H19" s="11">
        <f t="shared" si="22"/>
        <v>7</v>
      </c>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row>
    <row r="20" spans="1:85" s="3" customFormat="1" ht="30" customHeight="1" thickBot="1" x14ac:dyDescent="0.25">
      <c r="A20" s="27" t="s">
        <v>11</v>
      </c>
      <c r="B20" s="64" t="s">
        <v>37</v>
      </c>
      <c r="C20" s="63" t="s">
        <v>27</v>
      </c>
      <c r="D20" s="17">
        <v>1</v>
      </c>
      <c r="E20" s="56">
        <f t="shared" si="23"/>
        <v>44645</v>
      </c>
      <c r="F20" s="56">
        <f t="shared" si="24"/>
        <v>44651</v>
      </c>
      <c r="G20" s="11"/>
      <c r="H20" s="11">
        <f t="shared" si="22"/>
        <v>7</v>
      </c>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row>
    <row r="21" spans="1:85" s="3" customFormat="1" ht="30" customHeight="1" thickBot="1" x14ac:dyDescent="0.25">
      <c r="A21" s="27"/>
      <c r="B21" s="64" t="s">
        <v>55</v>
      </c>
      <c r="C21" s="63" t="s">
        <v>27</v>
      </c>
      <c r="D21" s="17">
        <v>1</v>
      </c>
      <c r="E21" s="56">
        <f t="shared" si="23"/>
        <v>44645</v>
      </c>
      <c r="F21" s="56">
        <f t="shared" si="24"/>
        <v>44651</v>
      </c>
      <c r="G21" s="11"/>
      <c r="H21" s="11">
        <f t="shared" si="22"/>
        <v>7</v>
      </c>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row>
    <row r="22" spans="1:85" s="3" customFormat="1" ht="30" customHeight="1" thickBot="1" x14ac:dyDescent="0.25">
      <c r="A22" s="27"/>
      <c r="B22" s="64" t="s">
        <v>38</v>
      </c>
      <c r="C22" s="63" t="s">
        <v>27</v>
      </c>
      <c r="D22" s="17">
        <v>1</v>
      </c>
      <c r="E22" s="56">
        <f t="shared" si="23"/>
        <v>44645</v>
      </c>
      <c r="F22" s="56">
        <f t="shared" si="24"/>
        <v>44651</v>
      </c>
      <c r="G22" s="11"/>
      <c r="H22" s="11">
        <f t="shared" si="22"/>
        <v>7</v>
      </c>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row>
    <row r="23" spans="1:85" s="3" customFormat="1" ht="30" customHeight="1" thickBot="1" x14ac:dyDescent="0.25">
      <c r="A23" s="27"/>
      <c r="B23" s="64" t="s">
        <v>30</v>
      </c>
      <c r="C23" s="63" t="s">
        <v>27</v>
      </c>
      <c r="D23" s="17">
        <v>1</v>
      </c>
      <c r="E23" s="56">
        <f t="shared" si="23"/>
        <v>44645</v>
      </c>
      <c r="F23" s="56">
        <f t="shared" si="24"/>
        <v>44651</v>
      </c>
      <c r="G23" s="11"/>
      <c r="H23" s="11">
        <f t="shared" si="22"/>
        <v>7</v>
      </c>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row>
    <row r="24" spans="1:85" s="3" customFormat="1" ht="30" customHeight="1" thickBot="1" x14ac:dyDescent="0.25">
      <c r="A24" s="27"/>
      <c r="B24" s="64" t="s">
        <v>46</v>
      </c>
      <c r="C24" s="63" t="s">
        <v>28</v>
      </c>
      <c r="D24" s="17">
        <v>1</v>
      </c>
      <c r="E24" s="56">
        <f t="shared" si="23"/>
        <v>44645</v>
      </c>
      <c r="F24" s="56">
        <f t="shared" si="24"/>
        <v>44651</v>
      </c>
      <c r="G24" s="11"/>
      <c r="H24" s="11">
        <f t="shared" si="22"/>
        <v>7</v>
      </c>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row>
    <row r="25" spans="1:85" s="3" customFormat="1" ht="30" customHeight="1" thickBot="1" x14ac:dyDescent="0.25">
      <c r="A25" s="27"/>
      <c r="B25" s="64" t="s">
        <v>40</v>
      </c>
      <c r="C25" s="63" t="s">
        <v>28</v>
      </c>
      <c r="D25" s="17">
        <v>1</v>
      </c>
      <c r="E25" s="56">
        <f t="shared" si="23"/>
        <v>44645</v>
      </c>
      <c r="F25" s="56">
        <f t="shared" ref="F25:F26" si="25">E25+6</f>
        <v>44651</v>
      </c>
      <c r="G25" s="11"/>
      <c r="H25" s="11">
        <f t="shared" si="22"/>
        <v>7</v>
      </c>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row>
    <row r="26" spans="1:85" s="3" customFormat="1" ht="30" customHeight="1" thickBot="1" x14ac:dyDescent="0.25">
      <c r="A26" s="27" t="s">
        <v>11</v>
      </c>
      <c r="B26" s="64" t="s">
        <v>39</v>
      </c>
      <c r="C26" s="63" t="s">
        <v>42</v>
      </c>
      <c r="D26" s="17">
        <v>1</v>
      </c>
      <c r="E26" s="56">
        <f t="shared" si="23"/>
        <v>44645</v>
      </c>
      <c r="F26" s="56">
        <f t="shared" si="25"/>
        <v>44651</v>
      </c>
      <c r="G26" s="11"/>
      <c r="H26" s="11">
        <f t="shared" si="22"/>
        <v>7</v>
      </c>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row>
    <row r="27" spans="1:85" s="3" customFormat="1" ht="30" customHeight="1" thickBot="1" x14ac:dyDescent="0.25">
      <c r="A27" s="27"/>
      <c r="B27" s="18" t="s">
        <v>47</v>
      </c>
      <c r="C27" s="36"/>
      <c r="D27" s="19"/>
      <c r="E27" s="48">
        <v>44652</v>
      </c>
      <c r="F27" s="49"/>
      <c r="G27" s="11"/>
      <c r="H27" s="11" t="str">
        <f t="shared" si="22"/>
        <v/>
      </c>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row>
    <row r="28" spans="1:85" s="3" customFormat="1" ht="30" customHeight="1" thickBot="1" x14ac:dyDescent="0.25">
      <c r="A28" s="27"/>
      <c r="B28" s="42" t="s">
        <v>48</v>
      </c>
      <c r="C28" s="37" t="s">
        <v>25</v>
      </c>
      <c r="D28" s="20">
        <v>1</v>
      </c>
      <c r="E28" s="57">
        <f t="shared" ref="E28:E40" si="26">E27</f>
        <v>44652</v>
      </c>
      <c r="F28" s="57">
        <f t="shared" ref="F28:F40" si="27">E28+10</f>
        <v>44662</v>
      </c>
      <c r="G28" s="11"/>
      <c r="H28" s="11">
        <f t="shared" si="22"/>
        <v>11</v>
      </c>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row>
    <row r="29" spans="1:85" s="3" customFormat="1" ht="30" customHeight="1" thickBot="1" x14ac:dyDescent="0.25">
      <c r="A29" s="27"/>
      <c r="B29" s="42" t="s">
        <v>49</v>
      </c>
      <c r="C29" s="37" t="s">
        <v>25</v>
      </c>
      <c r="D29" s="20">
        <v>1</v>
      </c>
      <c r="E29" s="57">
        <f t="shared" si="26"/>
        <v>44652</v>
      </c>
      <c r="F29" s="57">
        <f t="shared" si="27"/>
        <v>44662</v>
      </c>
      <c r="G29" s="11"/>
      <c r="H29" s="11">
        <f t="shared" si="22"/>
        <v>11</v>
      </c>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row>
    <row r="30" spans="1:85" s="3" customFormat="1" ht="30" customHeight="1" thickBot="1" x14ac:dyDescent="0.25">
      <c r="A30" s="27"/>
      <c r="B30" s="42" t="s">
        <v>50</v>
      </c>
      <c r="C30" s="37" t="s">
        <v>25</v>
      </c>
      <c r="D30" s="20">
        <v>1</v>
      </c>
      <c r="E30" s="57">
        <f t="shared" si="26"/>
        <v>44652</v>
      </c>
      <c r="F30" s="57">
        <f t="shared" si="27"/>
        <v>44662</v>
      </c>
      <c r="G30" s="11"/>
      <c r="H30" s="11">
        <f t="shared" si="22"/>
        <v>11</v>
      </c>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row>
    <row r="31" spans="1:85" s="3" customFormat="1" ht="30" customHeight="1" thickBot="1" x14ac:dyDescent="0.25">
      <c r="A31" s="27"/>
      <c r="B31" s="42" t="s">
        <v>33</v>
      </c>
      <c r="C31" s="37" t="s">
        <v>26</v>
      </c>
      <c r="D31" s="20">
        <v>1</v>
      </c>
      <c r="E31" s="57">
        <f t="shared" si="26"/>
        <v>44652</v>
      </c>
      <c r="F31" s="57">
        <f t="shared" si="27"/>
        <v>44662</v>
      </c>
      <c r="G31" s="11"/>
      <c r="H31" s="11">
        <f t="shared" si="22"/>
        <v>11</v>
      </c>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row>
    <row r="32" spans="1:85" s="3" customFormat="1" ht="30" customHeight="1" thickBot="1" x14ac:dyDescent="0.25">
      <c r="A32" s="27" t="s">
        <v>12</v>
      </c>
      <c r="B32" s="42" t="s">
        <v>36</v>
      </c>
      <c r="C32" s="37" t="s">
        <v>26</v>
      </c>
      <c r="D32" s="20">
        <v>1</v>
      </c>
      <c r="E32" s="57">
        <f t="shared" si="26"/>
        <v>44652</v>
      </c>
      <c r="F32" s="57">
        <f t="shared" si="27"/>
        <v>44662</v>
      </c>
      <c r="G32" s="11"/>
      <c r="H32" s="11">
        <f t="shared" si="22"/>
        <v>11</v>
      </c>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row>
    <row r="33" spans="1:85" s="3" customFormat="1" ht="30" customHeight="1" thickBot="1" x14ac:dyDescent="0.25">
      <c r="A33" s="28" t="s">
        <v>13</v>
      </c>
      <c r="B33" s="42" t="s">
        <v>45</v>
      </c>
      <c r="C33" s="37" t="s">
        <v>44</v>
      </c>
      <c r="D33" s="20">
        <v>1</v>
      </c>
      <c r="E33" s="57">
        <f t="shared" si="26"/>
        <v>44652</v>
      </c>
      <c r="F33" s="57">
        <f t="shared" si="27"/>
        <v>44662</v>
      </c>
      <c r="G33" s="11"/>
      <c r="H33" s="11">
        <f t="shared" si="22"/>
        <v>11</v>
      </c>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row>
    <row r="34" spans="1:85" ht="30" customHeight="1" thickBot="1" x14ac:dyDescent="0.25">
      <c r="B34" s="42" t="s">
        <v>51</v>
      </c>
      <c r="C34" s="37" t="s">
        <v>27</v>
      </c>
      <c r="D34" s="20">
        <v>1</v>
      </c>
      <c r="E34" s="57">
        <f t="shared" si="26"/>
        <v>44652</v>
      </c>
      <c r="F34" s="57">
        <f t="shared" si="27"/>
        <v>44662</v>
      </c>
      <c r="G34" s="11"/>
      <c r="H34" s="11">
        <f t="shared" si="22"/>
        <v>11</v>
      </c>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row>
    <row r="35" spans="1:85" ht="30" customHeight="1" thickBot="1" x14ac:dyDescent="0.25">
      <c r="B35" s="42" t="s">
        <v>52</v>
      </c>
      <c r="C35" s="37" t="s">
        <v>27</v>
      </c>
      <c r="D35" s="20">
        <v>1</v>
      </c>
      <c r="E35" s="57">
        <f t="shared" si="26"/>
        <v>44652</v>
      </c>
      <c r="F35" s="57">
        <f t="shared" si="27"/>
        <v>44662</v>
      </c>
      <c r="G35" s="11"/>
      <c r="H35" s="11">
        <f t="shared" si="22"/>
        <v>11</v>
      </c>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row>
    <row r="36" spans="1:85" ht="30" customHeight="1" thickBot="1" x14ac:dyDescent="0.25">
      <c r="B36" s="42" t="s">
        <v>53</v>
      </c>
      <c r="C36" s="37" t="s">
        <v>27</v>
      </c>
      <c r="D36" s="20">
        <v>1</v>
      </c>
      <c r="E36" s="57">
        <f t="shared" si="26"/>
        <v>44652</v>
      </c>
      <c r="F36" s="57">
        <f t="shared" si="27"/>
        <v>44662</v>
      </c>
      <c r="G36" s="11"/>
      <c r="H36" s="11">
        <f t="shared" si="22"/>
        <v>11</v>
      </c>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row>
    <row r="37" spans="1:85" ht="30" customHeight="1" thickBot="1" x14ac:dyDescent="0.25">
      <c r="B37" s="42" t="s">
        <v>54</v>
      </c>
      <c r="C37" s="37" t="s">
        <v>28</v>
      </c>
      <c r="D37" s="20">
        <v>1</v>
      </c>
      <c r="E37" s="57">
        <f t="shared" si="26"/>
        <v>44652</v>
      </c>
      <c r="F37" s="57">
        <f t="shared" si="27"/>
        <v>44662</v>
      </c>
      <c r="G37" s="11"/>
      <c r="H37" s="11">
        <f t="shared" si="22"/>
        <v>11</v>
      </c>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row>
    <row r="38" spans="1:85" ht="30" customHeight="1" thickBot="1" x14ac:dyDescent="0.25">
      <c r="B38" s="42" t="s">
        <v>58</v>
      </c>
      <c r="C38" s="37" t="s">
        <v>28</v>
      </c>
      <c r="D38" s="20">
        <v>0.5</v>
      </c>
      <c r="E38" s="57">
        <f t="shared" si="26"/>
        <v>44652</v>
      </c>
      <c r="F38" s="57">
        <f t="shared" si="27"/>
        <v>44662</v>
      </c>
      <c r="G38" s="11"/>
      <c r="H38" s="11">
        <f t="shared" si="22"/>
        <v>11</v>
      </c>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row>
    <row r="39" spans="1:85" ht="30" customHeight="1" thickBot="1" x14ac:dyDescent="0.25">
      <c r="B39" s="42" t="s">
        <v>59</v>
      </c>
      <c r="C39" s="37" t="s">
        <v>28</v>
      </c>
      <c r="D39" s="20">
        <v>1</v>
      </c>
      <c r="E39" s="57">
        <f t="shared" si="26"/>
        <v>44652</v>
      </c>
      <c r="F39" s="57">
        <f t="shared" si="27"/>
        <v>44662</v>
      </c>
      <c r="G39" s="11"/>
      <c r="H39" s="11">
        <f t="shared" si="22"/>
        <v>11</v>
      </c>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row>
    <row r="40" spans="1:85" ht="30" customHeight="1" thickBot="1" x14ac:dyDescent="0.25">
      <c r="B40" s="42" t="s">
        <v>101</v>
      </c>
      <c r="C40" s="37" t="s">
        <v>28</v>
      </c>
      <c r="D40" s="20">
        <v>1</v>
      </c>
      <c r="E40" s="57">
        <f t="shared" si="26"/>
        <v>44652</v>
      </c>
      <c r="F40" s="57">
        <f t="shared" si="27"/>
        <v>44662</v>
      </c>
      <c r="G40" s="11"/>
      <c r="H40" s="11">
        <f t="shared" si="22"/>
        <v>11</v>
      </c>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row>
    <row r="41" spans="1:85" ht="30" customHeight="1" thickBot="1" x14ac:dyDescent="0.25">
      <c r="B41" s="21" t="s">
        <v>60</v>
      </c>
      <c r="C41" s="38"/>
      <c r="D41" s="22"/>
      <c r="E41" s="50">
        <v>44663</v>
      </c>
      <c r="F41" s="51"/>
      <c r="G41" s="11"/>
      <c r="H41" s="11" t="str">
        <f t="shared" si="22"/>
        <v/>
      </c>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row>
    <row r="42" spans="1:85" ht="30" customHeight="1" thickBot="1" x14ac:dyDescent="0.25">
      <c r="B42" s="43" t="s">
        <v>61</v>
      </c>
      <c r="C42" s="39" t="s">
        <v>25</v>
      </c>
      <c r="D42" s="23">
        <v>1</v>
      </c>
      <c r="E42" s="58">
        <v>44663</v>
      </c>
      <c r="F42" s="58">
        <v>44666</v>
      </c>
      <c r="G42" s="11"/>
      <c r="H42" s="11">
        <f t="shared" si="22"/>
        <v>4</v>
      </c>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row>
    <row r="43" spans="1:85" ht="30" customHeight="1" thickBot="1" x14ac:dyDescent="0.25">
      <c r="B43" s="43" t="s">
        <v>62</v>
      </c>
      <c r="C43" s="39" t="s">
        <v>25</v>
      </c>
      <c r="D43" s="23">
        <v>1</v>
      </c>
      <c r="E43" s="58">
        <f>E41</f>
        <v>44663</v>
      </c>
      <c r="F43" s="58">
        <f t="shared" ref="F43:F50" si="28">F42</f>
        <v>44666</v>
      </c>
      <c r="G43" s="11"/>
      <c r="H43" s="11">
        <f t="shared" si="22"/>
        <v>4</v>
      </c>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row>
    <row r="44" spans="1:85" ht="30" customHeight="1" thickBot="1" x14ac:dyDescent="0.25">
      <c r="B44" s="43" t="s">
        <v>63</v>
      </c>
      <c r="C44" s="39" t="s">
        <v>25</v>
      </c>
      <c r="D44" s="23">
        <v>1</v>
      </c>
      <c r="E44" s="58">
        <f t="shared" ref="E44:E50" si="29">E42</f>
        <v>44663</v>
      </c>
      <c r="F44" s="58">
        <f t="shared" si="28"/>
        <v>44666</v>
      </c>
      <c r="G44" s="11"/>
      <c r="H44" s="11">
        <f t="shared" si="22"/>
        <v>4</v>
      </c>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row>
    <row r="45" spans="1:85" ht="30" customHeight="1" thickBot="1" x14ac:dyDescent="0.25">
      <c r="B45" s="43" t="s">
        <v>64</v>
      </c>
      <c r="C45" s="39" t="s">
        <v>26</v>
      </c>
      <c r="D45" s="23">
        <v>1</v>
      </c>
      <c r="E45" s="58">
        <f t="shared" si="29"/>
        <v>44663</v>
      </c>
      <c r="F45" s="58">
        <f t="shared" si="28"/>
        <v>44666</v>
      </c>
      <c r="G45" s="11"/>
      <c r="H45" s="11">
        <f t="shared" si="22"/>
        <v>4</v>
      </c>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row>
    <row r="46" spans="1:85" ht="30" customHeight="1" thickBot="1" x14ac:dyDescent="0.25">
      <c r="B46" s="43" t="s">
        <v>65</v>
      </c>
      <c r="C46" s="39" t="s">
        <v>26</v>
      </c>
      <c r="D46" s="23">
        <v>1</v>
      </c>
      <c r="E46" s="58">
        <f t="shared" si="29"/>
        <v>44663</v>
      </c>
      <c r="F46" s="58">
        <f t="shared" si="28"/>
        <v>44666</v>
      </c>
      <c r="G46" s="11"/>
      <c r="H46" s="11">
        <f t="shared" si="22"/>
        <v>4</v>
      </c>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row>
    <row r="47" spans="1:85" ht="30" customHeight="1" thickBot="1" x14ac:dyDescent="0.25">
      <c r="B47" s="43" t="s">
        <v>66</v>
      </c>
      <c r="C47" s="39" t="s">
        <v>26</v>
      </c>
      <c r="D47" s="23">
        <v>0.5</v>
      </c>
      <c r="E47" s="58">
        <f t="shared" si="29"/>
        <v>44663</v>
      </c>
      <c r="F47" s="58">
        <f t="shared" si="28"/>
        <v>44666</v>
      </c>
      <c r="G47" s="11"/>
      <c r="H47" s="11">
        <f t="shared" si="22"/>
        <v>4</v>
      </c>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row>
    <row r="48" spans="1:85" ht="30" customHeight="1" thickBot="1" x14ac:dyDescent="0.25">
      <c r="B48" s="43" t="s">
        <v>67</v>
      </c>
      <c r="C48" s="39" t="s">
        <v>27</v>
      </c>
      <c r="D48" s="23">
        <v>1</v>
      </c>
      <c r="E48" s="58">
        <f t="shared" si="29"/>
        <v>44663</v>
      </c>
      <c r="F48" s="58">
        <f t="shared" si="28"/>
        <v>44666</v>
      </c>
      <c r="G48" s="11"/>
      <c r="H48" s="11">
        <f t="shared" si="22"/>
        <v>4</v>
      </c>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row>
    <row r="49" spans="2:85" ht="30" customHeight="1" thickBot="1" x14ac:dyDescent="0.25">
      <c r="B49" s="43" t="s">
        <v>68</v>
      </c>
      <c r="C49" s="39" t="s">
        <v>28</v>
      </c>
      <c r="D49" s="23">
        <v>1</v>
      </c>
      <c r="E49" s="58">
        <f t="shared" si="29"/>
        <v>44663</v>
      </c>
      <c r="F49" s="58">
        <f t="shared" si="28"/>
        <v>44666</v>
      </c>
      <c r="G49" s="11"/>
      <c r="H49" s="11">
        <f t="shared" si="22"/>
        <v>4</v>
      </c>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row>
    <row r="50" spans="2:85" ht="30" customHeight="1" thickBot="1" x14ac:dyDescent="0.25">
      <c r="B50" s="43" t="s">
        <v>102</v>
      </c>
      <c r="C50" s="39" t="s">
        <v>28</v>
      </c>
      <c r="D50" s="23">
        <v>1</v>
      </c>
      <c r="E50" s="58">
        <f t="shared" si="29"/>
        <v>44663</v>
      </c>
      <c r="F50" s="58">
        <f t="shared" si="28"/>
        <v>44666</v>
      </c>
      <c r="G50" s="11"/>
      <c r="H50" s="11">
        <f t="shared" si="22"/>
        <v>4</v>
      </c>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row>
    <row r="51" spans="2:85" ht="30" customHeight="1" thickBot="1" x14ac:dyDescent="0.25">
      <c r="B51" s="66" t="s">
        <v>69</v>
      </c>
      <c r="C51" s="67"/>
      <c r="D51" s="68"/>
      <c r="E51" s="69">
        <v>44667</v>
      </c>
      <c r="F51" s="70"/>
      <c r="G51" s="11"/>
      <c r="H51" s="11" t="str">
        <f t="shared" si="22"/>
        <v/>
      </c>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row>
    <row r="52" spans="2:85" ht="30" customHeight="1" thickBot="1" x14ac:dyDescent="0.25">
      <c r="B52" s="71" t="s">
        <v>61</v>
      </c>
      <c r="C52" s="72" t="s">
        <v>25</v>
      </c>
      <c r="D52" s="73">
        <v>1</v>
      </c>
      <c r="E52" s="74">
        <f>E51</f>
        <v>44667</v>
      </c>
      <c r="F52" s="74">
        <v>44671</v>
      </c>
      <c r="G52" s="11"/>
      <c r="H52" s="11">
        <f t="shared" si="22"/>
        <v>5</v>
      </c>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row>
    <row r="53" spans="2:85" ht="30" customHeight="1" thickBot="1" x14ac:dyDescent="0.25">
      <c r="B53" s="71" t="s">
        <v>70</v>
      </c>
      <c r="C53" s="72" t="s">
        <v>25</v>
      </c>
      <c r="D53" s="73">
        <v>1</v>
      </c>
      <c r="E53" s="74">
        <f t="shared" ref="E53:E61" si="30">E52</f>
        <v>44667</v>
      </c>
      <c r="F53" s="74">
        <f t="shared" ref="F53:F61" si="31">F52</f>
        <v>44671</v>
      </c>
      <c r="G53" s="11"/>
      <c r="H53" s="11">
        <f t="shared" si="22"/>
        <v>5</v>
      </c>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row>
    <row r="54" spans="2:85" ht="30" customHeight="1" thickBot="1" x14ac:dyDescent="0.25">
      <c r="B54" s="71" t="s">
        <v>71</v>
      </c>
      <c r="C54" s="72" t="s">
        <v>25</v>
      </c>
      <c r="D54" s="73">
        <v>1</v>
      </c>
      <c r="E54" s="74">
        <f t="shared" si="30"/>
        <v>44667</v>
      </c>
      <c r="F54" s="74">
        <f t="shared" si="31"/>
        <v>44671</v>
      </c>
      <c r="G54" s="11"/>
      <c r="H54" s="11">
        <f t="shared" si="22"/>
        <v>5</v>
      </c>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c r="CA54" s="24"/>
      <c r="CB54" s="24"/>
      <c r="CC54" s="24"/>
      <c r="CD54" s="24"/>
      <c r="CE54" s="24"/>
      <c r="CF54" s="24"/>
      <c r="CG54" s="24"/>
    </row>
    <row r="55" spans="2:85" ht="30" customHeight="1" thickBot="1" x14ac:dyDescent="0.25">
      <c r="B55" s="71" t="s">
        <v>66</v>
      </c>
      <c r="C55" s="72" t="s">
        <v>26</v>
      </c>
      <c r="D55" s="73">
        <v>1</v>
      </c>
      <c r="E55" s="74">
        <f t="shared" si="30"/>
        <v>44667</v>
      </c>
      <c r="F55" s="74">
        <f t="shared" si="31"/>
        <v>44671</v>
      </c>
      <c r="G55" s="11"/>
      <c r="H55" s="11">
        <f t="shared" si="22"/>
        <v>5</v>
      </c>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c r="CG55" s="24"/>
    </row>
    <row r="56" spans="2:85" ht="30" customHeight="1" thickBot="1" x14ac:dyDescent="0.25">
      <c r="B56" s="71" t="s">
        <v>64</v>
      </c>
      <c r="C56" s="72" t="s">
        <v>26</v>
      </c>
      <c r="D56" s="73">
        <v>1</v>
      </c>
      <c r="E56" s="74">
        <f t="shared" si="30"/>
        <v>44667</v>
      </c>
      <c r="F56" s="74">
        <f t="shared" si="31"/>
        <v>44671</v>
      </c>
      <c r="G56" s="11"/>
      <c r="H56" s="11">
        <f t="shared" si="22"/>
        <v>5</v>
      </c>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row>
    <row r="57" spans="2:85" ht="30" customHeight="1" thickBot="1" x14ac:dyDescent="0.25">
      <c r="B57" s="71" t="s">
        <v>72</v>
      </c>
      <c r="C57" s="72" t="s">
        <v>26</v>
      </c>
      <c r="D57" s="73">
        <v>1</v>
      </c>
      <c r="E57" s="74">
        <f t="shared" si="30"/>
        <v>44667</v>
      </c>
      <c r="F57" s="74">
        <f t="shared" si="31"/>
        <v>44671</v>
      </c>
      <c r="G57" s="11"/>
      <c r="H57" s="11">
        <f t="shared" si="22"/>
        <v>5</v>
      </c>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c r="CA57" s="24"/>
      <c r="CB57" s="24"/>
      <c r="CC57" s="24"/>
      <c r="CD57" s="24"/>
      <c r="CE57" s="24"/>
      <c r="CF57" s="24"/>
      <c r="CG57" s="24"/>
    </row>
    <row r="58" spans="2:85" ht="30" customHeight="1" thickBot="1" x14ac:dyDescent="0.25">
      <c r="B58" s="71" t="s">
        <v>73</v>
      </c>
      <c r="C58" s="72" t="s">
        <v>27</v>
      </c>
      <c r="D58" s="73">
        <v>1</v>
      </c>
      <c r="E58" s="74">
        <f t="shared" si="30"/>
        <v>44667</v>
      </c>
      <c r="F58" s="74">
        <f t="shared" si="31"/>
        <v>44671</v>
      </c>
      <c r="G58" s="11"/>
      <c r="H58" s="11">
        <f t="shared" si="22"/>
        <v>5</v>
      </c>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c r="CA58" s="24"/>
      <c r="CB58" s="24"/>
      <c r="CC58" s="24"/>
      <c r="CD58" s="24"/>
      <c r="CE58" s="24"/>
      <c r="CF58" s="24"/>
      <c r="CG58" s="24"/>
    </row>
    <row r="59" spans="2:85" ht="30" customHeight="1" thickBot="1" x14ac:dyDescent="0.25">
      <c r="B59" s="71" t="s">
        <v>72</v>
      </c>
      <c r="C59" s="72" t="s">
        <v>27</v>
      </c>
      <c r="D59" s="73">
        <v>1</v>
      </c>
      <c r="E59" s="74">
        <f t="shared" si="30"/>
        <v>44667</v>
      </c>
      <c r="F59" s="74">
        <f t="shared" si="31"/>
        <v>44671</v>
      </c>
      <c r="G59" s="11"/>
      <c r="H59" s="11">
        <f t="shared" si="22"/>
        <v>5</v>
      </c>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4"/>
      <c r="BT59" s="24"/>
      <c r="BU59" s="24"/>
      <c r="BV59" s="24"/>
      <c r="BW59" s="24"/>
      <c r="BX59" s="24"/>
      <c r="BY59" s="24"/>
      <c r="BZ59" s="24"/>
      <c r="CA59" s="24"/>
      <c r="CB59" s="24"/>
      <c r="CC59" s="24"/>
      <c r="CD59" s="24"/>
      <c r="CE59" s="24"/>
      <c r="CF59" s="24"/>
      <c r="CG59" s="24"/>
    </row>
    <row r="60" spans="2:85" ht="30" customHeight="1" thickBot="1" x14ac:dyDescent="0.25">
      <c r="B60" s="71" t="s">
        <v>74</v>
      </c>
      <c r="C60" s="72" t="s">
        <v>27</v>
      </c>
      <c r="D60" s="73">
        <v>0</v>
      </c>
      <c r="E60" s="74">
        <f t="shared" si="30"/>
        <v>44667</v>
      </c>
      <c r="F60" s="74">
        <f t="shared" si="31"/>
        <v>44671</v>
      </c>
      <c r="G60" s="11"/>
      <c r="H60" s="11">
        <f t="shared" si="22"/>
        <v>5</v>
      </c>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row>
    <row r="61" spans="2:85" ht="30" customHeight="1" thickBot="1" x14ac:dyDescent="0.25">
      <c r="B61" s="71" t="s">
        <v>68</v>
      </c>
      <c r="C61" s="72" t="s">
        <v>28</v>
      </c>
      <c r="D61" s="73">
        <v>1</v>
      </c>
      <c r="E61" s="74">
        <f t="shared" si="30"/>
        <v>44667</v>
      </c>
      <c r="F61" s="74">
        <f t="shared" si="31"/>
        <v>44671</v>
      </c>
      <c r="G61" s="11"/>
      <c r="H61" s="11">
        <f t="shared" si="22"/>
        <v>5</v>
      </c>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row>
    <row r="62" spans="2:85" ht="30" customHeight="1" thickBot="1" x14ac:dyDescent="0.25">
      <c r="B62" s="71" t="s">
        <v>75</v>
      </c>
      <c r="C62" s="72" t="s">
        <v>28</v>
      </c>
      <c r="D62" s="73">
        <v>1</v>
      </c>
      <c r="E62" s="74">
        <f t="shared" ref="E62" si="32">E61</f>
        <v>44667</v>
      </c>
      <c r="F62" s="74">
        <f t="shared" ref="F62" si="33">F61</f>
        <v>44671</v>
      </c>
      <c r="G62" s="11"/>
      <c r="H62" s="11">
        <f t="shared" si="22"/>
        <v>5</v>
      </c>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row>
    <row r="63" spans="2:85" ht="30" customHeight="1" thickBot="1" x14ac:dyDescent="0.25">
      <c r="B63" s="71" t="s">
        <v>72</v>
      </c>
      <c r="C63" s="72" t="s">
        <v>28</v>
      </c>
      <c r="D63" s="73">
        <v>1</v>
      </c>
      <c r="E63" s="74">
        <f t="shared" ref="E63" si="34">E62</f>
        <v>44667</v>
      </c>
      <c r="F63" s="74">
        <f t="shared" ref="F63" si="35">F62</f>
        <v>44671</v>
      </c>
      <c r="G63" s="11"/>
      <c r="H63" s="11">
        <f t="shared" si="22"/>
        <v>5</v>
      </c>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c r="CC63" s="24"/>
      <c r="CD63" s="24"/>
      <c r="CE63" s="24"/>
      <c r="CF63" s="24"/>
      <c r="CG63" s="24"/>
    </row>
    <row r="64" spans="2:85" ht="30" customHeight="1" thickBot="1" x14ac:dyDescent="0.25">
      <c r="B64" s="75" t="s">
        <v>76</v>
      </c>
      <c r="C64" s="76"/>
      <c r="D64" s="77"/>
      <c r="E64" s="78">
        <v>44672</v>
      </c>
      <c r="F64" s="79"/>
      <c r="G64" s="11"/>
      <c r="H64" s="11" t="str">
        <f t="shared" si="22"/>
        <v/>
      </c>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row>
    <row r="65" spans="2:85" ht="30" customHeight="1" thickBot="1" x14ac:dyDescent="0.25">
      <c r="B65" s="80" t="s">
        <v>77</v>
      </c>
      <c r="C65" s="81" t="s">
        <v>25</v>
      </c>
      <c r="D65" s="82">
        <v>1</v>
      </c>
      <c r="E65" s="83">
        <f t="shared" ref="E65:E68" si="36">E64</f>
        <v>44672</v>
      </c>
      <c r="F65" s="83">
        <v>44675</v>
      </c>
      <c r="G65" s="84"/>
      <c r="H65" s="84">
        <f t="shared" si="22"/>
        <v>4</v>
      </c>
      <c r="I65" s="85"/>
      <c r="J65" s="85"/>
      <c r="K65" s="85"/>
      <c r="L65" s="85"/>
      <c r="M65" s="85"/>
      <c r="N65" s="85"/>
      <c r="O65" s="85"/>
      <c r="P65" s="85"/>
      <c r="Q65" s="85"/>
      <c r="R65" s="85"/>
      <c r="S65" s="85"/>
      <c r="T65" s="85"/>
      <c r="U65" s="85"/>
      <c r="V65" s="85"/>
      <c r="W65" s="85"/>
      <c r="X65" s="85"/>
      <c r="Y65" s="85"/>
      <c r="Z65" s="85"/>
      <c r="AA65" s="85"/>
      <c r="AB65" s="85"/>
      <c r="AC65" s="85"/>
      <c r="AD65" s="85"/>
      <c r="AE65" s="85"/>
      <c r="AF65" s="85"/>
      <c r="AG65" s="85"/>
      <c r="AH65" s="85"/>
      <c r="AI65" s="85"/>
      <c r="AJ65" s="85"/>
      <c r="AK65" s="85"/>
      <c r="AL65" s="85"/>
      <c r="AM65" s="85"/>
      <c r="AN65" s="85"/>
      <c r="AO65" s="85"/>
      <c r="AP65" s="85"/>
      <c r="AQ65" s="85"/>
      <c r="AR65" s="85"/>
      <c r="AS65" s="85"/>
      <c r="AT65" s="85"/>
      <c r="AU65" s="85"/>
      <c r="AV65" s="85"/>
      <c r="AW65" s="85"/>
      <c r="AX65" s="85"/>
      <c r="AY65" s="85"/>
      <c r="AZ65" s="85"/>
      <c r="BA65" s="85"/>
      <c r="BB65" s="85"/>
      <c r="BC65" s="85"/>
      <c r="BD65" s="85"/>
      <c r="BE65" s="85"/>
      <c r="BF65" s="85"/>
      <c r="BG65" s="85"/>
      <c r="BH65" s="85"/>
      <c r="BI65" s="85"/>
      <c r="BJ65" s="85"/>
      <c r="BK65" s="85"/>
      <c r="BL65" s="85"/>
      <c r="BM65" s="85"/>
      <c r="BN65" s="85"/>
      <c r="BO65" s="85"/>
      <c r="BP65" s="85"/>
      <c r="BQ65" s="85"/>
      <c r="BR65" s="85"/>
      <c r="BS65" s="85"/>
      <c r="BT65" s="85"/>
      <c r="BU65" s="85"/>
      <c r="BV65" s="85"/>
      <c r="BW65" s="85"/>
      <c r="BX65" s="85"/>
      <c r="BY65" s="85"/>
      <c r="BZ65" s="85"/>
      <c r="CA65" s="85"/>
      <c r="CB65" s="85"/>
      <c r="CC65" s="85"/>
      <c r="CD65" s="85"/>
      <c r="CE65" s="85"/>
      <c r="CF65" s="85"/>
      <c r="CG65" s="85"/>
    </row>
    <row r="66" spans="2:85" ht="30" customHeight="1" thickBot="1" x14ac:dyDescent="0.25">
      <c r="B66" s="80" t="s">
        <v>61</v>
      </c>
      <c r="C66" s="81" t="s">
        <v>25</v>
      </c>
      <c r="D66" s="82">
        <v>1</v>
      </c>
      <c r="E66" s="83">
        <f t="shared" si="36"/>
        <v>44672</v>
      </c>
      <c r="F66" s="83">
        <f t="shared" ref="F66:F68" si="37">F65</f>
        <v>44675</v>
      </c>
      <c r="G66" s="84"/>
      <c r="H66" s="84">
        <f t="shared" si="22"/>
        <v>4</v>
      </c>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85"/>
      <c r="AI66" s="85"/>
      <c r="AJ66" s="85"/>
      <c r="AK66" s="85"/>
      <c r="AL66" s="8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5"/>
      <c r="BY66" s="85"/>
      <c r="BZ66" s="85"/>
      <c r="CA66" s="85"/>
      <c r="CB66" s="85"/>
      <c r="CC66" s="85"/>
      <c r="CD66" s="85"/>
      <c r="CE66" s="85"/>
      <c r="CF66" s="85"/>
      <c r="CG66" s="85"/>
    </row>
    <row r="67" spans="2:85" ht="30" customHeight="1" thickBot="1" x14ac:dyDescent="0.25">
      <c r="B67" s="80" t="s">
        <v>78</v>
      </c>
      <c r="C67" s="81" t="s">
        <v>25</v>
      </c>
      <c r="D67" s="82">
        <v>1</v>
      </c>
      <c r="E67" s="83">
        <f t="shared" si="36"/>
        <v>44672</v>
      </c>
      <c r="F67" s="83">
        <f t="shared" si="37"/>
        <v>44675</v>
      </c>
      <c r="G67" s="84"/>
      <c r="H67" s="84">
        <f t="shared" si="22"/>
        <v>4</v>
      </c>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5"/>
      <c r="BU67" s="85"/>
      <c r="BV67" s="85"/>
      <c r="BW67" s="85"/>
      <c r="BX67" s="85"/>
      <c r="BY67" s="85"/>
      <c r="BZ67" s="85"/>
      <c r="CA67" s="85"/>
      <c r="CB67" s="85"/>
      <c r="CC67" s="85"/>
      <c r="CD67" s="85"/>
      <c r="CE67" s="85"/>
      <c r="CF67" s="85"/>
      <c r="CG67" s="85"/>
    </row>
    <row r="68" spans="2:85" ht="30" customHeight="1" thickBot="1" x14ac:dyDescent="0.25">
      <c r="B68" s="80" t="s">
        <v>79</v>
      </c>
      <c r="C68" s="81" t="s">
        <v>25</v>
      </c>
      <c r="D68" s="82">
        <v>1</v>
      </c>
      <c r="E68" s="83">
        <f t="shared" si="36"/>
        <v>44672</v>
      </c>
      <c r="F68" s="83">
        <f t="shared" si="37"/>
        <v>44675</v>
      </c>
      <c r="G68" s="84"/>
      <c r="H68" s="84">
        <f t="shared" si="22"/>
        <v>4</v>
      </c>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85"/>
      <c r="AI68" s="85"/>
      <c r="AJ68" s="85"/>
      <c r="AK68" s="85"/>
      <c r="AL68" s="8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5"/>
      <c r="BY68" s="85"/>
      <c r="BZ68" s="85"/>
      <c r="CA68" s="85"/>
      <c r="CB68" s="85"/>
      <c r="CC68" s="85"/>
      <c r="CD68" s="85"/>
      <c r="CE68" s="85"/>
      <c r="CF68" s="85"/>
      <c r="CG68" s="85"/>
    </row>
    <row r="69" spans="2:85" ht="30" customHeight="1" thickBot="1" x14ac:dyDescent="0.25">
      <c r="B69" s="80" t="s">
        <v>64</v>
      </c>
      <c r="C69" s="81" t="s">
        <v>26</v>
      </c>
      <c r="D69" s="82">
        <v>1</v>
      </c>
      <c r="E69" s="83">
        <f t="shared" ref="E69:E73" si="38">E68</f>
        <v>44672</v>
      </c>
      <c r="F69" s="83">
        <f t="shared" ref="F69:F73" si="39">F68</f>
        <v>44675</v>
      </c>
      <c r="G69" s="84"/>
      <c r="H69" s="84">
        <f t="shared" si="22"/>
        <v>4</v>
      </c>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85"/>
      <c r="AI69" s="85"/>
      <c r="AJ69" s="85"/>
      <c r="AK69" s="85"/>
      <c r="AL69" s="85"/>
      <c r="AM69" s="85"/>
      <c r="AN69" s="85"/>
      <c r="AO69" s="85"/>
      <c r="AP69" s="85"/>
      <c r="AQ69" s="85"/>
      <c r="AR69" s="85"/>
      <c r="AS69" s="85"/>
      <c r="AT69" s="85"/>
      <c r="AU69" s="85"/>
      <c r="AV69" s="85"/>
      <c r="AW69" s="85"/>
      <c r="AX69" s="85"/>
      <c r="AY69" s="85"/>
      <c r="AZ69" s="85"/>
      <c r="BA69" s="85"/>
      <c r="BB69" s="85"/>
      <c r="BC69" s="85"/>
      <c r="BD69" s="85"/>
      <c r="BE69" s="85"/>
      <c r="BF69" s="85"/>
      <c r="BG69" s="85"/>
      <c r="BH69" s="85"/>
      <c r="BI69" s="85"/>
      <c r="BJ69" s="85"/>
      <c r="BK69" s="85"/>
      <c r="BL69" s="85"/>
      <c r="BM69" s="85"/>
      <c r="BN69" s="85"/>
      <c r="BO69" s="85"/>
      <c r="BP69" s="85"/>
      <c r="BQ69" s="85"/>
      <c r="BR69" s="85"/>
      <c r="BS69" s="85"/>
      <c r="BT69" s="85"/>
      <c r="BU69" s="85"/>
      <c r="BV69" s="85"/>
      <c r="BW69" s="85"/>
      <c r="BX69" s="85"/>
      <c r="BY69" s="85"/>
      <c r="BZ69" s="85"/>
      <c r="CA69" s="85"/>
      <c r="CB69" s="85"/>
      <c r="CC69" s="85"/>
      <c r="CD69" s="85"/>
      <c r="CE69" s="85"/>
      <c r="CF69" s="85"/>
      <c r="CG69" s="85"/>
    </row>
    <row r="70" spans="2:85" ht="30" customHeight="1" thickBot="1" x14ac:dyDescent="0.25">
      <c r="B70" s="80" t="s">
        <v>80</v>
      </c>
      <c r="C70" s="81" t="s">
        <v>26</v>
      </c>
      <c r="D70" s="82">
        <v>1</v>
      </c>
      <c r="E70" s="83">
        <f t="shared" si="38"/>
        <v>44672</v>
      </c>
      <c r="F70" s="83">
        <f t="shared" si="39"/>
        <v>44675</v>
      </c>
      <c r="G70" s="84"/>
      <c r="H70" s="84">
        <f t="shared" si="22"/>
        <v>4</v>
      </c>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c r="AH70" s="85"/>
      <c r="AI70" s="85"/>
      <c r="AJ70" s="85"/>
      <c r="AK70" s="85"/>
      <c r="AL70" s="8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5"/>
      <c r="BY70" s="85"/>
      <c r="BZ70" s="85"/>
      <c r="CA70" s="85"/>
      <c r="CB70" s="85"/>
      <c r="CC70" s="85"/>
      <c r="CD70" s="85"/>
      <c r="CE70" s="85"/>
      <c r="CF70" s="85"/>
      <c r="CG70" s="85"/>
    </row>
    <row r="71" spans="2:85" ht="30" customHeight="1" thickBot="1" x14ac:dyDescent="0.25">
      <c r="B71" s="80" t="s">
        <v>81</v>
      </c>
      <c r="C71" s="81" t="s">
        <v>26</v>
      </c>
      <c r="D71" s="82">
        <v>1</v>
      </c>
      <c r="E71" s="83">
        <f t="shared" si="38"/>
        <v>44672</v>
      </c>
      <c r="F71" s="83">
        <f t="shared" si="39"/>
        <v>44675</v>
      </c>
      <c r="G71" s="84"/>
      <c r="H71" s="84">
        <f t="shared" si="22"/>
        <v>4</v>
      </c>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c r="AH71" s="85"/>
      <c r="AI71" s="85"/>
      <c r="AJ71" s="85"/>
      <c r="AK71" s="85"/>
      <c r="AL71" s="85"/>
      <c r="AM71" s="85"/>
      <c r="AN71" s="85"/>
      <c r="AO71" s="85"/>
      <c r="AP71" s="85"/>
      <c r="AQ71" s="85"/>
      <c r="AR71" s="85"/>
      <c r="AS71" s="85"/>
      <c r="AT71" s="85"/>
      <c r="AU71" s="85"/>
      <c r="AV71" s="85"/>
      <c r="AW71" s="85"/>
      <c r="AX71" s="85"/>
      <c r="AY71" s="85"/>
      <c r="AZ71" s="85"/>
      <c r="BA71" s="85"/>
      <c r="BB71" s="85"/>
      <c r="BC71" s="85"/>
      <c r="BD71" s="85"/>
      <c r="BE71" s="85"/>
      <c r="BF71" s="85"/>
      <c r="BG71" s="85"/>
      <c r="BH71" s="85"/>
      <c r="BI71" s="85"/>
      <c r="BJ71" s="85"/>
      <c r="BK71" s="85"/>
      <c r="BL71" s="85"/>
      <c r="BM71" s="85"/>
      <c r="BN71" s="85"/>
      <c r="BO71" s="85"/>
      <c r="BP71" s="85"/>
      <c r="BQ71" s="85"/>
      <c r="BR71" s="85"/>
      <c r="BS71" s="85"/>
      <c r="BT71" s="85"/>
      <c r="BU71" s="85"/>
      <c r="BV71" s="85"/>
      <c r="BW71" s="85"/>
      <c r="BX71" s="85"/>
      <c r="BY71" s="85"/>
      <c r="BZ71" s="85"/>
      <c r="CA71" s="85"/>
      <c r="CB71" s="85"/>
      <c r="CC71" s="85"/>
      <c r="CD71" s="85"/>
      <c r="CE71" s="85"/>
      <c r="CF71" s="85"/>
      <c r="CG71" s="85"/>
    </row>
    <row r="72" spans="2:85" ht="30" customHeight="1" thickBot="1" x14ac:dyDescent="0.25">
      <c r="B72" s="80" t="s">
        <v>82</v>
      </c>
      <c r="C72" s="81" t="s">
        <v>27</v>
      </c>
      <c r="D72" s="82">
        <v>1</v>
      </c>
      <c r="E72" s="83">
        <f t="shared" si="38"/>
        <v>44672</v>
      </c>
      <c r="F72" s="83">
        <f t="shared" si="39"/>
        <v>44675</v>
      </c>
      <c r="G72" s="84"/>
      <c r="H72" s="84">
        <f t="shared" ref="H72:H102" si="40">IF(OR(ISBLANK(début_tâche),ISBLANK(fin_tâche)),"",fin_tâche-début_tâche+1)</f>
        <v>4</v>
      </c>
      <c r="I72" s="85"/>
      <c r="J72" s="85"/>
      <c r="K72" s="85"/>
      <c r="L72" s="85"/>
      <c r="M72" s="85"/>
      <c r="N72" s="85"/>
      <c r="O72" s="85"/>
      <c r="P72" s="85"/>
      <c r="Q72" s="85"/>
      <c r="R72" s="85"/>
      <c r="S72" s="85"/>
      <c r="T72" s="85"/>
      <c r="U72" s="85"/>
      <c r="V72" s="85"/>
      <c r="W72" s="85"/>
      <c r="X72" s="85"/>
      <c r="Y72" s="85"/>
      <c r="Z72" s="85"/>
      <c r="AA72" s="85"/>
      <c r="AB72" s="85"/>
      <c r="AC72" s="85"/>
      <c r="AD72" s="85"/>
      <c r="AE72" s="85"/>
      <c r="AF72" s="85"/>
      <c r="AG72" s="85"/>
      <c r="AH72" s="85"/>
      <c r="AI72" s="85"/>
      <c r="AJ72" s="85"/>
      <c r="AK72" s="85"/>
      <c r="AL72" s="8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5"/>
      <c r="BY72" s="85"/>
      <c r="BZ72" s="85"/>
      <c r="CA72" s="85"/>
      <c r="CB72" s="85"/>
      <c r="CC72" s="85"/>
      <c r="CD72" s="85"/>
      <c r="CE72" s="85"/>
      <c r="CF72" s="85"/>
      <c r="CG72" s="85"/>
    </row>
    <row r="73" spans="2:85" ht="30" customHeight="1" thickBot="1" x14ac:dyDescent="0.25">
      <c r="B73" s="80" t="s">
        <v>83</v>
      </c>
      <c r="C73" s="81" t="s">
        <v>27</v>
      </c>
      <c r="D73" s="82">
        <v>1</v>
      </c>
      <c r="E73" s="83">
        <f t="shared" si="38"/>
        <v>44672</v>
      </c>
      <c r="F73" s="83">
        <f t="shared" si="39"/>
        <v>44675</v>
      </c>
      <c r="G73" s="84"/>
      <c r="H73" s="84">
        <f t="shared" si="40"/>
        <v>4</v>
      </c>
      <c r="I73" s="85"/>
      <c r="J73" s="85"/>
      <c r="K73" s="85"/>
      <c r="L73" s="85"/>
      <c r="M73" s="85"/>
      <c r="N73" s="85"/>
      <c r="O73" s="85"/>
      <c r="P73" s="85"/>
      <c r="Q73" s="85"/>
      <c r="R73" s="85"/>
      <c r="S73" s="85"/>
      <c r="T73" s="85"/>
      <c r="U73" s="85"/>
      <c r="V73" s="85"/>
      <c r="W73" s="85"/>
      <c r="X73" s="85"/>
      <c r="Y73" s="85"/>
      <c r="Z73" s="85"/>
      <c r="AA73" s="85"/>
      <c r="AB73" s="85"/>
      <c r="AC73" s="85"/>
      <c r="AD73" s="85"/>
      <c r="AE73" s="85"/>
      <c r="AF73" s="85"/>
      <c r="AG73" s="85"/>
      <c r="AH73" s="85"/>
      <c r="AI73" s="85"/>
      <c r="AJ73" s="85"/>
      <c r="AK73" s="85"/>
      <c r="AL73" s="85"/>
      <c r="AM73" s="85"/>
      <c r="AN73" s="85"/>
      <c r="AO73" s="85"/>
      <c r="AP73" s="85"/>
      <c r="AQ73" s="85"/>
      <c r="AR73" s="85"/>
      <c r="AS73" s="85"/>
      <c r="AT73" s="85"/>
      <c r="AU73" s="85"/>
      <c r="AV73" s="85"/>
      <c r="AW73" s="85"/>
      <c r="AX73" s="85"/>
      <c r="AY73" s="85"/>
      <c r="AZ73" s="85"/>
      <c r="BA73" s="85"/>
      <c r="BB73" s="85"/>
      <c r="BC73" s="85"/>
      <c r="BD73" s="85"/>
      <c r="BE73" s="85"/>
      <c r="BF73" s="85"/>
      <c r="BG73" s="85"/>
      <c r="BH73" s="85"/>
      <c r="BI73" s="85"/>
      <c r="BJ73" s="85"/>
      <c r="BK73" s="85"/>
      <c r="BL73" s="85"/>
      <c r="BM73" s="85"/>
      <c r="BN73" s="85"/>
      <c r="BO73" s="85"/>
      <c r="BP73" s="85"/>
      <c r="BQ73" s="85"/>
      <c r="BR73" s="85"/>
      <c r="BS73" s="85"/>
      <c r="BT73" s="85"/>
      <c r="BU73" s="85"/>
      <c r="BV73" s="85"/>
      <c r="BW73" s="85"/>
      <c r="BX73" s="85"/>
      <c r="BY73" s="85"/>
      <c r="BZ73" s="85"/>
      <c r="CA73" s="85"/>
      <c r="CB73" s="85"/>
      <c r="CC73" s="85"/>
      <c r="CD73" s="85"/>
      <c r="CE73" s="85"/>
      <c r="CF73" s="85"/>
      <c r="CG73" s="85"/>
    </row>
    <row r="74" spans="2:85" ht="30" customHeight="1" thickBot="1" x14ac:dyDescent="0.25">
      <c r="B74" s="80" t="s">
        <v>84</v>
      </c>
      <c r="C74" s="81" t="s">
        <v>27</v>
      </c>
      <c r="D74" s="82">
        <v>1</v>
      </c>
      <c r="E74" s="83">
        <f t="shared" ref="E74:E76" si="41">E73</f>
        <v>44672</v>
      </c>
      <c r="F74" s="83">
        <f t="shared" ref="F74:F76" si="42">F73</f>
        <v>44675</v>
      </c>
      <c r="G74" s="84"/>
      <c r="H74" s="84">
        <f t="shared" si="40"/>
        <v>4</v>
      </c>
      <c r="I74" s="85"/>
      <c r="J74" s="85"/>
      <c r="K74" s="85"/>
      <c r="L74" s="85"/>
      <c r="M74" s="85"/>
      <c r="N74" s="85"/>
      <c r="O74" s="85"/>
      <c r="P74" s="85"/>
      <c r="Q74" s="85"/>
      <c r="R74" s="85"/>
      <c r="S74" s="85"/>
      <c r="T74" s="85"/>
      <c r="U74" s="85"/>
      <c r="V74" s="85"/>
      <c r="W74" s="85"/>
      <c r="X74" s="85"/>
      <c r="Y74" s="85"/>
      <c r="Z74" s="85"/>
      <c r="AA74" s="85"/>
      <c r="AB74" s="85"/>
      <c r="AC74" s="85"/>
      <c r="AD74" s="85"/>
      <c r="AE74" s="85"/>
      <c r="AF74" s="85"/>
      <c r="AG74" s="85"/>
      <c r="AH74" s="85"/>
      <c r="AI74" s="85"/>
      <c r="AJ74" s="85"/>
      <c r="AK74" s="85"/>
      <c r="AL74" s="8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5"/>
      <c r="BY74" s="85"/>
      <c r="BZ74" s="85"/>
      <c r="CA74" s="85"/>
      <c r="CB74" s="85"/>
      <c r="CC74" s="85"/>
      <c r="CD74" s="85"/>
      <c r="CE74" s="85"/>
      <c r="CF74" s="85"/>
      <c r="CG74" s="85"/>
    </row>
    <row r="75" spans="2:85" ht="30" customHeight="1" thickBot="1" x14ac:dyDescent="0.25">
      <c r="B75" s="80" t="s">
        <v>85</v>
      </c>
      <c r="C75" s="81" t="s">
        <v>28</v>
      </c>
      <c r="D75" s="82">
        <v>1</v>
      </c>
      <c r="E75" s="83">
        <f t="shared" si="41"/>
        <v>44672</v>
      </c>
      <c r="F75" s="83">
        <f t="shared" si="42"/>
        <v>44675</v>
      </c>
      <c r="G75" s="84"/>
      <c r="H75" s="84">
        <f t="shared" si="40"/>
        <v>4</v>
      </c>
      <c r="I75" s="85"/>
      <c r="J75" s="85"/>
      <c r="K75" s="85"/>
      <c r="L75" s="85"/>
      <c r="M75" s="85"/>
      <c r="N75" s="85"/>
      <c r="O75" s="85"/>
      <c r="P75" s="85"/>
      <c r="Q75" s="85"/>
      <c r="R75" s="85"/>
      <c r="S75" s="85"/>
      <c r="T75" s="85"/>
      <c r="U75" s="85"/>
      <c r="V75" s="85"/>
      <c r="W75" s="85"/>
      <c r="X75" s="85"/>
      <c r="Y75" s="85"/>
      <c r="Z75" s="85"/>
      <c r="AA75" s="85"/>
      <c r="AB75" s="85"/>
      <c r="AC75" s="85"/>
      <c r="AD75" s="85"/>
      <c r="AE75" s="85"/>
      <c r="AF75" s="85"/>
      <c r="AG75" s="85"/>
      <c r="AH75" s="85"/>
      <c r="AI75" s="85"/>
      <c r="AJ75" s="85"/>
      <c r="AK75" s="85"/>
      <c r="AL75" s="85"/>
      <c r="AM75" s="85"/>
      <c r="AN75" s="85"/>
      <c r="AO75" s="85"/>
      <c r="AP75" s="85"/>
      <c r="AQ75" s="85"/>
      <c r="AR75" s="85"/>
      <c r="AS75" s="85"/>
      <c r="AT75" s="85"/>
      <c r="AU75" s="85"/>
      <c r="AV75" s="85"/>
      <c r="AW75" s="85"/>
      <c r="AX75" s="85"/>
      <c r="AY75" s="85"/>
      <c r="AZ75" s="85"/>
      <c r="BA75" s="85"/>
      <c r="BB75" s="85"/>
      <c r="BC75" s="85"/>
      <c r="BD75" s="85"/>
      <c r="BE75" s="85"/>
      <c r="BF75" s="85"/>
      <c r="BG75" s="85"/>
      <c r="BH75" s="85"/>
      <c r="BI75" s="85"/>
      <c r="BJ75" s="85"/>
      <c r="BK75" s="85"/>
      <c r="BL75" s="85"/>
      <c r="BM75" s="85"/>
      <c r="BN75" s="85"/>
      <c r="BO75" s="85"/>
      <c r="BP75" s="85"/>
      <c r="BQ75" s="85"/>
      <c r="BR75" s="85"/>
      <c r="BS75" s="85"/>
      <c r="BT75" s="85"/>
      <c r="BU75" s="85"/>
      <c r="BV75" s="85"/>
      <c r="BW75" s="85"/>
      <c r="BX75" s="85"/>
      <c r="BY75" s="85"/>
      <c r="BZ75" s="85"/>
      <c r="CA75" s="85"/>
      <c r="CB75" s="85"/>
      <c r="CC75" s="85"/>
      <c r="CD75" s="85"/>
      <c r="CE75" s="85"/>
      <c r="CF75" s="85"/>
      <c r="CG75" s="85"/>
    </row>
    <row r="76" spans="2:85" ht="30" customHeight="1" thickBot="1" x14ac:dyDescent="0.25">
      <c r="B76" s="80" t="s">
        <v>68</v>
      </c>
      <c r="C76" s="81" t="s">
        <v>28</v>
      </c>
      <c r="D76" s="82">
        <v>1</v>
      </c>
      <c r="E76" s="83">
        <f t="shared" si="41"/>
        <v>44672</v>
      </c>
      <c r="F76" s="83">
        <f t="shared" si="42"/>
        <v>44675</v>
      </c>
      <c r="G76" s="84"/>
      <c r="H76" s="84">
        <f t="shared" si="40"/>
        <v>4</v>
      </c>
      <c r="I76" s="85"/>
      <c r="J76" s="85"/>
      <c r="K76" s="85"/>
      <c r="L76" s="85"/>
      <c r="M76" s="85"/>
      <c r="N76" s="85"/>
      <c r="O76" s="85"/>
      <c r="P76" s="85"/>
      <c r="Q76" s="85"/>
      <c r="R76" s="85"/>
      <c r="S76" s="85"/>
      <c r="T76" s="85"/>
      <c r="U76" s="85"/>
      <c r="V76" s="85"/>
      <c r="W76" s="85"/>
      <c r="X76" s="85"/>
      <c r="Y76" s="85"/>
      <c r="Z76" s="85"/>
      <c r="AA76" s="85"/>
      <c r="AB76" s="85"/>
      <c r="AC76" s="85"/>
      <c r="AD76" s="85"/>
      <c r="AE76" s="85"/>
      <c r="AF76" s="85"/>
      <c r="AG76" s="85"/>
      <c r="AH76" s="85"/>
      <c r="AI76" s="85"/>
      <c r="AJ76" s="85"/>
      <c r="AK76" s="85"/>
      <c r="AL76" s="8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5"/>
      <c r="BY76" s="85"/>
      <c r="BZ76" s="85"/>
      <c r="CA76" s="85"/>
      <c r="CB76" s="85"/>
      <c r="CC76" s="85"/>
      <c r="CD76" s="85"/>
      <c r="CE76" s="85"/>
      <c r="CF76" s="85"/>
      <c r="CG76" s="85"/>
    </row>
    <row r="77" spans="2:85" ht="30" customHeight="1" thickBot="1" x14ac:dyDescent="0.25">
      <c r="B77" s="80" t="s">
        <v>86</v>
      </c>
      <c r="C77" s="81" t="s">
        <v>28</v>
      </c>
      <c r="D77" s="82">
        <v>1</v>
      </c>
      <c r="E77" s="83">
        <f t="shared" ref="E77:E79" si="43">E76</f>
        <v>44672</v>
      </c>
      <c r="F77" s="83">
        <f t="shared" ref="F77:F79" si="44">F76</f>
        <v>44675</v>
      </c>
      <c r="G77" s="84"/>
      <c r="H77" s="84">
        <f t="shared" si="40"/>
        <v>4</v>
      </c>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c r="AK77" s="85"/>
      <c r="AL77" s="85"/>
      <c r="AM77" s="85"/>
      <c r="AN77" s="85"/>
      <c r="AO77" s="85"/>
      <c r="AP77" s="85"/>
      <c r="AQ77" s="85"/>
      <c r="AR77" s="85"/>
      <c r="AS77" s="85"/>
      <c r="AT77" s="85"/>
      <c r="AU77" s="85"/>
      <c r="AV77" s="85"/>
      <c r="AW77" s="85"/>
      <c r="AX77" s="85"/>
      <c r="AY77" s="85"/>
      <c r="AZ77" s="85"/>
      <c r="BA77" s="85"/>
      <c r="BB77" s="85"/>
      <c r="BC77" s="85"/>
      <c r="BD77" s="85"/>
      <c r="BE77" s="85"/>
      <c r="BF77" s="85"/>
      <c r="BG77" s="85"/>
      <c r="BH77" s="85"/>
      <c r="BI77" s="85"/>
      <c r="BJ77" s="85"/>
      <c r="BK77" s="85"/>
      <c r="BL77" s="85"/>
      <c r="BM77" s="85"/>
      <c r="BN77" s="85"/>
      <c r="BO77" s="85"/>
      <c r="BP77" s="85"/>
      <c r="BQ77" s="85"/>
      <c r="BR77" s="85"/>
      <c r="BS77" s="85"/>
      <c r="BT77" s="85"/>
      <c r="BU77" s="85"/>
      <c r="BV77" s="85"/>
      <c r="BW77" s="85"/>
      <c r="BX77" s="85"/>
      <c r="BY77" s="85"/>
      <c r="BZ77" s="85"/>
      <c r="CA77" s="85"/>
      <c r="CB77" s="85"/>
      <c r="CC77" s="85"/>
      <c r="CD77" s="85"/>
      <c r="CE77" s="85"/>
      <c r="CF77" s="85"/>
      <c r="CG77" s="85"/>
    </row>
    <row r="78" spans="2:85" ht="30" customHeight="1" thickBot="1" x14ac:dyDescent="0.25">
      <c r="B78" s="80" t="s">
        <v>87</v>
      </c>
      <c r="C78" s="81" t="s">
        <v>28</v>
      </c>
      <c r="D78" s="82">
        <v>1</v>
      </c>
      <c r="E78" s="83">
        <f t="shared" si="43"/>
        <v>44672</v>
      </c>
      <c r="F78" s="83">
        <f t="shared" si="44"/>
        <v>44675</v>
      </c>
      <c r="G78" s="84"/>
      <c r="H78" s="84">
        <f t="shared" si="40"/>
        <v>4</v>
      </c>
      <c r="I78" s="85"/>
      <c r="J78" s="85"/>
      <c r="K78" s="85"/>
      <c r="L78" s="85"/>
      <c r="M78" s="85"/>
      <c r="N78" s="85"/>
      <c r="O78" s="85"/>
      <c r="P78" s="85"/>
      <c r="Q78" s="85"/>
      <c r="R78" s="85"/>
      <c r="S78" s="85"/>
      <c r="T78" s="85"/>
      <c r="U78" s="85"/>
      <c r="V78" s="85"/>
      <c r="W78" s="85"/>
      <c r="X78" s="85"/>
      <c r="Y78" s="85"/>
      <c r="Z78" s="85"/>
      <c r="AA78" s="85"/>
      <c r="AB78" s="85"/>
      <c r="AC78" s="85"/>
      <c r="AD78" s="85"/>
      <c r="AE78" s="85"/>
      <c r="AF78" s="85"/>
      <c r="AG78" s="85"/>
      <c r="AH78" s="85"/>
      <c r="AI78" s="85"/>
      <c r="AJ78" s="85"/>
      <c r="AK78" s="85"/>
      <c r="AL78" s="8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5"/>
      <c r="BY78" s="85"/>
      <c r="BZ78" s="85"/>
      <c r="CA78" s="85"/>
      <c r="CB78" s="85"/>
      <c r="CC78" s="85"/>
      <c r="CD78" s="85"/>
      <c r="CE78" s="85"/>
      <c r="CF78" s="85"/>
      <c r="CG78" s="85"/>
    </row>
    <row r="79" spans="2:85" ht="30" customHeight="1" thickBot="1" x14ac:dyDescent="0.25">
      <c r="B79" s="80" t="s">
        <v>88</v>
      </c>
      <c r="C79" s="81" t="s">
        <v>28</v>
      </c>
      <c r="D79" s="88">
        <v>1</v>
      </c>
      <c r="E79" s="83">
        <f t="shared" si="43"/>
        <v>44672</v>
      </c>
      <c r="F79" s="83">
        <f t="shared" si="44"/>
        <v>44675</v>
      </c>
      <c r="G79" s="84"/>
      <c r="H79" s="84">
        <f t="shared" si="40"/>
        <v>4</v>
      </c>
      <c r="I79" s="85"/>
      <c r="J79" s="85"/>
      <c r="K79" s="85"/>
      <c r="L79" s="85"/>
      <c r="M79" s="85"/>
      <c r="N79" s="85"/>
      <c r="O79" s="85"/>
      <c r="P79" s="85"/>
      <c r="Q79" s="85"/>
      <c r="R79" s="85"/>
      <c r="S79" s="85"/>
      <c r="T79" s="85"/>
      <c r="U79" s="85"/>
      <c r="V79" s="85"/>
      <c r="W79" s="85"/>
      <c r="X79" s="85"/>
      <c r="Y79" s="85"/>
      <c r="Z79" s="85"/>
      <c r="AA79" s="85"/>
      <c r="AB79" s="85"/>
      <c r="AC79" s="85"/>
      <c r="AD79" s="85"/>
      <c r="AE79" s="85"/>
      <c r="AF79" s="85"/>
      <c r="AG79" s="85"/>
      <c r="AH79" s="85"/>
      <c r="AI79" s="85"/>
      <c r="AJ79" s="85"/>
      <c r="AK79" s="85"/>
      <c r="AL79" s="85"/>
      <c r="AM79" s="85"/>
      <c r="AN79" s="85"/>
      <c r="AO79" s="85"/>
      <c r="AP79" s="85"/>
      <c r="AQ79" s="85"/>
      <c r="AR79" s="85"/>
      <c r="AS79" s="85"/>
      <c r="AT79" s="85"/>
      <c r="AU79" s="85"/>
      <c r="AV79" s="85"/>
      <c r="AW79" s="85"/>
      <c r="AX79" s="85"/>
      <c r="AY79" s="85"/>
      <c r="AZ79" s="85"/>
      <c r="BA79" s="85"/>
      <c r="BB79" s="85"/>
      <c r="BC79" s="85"/>
      <c r="BD79" s="85"/>
      <c r="BE79" s="85"/>
      <c r="BF79" s="85"/>
      <c r="BG79" s="85"/>
      <c r="BH79" s="85"/>
      <c r="BI79" s="85"/>
      <c r="BJ79" s="85"/>
      <c r="BK79" s="85"/>
      <c r="BL79" s="85"/>
      <c r="BM79" s="85"/>
      <c r="BN79" s="85"/>
      <c r="BO79" s="85"/>
      <c r="BP79" s="85"/>
      <c r="BQ79" s="85"/>
      <c r="BR79" s="85"/>
      <c r="BS79" s="85"/>
      <c r="BT79" s="85"/>
      <c r="BU79" s="85"/>
      <c r="BV79" s="85"/>
      <c r="BW79" s="85"/>
      <c r="BX79" s="85"/>
      <c r="BY79" s="85"/>
      <c r="BZ79" s="85"/>
      <c r="CA79" s="85"/>
      <c r="CB79" s="85"/>
      <c r="CC79" s="85"/>
      <c r="CD79" s="85"/>
      <c r="CE79" s="85"/>
      <c r="CF79" s="85"/>
      <c r="CG79" s="85"/>
    </row>
    <row r="80" spans="2:85" ht="30" customHeight="1" thickBot="1" x14ac:dyDescent="0.25">
      <c r="B80" s="89" t="s">
        <v>89</v>
      </c>
      <c r="C80" s="86"/>
      <c r="D80" s="87"/>
      <c r="E80" s="90">
        <v>44676</v>
      </c>
      <c r="F80" s="91"/>
      <c r="G80" s="11"/>
      <c r="H80" s="11" t="str">
        <f t="shared" si="40"/>
        <v/>
      </c>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c r="BS80" s="24"/>
      <c r="BT80" s="24"/>
      <c r="BU80" s="24"/>
      <c r="BV80" s="24"/>
      <c r="BW80" s="24"/>
      <c r="BX80" s="24"/>
      <c r="BY80" s="24"/>
      <c r="BZ80" s="24"/>
      <c r="CA80" s="24"/>
      <c r="CB80" s="24"/>
      <c r="CC80" s="24"/>
      <c r="CD80" s="24"/>
      <c r="CE80" s="24"/>
      <c r="CF80" s="24"/>
      <c r="CG80" s="24"/>
    </row>
    <row r="81" spans="2:85" ht="30" customHeight="1" thickBot="1" x14ac:dyDescent="0.25">
      <c r="B81" s="92" t="s">
        <v>90</v>
      </c>
      <c r="C81" s="93" t="s">
        <v>25</v>
      </c>
      <c r="D81" s="88"/>
      <c r="E81" s="94">
        <f t="shared" ref="E81:E92" si="45">E80</f>
        <v>44676</v>
      </c>
      <c r="F81" s="94">
        <v>44679</v>
      </c>
      <c r="G81" s="84"/>
      <c r="H81" s="84">
        <f t="shared" si="40"/>
        <v>4</v>
      </c>
      <c r="I81" s="85"/>
      <c r="J81" s="85"/>
      <c r="K81" s="85"/>
      <c r="L81" s="85"/>
      <c r="M81" s="85"/>
      <c r="N81" s="85"/>
      <c r="O81" s="85"/>
      <c r="P81" s="85"/>
      <c r="Q81" s="85"/>
      <c r="R81" s="85"/>
      <c r="S81" s="85"/>
      <c r="T81" s="85"/>
      <c r="U81" s="85"/>
      <c r="V81" s="85"/>
      <c r="W81" s="85"/>
      <c r="X81" s="85"/>
      <c r="Y81" s="85"/>
      <c r="Z81" s="85"/>
      <c r="AA81" s="85"/>
      <c r="AB81" s="85"/>
      <c r="AC81" s="85"/>
      <c r="AD81" s="85"/>
      <c r="AE81" s="85"/>
      <c r="AF81" s="85"/>
      <c r="AG81" s="85"/>
      <c r="AH81" s="85"/>
      <c r="AI81" s="85"/>
      <c r="AJ81" s="85"/>
      <c r="AK81" s="85"/>
      <c r="AL81" s="85"/>
      <c r="AM81" s="85"/>
      <c r="AN81" s="85"/>
      <c r="AO81" s="85"/>
      <c r="AP81" s="85"/>
      <c r="AQ81" s="85"/>
      <c r="AR81" s="85"/>
      <c r="AS81" s="85"/>
      <c r="AT81" s="85"/>
      <c r="AU81" s="85"/>
      <c r="AV81" s="85"/>
      <c r="AW81" s="85"/>
      <c r="AX81" s="85"/>
      <c r="AY81" s="85"/>
      <c r="AZ81" s="85"/>
      <c r="BA81" s="85"/>
      <c r="BB81" s="85"/>
      <c r="BC81" s="85"/>
      <c r="BD81" s="85"/>
      <c r="BE81" s="85"/>
      <c r="BF81" s="85"/>
      <c r="BG81" s="85"/>
      <c r="BH81" s="85"/>
      <c r="BI81" s="85"/>
      <c r="BJ81" s="85"/>
      <c r="BK81" s="85"/>
      <c r="BL81" s="85"/>
      <c r="BM81" s="85"/>
      <c r="BN81" s="85"/>
      <c r="BO81" s="85"/>
      <c r="BP81" s="85"/>
      <c r="BQ81" s="85"/>
      <c r="BR81" s="85"/>
      <c r="BS81" s="85"/>
      <c r="BT81" s="85"/>
      <c r="BU81" s="85"/>
      <c r="BV81" s="85"/>
      <c r="BW81" s="85"/>
      <c r="BX81" s="85"/>
      <c r="BY81" s="85"/>
      <c r="BZ81" s="85"/>
      <c r="CA81" s="85"/>
      <c r="CB81" s="85"/>
      <c r="CC81" s="85"/>
      <c r="CD81" s="85"/>
      <c r="CE81" s="85"/>
      <c r="CF81" s="85"/>
      <c r="CG81" s="85"/>
    </row>
    <row r="82" spans="2:85" ht="30" customHeight="1" thickBot="1" x14ac:dyDescent="0.25">
      <c r="B82" s="92" t="s">
        <v>61</v>
      </c>
      <c r="C82" s="93" t="s">
        <v>25</v>
      </c>
      <c r="D82" s="88"/>
      <c r="E82" s="94">
        <f t="shared" si="45"/>
        <v>44676</v>
      </c>
      <c r="F82" s="94">
        <f t="shared" ref="F82:F92" si="46">F81</f>
        <v>44679</v>
      </c>
      <c r="G82" s="84"/>
      <c r="H82" s="84">
        <f t="shared" si="40"/>
        <v>4</v>
      </c>
      <c r="I82" s="85"/>
      <c r="J82" s="85"/>
      <c r="K82" s="85"/>
      <c r="L82" s="85"/>
      <c r="M82" s="85"/>
      <c r="N82" s="85"/>
      <c r="O82" s="85"/>
      <c r="P82" s="85"/>
      <c r="Q82" s="85"/>
      <c r="R82" s="85"/>
      <c r="S82" s="85"/>
      <c r="T82" s="85"/>
      <c r="U82" s="85"/>
      <c r="V82" s="85"/>
      <c r="W82" s="85"/>
      <c r="X82" s="85"/>
      <c r="Y82" s="85"/>
      <c r="Z82" s="85"/>
      <c r="AA82" s="85"/>
      <c r="AB82" s="85"/>
      <c r="AC82" s="85"/>
      <c r="AD82" s="85"/>
      <c r="AE82" s="85"/>
      <c r="AF82" s="85"/>
      <c r="AG82" s="85"/>
      <c r="AH82" s="85"/>
      <c r="AI82" s="85"/>
      <c r="AJ82" s="85"/>
      <c r="AK82" s="85"/>
      <c r="AL82" s="8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5"/>
      <c r="BY82" s="85"/>
      <c r="BZ82" s="85"/>
      <c r="CA82" s="85"/>
      <c r="CB82" s="85"/>
      <c r="CC82" s="85"/>
      <c r="CD82" s="85"/>
      <c r="CE82" s="85"/>
      <c r="CF82" s="85"/>
      <c r="CG82" s="85"/>
    </row>
    <row r="83" spans="2:85" ht="30" customHeight="1" thickBot="1" x14ac:dyDescent="0.25">
      <c r="B83" s="92" t="s">
        <v>91</v>
      </c>
      <c r="C83" s="93" t="s">
        <v>25</v>
      </c>
      <c r="D83" s="88"/>
      <c r="E83" s="94">
        <f t="shared" si="45"/>
        <v>44676</v>
      </c>
      <c r="F83" s="94">
        <f t="shared" si="46"/>
        <v>44679</v>
      </c>
      <c r="G83" s="84"/>
      <c r="H83" s="84">
        <f t="shared" si="40"/>
        <v>4</v>
      </c>
      <c r="I83" s="85"/>
      <c r="J83" s="85"/>
      <c r="K83" s="85"/>
      <c r="L83" s="85"/>
      <c r="M83" s="85"/>
      <c r="N83" s="85"/>
      <c r="O83" s="85"/>
      <c r="P83" s="85"/>
      <c r="Q83" s="85"/>
      <c r="R83" s="85"/>
      <c r="S83" s="85"/>
      <c r="T83" s="85"/>
      <c r="U83" s="85"/>
      <c r="V83" s="85"/>
      <c r="W83" s="85"/>
      <c r="X83" s="85"/>
      <c r="Y83" s="85"/>
      <c r="Z83" s="85"/>
      <c r="AA83" s="85"/>
      <c r="AB83" s="85"/>
      <c r="AC83" s="85"/>
      <c r="AD83" s="85"/>
      <c r="AE83" s="85"/>
      <c r="AF83" s="85"/>
      <c r="AG83" s="85"/>
      <c r="AH83" s="85"/>
      <c r="AI83" s="85"/>
      <c r="AJ83" s="85"/>
      <c r="AK83" s="85"/>
      <c r="AL83" s="85"/>
      <c r="AM83" s="85"/>
      <c r="AN83" s="85"/>
      <c r="AO83" s="85"/>
      <c r="AP83" s="85"/>
      <c r="AQ83" s="85"/>
      <c r="AR83" s="85"/>
      <c r="AS83" s="85"/>
      <c r="AT83" s="85"/>
      <c r="AU83" s="85"/>
      <c r="AV83" s="85"/>
      <c r="AW83" s="85"/>
      <c r="AX83" s="85"/>
      <c r="AY83" s="85"/>
      <c r="AZ83" s="85"/>
      <c r="BA83" s="85"/>
      <c r="BB83" s="85"/>
      <c r="BC83" s="85"/>
      <c r="BD83" s="85"/>
      <c r="BE83" s="85"/>
      <c r="BF83" s="85"/>
      <c r="BG83" s="85"/>
      <c r="BH83" s="85"/>
      <c r="BI83" s="85"/>
      <c r="BJ83" s="85"/>
      <c r="BK83" s="85"/>
      <c r="BL83" s="85"/>
      <c r="BM83" s="85"/>
      <c r="BN83" s="85"/>
      <c r="BO83" s="85"/>
      <c r="BP83" s="85"/>
      <c r="BQ83" s="85"/>
      <c r="BR83" s="85"/>
      <c r="BS83" s="85"/>
      <c r="BT83" s="85"/>
      <c r="BU83" s="85"/>
      <c r="BV83" s="85"/>
      <c r="BW83" s="85"/>
      <c r="BX83" s="85"/>
      <c r="BY83" s="85"/>
      <c r="BZ83" s="85"/>
      <c r="CA83" s="85"/>
      <c r="CB83" s="85"/>
      <c r="CC83" s="85"/>
      <c r="CD83" s="85"/>
      <c r="CE83" s="85"/>
      <c r="CF83" s="85"/>
      <c r="CG83" s="85"/>
    </row>
    <row r="84" spans="2:85" ht="30" customHeight="1" thickBot="1" x14ac:dyDescent="0.25">
      <c r="B84" s="92" t="s">
        <v>92</v>
      </c>
      <c r="C84" s="93" t="s">
        <v>26</v>
      </c>
      <c r="D84" s="88"/>
      <c r="E84" s="94">
        <f t="shared" si="45"/>
        <v>44676</v>
      </c>
      <c r="F84" s="94">
        <f t="shared" si="46"/>
        <v>44679</v>
      </c>
      <c r="G84" s="84"/>
      <c r="H84" s="84">
        <f t="shared" si="40"/>
        <v>4</v>
      </c>
      <c r="I84" s="85"/>
      <c r="J84" s="85"/>
      <c r="K84" s="85"/>
      <c r="L84" s="85"/>
      <c r="M84" s="85"/>
      <c r="N84" s="85"/>
      <c r="O84" s="85"/>
      <c r="P84" s="85"/>
      <c r="Q84" s="85"/>
      <c r="R84" s="85"/>
      <c r="S84" s="85"/>
      <c r="T84" s="85"/>
      <c r="U84" s="85"/>
      <c r="V84" s="85"/>
      <c r="W84" s="85"/>
      <c r="X84" s="85"/>
      <c r="Y84" s="85"/>
      <c r="Z84" s="85"/>
      <c r="AA84" s="85"/>
      <c r="AB84" s="85"/>
      <c r="AC84" s="85"/>
      <c r="AD84" s="85"/>
      <c r="AE84" s="85"/>
      <c r="AF84" s="85"/>
      <c r="AG84" s="85"/>
      <c r="AH84" s="85"/>
      <c r="AI84" s="85"/>
      <c r="AJ84" s="85"/>
      <c r="AK84" s="85"/>
      <c r="AL84" s="8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5"/>
      <c r="BY84" s="85"/>
      <c r="BZ84" s="85"/>
      <c r="CA84" s="85"/>
      <c r="CB84" s="85"/>
      <c r="CC84" s="85"/>
      <c r="CD84" s="85"/>
      <c r="CE84" s="85"/>
      <c r="CF84" s="85"/>
      <c r="CG84" s="85"/>
    </row>
    <row r="85" spans="2:85" ht="30" customHeight="1" thickBot="1" x14ac:dyDescent="0.25">
      <c r="B85" s="92" t="s">
        <v>64</v>
      </c>
      <c r="C85" s="93" t="s">
        <v>26</v>
      </c>
      <c r="D85" s="88">
        <v>1</v>
      </c>
      <c r="E85" s="94">
        <f t="shared" si="45"/>
        <v>44676</v>
      </c>
      <c r="F85" s="94">
        <f t="shared" si="46"/>
        <v>44679</v>
      </c>
      <c r="G85" s="84"/>
      <c r="H85" s="84">
        <f t="shared" si="40"/>
        <v>4</v>
      </c>
      <c r="I85" s="85"/>
      <c r="J85" s="85"/>
      <c r="K85" s="85"/>
      <c r="L85" s="85"/>
      <c r="M85" s="85"/>
      <c r="N85" s="85"/>
      <c r="O85" s="85"/>
      <c r="P85" s="85"/>
      <c r="Q85" s="85"/>
      <c r="R85" s="85"/>
      <c r="S85" s="85"/>
      <c r="T85" s="85"/>
      <c r="U85" s="85"/>
      <c r="V85" s="85"/>
      <c r="W85" s="85"/>
      <c r="X85" s="85"/>
      <c r="Y85" s="85"/>
      <c r="Z85" s="85"/>
      <c r="AA85" s="85"/>
      <c r="AB85" s="85"/>
      <c r="AC85" s="85"/>
      <c r="AD85" s="85"/>
      <c r="AE85" s="85"/>
      <c r="AF85" s="85"/>
      <c r="AG85" s="85"/>
      <c r="AH85" s="85"/>
      <c r="AI85" s="85"/>
      <c r="AJ85" s="85"/>
      <c r="AK85" s="85"/>
      <c r="AL85" s="85"/>
      <c r="AM85" s="85"/>
      <c r="AN85" s="85"/>
      <c r="AO85" s="85"/>
      <c r="AP85" s="85"/>
      <c r="AQ85" s="85"/>
      <c r="AR85" s="85"/>
      <c r="AS85" s="85"/>
      <c r="AT85" s="85"/>
      <c r="AU85" s="85"/>
      <c r="AV85" s="85"/>
      <c r="AW85" s="85"/>
      <c r="AX85" s="85"/>
      <c r="AY85" s="85"/>
      <c r="AZ85" s="85"/>
      <c r="BA85" s="85"/>
      <c r="BB85" s="85"/>
      <c r="BC85" s="85"/>
      <c r="BD85" s="85"/>
      <c r="BE85" s="85"/>
      <c r="BF85" s="85"/>
      <c r="BG85" s="85"/>
      <c r="BH85" s="85"/>
      <c r="BI85" s="85"/>
      <c r="BJ85" s="85"/>
      <c r="BK85" s="85"/>
      <c r="BL85" s="85"/>
      <c r="BM85" s="85"/>
      <c r="BN85" s="85"/>
      <c r="BO85" s="85"/>
      <c r="BP85" s="85"/>
      <c r="BQ85" s="85"/>
      <c r="BR85" s="85"/>
      <c r="BS85" s="85"/>
      <c r="BT85" s="85"/>
      <c r="BU85" s="85"/>
      <c r="BV85" s="85"/>
      <c r="BW85" s="85"/>
      <c r="BX85" s="85"/>
      <c r="BY85" s="85"/>
      <c r="BZ85" s="85"/>
      <c r="CA85" s="85"/>
      <c r="CB85" s="85"/>
      <c r="CC85" s="85"/>
      <c r="CD85" s="85"/>
      <c r="CE85" s="85"/>
      <c r="CF85" s="85"/>
      <c r="CG85" s="85"/>
    </row>
    <row r="86" spans="2:85" ht="30" customHeight="1" thickBot="1" x14ac:dyDescent="0.25">
      <c r="B86" s="92" t="s">
        <v>93</v>
      </c>
      <c r="C86" s="93" t="s">
        <v>26</v>
      </c>
      <c r="D86" s="88"/>
      <c r="E86" s="94">
        <f t="shared" si="45"/>
        <v>44676</v>
      </c>
      <c r="F86" s="94">
        <f t="shared" si="46"/>
        <v>44679</v>
      </c>
      <c r="G86" s="84"/>
      <c r="H86" s="84">
        <f t="shared" si="40"/>
        <v>4</v>
      </c>
      <c r="I86" s="85"/>
      <c r="J86" s="85"/>
      <c r="K86" s="85"/>
      <c r="L86" s="85"/>
      <c r="M86" s="85"/>
      <c r="N86" s="85"/>
      <c r="O86" s="85"/>
      <c r="P86" s="85"/>
      <c r="Q86" s="85"/>
      <c r="R86" s="85"/>
      <c r="S86" s="85"/>
      <c r="T86" s="85"/>
      <c r="U86" s="85"/>
      <c r="V86" s="85"/>
      <c r="W86" s="85"/>
      <c r="X86" s="85"/>
      <c r="Y86" s="85"/>
      <c r="Z86" s="85"/>
      <c r="AA86" s="85"/>
      <c r="AB86" s="85"/>
      <c r="AC86" s="85"/>
      <c r="AD86" s="85"/>
      <c r="AE86" s="85"/>
      <c r="AF86" s="85"/>
      <c r="AG86" s="85"/>
      <c r="AH86" s="85"/>
      <c r="AI86" s="85"/>
      <c r="AJ86" s="85"/>
      <c r="AK86" s="85"/>
      <c r="AL86" s="8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5"/>
      <c r="BY86" s="85"/>
      <c r="BZ86" s="85"/>
      <c r="CA86" s="85"/>
      <c r="CB86" s="85"/>
      <c r="CC86" s="85"/>
      <c r="CD86" s="85"/>
      <c r="CE86" s="85"/>
      <c r="CF86" s="85"/>
      <c r="CG86" s="85"/>
    </row>
    <row r="87" spans="2:85" ht="30" customHeight="1" thickBot="1" x14ac:dyDescent="0.25">
      <c r="B87" s="92" t="s">
        <v>94</v>
      </c>
      <c r="C87" s="93" t="s">
        <v>26</v>
      </c>
      <c r="D87" s="88"/>
      <c r="E87" s="94">
        <f t="shared" si="45"/>
        <v>44676</v>
      </c>
      <c r="F87" s="94">
        <f t="shared" si="46"/>
        <v>44679</v>
      </c>
      <c r="G87" s="84"/>
      <c r="H87" s="84">
        <f t="shared" si="40"/>
        <v>4</v>
      </c>
      <c r="I87" s="85"/>
      <c r="J87" s="85"/>
      <c r="K87" s="85"/>
      <c r="L87" s="85"/>
      <c r="M87" s="85"/>
      <c r="N87" s="85"/>
      <c r="O87" s="85"/>
      <c r="P87" s="85"/>
      <c r="Q87" s="85"/>
      <c r="R87" s="85"/>
      <c r="S87" s="85"/>
      <c r="T87" s="85"/>
      <c r="U87" s="85"/>
      <c r="V87" s="85"/>
      <c r="W87" s="85"/>
      <c r="X87" s="85"/>
      <c r="Y87" s="85"/>
      <c r="Z87" s="85"/>
      <c r="AA87" s="85"/>
      <c r="AB87" s="85"/>
      <c r="AC87" s="85"/>
      <c r="AD87" s="85"/>
      <c r="AE87" s="85"/>
      <c r="AF87" s="85"/>
      <c r="AG87" s="85"/>
      <c r="AH87" s="85"/>
      <c r="AI87" s="85"/>
      <c r="AJ87" s="85"/>
      <c r="AK87" s="85"/>
      <c r="AL87" s="85"/>
      <c r="AM87" s="85"/>
      <c r="AN87" s="85"/>
      <c r="AO87" s="85"/>
      <c r="AP87" s="85"/>
      <c r="AQ87" s="85"/>
      <c r="AR87" s="85"/>
      <c r="AS87" s="85"/>
      <c r="AT87" s="85"/>
      <c r="AU87" s="85"/>
      <c r="AV87" s="85"/>
      <c r="AW87" s="85"/>
      <c r="AX87" s="85"/>
      <c r="AY87" s="85"/>
      <c r="AZ87" s="85"/>
      <c r="BA87" s="85"/>
      <c r="BB87" s="85"/>
      <c r="BC87" s="85"/>
      <c r="BD87" s="85"/>
      <c r="BE87" s="85"/>
      <c r="BF87" s="85"/>
      <c r="BG87" s="85"/>
      <c r="BH87" s="85"/>
      <c r="BI87" s="85"/>
      <c r="BJ87" s="85"/>
      <c r="BK87" s="85"/>
      <c r="BL87" s="85"/>
      <c r="BM87" s="85"/>
      <c r="BN87" s="85"/>
      <c r="BO87" s="85"/>
      <c r="BP87" s="85"/>
      <c r="BQ87" s="85"/>
      <c r="BR87" s="85"/>
      <c r="BS87" s="85"/>
      <c r="BT87" s="85"/>
      <c r="BU87" s="85"/>
      <c r="BV87" s="85"/>
      <c r="BW87" s="85"/>
      <c r="BX87" s="85"/>
      <c r="BY87" s="85"/>
      <c r="BZ87" s="85"/>
      <c r="CA87" s="85"/>
      <c r="CB87" s="85"/>
      <c r="CC87" s="85"/>
      <c r="CD87" s="85"/>
      <c r="CE87" s="85"/>
      <c r="CF87" s="85"/>
      <c r="CG87" s="85"/>
    </row>
    <row r="88" spans="2:85" ht="30" customHeight="1" thickBot="1" x14ac:dyDescent="0.25">
      <c r="B88" s="92" t="s">
        <v>95</v>
      </c>
      <c r="C88" s="93" t="s">
        <v>27</v>
      </c>
      <c r="D88" s="88"/>
      <c r="E88" s="94">
        <f t="shared" si="45"/>
        <v>44676</v>
      </c>
      <c r="F88" s="94">
        <f t="shared" si="46"/>
        <v>44679</v>
      </c>
      <c r="G88" s="84"/>
      <c r="H88" s="84">
        <f t="shared" si="40"/>
        <v>4</v>
      </c>
      <c r="I88" s="85"/>
      <c r="J88" s="85"/>
      <c r="K88" s="85"/>
      <c r="L88" s="85"/>
      <c r="M88" s="85"/>
      <c r="N88" s="85"/>
      <c r="O88" s="85"/>
      <c r="P88" s="85"/>
      <c r="Q88" s="85"/>
      <c r="R88" s="85"/>
      <c r="S88" s="85"/>
      <c r="T88" s="85"/>
      <c r="U88" s="85"/>
      <c r="V88" s="85"/>
      <c r="W88" s="85"/>
      <c r="X88" s="85"/>
      <c r="Y88" s="85"/>
      <c r="Z88" s="85"/>
      <c r="AA88" s="85"/>
      <c r="AB88" s="85"/>
      <c r="AC88" s="85"/>
      <c r="AD88" s="85"/>
      <c r="AE88" s="85"/>
      <c r="AF88" s="85"/>
      <c r="AG88" s="85"/>
      <c r="AH88" s="85"/>
      <c r="AI88" s="85"/>
      <c r="AJ88" s="85"/>
      <c r="AK88" s="85"/>
      <c r="AL88" s="8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5"/>
      <c r="BY88" s="85"/>
      <c r="BZ88" s="85"/>
      <c r="CA88" s="85"/>
      <c r="CB88" s="85"/>
      <c r="CC88" s="85"/>
      <c r="CD88" s="85"/>
      <c r="CE88" s="85"/>
      <c r="CF88" s="85"/>
      <c r="CG88" s="85"/>
    </row>
    <row r="89" spans="2:85" ht="30" customHeight="1" thickBot="1" x14ac:dyDescent="0.25">
      <c r="B89" s="92" t="s">
        <v>96</v>
      </c>
      <c r="C89" s="93" t="s">
        <v>27</v>
      </c>
      <c r="D89" s="88"/>
      <c r="E89" s="94">
        <f t="shared" si="45"/>
        <v>44676</v>
      </c>
      <c r="F89" s="94">
        <f t="shared" si="46"/>
        <v>44679</v>
      </c>
      <c r="G89" s="84"/>
      <c r="H89" s="84">
        <f t="shared" si="40"/>
        <v>4</v>
      </c>
      <c r="I89" s="85"/>
      <c r="J89" s="85"/>
      <c r="K89" s="85"/>
      <c r="L89" s="85"/>
      <c r="M89" s="85"/>
      <c r="N89" s="85"/>
      <c r="O89" s="85"/>
      <c r="P89" s="85"/>
      <c r="Q89" s="85"/>
      <c r="R89" s="85"/>
      <c r="S89" s="85"/>
      <c r="T89" s="85"/>
      <c r="U89" s="85"/>
      <c r="V89" s="85"/>
      <c r="W89" s="85"/>
      <c r="X89" s="85"/>
      <c r="Y89" s="85"/>
      <c r="Z89" s="85"/>
      <c r="AA89" s="85"/>
      <c r="AB89" s="85"/>
      <c r="AC89" s="85"/>
      <c r="AD89" s="85"/>
      <c r="AE89" s="85"/>
      <c r="AF89" s="85"/>
      <c r="AG89" s="85"/>
      <c r="AH89" s="85"/>
      <c r="AI89" s="85"/>
      <c r="AJ89" s="85"/>
      <c r="AK89" s="85"/>
      <c r="AL89" s="85"/>
      <c r="AM89" s="85"/>
      <c r="AN89" s="85"/>
      <c r="AO89" s="85"/>
      <c r="AP89" s="85"/>
      <c r="AQ89" s="85"/>
      <c r="AR89" s="85"/>
      <c r="AS89" s="85"/>
      <c r="AT89" s="85"/>
      <c r="AU89" s="85"/>
      <c r="AV89" s="85"/>
      <c r="AW89" s="85"/>
      <c r="AX89" s="85"/>
      <c r="AY89" s="85"/>
      <c r="AZ89" s="85"/>
      <c r="BA89" s="85"/>
      <c r="BB89" s="85"/>
      <c r="BC89" s="85"/>
      <c r="BD89" s="85"/>
      <c r="BE89" s="85"/>
      <c r="BF89" s="85"/>
      <c r="BG89" s="85"/>
      <c r="BH89" s="85"/>
      <c r="BI89" s="85"/>
      <c r="BJ89" s="85"/>
      <c r="BK89" s="85"/>
      <c r="BL89" s="85"/>
      <c r="BM89" s="85"/>
      <c r="BN89" s="85"/>
      <c r="BO89" s="85"/>
      <c r="BP89" s="85"/>
      <c r="BQ89" s="85"/>
      <c r="BR89" s="85"/>
      <c r="BS89" s="85"/>
      <c r="BT89" s="85"/>
      <c r="BU89" s="85"/>
      <c r="BV89" s="85"/>
      <c r="BW89" s="85"/>
      <c r="BX89" s="85"/>
      <c r="BY89" s="85"/>
      <c r="BZ89" s="85"/>
      <c r="CA89" s="85"/>
      <c r="CB89" s="85"/>
      <c r="CC89" s="85"/>
      <c r="CD89" s="85"/>
      <c r="CE89" s="85"/>
      <c r="CF89" s="85"/>
      <c r="CG89" s="85"/>
    </row>
    <row r="90" spans="2:85" ht="30" customHeight="1" thickBot="1" x14ac:dyDescent="0.25">
      <c r="B90" s="92" t="s">
        <v>97</v>
      </c>
      <c r="C90" s="93" t="s">
        <v>28</v>
      </c>
      <c r="D90" s="88">
        <v>1</v>
      </c>
      <c r="E90" s="94">
        <f t="shared" si="45"/>
        <v>44676</v>
      </c>
      <c r="F90" s="94">
        <f t="shared" si="46"/>
        <v>44679</v>
      </c>
      <c r="G90" s="84"/>
      <c r="H90" s="84">
        <f t="shared" si="40"/>
        <v>4</v>
      </c>
      <c r="I90" s="85"/>
      <c r="J90" s="85"/>
      <c r="K90" s="85"/>
      <c r="L90" s="85"/>
      <c r="M90" s="85"/>
      <c r="N90" s="85"/>
      <c r="O90" s="85"/>
      <c r="P90" s="85"/>
      <c r="Q90" s="85"/>
      <c r="R90" s="85"/>
      <c r="S90" s="85"/>
      <c r="T90" s="85"/>
      <c r="U90" s="85"/>
      <c r="V90" s="85"/>
      <c r="W90" s="85"/>
      <c r="X90" s="85"/>
      <c r="Y90" s="85"/>
      <c r="Z90" s="85"/>
      <c r="AA90" s="85"/>
      <c r="AB90" s="85"/>
      <c r="AC90" s="85"/>
      <c r="AD90" s="85"/>
      <c r="AE90" s="85"/>
      <c r="AF90" s="85"/>
      <c r="AG90" s="85"/>
      <c r="AH90" s="85"/>
      <c r="AI90" s="85"/>
      <c r="AJ90" s="85"/>
      <c r="AK90" s="85"/>
      <c r="AL90" s="8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5"/>
      <c r="BY90" s="85"/>
      <c r="BZ90" s="85"/>
      <c r="CA90" s="85"/>
      <c r="CB90" s="85"/>
      <c r="CC90" s="85"/>
      <c r="CD90" s="85"/>
      <c r="CE90" s="85"/>
      <c r="CF90" s="85"/>
      <c r="CG90" s="85"/>
    </row>
    <row r="91" spans="2:85" ht="30" customHeight="1" thickBot="1" x14ac:dyDescent="0.25">
      <c r="B91" s="92" t="s">
        <v>98</v>
      </c>
      <c r="C91" s="93" t="s">
        <v>28</v>
      </c>
      <c r="D91" s="88"/>
      <c r="E91" s="94">
        <f t="shared" si="45"/>
        <v>44676</v>
      </c>
      <c r="F91" s="94">
        <f t="shared" si="46"/>
        <v>44679</v>
      </c>
      <c r="G91" s="84"/>
      <c r="H91" s="84">
        <f t="shared" si="40"/>
        <v>4</v>
      </c>
      <c r="I91" s="85"/>
      <c r="J91" s="85"/>
      <c r="K91" s="85"/>
      <c r="L91" s="85"/>
      <c r="M91" s="85"/>
      <c r="N91" s="85"/>
      <c r="O91" s="85"/>
      <c r="P91" s="85"/>
      <c r="Q91" s="85"/>
      <c r="R91" s="85"/>
      <c r="S91" s="85"/>
      <c r="T91" s="85"/>
      <c r="U91" s="85"/>
      <c r="V91" s="85"/>
      <c r="W91" s="85"/>
      <c r="X91" s="85"/>
      <c r="Y91" s="85"/>
      <c r="Z91" s="85"/>
      <c r="AA91" s="85"/>
      <c r="AB91" s="85"/>
      <c r="AC91" s="85"/>
      <c r="AD91" s="85"/>
      <c r="AE91" s="85"/>
      <c r="AF91" s="85"/>
      <c r="AG91" s="85"/>
      <c r="AH91" s="85"/>
      <c r="AI91" s="85"/>
      <c r="AJ91" s="85"/>
      <c r="AK91" s="85"/>
      <c r="AL91" s="85"/>
      <c r="AM91" s="85"/>
      <c r="AN91" s="85"/>
      <c r="AO91" s="85"/>
      <c r="AP91" s="85"/>
      <c r="AQ91" s="85"/>
      <c r="AR91" s="85"/>
      <c r="AS91" s="85"/>
      <c r="AT91" s="85"/>
      <c r="AU91" s="85"/>
      <c r="AV91" s="85"/>
      <c r="AW91" s="85"/>
      <c r="AX91" s="85"/>
      <c r="AY91" s="85"/>
      <c r="AZ91" s="85"/>
      <c r="BA91" s="85"/>
      <c r="BB91" s="85"/>
      <c r="BC91" s="85"/>
      <c r="BD91" s="85"/>
      <c r="BE91" s="85"/>
      <c r="BF91" s="85"/>
      <c r="BG91" s="85"/>
      <c r="BH91" s="85"/>
      <c r="BI91" s="85"/>
      <c r="BJ91" s="85"/>
      <c r="BK91" s="85"/>
      <c r="BL91" s="85"/>
      <c r="BM91" s="85"/>
      <c r="BN91" s="85"/>
      <c r="BO91" s="85"/>
      <c r="BP91" s="85"/>
      <c r="BQ91" s="85"/>
      <c r="BR91" s="85"/>
      <c r="BS91" s="85"/>
      <c r="BT91" s="85"/>
      <c r="BU91" s="85"/>
      <c r="BV91" s="85"/>
      <c r="BW91" s="85"/>
      <c r="BX91" s="85"/>
      <c r="BY91" s="85"/>
      <c r="BZ91" s="85"/>
      <c r="CA91" s="85"/>
      <c r="CB91" s="85"/>
      <c r="CC91" s="85"/>
      <c r="CD91" s="85"/>
      <c r="CE91" s="85"/>
      <c r="CF91" s="85"/>
      <c r="CG91" s="85"/>
    </row>
    <row r="92" spans="2:85" ht="30" customHeight="1" thickBot="1" x14ac:dyDescent="0.25">
      <c r="B92" s="92" t="s">
        <v>99</v>
      </c>
      <c r="C92" s="93" t="s">
        <v>28</v>
      </c>
      <c r="D92" s="88"/>
      <c r="E92" s="94">
        <f t="shared" si="45"/>
        <v>44676</v>
      </c>
      <c r="F92" s="94">
        <f t="shared" si="46"/>
        <v>44679</v>
      </c>
      <c r="G92" s="84"/>
      <c r="H92" s="84">
        <f t="shared" si="40"/>
        <v>4</v>
      </c>
      <c r="I92" s="85"/>
      <c r="J92" s="85"/>
      <c r="K92" s="85"/>
      <c r="L92" s="85"/>
      <c r="M92" s="85"/>
      <c r="N92" s="85"/>
      <c r="O92" s="85"/>
      <c r="P92" s="85"/>
      <c r="Q92" s="85"/>
      <c r="R92" s="85"/>
      <c r="S92" s="85"/>
      <c r="T92" s="85"/>
      <c r="U92" s="85"/>
      <c r="V92" s="85"/>
      <c r="W92" s="85"/>
      <c r="X92" s="85"/>
      <c r="Y92" s="85"/>
      <c r="Z92" s="85"/>
      <c r="AA92" s="85"/>
      <c r="AB92" s="85"/>
      <c r="AC92" s="85"/>
      <c r="AD92" s="85"/>
      <c r="AE92" s="85"/>
      <c r="AF92" s="85"/>
      <c r="AG92" s="85"/>
      <c r="AH92" s="85"/>
      <c r="AI92" s="85"/>
      <c r="AJ92" s="85"/>
      <c r="AK92" s="85"/>
      <c r="AL92" s="8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5"/>
      <c r="BY92" s="85"/>
      <c r="BZ92" s="85"/>
      <c r="CA92" s="85"/>
      <c r="CB92" s="85"/>
      <c r="CC92" s="85"/>
      <c r="CD92" s="85"/>
      <c r="CE92" s="85"/>
      <c r="CF92" s="85"/>
      <c r="CG92" s="85"/>
    </row>
    <row r="93" spans="2:85" ht="30" customHeight="1" thickBot="1" x14ac:dyDescent="0.25">
      <c r="B93" s="95" t="s">
        <v>100</v>
      </c>
      <c r="C93" s="96"/>
      <c r="D93" s="97"/>
      <c r="E93" s="98">
        <v>44680</v>
      </c>
      <c r="F93" s="99"/>
      <c r="G93" s="11"/>
      <c r="H93" s="11" t="str">
        <f t="shared" si="40"/>
        <v/>
      </c>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4"/>
      <c r="BM93" s="24"/>
      <c r="BN93" s="24"/>
      <c r="BO93" s="24"/>
      <c r="BP93" s="24"/>
      <c r="BQ93" s="24"/>
      <c r="BR93" s="24"/>
      <c r="BS93" s="24"/>
      <c r="BT93" s="24"/>
      <c r="BU93" s="24"/>
      <c r="BV93" s="24"/>
      <c r="BW93" s="24"/>
      <c r="BX93" s="24"/>
      <c r="BY93" s="24"/>
      <c r="BZ93" s="24"/>
      <c r="CA93" s="24"/>
      <c r="CB93" s="24"/>
      <c r="CC93" s="24"/>
      <c r="CD93" s="24"/>
      <c r="CE93" s="24"/>
      <c r="CF93" s="24"/>
      <c r="CG93" s="24"/>
    </row>
    <row r="94" spans="2:85" ht="30" customHeight="1" thickBot="1" x14ac:dyDescent="0.25">
      <c r="B94" s="100"/>
      <c r="C94" s="101"/>
      <c r="D94" s="102"/>
      <c r="E94" s="103">
        <f t="shared" ref="E94:E102" si="47">E93</f>
        <v>44680</v>
      </c>
      <c r="F94" s="103">
        <v>44681</v>
      </c>
      <c r="G94" s="84"/>
      <c r="H94" s="84">
        <f t="shared" si="40"/>
        <v>2</v>
      </c>
      <c r="I94" s="85"/>
      <c r="J94" s="85"/>
      <c r="K94" s="85"/>
      <c r="L94" s="85"/>
      <c r="M94" s="85"/>
      <c r="N94" s="85"/>
      <c r="O94" s="85"/>
      <c r="P94" s="85"/>
      <c r="Q94" s="85"/>
      <c r="R94" s="85"/>
      <c r="S94" s="85"/>
      <c r="T94" s="85"/>
      <c r="U94" s="85"/>
      <c r="V94" s="85"/>
      <c r="W94" s="85"/>
      <c r="X94" s="85"/>
      <c r="Y94" s="85"/>
      <c r="Z94" s="85"/>
      <c r="AA94" s="85"/>
      <c r="AB94" s="85"/>
      <c r="AC94" s="85"/>
      <c r="AD94" s="85"/>
      <c r="AE94" s="85"/>
      <c r="AF94" s="85"/>
      <c r="AG94" s="85"/>
      <c r="AH94" s="85"/>
      <c r="AI94" s="85"/>
      <c r="AJ94" s="85"/>
      <c r="AK94" s="85"/>
      <c r="AL94" s="8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5"/>
      <c r="BY94" s="85"/>
      <c r="BZ94" s="85"/>
      <c r="CA94" s="85"/>
      <c r="CB94" s="85"/>
      <c r="CC94" s="85"/>
      <c r="CD94" s="85"/>
      <c r="CE94" s="85"/>
      <c r="CF94" s="85"/>
      <c r="CG94" s="85"/>
    </row>
    <row r="95" spans="2:85" ht="30" customHeight="1" thickBot="1" x14ac:dyDescent="0.25">
      <c r="B95" s="100"/>
      <c r="C95" s="101"/>
      <c r="D95" s="102"/>
      <c r="E95" s="103">
        <f t="shared" si="47"/>
        <v>44680</v>
      </c>
      <c r="F95" s="103">
        <f t="shared" ref="F95:F102" si="48">F94</f>
        <v>44681</v>
      </c>
      <c r="G95" s="84"/>
      <c r="H95" s="84">
        <f t="shared" si="40"/>
        <v>2</v>
      </c>
      <c r="I95" s="85"/>
      <c r="J95" s="85"/>
      <c r="K95" s="85"/>
      <c r="L95" s="85"/>
      <c r="M95" s="85"/>
      <c r="N95" s="85"/>
      <c r="O95" s="85"/>
      <c r="P95" s="85"/>
      <c r="Q95" s="85"/>
      <c r="R95" s="85"/>
      <c r="S95" s="85"/>
      <c r="T95" s="85"/>
      <c r="U95" s="85"/>
      <c r="V95" s="85"/>
      <c r="W95" s="85"/>
      <c r="X95" s="85"/>
      <c r="Y95" s="85"/>
      <c r="Z95" s="85"/>
      <c r="AA95" s="85"/>
      <c r="AB95" s="85"/>
      <c r="AC95" s="85"/>
      <c r="AD95" s="85"/>
      <c r="AE95" s="85"/>
      <c r="AF95" s="85"/>
      <c r="AG95" s="85"/>
      <c r="AH95" s="85"/>
      <c r="AI95" s="85"/>
      <c r="AJ95" s="85"/>
      <c r="AK95" s="85"/>
      <c r="AL95" s="85"/>
      <c r="AM95" s="85"/>
      <c r="AN95" s="85"/>
      <c r="AO95" s="85"/>
      <c r="AP95" s="85"/>
      <c r="AQ95" s="85"/>
      <c r="AR95" s="85"/>
      <c r="AS95" s="85"/>
      <c r="AT95" s="85"/>
      <c r="AU95" s="85"/>
      <c r="AV95" s="85"/>
      <c r="AW95" s="85"/>
      <c r="AX95" s="85"/>
      <c r="AY95" s="85"/>
      <c r="AZ95" s="85"/>
      <c r="BA95" s="85"/>
      <c r="BB95" s="85"/>
      <c r="BC95" s="85"/>
      <c r="BD95" s="85"/>
      <c r="BE95" s="85"/>
      <c r="BF95" s="85"/>
      <c r="BG95" s="85"/>
      <c r="BH95" s="85"/>
      <c r="BI95" s="85"/>
      <c r="BJ95" s="85"/>
      <c r="BK95" s="85"/>
      <c r="BL95" s="85"/>
      <c r="BM95" s="85"/>
      <c r="BN95" s="85"/>
      <c r="BO95" s="85"/>
      <c r="BP95" s="85"/>
      <c r="BQ95" s="85"/>
      <c r="BR95" s="85"/>
      <c r="BS95" s="85"/>
      <c r="BT95" s="85"/>
      <c r="BU95" s="85"/>
      <c r="BV95" s="85"/>
      <c r="BW95" s="85"/>
      <c r="BX95" s="85"/>
      <c r="BY95" s="85"/>
      <c r="BZ95" s="85"/>
      <c r="CA95" s="85"/>
      <c r="CB95" s="85"/>
      <c r="CC95" s="85"/>
      <c r="CD95" s="85"/>
      <c r="CE95" s="85"/>
      <c r="CF95" s="85"/>
      <c r="CG95" s="85"/>
    </row>
    <row r="96" spans="2:85" ht="30" customHeight="1" thickBot="1" x14ac:dyDescent="0.25">
      <c r="B96" s="100"/>
      <c r="C96" s="101"/>
      <c r="D96" s="102"/>
      <c r="E96" s="103">
        <f t="shared" si="47"/>
        <v>44680</v>
      </c>
      <c r="F96" s="103">
        <f t="shared" si="48"/>
        <v>44681</v>
      </c>
      <c r="G96" s="84"/>
      <c r="H96" s="84">
        <f t="shared" si="40"/>
        <v>2</v>
      </c>
      <c r="I96" s="85"/>
      <c r="J96" s="85"/>
      <c r="K96" s="85"/>
      <c r="L96" s="85"/>
      <c r="M96" s="85"/>
      <c r="N96" s="85"/>
      <c r="O96" s="85"/>
      <c r="P96" s="85"/>
      <c r="Q96" s="85"/>
      <c r="R96" s="85"/>
      <c r="S96" s="85"/>
      <c r="T96" s="85"/>
      <c r="U96" s="85"/>
      <c r="V96" s="85"/>
      <c r="W96" s="85"/>
      <c r="X96" s="85"/>
      <c r="Y96" s="85"/>
      <c r="Z96" s="85"/>
      <c r="AA96" s="85"/>
      <c r="AB96" s="85"/>
      <c r="AC96" s="85"/>
      <c r="AD96" s="85"/>
      <c r="AE96" s="85"/>
      <c r="AF96" s="85"/>
      <c r="AG96" s="85"/>
      <c r="AH96" s="85"/>
      <c r="AI96" s="85"/>
      <c r="AJ96" s="85"/>
      <c r="AK96" s="85"/>
      <c r="AL96" s="8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5"/>
      <c r="BY96" s="85"/>
      <c r="BZ96" s="85"/>
      <c r="CA96" s="85"/>
      <c r="CB96" s="85"/>
      <c r="CC96" s="85"/>
      <c r="CD96" s="85"/>
      <c r="CE96" s="85"/>
      <c r="CF96" s="85"/>
      <c r="CG96" s="85"/>
    </row>
    <row r="97" spans="2:85" ht="30" customHeight="1" thickBot="1" x14ac:dyDescent="0.25">
      <c r="B97" s="100"/>
      <c r="C97" s="101"/>
      <c r="D97" s="102"/>
      <c r="E97" s="103">
        <f t="shared" si="47"/>
        <v>44680</v>
      </c>
      <c r="F97" s="103">
        <f t="shared" si="48"/>
        <v>44681</v>
      </c>
      <c r="G97" s="84"/>
      <c r="H97" s="84">
        <f t="shared" si="40"/>
        <v>2</v>
      </c>
      <c r="I97" s="85"/>
      <c r="J97" s="85"/>
      <c r="K97" s="85"/>
      <c r="L97" s="85"/>
      <c r="M97" s="85"/>
      <c r="N97" s="85"/>
      <c r="O97" s="85"/>
      <c r="P97" s="85"/>
      <c r="Q97" s="85"/>
      <c r="R97" s="85"/>
      <c r="S97" s="85"/>
      <c r="T97" s="85"/>
      <c r="U97" s="85"/>
      <c r="V97" s="85"/>
      <c r="W97" s="85"/>
      <c r="X97" s="85"/>
      <c r="Y97" s="85"/>
      <c r="Z97" s="85"/>
      <c r="AA97" s="85"/>
      <c r="AB97" s="85"/>
      <c r="AC97" s="85"/>
      <c r="AD97" s="85"/>
      <c r="AE97" s="85"/>
      <c r="AF97" s="85"/>
      <c r="AG97" s="85"/>
      <c r="AH97" s="85"/>
      <c r="AI97" s="85"/>
      <c r="AJ97" s="85"/>
      <c r="AK97" s="85"/>
      <c r="AL97" s="85"/>
      <c r="AM97" s="85"/>
      <c r="AN97" s="85"/>
      <c r="AO97" s="85"/>
      <c r="AP97" s="85"/>
      <c r="AQ97" s="85"/>
      <c r="AR97" s="85"/>
      <c r="AS97" s="85"/>
      <c r="AT97" s="85"/>
      <c r="AU97" s="85"/>
      <c r="AV97" s="85"/>
      <c r="AW97" s="85"/>
      <c r="AX97" s="85"/>
      <c r="AY97" s="85"/>
      <c r="AZ97" s="85"/>
      <c r="BA97" s="85"/>
      <c r="BB97" s="85"/>
      <c r="BC97" s="85"/>
      <c r="BD97" s="85"/>
      <c r="BE97" s="85"/>
      <c r="BF97" s="85"/>
      <c r="BG97" s="85"/>
      <c r="BH97" s="85"/>
      <c r="BI97" s="85"/>
      <c r="BJ97" s="85"/>
      <c r="BK97" s="85"/>
      <c r="BL97" s="85"/>
      <c r="BM97" s="85"/>
      <c r="BN97" s="85"/>
      <c r="BO97" s="85"/>
      <c r="BP97" s="85"/>
      <c r="BQ97" s="85"/>
      <c r="BR97" s="85"/>
      <c r="BS97" s="85"/>
      <c r="BT97" s="85"/>
      <c r="BU97" s="85"/>
      <c r="BV97" s="85"/>
      <c r="BW97" s="85"/>
      <c r="BX97" s="85"/>
      <c r="BY97" s="85"/>
      <c r="BZ97" s="85"/>
      <c r="CA97" s="85"/>
      <c r="CB97" s="85"/>
      <c r="CC97" s="85"/>
      <c r="CD97" s="85"/>
      <c r="CE97" s="85"/>
      <c r="CF97" s="85"/>
      <c r="CG97" s="85"/>
    </row>
    <row r="98" spans="2:85" ht="30" customHeight="1" thickBot="1" x14ac:dyDescent="0.25">
      <c r="B98" s="100"/>
      <c r="C98" s="101"/>
      <c r="D98" s="102"/>
      <c r="E98" s="103">
        <f t="shared" si="47"/>
        <v>44680</v>
      </c>
      <c r="F98" s="103">
        <f t="shared" si="48"/>
        <v>44681</v>
      </c>
      <c r="G98" s="84"/>
      <c r="H98" s="84">
        <f t="shared" si="40"/>
        <v>2</v>
      </c>
      <c r="I98" s="85"/>
      <c r="J98" s="85"/>
      <c r="K98" s="85"/>
      <c r="L98" s="85"/>
      <c r="M98" s="85"/>
      <c r="N98" s="85"/>
      <c r="O98" s="85"/>
      <c r="P98" s="85"/>
      <c r="Q98" s="85"/>
      <c r="R98" s="85"/>
      <c r="S98" s="85"/>
      <c r="T98" s="85"/>
      <c r="U98" s="85"/>
      <c r="V98" s="85"/>
      <c r="W98" s="85"/>
      <c r="X98" s="85"/>
      <c r="Y98" s="85"/>
      <c r="Z98" s="85"/>
      <c r="AA98" s="85"/>
      <c r="AB98" s="85"/>
      <c r="AC98" s="85"/>
      <c r="AD98" s="85"/>
      <c r="AE98" s="85"/>
      <c r="AF98" s="85"/>
      <c r="AG98" s="85"/>
      <c r="AH98" s="85"/>
      <c r="AI98" s="85"/>
      <c r="AJ98" s="85"/>
      <c r="AK98" s="85"/>
      <c r="AL98" s="8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5"/>
      <c r="BY98" s="85"/>
      <c r="BZ98" s="85"/>
      <c r="CA98" s="85"/>
      <c r="CB98" s="85"/>
      <c r="CC98" s="85"/>
      <c r="CD98" s="85"/>
      <c r="CE98" s="85"/>
      <c r="CF98" s="85"/>
      <c r="CG98" s="85"/>
    </row>
    <row r="99" spans="2:85" ht="30" customHeight="1" thickBot="1" x14ac:dyDescent="0.25">
      <c r="B99" s="100"/>
      <c r="C99" s="101"/>
      <c r="D99" s="102"/>
      <c r="E99" s="103">
        <f t="shared" si="47"/>
        <v>44680</v>
      </c>
      <c r="F99" s="103">
        <f t="shared" si="48"/>
        <v>44681</v>
      </c>
      <c r="G99" s="84"/>
      <c r="H99" s="84">
        <f t="shared" si="40"/>
        <v>2</v>
      </c>
      <c r="I99" s="85"/>
      <c r="J99" s="85"/>
      <c r="K99" s="85"/>
      <c r="L99" s="85"/>
      <c r="M99" s="85"/>
      <c r="N99" s="85"/>
      <c r="O99" s="85"/>
      <c r="P99" s="85"/>
      <c r="Q99" s="85"/>
      <c r="R99" s="85"/>
      <c r="S99" s="85"/>
      <c r="T99" s="85"/>
      <c r="U99" s="85"/>
      <c r="V99" s="85"/>
      <c r="W99" s="85"/>
      <c r="X99" s="85"/>
      <c r="Y99" s="85"/>
      <c r="Z99" s="85"/>
      <c r="AA99" s="85"/>
      <c r="AB99" s="85"/>
      <c r="AC99" s="85"/>
      <c r="AD99" s="85"/>
      <c r="AE99" s="85"/>
      <c r="AF99" s="85"/>
      <c r="AG99" s="85"/>
      <c r="AH99" s="85"/>
      <c r="AI99" s="85"/>
      <c r="AJ99" s="85"/>
      <c r="AK99" s="85"/>
      <c r="AL99" s="85"/>
      <c r="AM99" s="85"/>
      <c r="AN99" s="85"/>
      <c r="AO99" s="85"/>
      <c r="AP99" s="85"/>
      <c r="AQ99" s="85"/>
      <c r="AR99" s="85"/>
      <c r="AS99" s="85"/>
      <c r="AT99" s="85"/>
      <c r="AU99" s="85"/>
      <c r="AV99" s="85"/>
      <c r="AW99" s="85"/>
      <c r="AX99" s="85"/>
      <c r="AY99" s="85"/>
      <c r="AZ99" s="85"/>
      <c r="BA99" s="85"/>
      <c r="BB99" s="85"/>
      <c r="BC99" s="85"/>
      <c r="BD99" s="85"/>
      <c r="BE99" s="85"/>
      <c r="BF99" s="85"/>
      <c r="BG99" s="85"/>
      <c r="BH99" s="85"/>
      <c r="BI99" s="85"/>
      <c r="BJ99" s="85"/>
      <c r="BK99" s="85"/>
      <c r="BL99" s="85"/>
      <c r="BM99" s="85"/>
      <c r="BN99" s="85"/>
      <c r="BO99" s="85"/>
      <c r="BP99" s="85"/>
      <c r="BQ99" s="85"/>
      <c r="BR99" s="85"/>
      <c r="BS99" s="85"/>
      <c r="BT99" s="85"/>
      <c r="BU99" s="85"/>
      <c r="BV99" s="85"/>
      <c r="BW99" s="85"/>
      <c r="BX99" s="85"/>
      <c r="BY99" s="85"/>
      <c r="BZ99" s="85"/>
      <c r="CA99" s="85"/>
      <c r="CB99" s="85"/>
      <c r="CC99" s="85"/>
      <c r="CD99" s="85"/>
      <c r="CE99" s="85"/>
      <c r="CF99" s="85"/>
      <c r="CG99" s="85"/>
    </row>
    <row r="100" spans="2:85" ht="30" customHeight="1" thickBot="1" x14ac:dyDescent="0.25">
      <c r="B100" s="100"/>
      <c r="C100" s="101"/>
      <c r="D100" s="102"/>
      <c r="E100" s="103">
        <f t="shared" si="47"/>
        <v>44680</v>
      </c>
      <c r="F100" s="103">
        <f t="shared" si="48"/>
        <v>44681</v>
      </c>
      <c r="G100" s="84"/>
      <c r="H100" s="84">
        <f t="shared" si="40"/>
        <v>2</v>
      </c>
      <c r="I100" s="85"/>
      <c r="J100" s="85"/>
      <c r="K100" s="85"/>
      <c r="L100" s="85"/>
      <c r="M100" s="85"/>
      <c r="N100" s="85"/>
      <c r="O100" s="85"/>
      <c r="P100" s="85"/>
      <c r="Q100" s="85"/>
      <c r="R100" s="85"/>
      <c r="S100" s="85"/>
      <c r="T100" s="85"/>
      <c r="U100" s="85"/>
      <c r="V100" s="85"/>
      <c r="W100" s="85"/>
      <c r="X100" s="85"/>
      <c r="Y100" s="85"/>
      <c r="Z100" s="85"/>
      <c r="AA100" s="85"/>
      <c r="AB100" s="85"/>
      <c r="AC100" s="85"/>
      <c r="AD100" s="85"/>
      <c r="AE100" s="85"/>
      <c r="AF100" s="85"/>
      <c r="AG100" s="85"/>
      <c r="AH100" s="85"/>
      <c r="AI100" s="85"/>
      <c r="AJ100" s="85"/>
      <c r="AK100" s="85"/>
      <c r="AL100" s="8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5"/>
      <c r="BY100" s="85"/>
      <c r="BZ100" s="85"/>
      <c r="CA100" s="85"/>
      <c r="CB100" s="85"/>
      <c r="CC100" s="85"/>
      <c r="CD100" s="85"/>
      <c r="CE100" s="85"/>
      <c r="CF100" s="85"/>
      <c r="CG100" s="85"/>
    </row>
    <row r="101" spans="2:85" ht="30" customHeight="1" thickBot="1" x14ac:dyDescent="0.25">
      <c r="B101" s="100"/>
      <c r="C101" s="101"/>
      <c r="D101" s="102"/>
      <c r="E101" s="103">
        <f t="shared" si="47"/>
        <v>44680</v>
      </c>
      <c r="F101" s="103">
        <f t="shared" si="48"/>
        <v>44681</v>
      </c>
      <c r="G101" s="84"/>
      <c r="H101" s="84">
        <f t="shared" si="40"/>
        <v>2</v>
      </c>
      <c r="I101" s="85"/>
      <c r="J101" s="85"/>
      <c r="K101" s="85"/>
      <c r="L101" s="85"/>
      <c r="M101" s="85"/>
      <c r="N101" s="85"/>
      <c r="O101" s="85"/>
      <c r="P101" s="85"/>
      <c r="Q101" s="85"/>
      <c r="R101" s="85"/>
      <c r="S101" s="85"/>
      <c r="T101" s="85"/>
      <c r="U101" s="85"/>
      <c r="V101" s="85"/>
      <c r="W101" s="85"/>
      <c r="X101" s="85"/>
      <c r="Y101" s="85"/>
      <c r="Z101" s="85"/>
      <c r="AA101" s="85"/>
      <c r="AB101" s="85"/>
      <c r="AC101" s="85"/>
      <c r="AD101" s="85"/>
      <c r="AE101" s="85"/>
      <c r="AF101" s="85"/>
      <c r="AG101" s="85"/>
      <c r="AH101" s="85"/>
      <c r="AI101" s="85"/>
      <c r="AJ101" s="85"/>
      <c r="AK101" s="85"/>
      <c r="AL101" s="85"/>
      <c r="AM101" s="85"/>
      <c r="AN101" s="85"/>
      <c r="AO101" s="85"/>
      <c r="AP101" s="85"/>
      <c r="AQ101" s="85"/>
      <c r="AR101" s="85"/>
      <c r="AS101" s="85"/>
      <c r="AT101" s="85"/>
      <c r="AU101" s="85"/>
      <c r="AV101" s="85"/>
      <c r="AW101" s="85"/>
      <c r="AX101" s="85"/>
      <c r="AY101" s="85"/>
      <c r="AZ101" s="85"/>
      <c r="BA101" s="85"/>
      <c r="BB101" s="85"/>
      <c r="BC101" s="85"/>
      <c r="BD101" s="85"/>
      <c r="BE101" s="85"/>
      <c r="BF101" s="85"/>
      <c r="BG101" s="85"/>
      <c r="BH101" s="85"/>
      <c r="BI101" s="85"/>
      <c r="BJ101" s="85"/>
      <c r="BK101" s="85"/>
      <c r="BL101" s="85"/>
      <c r="BM101" s="85"/>
      <c r="BN101" s="85"/>
      <c r="BO101" s="85"/>
      <c r="BP101" s="85"/>
      <c r="BQ101" s="85"/>
      <c r="BR101" s="85"/>
      <c r="BS101" s="85"/>
      <c r="BT101" s="85"/>
      <c r="BU101" s="85"/>
      <c r="BV101" s="85"/>
      <c r="BW101" s="85"/>
      <c r="BX101" s="85"/>
      <c r="BY101" s="85"/>
      <c r="BZ101" s="85"/>
      <c r="CA101" s="85"/>
      <c r="CB101" s="85"/>
      <c r="CC101" s="85"/>
      <c r="CD101" s="85"/>
      <c r="CE101" s="85"/>
      <c r="CF101" s="85"/>
      <c r="CG101" s="85"/>
    </row>
    <row r="102" spans="2:85" ht="30" customHeight="1" thickBot="1" x14ac:dyDescent="0.25">
      <c r="B102" s="100"/>
      <c r="C102" s="101"/>
      <c r="D102" s="102"/>
      <c r="E102" s="103">
        <f t="shared" si="47"/>
        <v>44680</v>
      </c>
      <c r="F102" s="103">
        <f t="shared" si="48"/>
        <v>44681</v>
      </c>
      <c r="G102" s="84"/>
      <c r="H102" s="84">
        <f t="shared" si="40"/>
        <v>2</v>
      </c>
      <c r="I102" s="85"/>
      <c r="J102" s="85"/>
      <c r="K102" s="85"/>
      <c r="L102" s="85"/>
      <c r="M102" s="85"/>
      <c r="N102" s="85"/>
      <c r="O102" s="85"/>
      <c r="P102" s="85"/>
      <c r="Q102" s="85"/>
      <c r="R102" s="85"/>
      <c r="S102" s="85"/>
      <c r="T102" s="85"/>
      <c r="U102" s="85"/>
      <c r="V102" s="85"/>
      <c r="W102" s="85"/>
      <c r="X102" s="85"/>
      <c r="Y102" s="85"/>
      <c r="Z102" s="85"/>
      <c r="AA102" s="85"/>
      <c r="AB102" s="85"/>
      <c r="AC102" s="85"/>
      <c r="AD102" s="85"/>
      <c r="AE102" s="85"/>
      <c r="AF102" s="85"/>
      <c r="AG102" s="85"/>
      <c r="AH102" s="85"/>
      <c r="AI102" s="85"/>
      <c r="AJ102" s="85"/>
      <c r="AK102" s="85"/>
      <c r="AL102" s="8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5"/>
      <c r="BY102" s="85"/>
      <c r="BZ102" s="85"/>
      <c r="CA102" s="85"/>
      <c r="CB102" s="85"/>
      <c r="CC102" s="85"/>
      <c r="CD102" s="85"/>
      <c r="CE102" s="85"/>
      <c r="CF102" s="85"/>
      <c r="CG102" s="85"/>
    </row>
  </sheetData>
  <mergeCells count="15">
    <mergeCell ref="B5:G5"/>
    <mergeCell ref="AK4:AQ4"/>
    <mergeCell ref="AR4:AX4"/>
    <mergeCell ref="AY4:BE4"/>
    <mergeCell ref="BF4:BL4"/>
    <mergeCell ref="I4:O4"/>
    <mergeCell ref="P4:V4"/>
    <mergeCell ref="W4:AC4"/>
    <mergeCell ref="AD4:AJ4"/>
    <mergeCell ref="BM4:BS4"/>
    <mergeCell ref="BT4:BZ4"/>
    <mergeCell ref="CA4:CG4"/>
    <mergeCell ref="C3:D3"/>
    <mergeCell ref="C4:D4"/>
    <mergeCell ref="E3:F3"/>
  </mergeCells>
  <phoneticPr fontId="28" type="noConversion"/>
  <conditionalFormatting sqref="D7:D40">
    <cfRule type="dataBar" priority="10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0 I12:BL18 I28:BL32">
    <cfRule type="expression" dxfId="665" priority="1031">
      <formula>AND(TODAY()&gt;=I$5,TODAY()&lt;J$5)</formula>
    </cfRule>
  </conditionalFormatting>
  <conditionalFormatting sqref="I7:BL10 I12:BL18 I28:BL32">
    <cfRule type="expression" dxfId="664" priority="1025">
      <formula>AND(début_tâche&lt;=I$5,ROUNDDOWN((fin_tâche-début_tâche+1)*avancement_tâche,0)+début_tâche-1&gt;=I$5)</formula>
    </cfRule>
    <cfRule type="expression" dxfId="663" priority="1026" stopIfTrue="1">
      <formula>AND(fin_tâche&gt;=I$5,début_tâche&lt;J$5)</formula>
    </cfRule>
  </conditionalFormatting>
  <conditionalFormatting sqref="BM5:BZ10 BM12:BZ18 BM28:BZ32">
    <cfRule type="expression" dxfId="662" priority="998">
      <formula>AND(TODAY()&gt;=BM$5,TODAY()&lt;BN$5)</formula>
    </cfRule>
  </conditionalFormatting>
  <conditionalFormatting sqref="BM7:BZ10 BM12:BZ18 BM28:BZ32">
    <cfRule type="expression" dxfId="661" priority="996">
      <formula>AND(début_tâche&lt;=BM$5,ROUNDDOWN((fin_tâche-début_tâche+1)*avancement_tâche,0)+début_tâche-1&gt;=BM$5)</formula>
    </cfRule>
    <cfRule type="expression" dxfId="660" priority="997" stopIfTrue="1">
      <formula>AND(fin_tâche&gt;=BM$5,début_tâche&lt;BN$5)</formula>
    </cfRule>
  </conditionalFormatting>
  <conditionalFormatting sqref="CA5:CG10 CA12:CG32">
    <cfRule type="expression" dxfId="659" priority="995">
      <formula>AND(TODAY()&gt;=CA$5,TODAY()&lt;CB$5)</formula>
    </cfRule>
  </conditionalFormatting>
  <conditionalFormatting sqref="CA7:CG10 CA12:CG32">
    <cfRule type="expression" dxfId="658" priority="993">
      <formula>AND(début_tâche&lt;=CA$5,ROUNDDOWN((fin_tâche-début_tâche+1)*avancement_tâche,0)+début_tâche-1&gt;=CA$5)</formula>
    </cfRule>
    <cfRule type="expression" dxfId="657" priority="994" stopIfTrue="1">
      <formula>AND(fin_tâche&gt;=CA$5,début_tâche&lt;CB$5)</formula>
    </cfRule>
  </conditionalFormatting>
  <conditionalFormatting sqref="I11:BL11">
    <cfRule type="expression" dxfId="656" priority="956">
      <formula>AND(TODAY()&gt;=I$5,TODAY()&lt;J$5)</formula>
    </cfRule>
  </conditionalFormatting>
  <conditionalFormatting sqref="I11:BL11">
    <cfRule type="expression" dxfId="655" priority="954">
      <formula>AND(début_tâche&lt;=I$5,ROUNDDOWN((fin_tâche-début_tâche+1)*avancement_tâche,0)+début_tâche-1&gt;=I$5)</formula>
    </cfRule>
    <cfRule type="expression" dxfId="654" priority="955" stopIfTrue="1">
      <formula>AND(fin_tâche&gt;=I$5,début_tâche&lt;J$5)</formula>
    </cfRule>
  </conditionalFormatting>
  <conditionalFormatting sqref="BM11:BZ11">
    <cfRule type="expression" dxfId="653" priority="953">
      <formula>AND(TODAY()&gt;=BM$5,TODAY()&lt;BN$5)</formula>
    </cfRule>
  </conditionalFormatting>
  <conditionalFormatting sqref="BM11:BZ11">
    <cfRule type="expression" dxfId="652" priority="951">
      <formula>AND(début_tâche&lt;=BM$5,ROUNDDOWN((fin_tâche-début_tâche+1)*avancement_tâche,0)+début_tâche-1&gt;=BM$5)</formula>
    </cfRule>
    <cfRule type="expression" dxfId="651" priority="952" stopIfTrue="1">
      <formula>AND(fin_tâche&gt;=BM$5,début_tâche&lt;BN$5)</formula>
    </cfRule>
  </conditionalFormatting>
  <conditionalFormatting sqref="CA11:CG11">
    <cfRule type="expression" dxfId="650" priority="950">
      <formula>AND(TODAY()&gt;=CA$5,TODAY()&lt;CB$5)</formula>
    </cfRule>
  </conditionalFormatting>
  <conditionalFormatting sqref="CA11:CG11">
    <cfRule type="expression" dxfId="649" priority="948">
      <formula>AND(début_tâche&lt;=CA$5,ROUNDDOWN((fin_tâche-début_tâche+1)*avancement_tâche,0)+début_tâche-1&gt;=CA$5)</formula>
    </cfRule>
    <cfRule type="expression" dxfId="648" priority="949" stopIfTrue="1">
      <formula>AND(fin_tâche&gt;=CA$5,début_tâche&lt;CB$5)</formula>
    </cfRule>
  </conditionalFormatting>
  <conditionalFormatting sqref="I19:BL19">
    <cfRule type="expression" dxfId="647" priority="947">
      <formula>AND(TODAY()&gt;=I$5,TODAY()&lt;J$5)</formula>
    </cfRule>
  </conditionalFormatting>
  <conditionalFormatting sqref="I19:BL19">
    <cfRule type="expression" dxfId="646" priority="945">
      <formula>AND(début_tâche&lt;=I$5,ROUNDDOWN((fin_tâche-début_tâche+1)*avancement_tâche,0)+début_tâche-1&gt;=I$5)</formula>
    </cfRule>
    <cfRule type="expression" dxfId="645" priority="946" stopIfTrue="1">
      <formula>AND(fin_tâche&gt;=I$5,début_tâche&lt;J$5)</formula>
    </cfRule>
  </conditionalFormatting>
  <conditionalFormatting sqref="BM19:BZ19">
    <cfRule type="expression" dxfId="644" priority="944">
      <formula>AND(TODAY()&gt;=BM$5,TODAY()&lt;BN$5)</formula>
    </cfRule>
  </conditionalFormatting>
  <conditionalFormatting sqref="BM19:BZ19">
    <cfRule type="expression" dxfId="643" priority="942">
      <formula>AND(début_tâche&lt;=BM$5,ROUNDDOWN((fin_tâche-début_tâche+1)*avancement_tâche,0)+début_tâche-1&gt;=BM$5)</formula>
    </cfRule>
    <cfRule type="expression" dxfId="642" priority="943" stopIfTrue="1">
      <formula>AND(fin_tâche&gt;=BM$5,début_tâche&lt;BN$5)</formula>
    </cfRule>
  </conditionalFormatting>
  <conditionalFormatting sqref="I20:BL20">
    <cfRule type="expression" dxfId="641" priority="941">
      <formula>AND(TODAY()&gt;=I$5,TODAY()&lt;J$5)</formula>
    </cfRule>
  </conditionalFormatting>
  <conditionalFormatting sqref="I20:BL20">
    <cfRule type="expression" dxfId="640" priority="939">
      <formula>AND(début_tâche&lt;=I$5,ROUNDDOWN((fin_tâche-début_tâche+1)*avancement_tâche,0)+début_tâche-1&gt;=I$5)</formula>
    </cfRule>
    <cfRule type="expression" dxfId="639" priority="940" stopIfTrue="1">
      <formula>AND(fin_tâche&gt;=I$5,début_tâche&lt;J$5)</formula>
    </cfRule>
  </conditionalFormatting>
  <conditionalFormatting sqref="BM20:BZ20">
    <cfRule type="expression" dxfId="638" priority="938">
      <formula>AND(TODAY()&gt;=BM$5,TODAY()&lt;BN$5)</formula>
    </cfRule>
  </conditionalFormatting>
  <conditionalFormatting sqref="BM20:BZ20">
    <cfRule type="expression" dxfId="637" priority="936">
      <formula>AND(début_tâche&lt;=BM$5,ROUNDDOWN((fin_tâche-début_tâche+1)*avancement_tâche,0)+début_tâche-1&gt;=BM$5)</formula>
    </cfRule>
    <cfRule type="expression" dxfId="636" priority="937" stopIfTrue="1">
      <formula>AND(fin_tâche&gt;=BM$5,début_tâche&lt;BN$5)</formula>
    </cfRule>
  </conditionalFormatting>
  <conditionalFormatting sqref="I21:BL21">
    <cfRule type="expression" dxfId="635" priority="935">
      <formula>AND(TODAY()&gt;=I$5,TODAY()&lt;J$5)</formula>
    </cfRule>
  </conditionalFormatting>
  <conditionalFormatting sqref="I21:BL21">
    <cfRule type="expression" dxfId="634" priority="933">
      <formula>AND(début_tâche&lt;=I$5,ROUNDDOWN((fin_tâche-début_tâche+1)*avancement_tâche,0)+début_tâche-1&gt;=I$5)</formula>
    </cfRule>
    <cfRule type="expression" dxfId="633" priority="934" stopIfTrue="1">
      <formula>AND(fin_tâche&gt;=I$5,début_tâche&lt;J$5)</formula>
    </cfRule>
  </conditionalFormatting>
  <conditionalFormatting sqref="BM21:BZ21">
    <cfRule type="expression" dxfId="632" priority="932">
      <formula>AND(TODAY()&gt;=BM$5,TODAY()&lt;BN$5)</formula>
    </cfRule>
  </conditionalFormatting>
  <conditionalFormatting sqref="BM21:BZ21">
    <cfRule type="expression" dxfId="631" priority="930">
      <formula>AND(début_tâche&lt;=BM$5,ROUNDDOWN((fin_tâche-début_tâche+1)*avancement_tâche,0)+début_tâche-1&gt;=BM$5)</formula>
    </cfRule>
    <cfRule type="expression" dxfId="630" priority="931" stopIfTrue="1">
      <formula>AND(fin_tâche&gt;=BM$5,début_tâche&lt;BN$5)</formula>
    </cfRule>
  </conditionalFormatting>
  <conditionalFormatting sqref="I22:BL22">
    <cfRule type="expression" dxfId="629" priority="929">
      <formula>AND(TODAY()&gt;=I$5,TODAY()&lt;J$5)</formula>
    </cfRule>
  </conditionalFormatting>
  <conditionalFormatting sqref="I22:BL22">
    <cfRule type="expression" dxfId="628" priority="927">
      <formula>AND(début_tâche&lt;=I$5,ROUNDDOWN((fin_tâche-début_tâche+1)*avancement_tâche,0)+début_tâche-1&gt;=I$5)</formula>
    </cfRule>
    <cfRule type="expression" dxfId="627" priority="928" stopIfTrue="1">
      <formula>AND(fin_tâche&gt;=I$5,début_tâche&lt;J$5)</formula>
    </cfRule>
  </conditionalFormatting>
  <conditionalFormatting sqref="BM22:BZ22">
    <cfRule type="expression" dxfId="626" priority="926">
      <formula>AND(TODAY()&gt;=BM$5,TODAY()&lt;BN$5)</formula>
    </cfRule>
  </conditionalFormatting>
  <conditionalFormatting sqref="BM22:BZ22">
    <cfRule type="expression" dxfId="625" priority="924">
      <formula>AND(début_tâche&lt;=BM$5,ROUNDDOWN((fin_tâche-début_tâche+1)*avancement_tâche,0)+début_tâche-1&gt;=BM$5)</formula>
    </cfRule>
    <cfRule type="expression" dxfId="624" priority="925" stopIfTrue="1">
      <formula>AND(fin_tâche&gt;=BM$5,début_tâche&lt;BN$5)</formula>
    </cfRule>
  </conditionalFormatting>
  <conditionalFormatting sqref="I23:BL23">
    <cfRule type="expression" dxfId="623" priority="923">
      <formula>AND(TODAY()&gt;=I$5,TODAY()&lt;J$5)</formula>
    </cfRule>
  </conditionalFormatting>
  <conditionalFormatting sqref="I23:BL23">
    <cfRule type="expression" dxfId="622" priority="921">
      <formula>AND(début_tâche&lt;=I$5,ROUNDDOWN((fin_tâche-début_tâche+1)*avancement_tâche,0)+début_tâche-1&gt;=I$5)</formula>
    </cfRule>
    <cfRule type="expression" dxfId="621" priority="922" stopIfTrue="1">
      <formula>AND(fin_tâche&gt;=I$5,début_tâche&lt;J$5)</formula>
    </cfRule>
  </conditionalFormatting>
  <conditionalFormatting sqref="BM23:BZ23">
    <cfRule type="expression" dxfId="620" priority="920">
      <formula>AND(TODAY()&gt;=BM$5,TODAY()&lt;BN$5)</formula>
    </cfRule>
  </conditionalFormatting>
  <conditionalFormatting sqref="BM23:BZ23">
    <cfRule type="expression" dxfId="619" priority="918">
      <formula>AND(début_tâche&lt;=BM$5,ROUNDDOWN((fin_tâche-début_tâche+1)*avancement_tâche,0)+début_tâche-1&gt;=BM$5)</formula>
    </cfRule>
    <cfRule type="expression" dxfId="618" priority="919" stopIfTrue="1">
      <formula>AND(fin_tâche&gt;=BM$5,début_tâche&lt;BN$5)</formula>
    </cfRule>
  </conditionalFormatting>
  <conditionalFormatting sqref="I24:BL24">
    <cfRule type="expression" dxfId="617" priority="917">
      <formula>AND(TODAY()&gt;=I$5,TODAY()&lt;J$5)</formula>
    </cfRule>
  </conditionalFormatting>
  <conditionalFormatting sqref="I24:BL24">
    <cfRule type="expression" dxfId="616" priority="915">
      <formula>AND(début_tâche&lt;=I$5,ROUNDDOWN((fin_tâche-début_tâche+1)*avancement_tâche,0)+début_tâche-1&gt;=I$5)</formula>
    </cfRule>
    <cfRule type="expression" dxfId="615" priority="916" stopIfTrue="1">
      <formula>AND(fin_tâche&gt;=I$5,début_tâche&lt;J$5)</formula>
    </cfRule>
  </conditionalFormatting>
  <conditionalFormatting sqref="BM24:BZ24">
    <cfRule type="expression" dxfId="614" priority="914">
      <formula>AND(TODAY()&gt;=BM$5,TODAY()&lt;BN$5)</formula>
    </cfRule>
  </conditionalFormatting>
  <conditionalFormatting sqref="BM24:BZ24">
    <cfRule type="expression" dxfId="613" priority="912">
      <formula>AND(début_tâche&lt;=BM$5,ROUNDDOWN((fin_tâche-début_tâche+1)*avancement_tâche,0)+début_tâche-1&gt;=BM$5)</formula>
    </cfRule>
    <cfRule type="expression" dxfId="612" priority="913" stopIfTrue="1">
      <formula>AND(fin_tâche&gt;=BM$5,début_tâche&lt;BN$5)</formula>
    </cfRule>
  </conditionalFormatting>
  <conditionalFormatting sqref="I25:BL25">
    <cfRule type="expression" dxfId="611" priority="820">
      <formula>AND(TODAY()&gt;=I$5,TODAY()&lt;J$5)</formula>
    </cfRule>
  </conditionalFormatting>
  <conditionalFormatting sqref="I25:BL25">
    <cfRule type="expression" dxfId="610" priority="818">
      <formula>AND(début_tâche&lt;=I$5,ROUNDDOWN((fin_tâche-début_tâche+1)*avancement_tâche,0)+début_tâche-1&gt;=I$5)</formula>
    </cfRule>
    <cfRule type="expression" dxfId="609" priority="819" stopIfTrue="1">
      <formula>AND(fin_tâche&gt;=I$5,début_tâche&lt;J$5)</formula>
    </cfRule>
  </conditionalFormatting>
  <conditionalFormatting sqref="BM25:BZ25">
    <cfRule type="expression" dxfId="608" priority="817">
      <formula>AND(TODAY()&gt;=BM$5,TODAY()&lt;BN$5)</formula>
    </cfRule>
  </conditionalFormatting>
  <conditionalFormatting sqref="BM25:BZ25">
    <cfRule type="expression" dxfId="607" priority="815">
      <formula>AND(début_tâche&lt;=BM$5,ROUNDDOWN((fin_tâche-début_tâche+1)*avancement_tâche,0)+début_tâche-1&gt;=BM$5)</formula>
    </cfRule>
    <cfRule type="expression" dxfId="606" priority="816" stopIfTrue="1">
      <formula>AND(fin_tâche&gt;=BM$5,début_tâche&lt;BN$5)</formula>
    </cfRule>
  </conditionalFormatting>
  <conditionalFormatting sqref="I26:BL26">
    <cfRule type="expression" dxfId="605" priority="814">
      <formula>AND(TODAY()&gt;=I$5,TODAY()&lt;J$5)</formula>
    </cfRule>
  </conditionalFormatting>
  <conditionalFormatting sqref="I26:BL26">
    <cfRule type="expression" dxfId="604" priority="812">
      <formula>AND(début_tâche&lt;=I$5,ROUNDDOWN((fin_tâche-début_tâche+1)*avancement_tâche,0)+début_tâche-1&gt;=I$5)</formula>
    </cfRule>
    <cfRule type="expression" dxfId="603" priority="813" stopIfTrue="1">
      <formula>AND(fin_tâche&gt;=I$5,début_tâche&lt;J$5)</formula>
    </cfRule>
  </conditionalFormatting>
  <conditionalFormatting sqref="BM26:BZ26">
    <cfRule type="expression" dxfId="602" priority="811">
      <formula>AND(TODAY()&gt;=BM$5,TODAY()&lt;BN$5)</formula>
    </cfRule>
  </conditionalFormatting>
  <conditionalFormatting sqref="BM26:BZ26">
    <cfRule type="expression" dxfId="601" priority="809">
      <formula>AND(début_tâche&lt;=BM$5,ROUNDDOWN((fin_tâche-début_tâche+1)*avancement_tâche,0)+début_tâche-1&gt;=BM$5)</formula>
    </cfRule>
    <cfRule type="expression" dxfId="600" priority="810" stopIfTrue="1">
      <formula>AND(fin_tâche&gt;=BM$5,début_tâche&lt;BN$5)</formula>
    </cfRule>
  </conditionalFormatting>
  <conditionalFormatting sqref="D44:D51">
    <cfRule type="dataBar" priority="792">
      <dataBar>
        <cfvo type="num" val="0"/>
        <cfvo type="num" val="1"/>
        <color theme="0" tint="-0.249977111117893"/>
      </dataBar>
      <extLst>
        <ext xmlns:x14="http://schemas.microsoft.com/office/spreadsheetml/2009/9/main" uri="{B025F937-C7B1-47D3-B67F-A62EFF666E3E}">
          <x14:id>{E799CACC-62AA-DE46-82FF-6E259D4B9DE1}</x14:id>
        </ext>
      </extLst>
    </cfRule>
  </conditionalFormatting>
  <conditionalFormatting sqref="I45:BL45">
    <cfRule type="expression" dxfId="599" priority="791">
      <formula>AND(TODAY()&gt;=I$5,TODAY()&lt;J$5)</formula>
    </cfRule>
  </conditionalFormatting>
  <conditionalFormatting sqref="I45:BL45">
    <cfRule type="expression" dxfId="598" priority="789">
      <formula>AND(début_tâche&lt;=I$5,ROUNDDOWN((fin_tâche-début_tâche+1)*avancement_tâche,0)+début_tâche-1&gt;=I$5)</formula>
    </cfRule>
    <cfRule type="expression" dxfId="597" priority="790" stopIfTrue="1">
      <formula>AND(fin_tâche&gt;=I$5,début_tâche&lt;J$5)</formula>
    </cfRule>
  </conditionalFormatting>
  <conditionalFormatting sqref="BM45:BZ45">
    <cfRule type="expression" dxfId="596" priority="788">
      <formula>AND(TODAY()&gt;=BM$5,TODAY()&lt;BN$5)</formula>
    </cfRule>
  </conditionalFormatting>
  <conditionalFormatting sqref="BM45:BZ45">
    <cfRule type="expression" dxfId="595" priority="786">
      <formula>AND(début_tâche&lt;=BM$5,ROUNDDOWN((fin_tâche-début_tâche+1)*avancement_tâche,0)+début_tâche-1&gt;=BM$5)</formula>
    </cfRule>
    <cfRule type="expression" dxfId="594" priority="787" stopIfTrue="1">
      <formula>AND(fin_tâche&gt;=BM$5,début_tâche&lt;BN$5)</formula>
    </cfRule>
  </conditionalFormatting>
  <conditionalFormatting sqref="CA45:CG45">
    <cfRule type="expression" dxfId="593" priority="785">
      <formula>AND(TODAY()&gt;=CA$5,TODAY()&lt;CB$5)</formula>
    </cfRule>
  </conditionalFormatting>
  <conditionalFormatting sqref="CA45:CG45">
    <cfRule type="expression" dxfId="592" priority="783">
      <formula>AND(début_tâche&lt;=CA$5,ROUNDDOWN((fin_tâche-début_tâche+1)*avancement_tâche,0)+début_tâche-1&gt;=CA$5)</formula>
    </cfRule>
    <cfRule type="expression" dxfId="591" priority="784" stopIfTrue="1">
      <formula>AND(fin_tâche&gt;=CA$5,début_tâche&lt;CB$5)</formula>
    </cfRule>
  </conditionalFormatting>
  <conditionalFormatting sqref="I33:BL36">
    <cfRule type="expression" dxfId="590" priority="746">
      <formula>AND(TODAY()&gt;=I$5,TODAY()&lt;J$5)</formula>
    </cfRule>
  </conditionalFormatting>
  <conditionalFormatting sqref="I33:BL36">
    <cfRule type="expression" dxfId="589" priority="744">
      <formula>AND(début_tâche&lt;=I$5,ROUNDDOWN((fin_tâche-début_tâche+1)*avancement_tâche,0)+début_tâche-1&gt;=I$5)</formula>
    </cfRule>
    <cfRule type="expression" dxfId="588" priority="745" stopIfTrue="1">
      <formula>AND(fin_tâche&gt;=I$5,début_tâche&lt;J$5)</formula>
    </cfRule>
  </conditionalFormatting>
  <conditionalFormatting sqref="BM33:BZ36">
    <cfRule type="expression" dxfId="587" priority="743">
      <formula>AND(TODAY()&gt;=BM$5,TODAY()&lt;BN$5)</formula>
    </cfRule>
  </conditionalFormatting>
  <conditionalFormatting sqref="BM33:BZ36">
    <cfRule type="expression" dxfId="586" priority="741">
      <formula>AND(début_tâche&lt;=BM$5,ROUNDDOWN((fin_tâche-début_tâche+1)*avancement_tâche,0)+début_tâche-1&gt;=BM$5)</formula>
    </cfRule>
    <cfRule type="expression" dxfId="585" priority="742" stopIfTrue="1">
      <formula>AND(fin_tâche&gt;=BM$5,début_tâche&lt;BN$5)</formula>
    </cfRule>
  </conditionalFormatting>
  <conditionalFormatting sqref="CA33:CG36">
    <cfRule type="expression" dxfId="584" priority="740">
      <formula>AND(TODAY()&gt;=CA$5,TODAY()&lt;CB$5)</formula>
    </cfRule>
  </conditionalFormatting>
  <conditionalFormatting sqref="CA33:CG36">
    <cfRule type="expression" dxfId="583" priority="738">
      <formula>AND(début_tâche&lt;=CA$5,ROUNDDOWN((fin_tâche-début_tâche+1)*avancement_tâche,0)+début_tâche-1&gt;=CA$5)</formula>
    </cfRule>
    <cfRule type="expression" dxfId="582" priority="739" stopIfTrue="1">
      <formula>AND(fin_tâche&gt;=CA$5,début_tâche&lt;CB$5)</formula>
    </cfRule>
  </conditionalFormatting>
  <conditionalFormatting sqref="I37:BL40">
    <cfRule type="expression" dxfId="581" priority="737">
      <formula>AND(TODAY()&gt;=I$5,TODAY()&lt;J$5)</formula>
    </cfRule>
  </conditionalFormatting>
  <conditionalFormatting sqref="I37:BL40">
    <cfRule type="expression" dxfId="580" priority="735">
      <formula>AND(début_tâche&lt;=I$5,ROUNDDOWN((fin_tâche-début_tâche+1)*avancement_tâche,0)+début_tâche-1&gt;=I$5)</formula>
    </cfRule>
    <cfRule type="expression" dxfId="579" priority="736" stopIfTrue="1">
      <formula>AND(fin_tâche&gt;=I$5,début_tâche&lt;J$5)</formula>
    </cfRule>
  </conditionalFormatting>
  <conditionalFormatting sqref="BM37:BZ40">
    <cfRule type="expression" dxfId="578" priority="734">
      <formula>AND(TODAY()&gt;=BM$5,TODAY()&lt;BN$5)</formula>
    </cfRule>
  </conditionalFormatting>
  <conditionalFormatting sqref="BM37:BZ40">
    <cfRule type="expression" dxfId="577" priority="732">
      <formula>AND(début_tâche&lt;=BM$5,ROUNDDOWN((fin_tâche-début_tâche+1)*avancement_tâche,0)+début_tâche-1&gt;=BM$5)</formula>
    </cfRule>
    <cfRule type="expression" dxfId="576" priority="733" stopIfTrue="1">
      <formula>AND(fin_tâche&gt;=BM$5,début_tâche&lt;BN$5)</formula>
    </cfRule>
  </conditionalFormatting>
  <conditionalFormatting sqref="CA37:CG40">
    <cfRule type="expression" dxfId="575" priority="731">
      <formula>AND(TODAY()&gt;=CA$5,TODAY()&lt;CB$5)</formula>
    </cfRule>
  </conditionalFormatting>
  <conditionalFormatting sqref="CA37:CG40">
    <cfRule type="expression" dxfId="574" priority="729">
      <formula>AND(début_tâche&lt;=CA$5,ROUNDDOWN((fin_tâche-début_tâche+1)*avancement_tâche,0)+début_tâche-1&gt;=CA$5)</formula>
    </cfRule>
    <cfRule type="expression" dxfId="573" priority="730" stopIfTrue="1">
      <formula>AND(fin_tâche&gt;=CA$5,début_tâche&lt;CB$5)</formula>
    </cfRule>
  </conditionalFormatting>
  <conditionalFormatting sqref="I27:BL27">
    <cfRule type="expression" dxfId="572" priority="728">
      <formula>AND(TODAY()&gt;=I$5,TODAY()&lt;J$5)</formula>
    </cfRule>
  </conditionalFormatting>
  <conditionalFormatting sqref="I27:BL27">
    <cfRule type="expression" dxfId="571" priority="726">
      <formula>AND(début_tâche&lt;=I$5,ROUNDDOWN((fin_tâche-début_tâche+1)*avancement_tâche,0)+début_tâche-1&gt;=I$5)</formula>
    </cfRule>
    <cfRule type="expression" dxfId="570" priority="727" stopIfTrue="1">
      <formula>AND(fin_tâche&gt;=I$5,début_tâche&lt;J$5)</formula>
    </cfRule>
  </conditionalFormatting>
  <conditionalFormatting sqref="BM27:BZ27">
    <cfRule type="expression" dxfId="569" priority="725">
      <formula>AND(TODAY()&gt;=BM$5,TODAY()&lt;BN$5)</formula>
    </cfRule>
  </conditionalFormatting>
  <conditionalFormatting sqref="BM27:BZ27">
    <cfRule type="expression" dxfId="568" priority="723">
      <formula>AND(début_tâche&lt;=BM$5,ROUNDDOWN((fin_tâche-début_tâche+1)*avancement_tâche,0)+début_tâche-1&gt;=BM$5)</formula>
    </cfRule>
    <cfRule type="expression" dxfId="567" priority="724" stopIfTrue="1">
      <formula>AND(fin_tâche&gt;=BM$5,début_tâche&lt;BN$5)</formula>
    </cfRule>
  </conditionalFormatting>
  <conditionalFormatting sqref="D41">
    <cfRule type="dataBar" priority="722">
      <dataBar>
        <cfvo type="num" val="0"/>
        <cfvo type="num" val="1"/>
        <color theme="0" tint="-0.249977111117893"/>
      </dataBar>
      <extLst>
        <ext xmlns:x14="http://schemas.microsoft.com/office/spreadsheetml/2009/9/main" uri="{B025F937-C7B1-47D3-B67F-A62EFF666E3E}">
          <x14:id>{C9E5B8FD-272A-D34A-9C8C-8A2A2AAC20E1}</x14:id>
        </ext>
      </extLst>
    </cfRule>
  </conditionalFormatting>
  <conditionalFormatting sqref="D42">
    <cfRule type="dataBar" priority="721">
      <dataBar>
        <cfvo type="num" val="0"/>
        <cfvo type="num" val="1"/>
        <color theme="0" tint="-0.249977111117893"/>
      </dataBar>
      <extLst>
        <ext xmlns:x14="http://schemas.microsoft.com/office/spreadsheetml/2009/9/main" uri="{B025F937-C7B1-47D3-B67F-A62EFF666E3E}">
          <x14:id>{A83D6B8D-9369-6041-96BB-86590832DED9}</x14:id>
        </ext>
      </extLst>
    </cfRule>
  </conditionalFormatting>
  <conditionalFormatting sqref="I42:BL42">
    <cfRule type="expression" dxfId="566" priority="720">
      <formula>AND(TODAY()&gt;=I$5,TODAY()&lt;J$5)</formula>
    </cfRule>
  </conditionalFormatting>
  <conditionalFormatting sqref="I42:BL42">
    <cfRule type="expression" dxfId="565" priority="718">
      <formula>AND(début_tâche&lt;=I$5,ROUNDDOWN((fin_tâche-début_tâche+1)*avancement_tâche,0)+début_tâche-1&gt;=I$5)</formula>
    </cfRule>
    <cfRule type="expression" dxfId="564" priority="719" stopIfTrue="1">
      <formula>AND(fin_tâche&gt;=I$5,début_tâche&lt;J$5)</formula>
    </cfRule>
  </conditionalFormatting>
  <conditionalFormatting sqref="BM42:BZ42">
    <cfRule type="expression" dxfId="563" priority="717">
      <formula>AND(TODAY()&gt;=BM$5,TODAY()&lt;BN$5)</formula>
    </cfRule>
  </conditionalFormatting>
  <conditionalFormatting sqref="BM42:BZ42">
    <cfRule type="expression" dxfId="562" priority="715">
      <formula>AND(début_tâche&lt;=BM$5,ROUNDDOWN((fin_tâche-début_tâche+1)*avancement_tâche,0)+début_tâche-1&gt;=BM$5)</formula>
    </cfRule>
    <cfRule type="expression" dxfId="561" priority="716" stopIfTrue="1">
      <formula>AND(fin_tâche&gt;=BM$5,début_tâche&lt;BN$5)</formula>
    </cfRule>
  </conditionalFormatting>
  <conditionalFormatting sqref="CA42:CG42">
    <cfRule type="expression" dxfId="560" priority="714">
      <formula>AND(TODAY()&gt;=CA$5,TODAY()&lt;CB$5)</formula>
    </cfRule>
  </conditionalFormatting>
  <conditionalFormatting sqref="CA42:CG42">
    <cfRule type="expression" dxfId="559" priority="712">
      <formula>AND(début_tâche&lt;=CA$5,ROUNDDOWN((fin_tâche-début_tâche+1)*avancement_tâche,0)+début_tâche-1&gt;=CA$5)</formula>
    </cfRule>
    <cfRule type="expression" dxfId="558" priority="713" stopIfTrue="1">
      <formula>AND(fin_tâche&gt;=CA$5,début_tâche&lt;CB$5)</formula>
    </cfRule>
  </conditionalFormatting>
  <conditionalFormatting sqref="I41:BL41">
    <cfRule type="expression" dxfId="557" priority="711">
      <formula>AND(TODAY()&gt;=I$5,TODAY()&lt;J$5)</formula>
    </cfRule>
  </conditionalFormatting>
  <conditionalFormatting sqref="I41:BL41">
    <cfRule type="expression" dxfId="556" priority="709">
      <formula>AND(début_tâche&lt;=I$5,ROUNDDOWN((fin_tâche-début_tâche+1)*avancement_tâche,0)+début_tâche-1&gt;=I$5)</formula>
    </cfRule>
    <cfRule type="expression" dxfId="555" priority="710" stopIfTrue="1">
      <formula>AND(fin_tâche&gt;=I$5,début_tâche&lt;J$5)</formula>
    </cfRule>
  </conditionalFormatting>
  <conditionalFormatting sqref="BM41:BZ41">
    <cfRule type="expression" dxfId="554" priority="708">
      <formula>AND(TODAY()&gt;=BM$5,TODAY()&lt;BN$5)</formula>
    </cfRule>
  </conditionalFormatting>
  <conditionalFormatting sqref="BM41:BZ41">
    <cfRule type="expression" dxfId="553" priority="706">
      <formula>AND(début_tâche&lt;=BM$5,ROUNDDOWN((fin_tâche-début_tâche+1)*avancement_tâche,0)+début_tâche-1&gt;=BM$5)</formula>
    </cfRule>
    <cfRule type="expression" dxfId="552" priority="707" stopIfTrue="1">
      <formula>AND(fin_tâche&gt;=BM$5,début_tâche&lt;BN$5)</formula>
    </cfRule>
  </conditionalFormatting>
  <conditionalFormatting sqref="CA41:CG41">
    <cfRule type="expression" dxfId="551" priority="705">
      <formula>AND(TODAY()&gt;=CA$5,TODAY()&lt;CB$5)</formula>
    </cfRule>
  </conditionalFormatting>
  <conditionalFormatting sqref="CA41:CG41">
    <cfRule type="expression" dxfId="550" priority="703">
      <formula>AND(début_tâche&lt;=CA$5,ROUNDDOWN((fin_tâche-début_tâche+1)*avancement_tâche,0)+début_tâche-1&gt;=CA$5)</formula>
    </cfRule>
    <cfRule type="expression" dxfId="549" priority="704" stopIfTrue="1">
      <formula>AND(fin_tâche&gt;=CA$5,début_tâche&lt;CB$5)</formula>
    </cfRule>
  </conditionalFormatting>
  <conditionalFormatting sqref="D51:D63">
    <cfRule type="dataBar" priority="674">
      <dataBar>
        <cfvo type="num" val="0"/>
        <cfvo type="num" val="1"/>
        <color theme="0" tint="-0.249977111117893"/>
      </dataBar>
      <extLst>
        <ext xmlns:x14="http://schemas.microsoft.com/office/spreadsheetml/2009/9/main" uri="{B025F937-C7B1-47D3-B67F-A62EFF666E3E}">
          <x14:id>{EC3BD7C2-D648-694A-AD59-6D6C409BCB77}</x14:id>
        </ext>
      </extLst>
    </cfRule>
  </conditionalFormatting>
  <conditionalFormatting sqref="I55:BL55">
    <cfRule type="expression" dxfId="548" priority="664">
      <formula>AND(TODAY()&gt;=I$5,TODAY()&lt;J$5)</formula>
    </cfRule>
  </conditionalFormatting>
  <conditionalFormatting sqref="I55:BL55">
    <cfRule type="expression" dxfId="547" priority="662">
      <formula>AND(début_tâche&lt;=I$5,ROUNDDOWN((fin_tâche-début_tâche+1)*avancement_tâche,0)+début_tâche-1&gt;=I$5)</formula>
    </cfRule>
    <cfRule type="expression" dxfId="546" priority="663" stopIfTrue="1">
      <formula>AND(fin_tâche&gt;=I$5,début_tâche&lt;J$5)</formula>
    </cfRule>
  </conditionalFormatting>
  <conditionalFormatting sqref="BM55:BZ55">
    <cfRule type="expression" dxfId="545" priority="661">
      <formula>AND(TODAY()&gt;=BM$5,TODAY()&lt;BN$5)</formula>
    </cfRule>
  </conditionalFormatting>
  <conditionalFormatting sqref="BM55:BZ55">
    <cfRule type="expression" dxfId="544" priority="659">
      <formula>AND(début_tâche&lt;=BM$5,ROUNDDOWN((fin_tâche-début_tâche+1)*avancement_tâche,0)+début_tâche-1&gt;=BM$5)</formula>
    </cfRule>
    <cfRule type="expression" dxfId="543" priority="660" stopIfTrue="1">
      <formula>AND(fin_tâche&gt;=BM$5,début_tâche&lt;BN$5)</formula>
    </cfRule>
  </conditionalFormatting>
  <conditionalFormatting sqref="CA55:CG55">
    <cfRule type="expression" dxfId="542" priority="658">
      <formula>AND(TODAY()&gt;=CA$5,TODAY()&lt;CB$5)</formula>
    </cfRule>
  </conditionalFormatting>
  <conditionalFormatting sqref="CA55:CG55">
    <cfRule type="expression" dxfId="541" priority="656">
      <formula>AND(début_tâche&lt;=CA$5,ROUNDDOWN((fin_tâche-début_tâche+1)*avancement_tâche,0)+début_tâche-1&gt;=CA$5)</formula>
    </cfRule>
    <cfRule type="expression" dxfId="540" priority="657" stopIfTrue="1">
      <formula>AND(fin_tâche&gt;=CA$5,début_tâche&lt;CB$5)</formula>
    </cfRule>
  </conditionalFormatting>
  <conditionalFormatting sqref="D43">
    <cfRule type="dataBar" priority="646">
      <dataBar>
        <cfvo type="num" val="0"/>
        <cfvo type="num" val="1"/>
        <color theme="0" tint="-0.249977111117893"/>
      </dataBar>
      <extLst>
        <ext xmlns:x14="http://schemas.microsoft.com/office/spreadsheetml/2009/9/main" uri="{B025F937-C7B1-47D3-B67F-A62EFF666E3E}">
          <x14:id>{CD90EF10-0BC4-6545-809D-606FBEBEE7AD}</x14:id>
        </ext>
      </extLst>
    </cfRule>
  </conditionalFormatting>
  <conditionalFormatting sqref="I43:BL43">
    <cfRule type="expression" dxfId="539" priority="645">
      <formula>AND(TODAY()&gt;=I$5,TODAY()&lt;J$5)</formula>
    </cfRule>
  </conditionalFormatting>
  <conditionalFormatting sqref="I43:BL43">
    <cfRule type="expression" dxfId="538" priority="643">
      <formula>AND(début_tâche&lt;=I$5,ROUNDDOWN((fin_tâche-début_tâche+1)*avancement_tâche,0)+début_tâche-1&gt;=I$5)</formula>
    </cfRule>
    <cfRule type="expression" dxfId="537" priority="644" stopIfTrue="1">
      <formula>AND(fin_tâche&gt;=I$5,début_tâche&lt;J$5)</formula>
    </cfRule>
  </conditionalFormatting>
  <conditionalFormatting sqref="BM43:BZ43">
    <cfRule type="expression" dxfId="536" priority="642">
      <formula>AND(TODAY()&gt;=BM$5,TODAY()&lt;BN$5)</formula>
    </cfRule>
  </conditionalFormatting>
  <conditionalFormatting sqref="BM43:BZ43">
    <cfRule type="expression" dxfId="535" priority="640">
      <formula>AND(début_tâche&lt;=BM$5,ROUNDDOWN((fin_tâche-début_tâche+1)*avancement_tâche,0)+début_tâche-1&gt;=BM$5)</formula>
    </cfRule>
    <cfRule type="expression" dxfId="534" priority="641" stopIfTrue="1">
      <formula>AND(fin_tâche&gt;=BM$5,début_tâche&lt;BN$5)</formula>
    </cfRule>
  </conditionalFormatting>
  <conditionalFormatting sqref="CA43:CG43">
    <cfRule type="expression" dxfId="533" priority="639">
      <formula>AND(TODAY()&gt;=CA$5,TODAY()&lt;CB$5)</formula>
    </cfRule>
  </conditionalFormatting>
  <conditionalFormatting sqref="CA43:CG43">
    <cfRule type="expression" dxfId="532" priority="637">
      <formula>AND(début_tâche&lt;=CA$5,ROUNDDOWN((fin_tâche-début_tâche+1)*avancement_tâche,0)+début_tâche-1&gt;=CA$5)</formula>
    </cfRule>
    <cfRule type="expression" dxfId="531" priority="638" stopIfTrue="1">
      <formula>AND(fin_tâche&gt;=CA$5,début_tâche&lt;CB$5)</formula>
    </cfRule>
  </conditionalFormatting>
  <conditionalFormatting sqref="I44:BL44">
    <cfRule type="expression" dxfId="530" priority="636">
      <formula>AND(TODAY()&gt;=I$5,TODAY()&lt;J$5)</formula>
    </cfRule>
  </conditionalFormatting>
  <conditionalFormatting sqref="I44:BL44">
    <cfRule type="expression" dxfId="529" priority="634">
      <formula>AND(début_tâche&lt;=I$5,ROUNDDOWN((fin_tâche-début_tâche+1)*avancement_tâche,0)+début_tâche-1&gt;=I$5)</formula>
    </cfRule>
    <cfRule type="expression" dxfId="528" priority="635" stopIfTrue="1">
      <formula>AND(fin_tâche&gt;=I$5,début_tâche&lt;J$5)</formula>
    </cfRule>
  </conditionalFormatting>
  <conditionalFormatting sqref="BM44:BZ44">
    <cfRule type="expression" dxfId="527" priority="633">
      <formula>AND(TODAY()&gt;=BM$5,TODAY()&lt;BN$5)</formula>
    </cfRule>
  </conditionalFormatting>
  <conditionalFormatting sqref="BM44:BZ44">
    <cfRule type="expression" dxfId="526" priority="631">
      <formula>AND(début_tâche&lt;=BM$5,ROUNDDOWN((fin_tâche-début_tâche+1)*avancement_tâche,0)+début_tâche-1&gt;=BM$5)</formula>
    </cfRule>
    <cfRule type="expression" dxfId="525" priority="632" stopIfTrue="1">
      <formula>AND(fin_tâche&gt;=BM$5,début_tâche&lt;BN$5)</formula>
    </cfRule>
  </conditionalFormatting>
  <conditionalFormatting sqref="CA44:CG44">
    <cfRule type="expression" dxfId="524" priority="630">
      <formula>AND(TODAY()&gt;=CA$5,TODAY()&lt;CB$5)</formula>
    </cfRule>
  </conditionalFormatting>
  <conditionalFormatting sqref="CA44:CG44">
    <cfRule type="expression" dxfId="523" priority="628">
      <formula>AND(début_tâche&lt;=CA$5,ROUNDDOWN((fin_tâche-début_tâche+1)*avancement_tâche,0)+début_tâche-1&gt;=CA$5)</formula>
    </cfRule>
    <cfRule type="expression" dxfId="522" priority="629" stopIfTrue="1">
      <formula>AND(fin_tâche&gt;=CA$5,début_tâche&lt;CB$5)</formula>
    </cfRule>
  </conditionalFormatting>
  <conditionalFormatting sqref="I46:BL46">
    <cfRule type="expression" dxfId="521" priority="627">
      <formula>AND(TODAY()&gt;=I$5,TODAY()&lt;J$5)</formula>
    </cfRule>
  </conditionalFormatting>
  <conditionalFormatting sqref="I46:BL46">
    <cfRule type="expression" dxfId="520" priority="625">
      <formula>AND(début_tâche&lt;=I$5,ROUNDDOWN((fin_tâche-début_tâche+1)*avancement_tâche,0)+début_tâche-1&gt;=I$5)</formula>
    </cfRule>
    <cfRule type="expression" dxfId="519" priority="626" stopIfTrue="1">
      <formula>AND(fin_tâche&gt;=I$5,début_tâche&lt;J$5)</formula>
    </cfRule>
  </conditionalFormatting>
  <conditionalFormatting sqref="BM46:BZ46">
    <cfRule type="expression" dxfId="518" priority="624">
      <formula>AND(TODAY()&gt;=BM$5,TODAY()&lt;BN$5)</formula>
    </cfRule>
  </conditionalFormatting>
  <conditionalFormatting sqref="BM46:BZ46">
    <cfRule type="expression" dxfId="517" priority="622">
      <formula>AND(début_tâche&lt;=BM$5,ROUNDDOWN((fin_tâche-début_tâche+1)*avancement_tâche,0)+début_tâche-1&gt;=BM$5)</formula>
    </cfRule>
    <cfRule type="expression" dxfId="516" priority="623" stopIfTrue="1">
      <formula>AND(fin_tâche&gt;=BM$5,début_tâche&lt;BN$5)</formula>
    </cfRule>
  </conditionalFormatting>
  <conditionalFormatting sqref="CA46:CG46">
    <cfRule type="expression" dxfId="515" priority="621">
      <formula>AND(TODAY()&gt;=CA$5,TODAY()&lt;CB$5)</formula>
    </cfRule>
  </conditionalFormatting>
  <conditionalFormatting sqref="CA46:CG46">
    <cfRule type="expression" dxfId="514" priority="619">
      <formula>AND(début_tâche&lt;=CA$5,ROUNDDOWN((fin_tâche-début_tâche+1)*avancement_tâche,0)+début_tâche-1&gt;=CA$5)</formula>
    </cfRule>
    <cfRule type="expression" dxfId="513" priority="620" stopIfTrue="1">
      <formula>AND(fin_tâche&gt;=CA$5,début_tâche&lt;CB$5)</formula>
    </cfRule>
  </conditionalFormatting>
  <conditionalFormatting sqref="I47:BL47">
    <cfRule type="expression" dxfId="512" priority="618">
      <formula>AND(TODAY()&gt;=I$5,TODAY()&lt;J$5)</formula>
    </cfRule>
  </conditionalFormatting>
  <conditionalFormatting sqref="I47:BL47">
    <cfRule type="expression" dxfId="511" priority="616">
      <formula>AND(début_tâche&lt;=I$5,ROUNDDOWN((fin_tâche-début_tâche+1)*avancement_tâche,0)+début_tâche-1&gt;=I$5)</formula>
    </cfRule>
    <cfRule type="expression" dxfId="510" priority="617" stopIfTrue="1">
      <formula>AND(fin_tâche&gt;=I$5,début_tâche&lt;J$5)</formula>
    </cfRule>
  </conditionalFormatting>
  <conditionalFormatting sqref="BM47:BZ47">
    <cfRule type="expression" dxfId="509" priority="615">
      <formula>AND(TODAY()&gt;=BM$5,TODAY()&lt;BN$5)</formula>
    </cfRule>
  </conditionalFormatting>
  <conditionalFormatting sqref="BM47:BZ47">
    <cfRule type="expression" dxfId="508" priority="613">
      <formula>AND(début_tâche&lt;=BM$5,ROUNDDOWN((fin_tâche-début_tâche+1)*avancement_tâche,0)+début_tâche-1&gt;=BM$5)</formula>
    </cfRule>
    <cfRule type="expression" dxfId="507" priority="614" stopIfTrue="1">
      <formula>AND(fin_tâche&gt;=BM$5,début_tâche&lt;BN$5)</formula>
    </cfRule>
  </conditionalFormatting>
  <conditionalFormatting sqref="CA47:CG47">
    <cfRule type="expression" dxfId="506" priority="612">
      <formula>AND(TODAY()&gt;=CA$5,TODAY()&lt;CB$5)</formula>
    </cfRule>
  </conditionalFormatting>
  <conditionalFormatting sqref="CA47:CG47">
    <cfRule type="expression" dxfId="505" priority="610">
      <formula>AND(début_tâche&lt;=CA$5,ROUNDDOWN((fin_tâche-début_tâche+1)*avancement_tâche,0)+début_tâche-1&gt;=CA$5)</formula>
    </cfRule>
    <cfRule type="expression" dxfId="504" priority="611" stopIfTrue="1">
      <formula>AND(fin_tâche&gt;=CA$5,début_tâche&lt;CB$5)</formula>
    </cfRule>
  </conditionalFormatting>
  <conditionalFormatting sqref="I48:BL48">
    <cfRule type="expression" dxfId="503" priority="609">
      <formula>AND(TODAY()&gt;=I$5,TODAY()&lt;J$5)</formula>
    </cfRule>
  </conditionalFormatting>
  <conditionalFormatting sqref="I48:BL48">
    <cfRule type="expression" dxfId="502" priority="607">
      <formula>AND(début_tâche&lt;=I$5,ROUNDDOWN((fin_tâche-début_tâche+1)*avancement_tâche,0)+début_tâche-1&gt;=I$5)</formula>
    </cfRule>
    <cfRule type="expression" dxfId="501" priority="608" stopIfTrue="1">
      <formula>AND(fin_tâche&gt;=I$5,début_tâche&lt;J$5)</formula>
    </cfRule>
  </conditionalFormatting>
  <conditionalFormatting sqref="BM48:BZ48">
    <cfRule type="expression" dxfId="500" priority="606">
      <formula>AND(TODAY()&gt;=BM$5,TODAY()&lt;BN$5)</formula>
    </cfRule>
  </conditionalFormatting>
  <conditionalFormatting sqref="BM48:BZ48">
    <cfRule type="expression" dxfId="499" priority="604">
      <formula>AND(début_tâche&lt;=BM$5,ROUNDDOWN((fin_tâche-début_tâche+1)*avancement_tâche,0)+début_tâche-1&gt;=BM$5)</formula>
    </cfRule>
    <cfRule type="expression" dxfId="498" priority="605" stopIfTrue="1">
      <formula>AND(fin_tâche&gt;=BM$5,début_tâche&lt;BN$5)</formula>
    </cfRule>
  </conditionalFormatting>
  <conditionalFormatting sqref="CA48:CG48">
    <cfRule type="expression" dxfId="497" priority="603">
      <formula>AND(TODAY()&gt;=CA$5,TODAY()&lt;CB$5)</formula>
    </cfRule>
  </conditionalFormatting>
  <conditionalFormatting sqref="CA48:CG48">
    <cfRule type="expression" dxfId="496" priority="601">
      <formula>AND(début_tâche&lt;=CA$5,ROUNDDOWN((fin_tâche-début_tâche+1)*avancement_tâche,0)+début_tâche-1&gt;=CA$5)</formula>
    </cfRule>
    <cfRule type="expression" dxfId="495" priority="602" stopIfTrue="1">
      <formula>AND(fin_tâche&gt;=CA$5,début_tâche&lt;CB$5)</formula>
    </cfRule>
  </conditionalFormatting>
  <conditionalFormatting sqref="I49:BL49">
    <cfRule type="expression" dxfId="494" priority="600">
      <formula>AND(TODAY()&gt;=I$5,TODAY()&lt;J$5)</formula>
    </cfRule>
  </conditionalFormatting>
  <conditionalFormatting sqref="I49:BL49">
    <cfRule type="expression" dxfId="493" priority="598">
      <formula>AND(début_tâche&lt;=I$5,ROUNDDOWN((fin_tâche-début_tâche+1)*avancement_tâche,0)+début_tâche-1&gt;=I$5)</formula>
    </cfRule>
    <cfRule type="expression" dxfId="492" priority="599" stopIfTrue="1">
      <formula>AND(fin_tâche&gt;=I$5,début_tâche&lt;J$5)</formula>
    </cfRule>
  </conditionalFormatting>
  <conditionalFormatting sqref="BM49:BZ49">
    <cfRule type="expression" dxfId="491" priority="597">
      <formula>AND(TODAY()&gt;=BM$5,TODAY()&lt;BN$5)</formula>
    </cfRule>
  </conditionalFormatting>
  <conditionalFormatting sqref="BM49:BZ49">
    <cfRule type="expression" dxfId="490" priority="595">
      <formula>AND(début_tâche&lt;=BM$5,ROUNDDOWN((fin_tâche-début_tâche+1)*avancement_tâche,0)+début_tâche-1&gt;=BM$5)</formula>
    </cfRule>
    <cfRule type="expression" dxfId="489" priority="596" stopIfTrue="1">
      <formula>AND(fin_tâche&gt;=BM$5,début_tâche&lt;BN$5)</formula>
    </cfRule>
  </conditionalFormatting>
  <conditionalFormatting sqref="CA49:CG49">
    <cfRule type="expression" dxfId="488" priority="594">
      <formula>AND(TODAY()&gt;=CA$5,TODAY()&lt;CB$5)</formula>
    </cfRule>
  </conditionalFormatting>
  <conditionalFormatting sqref="CA49:CG49">
    <cfRule type="expression" dxfId="487" priority="592">
      <formula>AND(début_tâche&lt;=CA$5,ROUNDDOWN((fin_tâche-début_tâche+1)*avancement_tâche,0)+début_tâche-1&gt;=CA$5)</formula>
    </cfRule>
    <cfRule type="expression" dxfId="486" priority="593" stopIfTrue="1">
      <formula>AND(fin_tâche&gt;=CA$5,début_tâche&lt;CB$5)</formula>
    </cfRule>
  </conditionalFormatting>
  <conditionalFormatting sqref="I50:BL50">
    <cfRule type="expression" dxfId="485" priority="591">
      <formula>AND(TODAY()&gt;=I$5,TODAY()&lt;J$5)</formula>
    </cfRule>
  </conditionalFormatting>
  <conditionalFormatting sqref="I50:BL50">
    <cfRule type="expression" dxfId="484" priority="589">
      <formula>AND(début_tâche&lt;=I$5,ROUNDDOWN((fin_tâche-début_tâche+1)*avancement_tâche,0)+début_tâche-1&gt;=I$5)</formula>
    </cfRule>
    <cfRule type="expression" dxfId="483" priority="590" stopIfTrue="1">
      <formula>AND(fin_tâche&gt;=I$5,début_tâche&lt;J$5)</formula>
    </cfRule>
  </conditionalFormatting>
  <conditionalFormatting sqref="BM50:BZ50">
    <cfRule type="expression" dxfId="482" priority="588">
      <formula>AND(TODAY()&gt;=BM$5,TODAY()&lt;BN$5)</formula>
    </cfRule>
  </conditionalFormatting>
  <conditionalFormatting sqref="BM50:BZ50">
    <cfRule type="expression" dxfId="481" priority="586">
      <formula>AND(début_tâche&lt;=BM$5,ROUNDDOWN((fin_tâche-début_tâche+1)*avancement_tâche,0)+début_tâche-1&gt;=BM$5)</formula>
    </cfRule>
    <cfRule type="expression" dxfId="480" priority="587" stopIfTrue="1">
      <formula>AND(fin_tâche&gt;=BM$5,début_tâche&lt;BN$5)</formula>
    </cfRule>
  </conditionalFormatting>
  <conditionalFormatting sqref="CA50:CG50">
    <cfRule type="expression" dxfId="479" priority="585">
      <formula>AND(TODAY()&gt;=CA$5,TODAY()&lt;CB$5)</formula>
    </cfRule>
  </conditionalFormatting>
  <conditionalFormatting sqref="CA50:CG50">
    <cfRule type="expression" dxfId="478" priority="583">
      <formula>AND(début_tâche&lt;=CA$5,ROUNDDOWN((fin_tâche-début_tâche+1)*avancement_tâche,0)+début_tâche-1&gt;=CA$5)</formula>
    </cfRule>
    <cfRule type="expression" dxfId="477" priority="584" stopIfTrue="1">
      <formula>AND(fin_tâche&gt;=CA$5,début_tâche&lt;CB$5)</formula>
    </cfRule>
  </conditionalFormatting>
  <conditionalFormatting sqref="I51:BL51">
    <cfRule type="expression" dxfId="476" priority="582">
      <formula>AND(TODAY()&gt;=I$5,TODAY()&lt;J$5)</formula>
    </cfRule>
  </conditionalFormatting>
  <conditionalFormatting sqref="I51:BL51">
    <cfRule type="expression" dxfId="475" priority="580">
      <formula>AND(début_tâche&lt;=I$5,ROUNDDOWN((fin_tâche-début_tâche+1)*avancement_tâche,0)+début_tâche-1&gt;=I$5)</formula>
    </cfRule>
    <cfRule type="expression" dxfId="474" priority="581" stopIfTrue="1">
      <formula>AND(fin_tâche&gt;=I$5,début_tâche&lt;J$5)</formula>
    </cfRule>
  </conditionalFormatting>
  <conditionalFormatting sqref="BM51:BZ51">
    <cfRule type="expression" dxfId="473" priority="579">
      <formula>AND(TODAY()&gt;=BM$5,TODAY()&lt;BN$5)</formula>
    </cfRule>
  </conditionalFormatting>
  <conditionalFormatting sqref="BM51:BZ51">
    <cfRule type="expression" dxfId="472" priority="577">
      <formula>AND(début_tâche&lt;=BM$5,ROUNDDOWN((fin_tâche-début_tâche+1)*avancement_tâche,0)+début_tâche-1&gt;=BM$5)</formula>
    </cfRule>
    <cfRule type="expression" dxfId="471" priority="578" stopIfTrue="1">
      <formula>AND(fin_tâche&gt;=BM$5,début_tâche&lt;BN$5)</formula>
    </cfRule>
  </conditionalFormatting>
  <conditionalFormatting sqref="CA51:CG51">
    <cfRule type="expression" dxfId="470" priority="576">
      <formula>AND(TODAY()&gt;=CA$5,TODAY()&lt;CB$5)</formula>
    </cfRule>
  </conditionalFormatting>
  <conditionalFormatting sqref="CA51:CG51">
    <cfRule type="expression" dxfId="469" priority="574">
      <formula>AND(début_tâche&lt;=CA$5,ROUNDDOWN((fin_tâche-début_tâche+1)*avancement_tâche,0)+début_tâche-1&gt;=CA$5)</formula>
    </cfRule>
    <cfRule type="expression" dxfId="468" priority="575" stopIfTrue="1">
      <formula>AND(fin_tâche&gt;=CA$5,début_tâche&lt;CB$5)</formula>
    </cfRule>
  </conditionalFormatting>
  <conditionalFormatting sqref="I52:BL52">
    <cfRule type="expression" dxfId="467" priority="573">
      <formula>AND(TODAY()&gt;=I$5,TODAY()&lt;J$5)</formula>
    </cfRule>
  </conditionalFormatting>
  <conditionalFormatting sqref="I52:BL52">
    <cfRule type="expression" dxfId="466" priority="571">
      <formula>AND(début_tâche&lt;=I$5,ROUNDDOWN((fin_tâche-début_tâche+1)*avancement_tâche,0)+début_tâche-1&gt;=I$5)</formula>
    </cfRule>
    <cfRule type="expression" dxfId="465" priority="572" stopIfTrue="1">
      <formula>AND(fin_tâche&gt;=I$5,début_tâche&lt;J$5)</formula>
    </cfRule>
  </conditionalFormatting>
  <conditionalFormatting sqref="BM52:BZ52">
    <cfRule type="expression" dxfId="464" priority="570">
      <formula>AND(TODAY()&gt;=BM$5,TODAY()&lt;BN$5)</formula>
    </cfRule>
  </conditionalFormatting>
  <conditionalFormatting sqref="BM52:BZ52">
    <cfRule type="expression" dxfId="463" priority="568">
      <formula>AND(début_tâche&lt;=BM$5,ROUNDDOWN((fin_tâche-début_tâche+1)*avancement_tâche,0)+début_tâche-1&gt;=BM$5)</formula>
    </cfRule>
    <cfRule type="expression" dxfId="462" priority="569" stopIfTrue="1">
      <formula>AND(fin_tâche&gt;=BM$5,début_tâche&lt;BN$5)</formula>
    </cfRule>
  </conditionalFormatting>
  <conditionalFormatting sqref="CA52:CG52">
    <cfRule type="expression" dxfId="461" priority="567">
      <formula>AND(TODAY()&gt;=CA$5,TODAY()&lt;CB$5)</formula>
    </cfRule>
  </conditionalFormatting>
  <conditionalFormatting sqref="CA52:CG52">
    <cfRule type="expression" dxfId="460" priority="565">
      <formula>AND(début_tâche&lt;=CA$5,ROUNDDOWN((fin_tâche-début_tâche+1)*avancement_tâche,0)+début_tâche-1&gt;=CA$5)</formula>
    </cfRule>
    <cfRule type="expression" dxfId="459" priority="566" stopIfTrue="1">
      <formula>AND(fin_tâche&gt;=CA$5,début_tâche&lt;CB$5)</formula>
    </cfRule>
  </conditionalFormatting>
  <conditionalFormatting sqref="I53:BL53">
    <cfRule type="expression" dxfId="458" priority="564">
      <formula>AND(TODAY()&gt;=I$5,TODAY()&lt;J$5)</formula>
    </cfRule>
  </conditionalFormatting>
  <conditionalFormatting sqref="I53:BL53">
    <cfRule type="expression" dxfId="457" priority="562">
      <formula>AND(début_tâche&lt;=I$5,ROUNDDOWN((fin_tâche-début_tâche+1)*avancement_tâche,0)+début_tâche-1&gt;=I$5)</formula>
    </cfRule>
    <cfRule type="expression" dxfId="456" priority="563" stopIfTrue="1">
      <formula>AND(fin_tâche&gt;=I$5,début_tâche&lt;J$5)</formula>
    </cfRule>
  </conditionalFormatting>
  <conditionalFormatting sqref="BM53:BZ53">
    <cfRule type="expression" dxfId="455" priority="561">
      <formula>AND(TODAY()&gt;=BM$5,TODAY()&lt;BN$5)</formula>
    </cfRule>
  </conditionalFormatting>
  <conditionalFormatting sqref="BM53:BZ53">
    <cfRule type="expression" dxfId="454" priority="559">
      <formula>AND(début_tâche&lt;=BM$5,ROUNDDOWN((fin_tâche-début_tâche+1)*avancement_tâche,0)+début_tâche-1&gt;=BM$5)</formula>
    </cfRule>
    <cfRule type="expression" dxfId="453" priority="560" stopIfTrue="1">
      <formula>AND(fin_tâche&gt;=BM$5,début_tâche&lt;BN$5)</formula>
    </cfRule>
  </conditionalFormatting>
  <conditionalFormatting sqref="CA53:CG53">
    <cfRule type="expression" dxfId="452" priority="558">
      <formula>AND(TODAY()&gt;=CA$5,TODAY()&lt;CB$5)</formula>
    </cfRule>
  </conditionalFormatting>
  <conditionalFormatting sqref="CA53:CG53">
    <cfRule type="expression" dxfId="451" priority="556">
      <formula>AND(début_tâche&lt;=CA$5,ROUNDDOWN((fin_tâche-début_tâche+1)*avancement_tâche,0)+début_tâche-1&gt;=CA$5)</formula>
    </cfRule>
    <cfRule type="expression" dxfId="450" priority="557" stopIfTrue="1">
      <formula>AND(fin_tâche&gt;=CA$5,début_tâche&lt;CB$5)</formula>
    </cfRule>
  </conditionalFormatting>
  <conditionalFormatting sqref="I54:BL54">
    <cfRule type="expression" dxfId="449" priority="555">
      <formula>AND(TODAY()&gt;=I$5,TODAY()&lt;J$5)</formula>
    </cfRule>
  </conditionalFormatting>
  <conditionalFormatting sqref="I54:BL54">
    <cfRule type="expression" dxfId="448" priority="553">
      <formula>AND(début_tâche&lt;=I$5,ROUNDDOWN((fin_tâche-début_tâche+1)*avancement_tâche,0)+début_tâche-1&gt;=I$5)</formula>
    </cfRule>
    <cfRule type="expression" dxfId="447" priority="554" stopIfTrue="1">
      <formula>AND(fin_tâche&gt;=I$5,début_tâche&lt;J$5)</formula>
    </cfRule>
  </conditionalFormatting>
  <conditionalFormatting sqref="BM54:BZ54">
    <cfRule type="expression" dxfId="446" priority="552">
      <formula>AND(TODAY()&gt;=BM$5,TODAY()&lt;BN$5)</formula>
    </cfRule>
  </conditionalFormatting>
  <conditionalFormatting sqref="BM54:BZ54">
    <cfRule type="expression" dxfId="445" priority="550">
      <formula>AND(début_tâche&lt;=BM$5,ROUNDDOWN((fin_tâche-début_tâche+1)*avancement_tâche,0)+début_tâche-1&gt;=BM$5)</formula>
    </cfRule>
    <cfRule type="expression" dxfId="444" priority="551" stopIfTrue="1">
      <formula>AND(fin_tâche&gt;=BM$5,début_tâche&lt;BN$5)</formula>
    </cfRule>
  </conditionalFormatting>
  <conditionalFormatting sqref="CA54:CG54">
    <cfRule type="expression" dxfId="443" priority="549">
      <formula>AND(TODAY()&gt;=CA$5,TODAY()&lt;CB$5)</formula>
    </cfRule>
  </conditionalFormatting>
  <conditionalFormatting sqref="CA54:CG54">
    <cfRule type="expression" dxfId="442" priority="547">
      <formula>AND(début_tâche&lt;=CA$5,ROUNDDOWN((fin_tâche-début_tâche+1)*avancement_tâche,0)+début_tâche-1&gt;=CA$5)</formula>
    </cfRule>
    <cfRule type="expression" dxfId="441" priority="548" stopIfTrue="1">
      <formula>AND(fin_tâche&gt;=CA$5,début_tâche&lt;CB$5)</formula>
    </cfRule>
  </conditionalFormatting>
  <conditionalFormatting sqref="I58:BL58">
    <cfRule type="expression" dxfId="440" priority="516">
      <formula>AND(TODAY()&gt;=I$5,TODAY()&lt;J$5)</formula>
    </cfRule>
  </conditionalFormatting>
  <conditionalFormatting sqref="I58:BL58">
    <cfRule type="expression" dxfId="439" priority="514">
      <formula>AND(début_tâche&lt;=I$5,ROUNDDOWN((fin_tâche-début_tâche+1)*avancement_tâche,0)+début_tâche-1&gt;=I$5)</formula>
    </cfRule>
    <cfRule type="expression" dxfId="438" priority="515" stopIfTrue="1">
      <formula>AND(fin_tâche&gt;=I$5,début_tâche&lt;J$5)</formula>
    </cfRule>
  </conditionalFormatting>
  <conditionalFormatting sqref="BM58:BZ58">
    <cfRule type="expression" dxfId="437" priority="513">
      <formula>AND(TODAY()&gt;=BM$5,TODAY()&lt;BN$5)</formula>
    </cfRule>
  </conditionalFormatting>
  <conditionalFormatting sqref="BM58:BZ58">
    <cfRule type="expression" dxfId="436" priority="511">
      <formula>AND(début_tâche&lt;=BM$5,ROUNDDOWN((fin_tâche-début_tâche+1)*avancement_tâche,0)+début_tâche-1&gt;=BM$5)</formula>
    </cfRule>
    <cfRule type="expression" dxfId="435" priority="512" stopIfTrue="1">
      <formula>AND(fin_tâche&gt;=BM$5,début_tâche&lt;BN$5)</formula>
    </cfRule>
  </conditionalFormatting>
  <conditionalFormatting sqref="CA58:CG58">
    <cfRule type="expression" dxfId="434" priority="510">
      <formula>AND(TODAY()&gt;=CA$5,TODAY()&lt;CB$5)</formula>
    </cfRule>
  </conditionalFormatting>
  <conditionalFormatting sqref="CA58:CG58">
    <cfRule type="expression" dxfId="433" priority="508">
      <formula>AND(début_tâche&lt;=CA$5,ROUNDDOWN((fin_tâche-début_tâche+1)*avancement_tâche,0)+début_tâche-1&gt;=CA$5)</formula>
    </cfRule>
    <cfRule type="expression" dxfId="432" priority="509" stopIfTrue="1">
      <formula>AND(fin_tâche&gt;=CA$5,début_tâche&lt;CB$5)</formula>
    </cfRule>
  </conditionalFormatting>
  <conditionalFormatting sqref="I56:BL56">
    <cfRule type="expression" dxfId="431" priority="507">
      <formula>AND(TODAY()&gt;=I$5,TODAY()&lt;J$5)</formula>
    </cfRule>
  </conditionalFormatting>
  <conditionalFormatting sqref="I56:BL56">
    <cfRule type="expression" dxfId="430" priority="505">
      <formula>AND(début_tâche&lt;=I$5,ROUNDDOWN((fin_tâche-début_tâche+1)*avancement_tâche,0)+début_tâche-1&gt;=I$5)</formula>
    </cfRule>
    <cfRule type="expression" dxfId="429" priority="506" stopIfTrue="1">
      <formula>AND(fin_tâche&gt;=I$5,début_tâche&lt;J$5)</formula>
    </cfRule>
  </conditionalFormatting>
  <conditionalFormatting sqref="BM56:BZ56">
    <cfRule type="expression" dxfId="428" priority="504">
      <formula>AND(TODAY()&gt;=BM$5,TODAY()&lt;BN$5)</formula>
    </cfRule>
  </conditionalFormatting>
  <conditionalFormatting sqref="BM56:BZ56">
    <cfRule type="expression" dxfId="427" priority="502">
      <formula>AND(début_tâche&lt;=BM$5,ROUNDDOWN((fin_tâche-début_tâche+1)*avancement_tâche,0)+début_tâche-1&gt;=BM$5)</formula>
    </cfRule>
    <cfRule type="expression" dxfId="426" priority="503" stopIfTrue="1">
      <formula>AND(fin_tâche&gt;=BM$5,début_tâche&lt;BN$5)</formula>
    </cfRule>
  </conditionalFormatting>
  <conditionalFormatting sqref="CA56:CG56">
    <cfRule type="expression" dxfId="425" priority="501">
      <formula>AND(TODAY()&gt;=CA$5,TODAY()&lt;CB$5)</formula>
    </cfRule>
  </conditionalFormatting>
  <conditionalFormatting sqref="CA56:CG56">
    <cfRule type="expression" dxfId="424" priority="499">
      <formula>AND(début_tâche&lt;=CA$5,ROUNDDOWN((fin_tâche-début_tâche+1)*avancement_tâche,0)+début_tâche-1&gt;=CA$5)</formula>
    </cfRule>
    <cfRule type="expression" dxfId="423" priority="500" stopIfTrue="1">
      <formula>AND(fin_tâche&gt;=CA$5,début_tâche&lt;CB$5)</formula>
    </cfRule>
  </conditionalFormatting>
  <conditionalFormatting sqref="I57:BL57">
    <cfRule type="expression" dxfId="422" priority="498">
      <formula>AND(TODAY()&gt;=I$5,TODAY()&lt;J$5)</formula>
    </cfRule>
  </conditionalFormatting>
  <conditionalFormatting sqref="I57:BL57">
    <cfRule type="expression" dxfId="421" priority="496">
      <formula>AND(début_tâche&lt;=I$5,ROUNDDOWN((fin_tâche-début_tâche+1)*avancement_tâche,0)+début_tâche-1&gt;=I$5)</formula>
    </cfRule>
    <cfRule type="expression" dxfId="420" priority="497" stopIfTrue="1">
      <formula>AND(fin_tâche&gt;=I$5,début_tâche&lt;J$5)</formula>
    </cfRule>
  </conditionalFormatting>
  <conditionalFormatting sqref="BM57:BZ57">
    <cfRule type="expression" dxfId="419" priority="495">
      <formula>AND(TODAY()&gt;=BM$5,TODAY()&lt;BN$5)</formula>
    </cfRule>
  </conditionalFormatting>
  <conditionalFormatting sqref="BM57:BZ57">
    <cfRule type="expression" dxfId="418" priority="493">
      <formula>AND(début_tâche&lt;=BM$5,ROUNDDOWN((fin_tâche-début_tâche+1)*avancement_tâche,0)+début_tâche-1&gt;=BM$5)</formula>
    </cfRule>
    <cfRule type="expression" dxfId="417" priority="494" stopIfTrue="1">
      <formula>AND(fin_tâche&gt;=BM$5,début_tâche&lt;BN$5)</formula>
    </cfRule>
  </conditionalFormatting>
  <conditionalFormatting sqref="CA57:CG57">
    <cfRule type="expression" dxfId="416" priority="492">
      <formula>AND(TODAY()&gt;=CA$5,TODAY()&lt;CB$5)</formula>
    </cfRule>
  </conditionalFormatting>
  <conditionalFormatting sqref="CA57:CG57">
    <cfRule type="expression" dxfId="415" priority="490">
      <formula>AND(début_tâche&lt;=CA$5,ROUNDDOWN((fin_tâche-début_tâche+1)*avancement_tâche,0)+début_tâche-1&gt;=CA$5)</formula>
    </cfRule>
    <cfRule type="expression" dxfId="414" priority="491" stopIfTrue="1">
      <formula>AND(fin_tâche&gt;=CA$5,début_tâche&lt;CB$5)</formula>
    </cfRule>
  </conditionalFormatting>
  <conditionalFormatting sqref="I61:BL61">
    <cfRule type="expression" dxfId="413" priority="489">
      <formula>AND(TODAY()&gt;=I$5,TODAY()&lt;J$5)</formula>
    </cfRule>
  </conditionalFormatting>
  <conditionalFormatting sqref="I61:BL61">
    <cfRule type="expression" dxfId="412" priority="487">
      <formula>AND(début_tâche&lt;=I$5,ROUNDDOWN((fin_tâche-début_tâche+1)*avancement_tâche,0)+début_tâche-1&gt;=I$5)</formula>
    </cfRule>
    <cfRule type="expression" dxfId="411" priority="488" stopIfTrue="1">
      <formula>AND(fin_tâche&gt;=I$5,début_tâche&lt;J$5)</formula>
    </cfRule>
  </conditionalFormatting>
  <conditionalFormatting sqref="BM61:BZ61">
    <cfRule type="expression" dxfId="410" priority="486">
      <formula>AND(TODAY()&gt;=BM$5,TODAY()&lt;BN$5)</formula>
    </cfRule>
  </conditionalFormatting>
  <conditionalFormatting sqref="BM61:BZ61">
    <cfRule type="expression" dxfId="409" priority="484">
      <formula>AND(début_tâche&lt;=BM$5,ROUNDDOWN((fin_tâche-début_tâche+1)*avancement_tâche,0)+début_tâche-1&gt;=BM$5)</formula>
    </cfRule>
    <cfRule type="expression" dxfId="408" priority="485" stopIfTrue="1">
      <formula>AND(fin_tâche&gt;=BM$5,début_tâche&lt;BN$5)</formula>
    </cfRule>
  </conditionalFormatting>
  <conditionalFormatting sqref="CA61:CG61">
    <cfRule type="expression" dxfId="407" priority="483">
      <formula>AND(TODAY()&gt;=CA$5,TODAY()&lt;CB$5)</formula>
    </cfRule>
  </conditionalFormatting>
  <conditionalFormatting sqref="CA61:CG61">
    <cfRule type="expression" dxfId="406" priority="481">
      <formula>AND(début_tâche&lt;=CA$5,ROUNDDOWN((fin_tâche-début_tâche+1)*avancement_tâche,0)+début_tâche-1&gt;=CA$5)</formula>
    </cfRule>
    <cfRule type="expression" dxfId="405" priority="482" stopIfTrue="1">
      <formula>AND(fin_tâche&gt;=CA$5,début_tâche&lt;CB$5)</formula>
    </cfRule>
  </conditionalFormatting>
  <conditionalFormatting sqref="I59:BL59">
    <cfRule type="expression" dxfId="404" priority="480">
      <formula>AND(TODAY()&gt;=I$5,TODAY()&lt;J$5)</formula>
    </cfRule>
  </conditionalFormatting>
  <conditionalFormatting sqref="I59:BL59">
    <cfRule type="expression" dxfId="403" priority="478">
      <formula>AND(début_tâche&lt;=I$5,ROUNDDOWN((fin_tâche-début_tâche+1)*avancement_tâche,0)+début_tâche-1&gt;=I$5)</formula>
    </cfRule>
    <cfRule type="expression" dxfId="402" priority="479" stopIfTrue="1">
      <formula>AND(fin_tâche&gt;=I$5,début_tâche&lt;J$5)</formula>
    </cfRule>
  </conditionalFormatting>
  <conditionalFormatting sqref="BM59:BZ59">
    <cfRule type="expression" dxfId="401" priority="477">
      <formula>AND(TODAY()&gt;=BM$5,TODAY()&lt;BN$5)</formula>
    </cfRule>
  </conditionalFormatting>
  <conditionalFormatting sqref="BM59:BZ59">
    <cfRule type="expression" dxfId="400" priority="475">
      <formula>AND(début_tâche&lt;=BM$5,ROUNDDOWN((fin_tâche-début_tâche+1)*avancement_tâche,0)+début_tâche-1&gt;=BM$5)</formula>
    </cfRule>
    <cfRule type="expression" dxfId="399" priority="476" stopIfTrue="1">
      <formula>AND(fin_tâche&gt;=BM$5,début_tâche&lt;BN$5)</formula>
    </cfRule>
  </conditionalFormatting>
  <conditionalFormatting sqref="CA59:CG59">
    <cfRule type="expression" dxfId="398" priority="474">
      <formula>AND(TODAY()&gt;=CA$5,TODAY()&lt;CB$5)</formula>
    </cfRule>
  </conditionalFormatting>
  <conditionalFormatting sqref="CA59:CG59">
    <cfRule type="expression" dxfId="397" priority="472">
      <formula>AND(début_tâche&lt;=CA$5,ROUNDDOWN((fin_tâche-début_tâche+1)*avancement_tâche,0)+début_tâche-1&gt;=CA$5)</formula>
    </cfRule>
    <cfRule type="expression" dxfId="396" priority="473" stopIfTrue="1">
      <formula>AND(fin_tâche&gt;=CA$5,début_tâche&lt;CB$5)</formula>
    </cfRule>
  </conditionalFormatting>
  <conditionalFormatting sqref="I60:BL60">
    <cfRule type="expression" dxfId="395" priority="471">
      <formula>AND(TODAY()&gt;=I$5,TODAY()&lt;J$5)</formula>
    </cfRule>
  </conditionalFormatting>
  <conditionalFormatting sqref="I60:BL60">
    <cfRule type="expression" dxfId="394" priority="469">
      <formula>AND(début_tâche&lt;=I$5,ROUNDDOWN((fin_tâche-début_tâche+1)*avancement_tâche,0)+début_tâche-1&gt;=I$5)</formula>
    </cfRule>
    <cfRule type="expression" dxfId="393" priority="470" stopIfTrue="1">
      <formula>AND(fin_tâche&gt;=I$5,début_tâche&lt;J$5)</formula>
    </cfRule>
  </conditionalFormatting>
  <conditionalFormatting sqref="BM60:BZ60">
    <cfRule type="expression" dxfId="392" priority="468">
      <formula>AND(TODAY()&gt;=BM$5,TODAY()&lt;BN$5)</formula>
    </cfRule>
  </conditionalFormatting>
  <conditionalFormatting sqref="BM60:BZ60">
    <cfRule type="expression" dxfId="391" priority="466">
      <formula>AND(début_tâche&lt;=BM$5,ROUNDDOWN((fin_tâche-début_tâche+1)*avancement_tâche,0)+début_tâche-1&gt;=BM$5)</formula>
    </cfRule>
    <cfRule type="expression" dxfId="390" priority="467" stopIfTrue="1">
      <formula>AND(fin_tâche&gt;=BM$5,début_tâche&lt;BN$5)</formula>
    </cfRule>
  </conditionalFormatting>
  <conditionalFormatting sqref="CA60:CG60">
    <cfRule type="expression" dxfId="389" priority="465">
      <formula>AND(TODAY()&gt;=CA$5,TODAY()&lt;CB$5)</formula>
    </cfRule>
  </conditionalFormatting>
  <conditionalFormatting sqref="CA60:CG60">
    <cfRule type="expression" dxfId="388" priority="463">
      <formula>AND(début_tâche&lt;=CA$5,ROUNDDOWN((fin_tâche-début_tâche+1)*avancement_tâche,0)+début_tâche-1&gt;=CA$5)</formula>
    </cfRule>
    <cfRule type="expression" dxfId="387" priority="464" stopIfTrue="1">
      <formula>AND(fin_tâche&gt;=CA$5,début_tâche&lt;CB$5)</formula>
    </cfRule>
  </conditionalFormatting>
  <conditionalFormatting sqref="I51:BL51">
    <cfRule type="expression" dxfId="386" priority="462">
      <formula>AND(TODAY()&gt;=I$5,TODAY()&lt;J$5)</formula>
    </cfRule>
  </conditionalFormatting>
  <conditionalFormatting sqref="I51:BL51">
    <cfRule type="expression" dxfId="385" priority="460">
      <formula>AND(début_tâche&lt;=I$5,ROUNDDOWN((fin_tâche-début_tâche+1)*avancement_tâche,0)+début_tâche-1&gt;=I$5)</formula>
    </cfRule>
    <cfRule type="expression" dxfId="384" priority="461" stopIfTrue="1">
      <formula>AND(fin_tâche&gt;=I$5,début_tâche&lt;J$5)</formula>
    </cfRule>
  </conditionalFormatting>
  <conditionalFormatting sqref="BM51:BZ51">
    <cfRule type="expression" dxfId="383" priority="459">
      <formula>AND(TODAY()&gt;=BM$5,TODAY()&lt;BN$5)</formula>
    </cfRule>
  </conditionalFormatting>
  <conditionalFormatting sqref="BM51:BZ51">
    <cfRule type="expression" dxfId="382" priority="457">
      <formula>AND(début_tâche&lt;=BM$5,ROUNDDOWN((fin_tâche-début_tâche+1)*avancement_tâche,0)+début_tâche-1&gt;=BM$5)</formula>
    </cfRule>
    <cfRule type="expression" dxfId="381" priority="458" stopIfTrue="1">
      <formula>AND(fin_tâche&gt;=BM$5,début_tâche&lt;BN$5)</formula>
    </cfRule>
  </conditionalFormatting>
  <conditionalFormatting sqref="CA51:CG51">
    <cfRule type="expression" dxfId="380" priority="456">
      <formula>AND(TODAY()&gt;=CA$5,TODAY()&lt;CB$5)</formula>
    </cfRule>
  </conditionalFormatting>
  <conditionalFormatting sqref="CA51:CG51">
    <cfRule type="expression" dxfId="379" priority="454">
      <formula>AND(début_tâche&lt;=CA$5,ROUNDDOWN((fin_tâche-début_tâche+1)*avancement_tâche,0)+début_tâche-1&gt;=CA$5)</formula>
    </cfRule>
    <cfRule type="expression" dxfId="378" priority="455" stopIfTrue="1">
      <formula>AND(fin_tâche&gt;=CA$5,début_tâche&lt;CB$5)</formula>
    </cfRule>
  </conditionalFormatting>
  <conditionalFormatting sqref="I52:BL52">
    <cfRule type="expression" dxfId="377" priority="453">
      <formula>AND(TODAY()&gt;=I$5,TODAY()&lt;J$5)</formula>
    </cfRule>
  </conditionalFormatting>
  <conditionalFormatting sqref="I52:BL52">
    <cfRule type="expression" dxfId="376" priority="451">
      <formula>AND(début_tâche&lt;=I$5,ROUNDDOWN((fin_tâche-début_tâche+1)*avancement_tâche,0)+début_tâche-1&gt;=I$5)</formula>
    </cfRule>
    <cfRule type="expression" dxfId="375" priority="452" stopIfTrue="1">
      <formula>AND(fin_tâche&gt;=I$5,début_tâche&lt;J$5)</formula>
    </cfRule>
  </conditionalFormatting>
  <conditionalFormatting sqref="BM52:BZ52">
    <cfRule type="expression" dxfId="374" priority="450">
      <formula>AND(TODAY()&gt;=BM$5,TODAY()&lt;BN$5)</formula>
    </cfRule>
  </conditionalFormatting>
  <conditionalFormatting sqref="BM52:BZ52">
    <cfRule type="expression" dxfId="373" priority="448">
      <formula>AND(début_tâche&lt;=BM$5,ROUNDDOWN((fin_tâche-début_tâche+1)*avancement_tâche,0)+début_tâche-1&gt;=BM$5)</formula>
    </cfRule>
    <cfRule type="expression" dxfId="372" priority="449" stopIfTrue="1">
      <formula>AND(fin_tâche&gt;=BM$5,début_tâche&lt;BN$5)</formula>
    </cfRule>
  </conditionalFormatting>
  <conditionalFormatting sqref="CA52:CG52">
    <cfRule type="expression" dxfId="371" priority="447">
      <formula>AND(TODAY()&gt;=CA$5,TODAY()&lt;CB$5)</formula>
    </cfRule>
  </conditionalFormatting>
  <conditionalFormatting sqref="CA52:CG52">
    <cfRule type="expression" dxfId="370" priority="445">
      <formula>AND(début_tâche&lt;=CA$5,ROUNDDOWN((fin_tâche-début_tâche+1)*avancement_tâche,0)+début_tâche-1&gt;=CA$5)</formula>
    </cfRule>
    <cfRule type="expression" dxfId="369" priority="446" stopIfTrue="1">
      <formula>AND(fin_tâche&gt;=CA$5,début_tâche&lt;CB$5)</formula>
    </cfRule>
  </conditionalFormatting>
  <conditionalFormatting sqref="D64">
    <cfRule type="dataBar" priority="444">
      <dataBar>
        <cfvo type="num" val="0"/>
        <cfvo type="num" val="1"/>
        <color theme="0" tint="-0.249977111117893"/>
      </dataBar>
      <extLst>
        <ext xmlns:x14="http://schemas.microsoft.com/office/spreadsheetml/2009/9/main" uri="{B025F937-C7B1-47D3-B67F-A62EFF666E3E}">
          <x14:id>{369E7DF6-7F04-2F41-873C-5E672E3660EC}</x14:id>
        </ext>
      </extLst>
    </cfRule>
  </conditionalFormatting>
  <conditionalFormatting sqref="I64:BL64">
    <cfRule type="expression" dxfId="368" priority="443">
      <formula>AND(TODAY()&gt;=I$5,TODAY()&lt;J$5)</formula>
    </cfRule>
  </conditionalFormatting>
  <conditionalFormatting sqref="I64:BL64">
    <cfRule type="expression" dxfId="367" priority="441">
      <formula>AND(début_tâche&lt;=I$5,ROUNDDOWN((fin_tâche-début_tâche+1)*avancement_tâche,0)+début_tâche-1&gt;=I$5)</formula>
    </cfRule>
    <cfRule type="expression" dxfId="366" priority="442" stopIfTrue="1">
      <formula>AND(fin_tâche&gt;=I$5,début_tâche&lt;J$5)</formula>
    </cfRule>
  </conditionalFormatting>
  <conditionalFormatting sqref="BM64:BZ64">
    <cfRule type="expression" dxfId="365" priority="440">
      <formula>AND(TODAY()&gt;=BM$5,TODAY()&lt;BN$5)</formula>
    </cfRule>
  </conditionalFormatting>
  <conditionalFormatting sqref="BM64:BZ64">
    <cfRule type="expression" dxfId="364" priority="438">
      <formula>AND(début_tâche&lt;=BM$5,ROUNDDOWN((fin_tâche-début_tâche+1)*avancement_tâche,0)+début_tâche-1&gt;=BM$5)</formula>
    </cfRule>
    <cfRule type="expression" dxfId="363" priority="439" stopIfTrue="1">
      <formula>AND(fin_tâche&gt;=BM$5,début_tâche&lt;BN$5)</formula>
    </cfRule>
  </conditionalFormatting>
  <conditionalFormatting sqref="CA64:CG64">
    <cfRule type="expression" dxfId="362" priority="437">
      <formula>AND(TODAY()&gt;=CA$5,TODAY()&lt;CB$5)</formula>
    </cfRule>
  </conditionalFormatting>
  <conditionalFormatting sqref="CA64:CG64">
    <cfRule type="expression" dxfId="361" priority="435">
      <formula>AND(début_tâche&lt;=CA$5,ROUNDDOWN((fin_tâche-début_tâche+1)*avancement_tâche,0)+début_tâche-1&gt;=CA$5)</formula>
    </cfRule>
    <cfRule type="expression" dxfId="360" priority="436" stopIfTrue="1">
      <formula>AND(fin_tâche&gt;=CA$5,début_tâche&lt;CB$5)</formula>
    </cfRule>
  </conditionalFormatting>
  <conditionalFormatting sqref="I62:BL62">
    <cfRule type="expression" dxfId="359" priority="425">
      <formula>AND(TODAY()&gt;=I$5,TODAY()&lt;J$5)</formula>
    </cfRule>
  </conditionalFormatting>
  <conditionalFormatting sqref="I62:BL62">
    <cfRule type="expression" dxfId="358" priority="423">
      <formula>AND(début_tâche&lt;=I$5,ROUNDDOWN((fin_tâche-début_tâche+1)*avancement_tâche,0)+début_tâche-1&gt;=I$5)</formula>
    </cfRule>
    <cfRule type="expression" dxfId="357" priority="424" stopIfTrue="1">
      <formula>AND(fin_tâche&gt;=I$5,début_tâche&lt;J$5)</formula>
    </cfRule>
  </conditionalFormatting>
  <conditionalFormatting sqref="BM62:BZ62">
    <cfRule type="expression" dxfId="356" priority="422">
      <formula>AND(TODAY()&gt;=BM$5,TODAY()&lt;BN$5)</formula>
    </cfRule>
  </conditionalFormatting>
  <conditionalFormatting sqref="BM62:BZ62">
    <cfRule type="expression" dxfId="355" priority="420">
      <formula>AND(début_tâche&lt;=BM$5,ROUNDDOWN((fin_tâche-début_tâche+1)*avancement_tâche,0)+début_tâche-1&gt;=BM$5)</formula>
    </cfRule>
    <cfRule type="expression" dxfId="354" priority="421" stopIfTrue="1">
      <formula>AND(fin_tâche&gt;=BM$5,début_tâche&lt;BN$5)</formula>
    </cfRule>
  </conditionalFormatting>
  <conditionalFormatting sqref="CA62:CG62">
    <cfRule type="expression" dxfId="353" priority="419">
      <formula>AND(TODAY()&gt;=CA$5,TODAY()&lt;CB$5)</formula>
    </cfRule>
  </conditionalFormatting>
  <conditionalFormatting sqref="CA62:CG62">
    <cfRule type="expression" dxfId="352" priority="417">
      <formula>AND(début_tâche&lt;=CA$5,ROUNDDOWN((fin_tâche-début_tâche+1)*avancement_tâche,0)+début_tâche-1&gt;=CA$5)</formula>
    </cfRule>
    <cfRule type="expression" dxfId="351" priority="418" stopIfTrue="1">
      <formula>AND(fin_tâche&gt;=CA$5,début_tâche&lt;CB$5)</formula>
    </cfRule>
  </conditionalFormatting>
  <conditionalFormatting sqref="I63:BL63">
    <cfRule type="expression" dxfId="350" priority="416">
      <formula>AND(TODAY()&gt;=I$5,TODAY()&lt;J$5)</formula>
    </cfRule>
  </conditionalFormatting>
  <conditionalFormatting sqref="I63:BL63">
    <cfRule type="expression" dxfId="349" priority="414">
      <formula>AND(début_tâche&lt;=I$5,ROUNDDOWN((fin_tâche-début_tâche+1)*avancement_tâche,0)+début_tâche-1&gt;=I$5)</formula>
    </cfRule>
    <cfRule type="expression" dxfId="348" priority="415" stopIfTrue="1">
      <formula>AND(fin_tâche&gt;=I$5,début_tâche&lt;J$5)</formula>
    </cfRule>
  </conditionalFormatting>
  <conditionalFormatting sqref="BM63:BZ63">
    <cfRule type="expression" dxfId="347" priority="413">
      <formula>AND(TODAY()&gt;=BM$5,TODAY()&lt;BN$5)</formula>
    </cfRule>
  </conditionalFormatting>
  <conditionalFormatting sqref="BM63:BZ63">
    <cfRule type="expression" dxfId="346" priority="411">
      <formula>AND(début_tâche&lt;=BM$5,ROUNDDOWN((fin_tâche-début_tâche+1)*avancement_tâche,0)+début_tâche-1&gt;=BM$5)</formula>
    </cfRule>
    <cfRule type="expression" dxfId="345" priority="412" stopIfTrue="1">
      <formula>AND(fin_tâche&gt;=BM$5,début_tâche&lt;BN$5)</formula>
    </cfRule>
  </conditionalFormatting>
  <conditionalFormatting sqref="CA63:CG63">
    <cfRule type="expression" dxfId="344" priority="410">
      <formula>AND(TODAY()&gt;=CA$5,TODAY()&lt;CB$5)</formula>
    </cfRule>
  </conditionalFormatting>
  <conditionalFormatting sqref="CA63:CG63">
    <cfRule type="expression" dxfId="343" priority="408">
      <formula>AND(début_tâche&lt;=CA$5,ROUNDDOWN((fin_tâche-début_tâche+1)*avancement_tâche,0)+début_tâche-1&gt;=CA$5)</formula>
    </cfRule>
    <cfRule type="expression" dxfId="342" priority="409" stopIfTrue="1">
      <formula>AND(fin_tâche&gt;=CA$5,début_tâche&lt;CB$5)</formula>
    </cfRule>
  </conditionalFormatting>
  <conditionalFormatting sqref="D69">
    <cfRule type="dataBar" priority="407">
      <dataBar>
        <cfvo type="num" val="0"/>
        <cfvo type="num" val="1"/>
        <color theme="0" tint="-0.249977111117893"/>
      </dataBar>
      <extLst>
        <ext xmlns:x14="http://schemas.microsoft.com/office/spreadsheetml/2009/9/main" uri="{B025F937-C7B1-47D3-B67F-A62EFF666E3E}">
          <x14:id>{CE896962-0EAA-B44B-B4BE-FBA26E09C1F6}</x14:id>
        </ext>
      </extLst>
    </cfRule>
  </conditionalFormatting>
  <conditionalFormatting sqref="I69:BL69">
    <cfRule type="expression" dxfId="341" priority="379">
      <formula>AND(TODAY()&gt;=I$5,TODAY()&lt;J$5)</formula>
    </cfRule>
  </conditionalFormatting>
  <conditionalFormatting sqref="I69:BL69">
    <cfRule type="expression" dxfId="340" priority="377">
      <formula>AND(début_tâche&lt;=I$5,ROUNDDOWN((fin_tâche-début_tâche+1)*avancement_tâche,0)+début_tâche-1&gt;=I$5)</formula>
    </cfRule>
    <cfRule type="expression" dxfId="339" priority="378" stopIfTrue="1">
      <formula>AND(fin_tâche&gt;=I$5,début_tâche&lt;J$5)</formula>
    </cfRule>
  </conditionalFormatting>
  <conditionalFormatting sqref="BM69:BZ69">
    <cfRule type="expression" dxfId="338" priority="376">
      <formula>AND(TODAY()&gt;=BM$5,TODAY()&lt;BN$5)</formula>
    </cfRule>
  </conditionalFormatting>
  <conditionalFormatting sqref="BM69:BZ69">
    <cfRule type="expression" dxfId="337" priority="374">
      <formula>AND(début_tâche&lt;=BM$5,ROUNDDOWN((fin_tâche-début_tâche+1)*avancement_tâche,0)+début_tâche-1&gt;=BM$5)</formula>
    </cfRule>
    <cfRule type="expression" dxfId="336" priority="375" stopIfTrue="1">
      <formula>AND(fin_tâche&gt;=BM$5,début_tâche&lt;BN$5)</formula>
    </cfRule>
  </conditionalFormatting>
  <conditionalFormatting sqref="CA69:CG69">
    <cfRule type="expression" dxfId="335" priority="373">
      <formula>AND(TODAY()&gt;=CA$5,TODAY()&lt;CB$5)</formula>
    </cfRule>
  </conditionalFormatting>
  <conditionalFormatting sqref="CA69:CG69">
    <cfRule type="expression" dxfId="334" priority="371">
      <formula>AND(début_tâche&lt;=CA$5,ROUNDDOWN((fin_tâche-début_tâche+1)*avancement_tâche,0)+début_tâche-1&gt;=CA$5)</formula>
    </cfRule>
    <cfRule type="expression" dxfId="333" priority="372" stopIfTrue="1">
      <formula>AND(fin_tâche&gt;=CA$5,début_tâche&lt;CB$5)</formula>
    </cfRule>
  </conditionalFormatting>
  <conditionalFormatting sqref="D65:D68">
    <cfRule type="dataBar" priority="370">
      <dataBar>
        <cfvo type="num" val="0"/>
        <cfvo type="num" val="1"/>
        <color theme="0" tint="-0.249977111117893"/>
      </dataBar>
      <extLst>
        <ext xmlns:x14="http://schemas.microsoft.com/office/spreadsheetml/2009/9/main" uri="{B025F937-C7B1-47D3-B67F-A62EFF666E3E}">
          <x14:id>{171CA73A-3659-A84B-B895-B52C3DC5F8D8}</x14:id>
        </ext>
      </extLst>
    </cfRule>
  </conditionalFormatting>
  <conditionalFormatting sqref="I66:BL66">
    <cfRule type="expression" dxfId="332" priority="369">
      <formula>AND(TODAY()&gt;=I$5,TODAY()&lt;J$5)</formula>
    </cfRule>
  </conditionalFormatting>
  <conditionalFormatting sqref="I66:BL66">
    <cfRule type="expression" dxfId="331" priority="367">
      <formula>AND(début_tâche&lt;=I$5,ROUNDDOWN((fin_tâche-début_tâche+1)*avancement_tâche,0)+début_tâche-1&gt;=I$5)</formula>
    </cfRule>
    <cfRule type="expression" dxfId="330" priority="368" stopIfTrue="1">
      <formula>AND(fin_tâche&gt;=I$5,début_tâche&lt;J$5)</formula>
    </cfRule>
  </conditionalFormatting>
  <conditionalFormatting sqref="BM66:BZ66">
    <cfRule type="expression" dxfId="329" priority="366">
      <formula>AND(TODAY()&gt;=BM$5,TODAY()&lt;BN$5)</formula>
    </cfRule>
  </conditionalFormatting>
  <conditionalFormatting sqref="BM66:BZ66">
    <cfRule type="expression" dxfId="328" priority="364">
      <formula>AND(début_tâche&lt;=BM$5,ROUNDDOWN((fin_tâche-début_tâche+1)*avancement_tâche,0)+début_tâche-1&gt;=BM$5)</formula>
    </cfRule>
    <cfRule type="expression" dxfId="327" priority="365" stopIfTrue="1">
      <formula>AND(fin_tâche&gt;=BM$5,début_tâche&lt;BN$5)</formula>
    </cfRule>
  </conditionalFormatting>
  <conditionalFormatting sqref="CA66:CG66">
    <cfRule type="expression" dxfId="326" priority="363">
      <formula>AND(TODAY()&gt;=CA$5,TODAY()&lt;CB$5)</formula>
    </cfRule>
  </conditionalFormatting>
  <conditionalFormatting sqref="CA66:CG66">
    <cfRule type="expression" dxfId="325" priority="361">
      <formula>AND(début_tâche&lt;=CA$5,ROUNDDOWN((fin_tâche-début_tâche+1)*avancement_tâche,0)+début_tâche-1&gt;=CA$5)</formula>
    </cfRule>
    <cfRule type="expression" dxfId="324" priority="362" stopIfTrue="1">
      <formula>AND(fin_tâche&gt;=CA$5,début_tâche&lt;CB$5)</formula>
    </cfRule>
  </conditionalFormatting>
  <conditionalFormatting sqref="I65:BL65">
    <cfRule type="expression" dxfId="323" priority="360">
      <formula>AND(TODAY()&gt;=I$5,TODAY()&lt;J$5)</formula>
    </cfRule>
  </conditionalFormatting>
  <conditionalFormatting sqref="I65:BL65">
    <cfRule type="expression" dxfId="322" priority="358">
      <formula>AND(début_tâche&lt;=I$5,ROUNDDOWN((fin_tâche-début_tâche+1)*avancement_tâche,0)+début_tâche-1&gt;=I$5)</formula>
    </cfRule>
    <cfRule type="expression" dxfId="321" priority="359" stopIfTrue="1">
      <formula>AND(fin_tâche&gt;=I$5,début_tâche&lt;J$5)</formula>
    </cfRule>
  </conditionalFormatting>
  <conditionalFormatting sqref="BM65:BZ65">
    <cfRule type="expression" dxfId="320" priority="357">
      <formula>AND(TODAY()&gt;=BM$5,TODAY()&lt;BN$5)</formula>
    </cfRule>
  </conditionalFormatting>
  <conditionalFormatting sqref="BM65:BZ65">
    <cfRule type="expression" dxfId="319" priority="355">
      <formula>AND(début_tâche&lt;=BM$5,ROUNDDOWN((fin_tâche-début_tâche+1)*avancement_tâche,0)+début_tâche-1&gt;=BM$5)</formula>
    </cfRule>
    <cfRule type="expression" dxfId="318" priority="356" stopIfTrue="1">
      <formula>AND(fin_tâche&gt;=BM$5,début_tâche&lt;BN$5)</formula>
    </cfRule>
  </conditionalFormatting>
  <conditionalFormatting sqref="CA65:CG65">
    <cfRule type="expression" dxfId="317" priority="354">
      <formula>AND(TODAY()&gt;=CA$5,TODAY()&lt;CB$5)</formula>
    </cfRule>
  </conditionalFormatting>
  <conditionalFormatting sqref="CA65:CG65">
    <cfRule type="expression" dxfId="316" priority="352">
      <formula>AND(début_tâche&lt;=CA$5,ROUNDDOWN((fin_tâche-début_tâche+1)*avancement_tâche,0)+début_tâche-1&gt;=CA$5)</formula>
    </cfRule>
    <cfRule type="expression" dxfId="315" priority="353" stopIfTrue="1">
      <formula>AND(fin_tâche&gt;=CA$5,début_tâche&lt;CB$5)</formula>
    </cfRule>
  </conditionalFormatting>
  <conditionalFormatting sqref="I67:BL67">
    <cfRule type="expression" dxfId="314" priority="351">
      <formula>AND(TODAY()&gt;=I$5,TODAY()&lt;J$5)</formula>
    </cfRule>
  </conditionalFormatting>
  <conditionalFormatting sqref="I67:BL67">
    <cfRule type="expression" dxfId="313" priority="349">
      <formula>AND(début_tâche&lt;=I$5,ROUNDDOWN((fin_tâche-début_tâche+1)*avancement_tâche,0)+début_tâche-1&gt;=I$5)</formula>
    </cfRule>
    <cfRule type="expression" dxfId="312" priority="350" stopIfTrue="1">
      <formula>AND(fin_tâche&gt;=I$5,début_tâche&lt;J$5)</formula>
    </cfRule>
  </conditionalFormatting>
  <conditionalFormatting sqref="BM67:BZ67">
    <cfRule type="expression" dxfId="311" priority="348">
      <formula>AND(TODAY()&gt;=BM$5,TODAY()&lt;BN$5)</formula>
    </cfRule>
  </conditionalFormatting>
  <conditionalFormatting sqref="BM67:BZ67">
    <cfRule type="expression" dxfId="310" priority="346">
      <formula>AND(début_tâche&lt;=BM$5,ROUNDDOWN((fin_tâche-début_tâche+1)*avancement_tâche,0)+début_tâche-1&gt;=BM$5)</formula>
    </cfRule>
    <cfRule type="expression" dxfId="309" priority="347" stopIfTrue="1">
      <formula>AND(fin_tâche&gt;=BM$5,début_tâche&lt;BN$5)</formula>
    </cfRule>
  </conditionalFormatting>
  <conditionalFormatting sqref="CA67:CG67">
    <cfRule type="expression" dxfId="308" priority="345">
      <formula>AND(TODAY()&gt;=CA$5,TODAY()&lt;CB$5)</formula>
    </cfRule>
  </conditionalFormatting>
  <conditionalFormatting sqref="CA67:CG67">
    <cfRule type="expression" dxfId="307" priority="343">
      <formula>AND(début_tâche&lt;=CA$5,ROUNDDOWN((fin_tâche-début_tâche+1)*avancement_tâche,0)+début_tâche-1&gt;=CA$5)</formula>
    </cfRule>
    <cfRule type="expression" dxfId="306" priority="344" stopIfTrue="1">
      <formula>AND(fin_tâche&gt;=CA$5,début_tâche&lt;CB$5)</formula>
    </cfRule>
  </conditionalFormatting>
  <conditionalFormatting sqref="I68:BL68">
    <cfRule type="expression" dxfId="305" priority="342">
      <formula>AND(TODAY()&gt;=I$5,TODAY()&lt;J$5)</formula>
    </cfRule>
  </conditionalFormatting>
  <conditionalFormatting sqref="I68:BL68">
    <cfRule type="expression" dxfId="304" priority="340">
      <formula>AND(début_tâche&lt;=I$5,ROUNDDOWN((fin_tâche-début_tâche+1)*avancement_tâche,0)+début_tâche-1&gt;=I$5)</formula>
    </cfRule>
    <cfRule type="expression" dxfId="303" priority="341" stopIfTrue="1">
      <formula>AND(fin_tâche&gt;=I$5,début_tâche&lt;J$5)</formula>
    </cfRule>
  </conditionalFormatting>
  <conditionalFormatting sqref="BM68:BZ68">
    <cfRule type="expression" dxfId="302" priority="339">
      <formula>AND(TODAY()&gt;=BM$5,TODAY()&lt;BN$5)</formula>
    </cfRule>
  </conditionalFormatting>
  <conditionalFormatting sqref="BM68:BZ68">
    <cfRule type="expression" dxfId="301" priority="337">
      <formula>AND(début_tâche&lt;=BM$5,ROUNDDOWN((fin_tâche-début_tâche+1)*avancement_tâche,0)+début_tâche-1&gt;=BM$5)</formula>
    </cfRule>
    <cfRule type="expression" dxfId="300" priority="338" stopIfTrue="1">
      <formula>AND(fin_tâche&gt;=BM$5,début_tâche&lt;BN$5)</formula>
    </cfRule>
  </conditionalFormatting>
  <conditionalFormatting sqref="CA68:CG68">
    <cfRule type="expression" dxfId="299" priority="336">
      <formula>AND(TODAY()&gt;=CA$5,TODAY()&lt;CB$5)</formula>
    </cfRule>
  </conditionalFormatting>
  <conditionalFormatting sqref="CA68:CG68">
    <cfRule type="expression" dxfId="298" priority="334">
      <formula>AND(début_tâche&lt;=CA$5,ROUNDDOWN((fin_tâche-début_tâche+1)*avancement_tâche,0)+début_tâche-1&gt;=CA$5)</formula>
    </cfRule>
    <cfRule type="expression" dxfId="297" priority="335" stopIfTrue="1">
      <formula>AND(fin_tâche&gt;=CA$5,début_tâche&lt;CB$5)</formula>
    </cfRule>
  </conditionalFormatting>
  <conditionalFormatting sqref="D70:D79">
    <cfRule type="dataBar" priority="333">
      <dataBar>
        <cfvo type="num" val="0"/>
        <cfvo type="num" val="1"/>
        <color theme="0" tint="-0.249977111117893"/>
      </dataBar>
      <extLst>
        <ext xmlns:x14="http://schemas.microsoft.com/office/spreadsheetml/2009/9/main" uri="{B025F937-C7B1-47D3-B67F-A62EFF666E3E}">
          <x14:id>{7F56E2FD-0F4F-084E-B2B2-DBEA3FD79D73}</x14:id>
        </ext>
      </extLst>
    </cfRule>
  </conditionalFormatting>
  <conditionalFormatting sqref="I71:BL71">
    <cfRule type="expression" dxfId="296" priority="332">
      <formula>AND(TODAY()&gt;=I$5,TODAY()&lt;J$5)</formula>
    </cfRule>
  </conditionalFormatting>
  <conditionalFormatting sqref="I71:BL71">
    <cfRule type="expression" dxfId="295" priority="330">
      <formula>AND(début_tâche&lt;=I$5,ROUNDDOWN((fin_tâche-début_tâche+1)*avancement_tâche,0)+début_tâche-1&gt;=I$5)</formula>
    </cfRule>
    <cfRule type="expression" dxfId="294" priority="331" stopIfTrue="1">
      <formula>AND(fin_tâche&gt;=I$5,début_tâche&lt;J$5)</formula>
    </cfRule>
  </conditionalFormatting>
  <conditionalFormatting sqref="BM71:BZ71">
    <cfRule type="expression" dxfId="293" priority="329">
      <formula>AND(TODAY()&gt;=BM$5,TODAY()&lt;BN$5)</formula>
    </cfRule>
  </conditionalFormatting>
  <conditionalFormatting sqref="BM71:BZ71">
    <cfRule type="expression" dxfId="292" priority="327">
      <formula>AND(début_tâche&lt;=BM$5,ROUNDDOWN((fin_tâche-début_tâche+1)*avancement_tâche,0)+début_tâche-1&gt;=BM$5)</formula>
    </cfRule>
    <cfRule type="expression" dxfId="291" priority="328" stopIfTrue="1">
      <formula>AND(fin_tâche&gt;=BM$5,début_tâche&lt;BN$5)</formula>
    </cfRule>
  </conditionalFormatting>
  <conditionalFormatting sqref="CA71:CG71">
    <cfRule type="expression" dxfId="290" priority="326">
      <formula>AND(TODAY()&gt;=CA$5,TODAY()&lt;CB$5)</formula>
    </cfRule>
  </conditionalFormatting>
  <conditionalFormatting sqref="CA71:CG71">
    <cfRule type="expression" dxfId="289" priority="324">
      <formula>AND(début_tâche&lt;=CA$5,ROUNDDOWN((fin_tâche-début_tâche+1)*avancement_tâche,0)+début_tâche-1&gt;=CA$5)</formula>
    </cfRule>
    <cfRule type="expression" dxfId="288" priority="325" stopIfTrue="1">
      <formula>AND(fin_tâche&gt;=CA$5,début_tâche&lt;CB$5)</formula>
    </cfRule>
  </conditionalFormatting>
  <conditionalFormatting sqref="I70:BL70">
    <cfRule type="expression" dxfId="287" priority="323">
      <formula>AND(TODAY()&gt;=I$5,TODAY()&lt;J$5)</formula>
    </cfRule>
  </conditionalFormatting>
  <conditionalFormatting sqref="I70:BL70">
    <cfRule type="expression" dxfId="286" priority="321">
      <formula>AND(début_tâche&lt;=I$5,ROUNDDOWN((fin_tâche-début_tâche+1)*avancement_tâche,0)+début_tâche-1&gt;=I$5)</formula>
    </cfRule>
    <cfRule type="expression" dxfId="285" priority="322" stopIfTrue="1">
      <formula>AND(fin_tâche&gt;=I$5,début_tâche&lt;J$5)</formula>
    </cfRule>
  </conditionalFormatting>
  <conditionalFormatting sqref="BM70:BZ70">
    <cfRule type="expression" dxfId="284" priority="320">
      <formula>AND(TODAY()&gt;=BM$5,TODAY()&lt;BN$5)</formula>
    </cfRule>
  </conditionalFormatting>
  <conditionalFormatting sqref="BM70:BZ70">
    <cfRule type="expression" dxfId="283" priority="318">
      <formula>AND(début_tâche&lt;=BM$5,ROUNDDOWN((fin_tâche-début_tâche+1)*avancement_tâche,0)+début_tâche-1&gt;=BM$5)</formula>
    </cfRule>
    <cfRule type="expression" dxfId="282" priority="319" stopIfTrue="1">
      <formula>AND(fin_tâche&gt;=BM$5,début_tâche&lt;BN$5)</formula>
    </cfRule>
  </conditionalFormatting>
  <conditionalFormatting sqref="CA70:CG70">
    <cfRule type="expression" dxfId="281" priority="317">
      <formula>AND(TODAY()&gt;=CA$5,TODAY()&lt;CB$5)</formula>
    </cfRule>
  </conditionalFormatting>
  <conditionalFormatting sqref="CA70:CG70">
    <cfRule type="expression" dxfId="280" priority="315">
      <formula>AND(début_tâche&lt;=CA$5,ROUNDDOWN((fin_tâche-début_tâche+1)*avancement_tâche,0)+début_tâche-1&gt;=CA$5)</formula>
    </cfRule>
    <cfRule type="expression" dxfId="279" priority="316" stopIfTrue="1">
      <formula>AND(fin_tâche&gt;=CA$5,début_tâche&lt;CB$5)</formula>
    </cfRule>
  </conditionalFormatting>
  <conditionalFormatting sqref="I72:BL72">
    <cfRule type="expression" dxfId="278" priority="314">
      <formula>AND(TODAY()&gt;=I$5,TODAY()&lt;J$5)</formula>
    </cfRule>
  </conditionalFormatting>
  <conditionalFormatting sqref="I72:BL72">
    <cfRule type="expression" dxfId="277" priority="312">
      <formula>AND(début_tâche&lt;=I$5,ROUNDDOWN((fin_tâche-début_tâche+1)*avancement_tâche,0)+début_tâche-1&gt;=I$5)</formula>
    </cfRule>
    <cfRule type="expression" dxfId="276" priority="313" stopIfTrue="1">
      <formula>AND(fin_tâche&gt;=I$5,début_tâche&lt;J$5)</formula>
    </cfRule>
  </conditionalFormatting>
  <conditionalFormatting sqref="BM72:BZ72">
    <cfRule type="expression" dxfId="275" priority="311">
      <formula>AND(TODAY()&gt;=BM$5,TODAY()&lt;BN$5)</formula>
    </cfRule>
  </conditionalFormatting>
  <conditionalFormatting sqref="BM72:BZ72">
    <cfRule type="expression" dxfId="274" priority="309">
      <formula>AND(début_tâche&lt;=BM$5,ROUNDDOWN((fin_tâche-début_tâche+1)*avancement_tâche,0)+début_tâche-1&gt;=BM$5)</formula>
    </cfRule>
    <cfRule type="expression" dxfId="273" priority="310" stopIfTrue="1">
      <formula>AND(fin_tâche&gt;=BM$5,début_tâche&lt;BN$5)</formula>
    </cfRule>
  </conditionalFormatting>
  <conditionalFormatting sqref="CA72:CG72">
    <cfRule type="expression" dxfId="272" priority="308">
      <formula>AND(TODAY()&gt;=CA$5,TODAY()&lt;CB$5)</formula>
    </cfRule>
  </conditionalFormatting>
  <conditionalFormatting sqref="CA72:CG72">
    <cfRule type="expression" dxfId="271" priority="306">
      <formula>AND(début_tâche&lt;=CA$5,ROUNDDOWN((fin_tâche-début_tâche+1)*avancement_tâche,0)+début_tâche-1&gt;=CA$5)</formula>
    </cfRule>
    <cfRule type="expression" dxfId="270" priority="307" stopIfTrue="1">
      <formula>AND(fin_tâche&gt;=CA$5,début_tâche&lt;CB$5)</formula>
    </cfRule>
  </conditionalFormatting>
  <conditionalFormatting sqref="I73:BL73">
    <cfRule type="expression" dxfId="269" priority="305">
      <formula>AND(TODAY()&gt;=I$5,TODAY()&lt;J$5)</formula>
    </cfRule>
  </conditionalFormatting>
  <conditionalFormatting sqref="I73:BL73">
    <cfRule type="expression" dxfId="268" priority="303">
      <formula>AND(début_tâche&lt;=I$5,ROUNDDOWN((fin_tâche-début_tâche+1)*avancement_tâche,0)+début_tâche-1&gt;=I$5)</formula>
    </cfRule>
    <cfRule type="expression" dxfId="267" priority="304" stopIfTrue="1">
      <formula>AND(fin_tâche&gt;=I$5,début_tâche&lt;J$5)</formula>
    </cfRule>
  </conditionalFormatting>
  <conditionalFormatting sqref="BM73:BZ73">
    <cfRule type="expression" dxfId="266" priority="302">
      <formula>AND(TODAY()&gt;=BM$5,TODAY()&lt;BN$5)</formula>
    </cfRule>
  </conditionalFormatting>
  <conditionalFormatting sqref="BM73:BZ73">
    <cfRule type="expression" dxfId="265" priority="300">
      <formula>AND(début_tâche&lt;=BM$5,ROUNDDOWN((fin_tâche-début_tâche+1)*avancement_tâche,0)+début_tâche-1&gt;=BM$5)</formula>
    </cfRule>
    <cfRule type="expression" dxfId="264" priority="301" stopIfTrue="1">
      <formula>AND(fin_tâche&gt;=BM$5,début_tâche&lt;BN$5)</formula>
    </cfRule>
  </conditionalFormatting>
  <conditionalFormatting sqref="CA73:CG73">
    <cfRule type="expression" dxfId="263" priority="299">
      <formula>AND(TODAY()&gt;=CA$5,TODAY()&lt;CB$5)</formula>
    </cfRule>
  </conditionalFormatting>
  <conditionalFormatting sqref="CA73:CG73">
    <cfRule type="expression" dxfId="262" priority="297">
      <formula>AND(début_tâche&lt;=CA$5,ROUNDDOWN((fin_tâche-début_tâche+1)*avancement_tâche,0)+début_tâche-1&gt;=CA$5)</formula>
    </cfRule>
    <cfRule type="expression" dxfId="261" priority="298" stopIfTrue="1">
      <formula>AND(fin_tâche&gt;=CA$5,début_tâche&lt;CB$5)</formula>
    </cfRule>
  </conditionalFormatting>
  <conditionalFormatting sqref="I74:BL74">
    <cfRule type="expression" dxfId="260" priority="296">
      <formula>AND(TODAY()&gt;=I$5,TODAY()&lt;J$5)</formula>
    </cfRule>
  </conditionalFormatting>
  <conditionalFormatting sqref="I74:BL74">
    <cfRule type="expression" dxfId="259" priority="294">
      <formula>AND(début_tâche&lt;=I$5,ROUNDDOWN((fin_tâche-début_tâche+1)*avancement_tâche,0)+début_tâche-1&gt;=I$5)</formula>
    </cfRule>
    <cfRule type="expression" dxfId="258" priority="295" stopIfTrue="1">
      <formula>AND(fin_tâche&gt;=I$5,début_tâche&lt;J$5)</formula>
    </cfRule>
  </conditionalFormatting>
  <conditionalFormatting sqref="BM74:BZ74">
    <cfRule type="expression" dxfId="257" priority="293">
      <formula>AND(TODAY()&gt;=BM$5,TODAY()&lt;BN$5)</formula>
    </cfRule>
  </conditionalFormatting>
  <conditionalFormatting sqref="BM74:BZ74">
    <cfRule type="expression" dxfId="256" priority="291">
      <formula>AND(début_tâche&lt;=BM$5,ROUNDDOWN((fin_tâche-début_tâche+1)*avancement_tâche,0)+début_tâche-1&gt;=BM$5)</formula>
    </cfRule>
    <cfRule type="expression" dxfId="255" priority="292" stopIfTrue="1">
      <formula>AND(fin_tâche&gt;=BM$5,début_tâche&lt;BN$5)</formula>
    </cfRule>
  </conditionalFormatting>
  <conditionalFormatting sqref="CA74:CG74">
    <cfRule type="expression" dxfId="254" priority="290">
      <formula>AND(TODAY()&gt;=CA$5,TODAY()&lt;CB$5)</formula>
    </cfRule>
  </conditionalFormatting>
  <conditionalFormatting sqref="CA74:CG74">
    <cfRule type="expression" dxfId="253" priority="288">
      <formula>AND(début_tâche&lt;=CA$5,ROUNDDOWN((fin_tâche-début_tâche+1)*avancement_tâche,0)+début_tâche-1&gt;=CA$5)</formula>
    </cfRule>
    <cfRule type="expression" dxfId="252" priority="289" stopIfTrue="1">
      <formula>AND(fin_tâche&gt;=CA$5,début_tâche&lt;CB$5)</formula>
    </cfRule>
  </conditionalFormatting>
  <conditionalFormatting sqref="I75:BL75">
    <cfRule type="expression" dxfId="251" priority="287">
      <formula>AND(TODAY()&gt;=I$5,TODAY()&lt;J$5)</formula>
    </cfRule>
  </conditionalFormatting>
  <conditionalFormatting sqref="I75:BL75">
    <cfRule type="expression" dxfId="250" priority="285">
      <formula>AND(début_tâche&lt;=I$5,ROUNDDOWN((fin_tâche-début_tâche+1)*avancement_tâche,0)+début_tâche-1&gt;=I$5)</formula>
    </cfRule>
    <cfRule type="expression" dxfId="249" priority="286" stopIfTrue="1">
      <formula>AND(fin_tâche&gt;=I$5,début_tâche&lt;J$5)</formula>
    </cfRule>
  </conditionalFormatting>
  <conditionalFormatting sqref="BM75:BZ75">
    <cfRule type="expression" dxfId="248" priority="284">
      <formula>AND(TODAY()&gt;=BM$5,TODAY()&lt;BN$5)</formula>
    </cfRule>
  </conditionalFormatting>
  <conditionalFormatting sqref="BM75:BZ75">
    <cfRule type="expression" dxfId="247" priority="282">
      <formula>AND(début_tâche&lt;=BM$5,ROUNDDOWN((fin_tâche-début_tâche+1)*avancement_tâche,0)+début_tâche-1&gt;=BM$5)</formula>
    </cfRule>
    <cfRule type="expression" dxfId="246" priority="283" stopIfTrue="1">
      <formula>AND(fin_tâche&gt;=BM$5,début_tâche&lt;BN$5)</formula>
    </cfRule>
  </conditionalFormatting>
  <conditionalFormatting sqref="CA75:CG75">
    <cfRule type="expression" dxfId="245" priority="281">
      <formula>AND(TODAY()&gt;=CA$5,TODAY()&lt;CB$5)</formula>
    </cfRule>
  </conditionalFormatting>
  <conditionalFormatting sqref="CA75:CG75">
    <cfRule type="expression" dxfId="244" priority="279">
      <formula>AND(début_tâche&lt;=CA$5,ROUNDDOWN((fin_tâche-début_tâche+1)*avancement_tâche,0)+début_tâche-1&gt;=CA$5)</formula>
    </cfRule>
    <cfRule type="expression" dxfId="243" priority="280" stopIfTrue="1">
      <formula>AND(fin_tâche&gt;=CA$5,début_tâche&lt;CB$5)</formula>
    </cfRule>
  </conditionalFormatting>
  <conditionalFormatting sqref="I76:BL76">
    <cfRule type="expression" dxfId="242" priority="278">
      <formula>AND(TODAY()&gt;=I$5,TODAY()&lt;J$5)</formula>
    </cfRule>
  </conditionalFormatting>
  <conditionalFormatting sqref="I76:BL76">
    <cfRule type="expression" dxfId="241" priority="276">
      <formula>AND(début_tâche&lt;=I$5,ROUNDDOWN((fin_tâche-début_tâche+1)*avancement_tâche,0)+début_tâche-1&gt;=I$5)</formula>
    </cfRule>
    <cfRule type="expression" dxfId="240" priority="277" stopIfTrue="1">
      <formula>AND(fin_tâche&gt;=I$5,début_tâche&lt;J$5)</formula>
    </cfRule>
  </conditionalFormatting>
  <conditionalFormatting sqref="BM76:BZ76">
    <cfRule type="expression" dxfId="239" priority="275">
      <formula>AND(TODAY()&gt;=BM$5,TODAY()&lt;BN$5)</formula>
    </cfRule>
  </conditionalFormatting>
  <conditionalFormatting sqref="BM76:BZ76">
    <cfRule type="expression" dxfId="238" priority="273">
      <formula>AND(début_tâche&lt;=BM$5,ROUNDDOWN((fin_tâche-début_tâche+1)*avancement_tâche,0)+début_tâche-1&gt;=BM$5)</formula>
    </cfRule>
    <cfRule type="expression" dxfId="237" priority="274" stopIfTrue="1">
      <formula>AND(fin_tâche&gt;=BM$5,début_tâche&lt;BN$5)</formula>
    </cfRule>
  </conditionalFormatting>
  <conditionalFormatting sqref="CA76:CG76">
    <cfRule type="expression" dxfId="236" priority="272">
      <formula>AND(TODAY()&gt;=CA$5,TODAY()&lt;CB$5)</formula>
    </cfRule>
  </conditionalFormatting>
  <conditionalFormatting sqref="CA76:CG76">
    <cfRule type="expression" dxfId="235" priority="270">
      <formula>AND(début_tâche&lt;=CA$5,ROUNDDOWN((fin_tâche-début_tâche+1)*avancement_tâche,0)+début_tâche-1&gt;=CA$5)</formula>
    </cfRule>
    <cfRule type="expression" dxfId="234" priority="271" stopIfTrue="1">
      <formula>AND(fin_tâche&gt;=CA$5,début_tâche&lt;CB$5)</formula>
    </cfRule>
  </conditionalFormatting>
  <conditionalFormatting sqref="I77:BL77">
    <cfRule type="expression" dxfId="233" priority="269">
      <formula>AND(TODAY()&gt;=I$5,TODAY()&lt;J$5)</formula>
    </cfRule>
  </conditionalFormatting>
  <conditionalFormatting sqref="I77:BL77">
    <cfRule type="expression" dxfId="232" priority="267">
      <formula>AND(début_tâche&lt;=I$5,ROUNDDOWN((fin_tâche-début_tâche+1)*avancement_tâche,0)+début_tâche-1&gt;=I$5)</formula>
    </cfRule>
    <cfRule type="expression" dxfId="231" priority="268" stopIfTrue="1">
      <formula>AND(fin_tâche&gt;=I$5,début_tâche&lt;J$5)</formula>
    </cfRule>
  </conditionalFormatting>
  <conditionalFormatting sqref="BM77:BZ77">
    <cfRule type="expression" dxfId="230" priority="266">
      <formula>AND(TODAY()&gt;=BM$5,TODAY()&lt;BN$5)</formula>
    </cfRule>
  </conditionalFormatting>
  <conditionalFormatting sqref="BM77:BZ77">
    <cfRule type="expression" dxfId="229" priority="264">
      <formula>AND(début_tâche&lt;=BM$5,ROUNDDOWN((fin_tâche-début_tâche+1)*avancement_tâche,0)+début_tâche-1&gt;=BM$5)</formula>
    </cfRule>
    <cfRule type="expression" dxfId="228" priority="265" stopIfTrue="1">
      <formula>AND(fin_tâche&gt;=BM$5,début_tâche&lt;BN$5)</formula>
    </cfRule>
  </conditionalFormatting>
  <conditionalFormatting sqref="CA77:CG77">
    <cfRule type="expression" dxfId="227" priority="263">
      <formula>AND(TODAY()&gt;=CA$5,TODAY()&lt;CB$5)</formula>
    </cfRule>
  </conditionalFormatting>
  <conditionalFormatting sqref="CA77:CG77">
    <cfRule type="expression" dxfId="226" priority="261">
      <formula>AND(début_tâche&lt;=CA$5,ROUNDDOWN((fin_tâche-début_tâche+1)*avancement_tâche,0)+début_tâche-1&gt;=CA$5)</formula>
    </cfRule>
    <cfRule type="expression" dxfId="225" priority="262" stopIfTrue="1">
      <formula>AND(fin_tâche&gt;=CA$5,début_tâche&lt;CB$5)</formula>
    </cfRule>
  </conditionalFormatting>
  <conditionalFormatting sqref="I78:BL78">
    <cfRule type="expression" dxfId="224" priority="260">
      <formula>AND(TODAY()&gt;=I$5,TODAY()&lt;J$5)</formula>
    </cfRule>
  </conditionalFormatting>
  <conditionalFormatting sqref="I78:BL78">
    <cfRule type="expression" dxfId="223" priority="258">
      <formula>AND(début_tâche&lt;=I$5,ROUNDDOWN((fin_tâche-début_tâche+1)*avancement_tâche,0)+début_tâche-1&gt;=I$5)</formula>
    </cfRule>
    <cfRule type="expression" dxfId="222" priority="259" stopIfTrue="1">
      <formula>AND(fin_tâche&gt;=I$5,début_tâche&lt;J$5)</formula>
    </cfRule>
  </conditionalFormatting>
  <conditionalFormatting sqref="BM78:BZ78">
    <cfRule type="expression" dxfId="221" priority="257">
      <formula>AND(TODAY()&gt;=BM$5,TODAY()&lt;BN$5)</formula>
    </cfRule>
  </conditionalFormatting>
  <conditionalFormatting sqref="BM78:BZ78">
    <cfRule type="expression" dxfId="220" priority="255">
      <formula>AND(début_tâche&lt;=BM$5,ROUNDDOWN((fin_tâche-début_tâche+1)*avancement_tâche,0)+début_tâche-1&gt;=BM$5)</formula>
    </cfRule>
    <cfRule type="expression" dxfId="219" priority="256" stopIfTrue="1">
      <formula>AND(fin_tâche&gt;=BM$5,début_tâche&lt;BN$5)</formula>
    </cfRule>
  </conditionalFormatting>
  <conditionalFormatting sqref="CA78:CG78">
    <cfRule type="expression" dxfId="218" priority="254">
      <formula>AND(TODAY()&gt;=CA$5,TODAY()&lt;CB$5)</formula>
    </cfRule>
  </conditionalFormatting>
  <conditionalFormatting sqref="CA78:CG78">
    <cfRule type="expression" dxfId="217" priority="252">
      <formula>AND(début_tâche&lt;=CA$5,ROUNDDOWN((fin_tâche-début_tâche+1)*avancement_tâche,0)+début_tâche-1&gt;=CA$5)</formula>
    </cfRule>
    <cfRule type="expression" dxfId="216" priority="253" stopIfTrue="1">
      <formula>AND(fin_tâche&gt;=CA$5,début_tâche&lt;CB$5)</formula>
    </cfRule>
  </conditionalFormatting>
  <conditionalFormatting sqref="I79:BL79">
    <cfRule type="expression" dxfId="215" priority="251">
      <formula>AND(TODAY()&gt;=I$5,TODAY()&lt;J$5)</formula>
    </cfRule>
  </conditionalFormatting>
  <conditionalFormatting sqref="I79:BL79">
    <cfRule type="expression" dxfId="214" priority="249">
      <formula>AND(début_tâche&lt;=I$5,ROUNDDOWN((fin_tâche-début_tâche+1)*avancement_tâche,0)+début_tâche-1&gt;=I$5)</formula>
    </cfRule>
    <cfRule type="expression" dxfId="213" priority="250" stopIfTrue="1">
      <formula>AND(fin_tâche&gt;=I$5,début_tâche&lt;J$5)</formula>
    </cfRule>
  </conditionalFormatting>
  <conditionalFormatting sqref="BM79:BZ79">
    <cfRule type="expression" dxfId="212" priority="248">
      <formula>AND(TODAY()&gt;=BM$5,TODAY()&lt;BN$5)</formula>
    </cfRule>
  </conditionalFormatting>
  <conditionalFormatting sqref="BM79:BZ79">
    <cfRule type="expression" dxfId="211" priority="246">
      <formula>AND(début_tâche&lt;=BM$5,ROUNDDOWN((fin_tâche-début_tâche+1)*avancement_tâche,0)+début_tâche-1&gt;=BM$5)</formula>
    </cfRule>
    <cfRule type="expression" dxfId="210" priority="247" stopIfTrue="1">
      <formula>AND(fin_tâche&gt;=BM$5,début_tâche&lt;BN$5)</formula>
    </cfRule>
  </conditionalFormatting>
  <conditionalFormatting sqref="CA79:CG79">
    <cfRule type="expression" dxfId="209" priority="245">
      <formula>AND(TODAY()&gt;=CA$5,TODAY()&lt;CB$5)</formula>
    </cfRule>
  </conditionalFormatting>
  <conditionalFormatting sqref="CA79:CG79">
    <cfRule type="expression" dxfId="208" priority="243">
      <formula>AND(début_tâche&lt;=CA$5,ROUNDDOWN((fin_tâche-début_tâche+1)*avancement_tâche,0)+début_tâche-1&gt;=CA$5)</formula>
    </cfRule>
    <cfRule type="expression" dxfId="207" priority="244" stopIfTrue="1">
      <formula>AND(fin_tâche&gt;=CA$5,début_tâche&lt;CB$5)</formula>
    </cfRule>
  </conditionalFormatting>
  <conditionalFormatting sqref="D80">
    <cfRule type="dataBar" priority="242">
      <dataBar>
        <cfvo type="num" val="0"/>
        <cfvo type="num" val="1"/>
        <color theme="0" tint="-0.249977111117893"/>
      </dataBar>
      <extLst>
        <ext xmlns:x14="http://schemas.microsoft.com/office/spreadsheetml/2009/9/main" uri="{B025F937-C7B1-47D3-B67F-A62EFF666E3E}">
          <x14:id>{2DC69DF8-5273-5746-BDC2-DCBF8198B971}</x14:id>
        </ext>
      </extLst>
    </cfRule>
  </conditionalFormatting>
  <conditionalFormatting sqref="I80:BL80">
    <cfRule type="expression" dxfId="206" priority="241">
      <formula>AND(TODAY()&gt;=I$5,TODAY()&lt;J$5)</formula>
    </cfRule>
  </conditionalFormatting>
  <conditionalFormatting sqref="I80:BL80">
    <cfRule type="expression" dxfId="205" priority="239">
      <formula>AND(début_tâche&lt;=I$5,ROUNDDOWN((fin_tâche-début_tâche+1)*avancement_tâche,0)+début_tâche-1&gt;=I$5)</formula>
    </cfRule>
    <cfRule type="expression" dxfId="204" priority="240" stopIfTrue="1">
      <formula>AND(fin_tâche&gt;=I$5,début_tâche&lt;J$5)</formula>
    </cfRule>
  </conditionalFormatting>
  <conditionalFormatting sqref="BM80:BZ80">
    <cfRule type="expression" dxfId="203" priority="238">
      <formula>AND(TODAY()&gt;=BM$5,TODAY()&lt;BN$5)</formula>
    </cfRule>
  </conditionalFormatting>
  <conditionalFormatting sqref="BM80:BZ80">
    <cfRule type="expression" dxfId="202" priority="236">
      <formula>AND(début_tâche&lt;=BM$5,ROUNDDOWN((fin_tâche-début_tâche+1)*avancement_tâche,0)+début_tâche-1&gt;=BM$5)</formula>
    </cfRule>
    <cfRule type="expression" dxfId="201" priority="237" stopIfTrue="1">
      <formula>AND(fin_tâche&gt;=BM$5,début_tâche&lt;BN$5)</formula>
    </cfRule>
  </conditionalFormatting>
  <conditionalFormatting sqref="CA80:CG80">
    <cfRule type="expression" dxfId="200" priority="235">
      <formula>AND(TODAY()&gt;=CA$5,TODAY()&lt;CB$5)</formula>
    </cfRule>
  </conditionalFormatting>
  <conditionalFormatting sqref="CA80:CG80">
    <cfRule type="expression" dxfId="199" priority="233">
      <formula>AND(début_tâche&lt;=CA$5,ROUNDDOWN((fin_tâche-début_tâche+1)*avancement_tâche,0)+début_tâche-1&gt;=CA$5)</formula>
    </cfRule>
    <cfRule type="expression" dxfId="198" priority="234" stopIfTrue="1">
      <formula>AND(fin_tâche&gt;=CA$5,début_tâche&lt;CB$5)</formula>
    </cfRule>
  </conditionalFormatting>
  <conditionalFormatting sqref="D85">
    <cfRule type="dataBar" priority="232">
      <dataBar>
        <cfvo type="num" val="0"/>
        <cfvo type="num" val="1"/>
        <color theme="0" tint="-0.249977111117893"/>
      </dataBar>
      <extLst>
        <ext xmlns:x14="http://schemas.microsoft.com/office/spreadsheetml/2009/9/main" uri="{B025F937-C7B1-47D3-B67F-A62EFF666E3E}">
          <x14:id>{15D80A3E-99F9-3240-B6C9-C19CD5058FAF}</x14:id>
        </ext>
      </extLst>
    </cfRule>
  </conditionalFormatting>
  <conditionalFormatting sqref="I85:BL85">
    <cfRule type="expression" dxfId="197" priority="231">
      <formula>AND(TODAY()&gt;=I$5,TODAY()&lt;J$5)</formula>
    </cfRule>
  </conditionalFormatting>
  <conditionalFormatting sqref="I85:BL85">
    <cfRule type="expression" dxfId="196" priority="229">
      <formula>AND(début_tâche&lt;=I$5,ROUNDDOWN((fin_tâche-début_tâche+1)*avancement_tâche,0)+début_tâche-1&gt;=I$5)</formula>
    </cfRule>
    <cfRule type="expression" dxfId="195" priority="230" stopIfTrue="1">
      <formula>AND(fin_tâche&gt;=I$5,début_tâche&lt;J$5)</formula>
    </cfRule>
  </conditionalFormatting>
  <conditionalFormatting sqref="BM85:BZ85">
    <cfRule type="expression" dxfId="194" priority="228">
      <formula>AND(TODAY()&gt;=BM$5,TODAY()&lt;BN$5)</formula>
    </cfRule>
  </conditionalFormatting>
  <conditionalFormatting sqref="BM85:BZ85">
    <cfRule type="expression" dxfId="193" priority="226">
      <formula>AND(début_tâche&lt;=BM$5,ROUNDDOWN((fin_tâche-début_tâche+1)*avancement_tâche,0)+début_tâche-1&gt;=BM$5)</formula>
    </cfRule>
    <cfRule type="expression" dxfId="192" priority="227" stopIfTrue="1">
      <formula>AND(fin_tâche&gt;=BM$5,début_tâche&lt;BN$5)</formula>
    </cfRule>
  </conditionalFormatting>
  <conditionalFormatting sqref="CA85:CG85">
    <cfRule type="expression" dxfId="191" priority="225">
      <formula>AND(TODAY()&gt;=CA$5,TODAY()&lt;CB$5)</formula>
    </cfRule>
  </conditionalFormatting>
  <conditionalFormatting sqref="CA85:CG85">
    <cfRule type="expression" dxfId="190" priority="223">
      <formula>AND(début_tâche&lt;=CA$5,ROUNDDOWN((fin_tâche-début_tâche+1)*avancement_tâche,0)+début_tâche-1&gt;=CA$5)</formula>
    </cfRule>
    <cfRule type="expression" dxfId="189" priority="224" stopIfTrue="1">
      <formula>AND(fin_tâche&gt;=CA$5,début_tâche&lt;CB$5)</formula>
    </cfRule>
  </conditionalFormatting>
  <conditionalFormatting sqref="D81:D84">
    <cfRule type="dataBar" priority="222">
      <dataBar>
        <cfvo type="num" val="0"/>
        <cfvo type="num" val="1"/>
        <color theme="0" tint="-0.249977111117893"/>
      </dataBar>
      <extLst>
        <ext xmlns:x14="http://schemas.microsoft.com/office/spreadsheetml/2009/9/main" uri="{B025F937-C7B1-47D3-B67F-A62EFF666E3E}">
          <x14:id>{7890F4B5-E45D-6F46-ACB7-8E2CCF5D4899}</x14:id>
        </ext>
      </extLst>
    </cfRule>
  </conditionalFormatting>
  <conditionalFormatting sqref="I82:BL82">
    <cfRule type="expression" dxfId="188" priority="221">
      <formula>AND(TODAY()&gt;=I$5,TODAY()&lt;J$5)</formula>
    </cfRule>
  </conditionalFormatting>
  <conditionalFormatting sqref="I82:BL82">
    <cfRule type="expression" dxfId="187" priority="219">
      <formula>AND(début_tâche&lt;=I$5,ROUNDDOWN((fin_tâche-début_tâche+1)*avancement_tâche,0)+début_tâche-1&gt;=I$5)</formula>
    </cfRule>
    <cfRule type="expression" dxfId="186" priority="220" stopIfTrue="1">
      <formula>AND(fin_tâche&gt;=I$5,début_tâche&lt;J$5)</formula>
    </cfRule>
  </conditionalFormatting>
  <conditionalFormatting sqref="BM82:BZ82">
    <cfRule type="expression" dxfId="185" priority="218">
      <formula>AND(TODAY()&gt;=BM$5,TODAY()&lt;BN$5)</formula>
    </cfRule>
  </conditionalFormatting>
  <conditionalFormatting sqref="BM82:BZ82">
    <cfRule type="expression" dxfId="184" priority="216">
      <formula>AND(début_tâche&lt;=BM$5,ROUNDDOWN((fin_tâche-début_tâche+1)*avancement_tâche,0)+début_tâche-1&gt;=BM$5)</formula>
    </cfRule>
    <cfRule type="expression" dxfId="183" priority="217" stopIfTrue="1">
      <formula>AND(fin_tâche&gt;=BM$5,début_tâche&lt;BN$5)</formula>
    </cfRule>
  </conditionalFormatting>
  <conditionalFormatting sqref="CA82:CG82">
    <cfRule type="expression" dxfId="182" priority="215">
      <formula>AND(TODAY()&gt;=CA$5,TODAY()&lt;CB$5)</formula>
    </cfRule>
  </conditionalFormatting>
  <conditionalFormatting sqref="CA82:CG82">
    <cfRule type="expression" dxfId="181" priority="213">
      <formula>AND(début_tâche&lt;=CA$5,ROUNDDOWN((fin_tâche-début_tâche+1)*avancement_tâche,0)+début_tâche-1&gt;=CA$5)</formula>
    </cfRule>
    <cfRule type="expression" dxfId="180" priority="214" stopIfTrue="1">
      <formula>AND(fin_tâche&gt;=CA$5,début_tâche&lt;CB$5)</formula>
    </cfRule>
  </conditionalFormatting>
  <conditionalFormatting sqref="I81:BL81">
    <cfRule type="expression" dxfId="179" priority="212">
      <formula>AND(TODAY()&gt;=I$5,TODAY()&lt;J$5)</formula>
    </cfRule>
  </conditionalFormatting>
  <conditionalFormatting sqref="I81:BL81">
    <cfRule type="expression" dxfId="178" priority="210">
      <formula>AND(début_tâche&lt;=I$5,ROUNDDOWN((fin_tâche-début_tâche+1)*avancement_tâche,0)+début_tâche-1&gt;=I$5)</formula>
    </cfRule>
    <cfRule type="expression" dxfId="177" priority="211" stopIfTrue="1">
      <formula>AND(fin_tâche&gt;=I$5,début_tâche&lt;J$5)</formula>
    </cfRule>
  </conditionalFormatting>
  <conditionalFormatting sqref="BM81:BZ81">
    <cfRule type="expression" dxfId="176" priority="209">
      <formula>AND(TODAY()&gt;=BM$5,TODAY()&lt;BN$5)</formula>
    </cfRule>
  </conditionalFormatting>
  <conditionalFormatting sqref="BM81:BZ81">
    <cfRule type="expression" dxfId="175" priority="207">
      <formula>AND(début_tâche&lt;=BM$5,ROUNDDOWN((fin_tâche-début_tâche+1)*avancement_tâche,0)+début_tâche-1&gt;=BM$5)</formula>
    </cfRule>
    <cfRule type="expression" dxfId="174" priority="208" stopIfTrue="1">
      <formula>AND(fin_tâche&gt;=BM$5,début_tâche&lt;BN$5)</formula>
    </cfRule>
  </conditionalFormatting>
  <conditionalFormatting sqref="CA81:CG81">
    <cfRule type="expression" dxfId="173" priority="206">
      <formula>AND(TODAY()&gt;=CA$5,TODAY()&lt;CB$5)</formula>
    </cfRule>
  </conditionalFormatting>
  <conditionalFormatting sqref="CA81:CG81">
    <cfRule type="expression" dxfId="172" priority="204">
      <formula>AND(début_tâche&lt;=CA$5,ROUNDDOWN((fin_tâche-début_tâche+1)*avancement_tâche,0)+début_tâche-1&gt;=CA$5)</formula>
    </cfRule>
    <cfRule type="expression" dxfId="171" priority="205" stopIfTrue="1">
      <formula>AND(fin_tâche&gt;=CA$5,début_tâche&lt;CB$5)</formula>
    </cfRule>
  </conditionalFormatting>
  <conditionalFormatting sqref="I83:BL83">
    <cfRule type="expression" dxfId="170" priority="203">
      <formula>AND(TODAY()&gt;=I$5,TODAY()&lt;J$5)</formula>
    </cfRule>
  </conditionalFormatting>
  <conditionalFormatting sqref="I83:BL83">
    <cfRule type="expression" dxfId="169" priority="201">
      <formula>AND(début_tâche&lt;=I$5,ROUNDDOWN((fin_tâche-début_tâche+1)*avancement_tâche,0)+début_tâche-1&gt;=I$5)</formula>
    </cfRule>
    <cfRule type="expression" dxfId="168" priority="202" stopIfTrue="1">
      <formula>AND(fin_tâche&gt;=I$5,début_tâche&lt;J$5)</formula>
    </cfRule>
  </conditionalFormatting>
  <conditionalFormatting sqref="BM83:BZ83">
    <cfRule type="expression" dxfId="167" priority="200">
      <formula>AND(TODAY()&gt;=BM$5,TODAY()&lt;BN$5)</formula>
    </cfRule>
  </conditionalFormatting>
  <conditionalFormatting sqref="BM83:BZ83">
    <cfRule type="expression" dxfId="166" priority="198">
      <formula>AND(début_tâche&lt;=BM$5,ROUNDDOWN((fin_tâche-début_tâche+1)*avancement_tâche,0)+début_tâche-1&gt;=BM$5)</formula>
    </cfRule>
    <cfRule type="expression" dxfId="165" priority="199" stopIfTrue="1">
      <formula>AND(fin_tâche&gt;=BM$5,début_tâche&lt;BN$5)</formula>
    </cfRule>
  </conditionalFormatting>
  <conditionalFormatting sqref="CA83:CG83">
    <cfRule type="expression" dxfId="164" priority="197">
      <formula>AND(TODAY()&gt;=CA$5,TODAY()&lt;CB$5)</formula>
    </cfRule>
  </conditionalFormatting>
  <conditionalFormatting sqref="CA83:CG83">
    <cfRule type="expression" dxfId="163" priority="195">
      <formula>AND(début_tâche&lt;=CA$5,ROUNDDOWN((fin_tâche-début_tâche+1)*avancement_tâche,0)+début_tâche-1&gt;=CA$5)</formula>
    </cfRule>
    <cfRule type="expression" dxfId="162" priority="196" stopIfTrue="1">
      <formula>AND(fin_tâche&gt;=CA$5,début_tâche&lt;CB$5)</formula>
    </cfRule>
  </conditionalFormatting>
  <conditionalFormatting sqref="I84:BL84">
    <cfRule type="expression" dxfId="161" priority="194">
      <formula>AND(TODAY()&gt;=I$5,TODAY()&lt;J$5)</formula>
    </cfRule>
  </conditionalFormatting>
  <conditionalFormatting sqref="I84:BL84">
    <cfRule type="expression" dxfId="160" priority="192">
      <formula>AND(début_tâche&lt;=I$5,ROUNDDOWN((fin_tâche-début_tâche+1)*avancement_tâche,0)+début_tâche-1&gt;=I$5)</formula>
    </cfRule>
    <cfRule type="expression" dxfId="159" priority="193" stopIfTrue="1">
      <formula>AND(fin_tâche&gt;=I$5,début_tâche&lt;J$5)</formula>
    </cfRule>
  </conditionalFormatting>
  <conditionalFormatting sqref="BM84:BZ84">
    <cfRule type="expression" dxfId="158" priority="191">
      <formula>AND(TODAY()&gt;=BM$5,TODAY()&lt;BN$5)</formula>
    </cfRule>
  </conditionalFormatting>
  <conditionalFormatting sqref="BM84:BZ84">
    <cfRule type="expression" dxfId="157" priority="189">
      <formula>AND(début_tâche&lt;=BM$5,ROUNDDOWN((fin_tâche-début_tâche+1)*avancement_tâche,0)+début_tâche-1&gt;=BM$5)</formula>
    </cfRule>
    <cfRule type="expression" dxfId="156" priority="190" stopIfTrue="1">
      <formula>AND(fin_tâche&gt;=BM$5,début_tâche&lt;BN$5)</formula>
    </cfRule>
  </conditionalFormatting>
  <conditionalFormatting sqref="CA84:CG84">
    <cfRule type="expression" dxfId="155" priority="188">
      <formula>AND(TODAY()&gt;=CA$5,TODAY()&lt;CB$5)</formula>
    </cfRule>
  </conditionalFormatting>
  <conditionalFormatting sqref="CA84:CG84">
    <cfRule type="expression" dxfId="154" priority="186">
      <formula>AND(début_tâche&lt;=CA$5,ROUNDDOWN((fin_tâche-début_tâche+1)*avancement_tâche,0)+début_tâche-1&gt;=CA$5)</formula>
    </cfRule>
    <cfRule type="expression" dxfId="153" priority="187" stopIfTrue="1">
      <formula>AND(fin_tâche&gt;=CA$5,début_tâche&lt;CB$5)</formula>
    </cfRule>
  </conditionalFormatting>
  <conditionalFormatting sqref="D86:D92">
    <cfRule type="dataBar" priority="185">
      <dataBar>
        <cfvo type="num" val="0"/>
        <cfvo type="num" val="1"/>
        <color theme="0" tint="-0.249977111117893"/>
      </dataBar>
      <extLst>
        <ext xmlns:x14="http://schemas.microsoft.com/office/spreadsheetml/2009/9/main" uri="{B025F937-C7B1-47D3-B67F-A62EFF666E3E}">
          <x14:id>{D15151B5-5E8A-2F47-8C14-FF5600A1F3E7}</x14:id>
        </ext>
      </extLst>
    </cfRule>
  </conditionalFormatting>
  <conditionalFormatting sqref="I87:BL87">
    <cfRule type="expression" dxfId="152" priority="184">
      <formula>AND(TODAY()&gt;=I$5,TODAY()&lt;J$5)</formula>
    </cfRule>
  </conditionalFormatting>
  <conditionalFormatting sqref="I87:BL87">
    <cfRule type="expression" dxfId="151" priority="182">
      <formula>AND(début_tâche&lt;=I$5,ROUNDDOWN((fin_tâche-début_tâche+1)*avancement_tâche,0)+début_tâche-1&gt;=I$5)</formula>
    </cfRule>
    <cfRule type="expression" dxfId="150" priority="183" stopIfTrue="1">
      <formula>AND(fin_tâche&gt;=I$5,début_tâche&lt;J$5)</formula>
    </cfRule>
  </conditionalFormatting>
  <conditionalFormatting sqref="BM87:BZ87">
    <cfRule type="expression" dxfId="149" priority="181">
      <formula>AND(TODAY()&gt;=BM$5,TODAY()&lt;BN$5)</formula>
    </cfRule>
  </conditionalFormatting>
  <conditionalFormatting sqref="BM87:BZ87">
    <cfRule type="expression" dxfId="148" priority="179">
      <formula>AND(début_tâche&lt;=BM$5,ROUNDDOWN((fin_tâche-début_tâche+1)*avancement_tâche,0)+début_tâche-1&gt;=BM$5)</formula>
    </cfRule>
    <cfRule type="expression" dxfId="147" priority="180" stopIfTrue="1">
      <formula>AND(fin_tâche&gt;=BM$5,début_tâche&lt;BN$5)</formula>
    </cfRule>
  </conditionalFormatting>
  <conditionalFormatting sqref="CA87:CG87">
    <cfRule type="expression" dxfId="146" priority="178">
      <formula>AND(TODAY()&gt;=CA$5,TODAY()&lt;CB$5)</formula>
    </cfRule>
  </conditionalFormatting>
  <conditionalFormatting sqref="CA87:CG87">
    <cfRule type="expression" dxfId="145" priority="176">
      <formula>AND(début_tâche&lt;=CA$5,ROUNDDOWN((fin_tâche-début_tâche+1)*avancement_tâche,0)+début_tâche-1&gt;=CA$5)</formula>
    </cfRule>
    <cfRule type="expression" dxfId="144" priority="177" stopIfTrue="1">
      <formula>AND(fin_tâche&gt;=CA$5,début_tâche&lt;CB$5)</formula>
    </cfRule>
  </conditionalFormatting>
  <conditionalFormatting sqref="I86:BL86">
    <cfRule type="expression" dxfId="143" priority="175">
      <formula>AND(TODAY()&gt;=I$5,TODAY()&lt;J$5)</formula>
    </cfRule>
  </conditionalFormatting>
  <conditionalFormatting sqref="I86:BL86">
    <cfRule type="expression" dxfId="142" priority="173">
      <formula>AND(début_tâche&lt;=I$5,ROUNDDOWN((fin_tâche-début_tâche+1)*avancement_tâche,0)+début_tâche-1&gt;=I$5)</formula>
    </cfRule>
    <cfRule type="expression" dxfId="141" priority="174" stopIfTrue="1">
      <formula>AND(fin_tâche&gt;=I$5,début_tâche&lt;J$5)</formula>
    </cfRule>
  </conditionalFormatting>
  <conditionalFormatting sqref="BM86:BZ86">
    <cfRule type="expression" dxfId="140" priority="172">
      <formula>AND(TODAY()&gt;=BM$5,TODAY()&lt;BN$5)</formula>
    </cfRule>
  </conditionalFormatting>
  <conditionalFormatting sqref="BM86:BZ86">
    <cfRule type="expression" dxfId="139" priority="170">
      <formula>AND(début_tâche&lt;=BM$5,ROUNDDOWN((fin_tâche-début_tâche+1)*avancement_tâche,0)+début_tâche-1&gt;=BM$5)</formula>
    </cfRule>
    <cfRule type="expression" dxfId="138" priority="171" stopIfTrue="1">
      <formula>AND(fin_tâche&gt;=BM$5,début_tâche&lt;BN$5)</formula>
    </cfRule>
  </conditionalFormatting>
  <conditionalFormatting sqref="CA86:CG86">
    <cfRule type="expression" dxfId="137" priority="169">
      <formula>AND(TODAY()&gt;=CA$5,TODAY()&lt;CB$5)</formula>
    </cfRule>
  </conditionalFormatting>
  <conditionalFormatting sqref="CA86:CG86">
    <cfRule type="expression" dxfId="136" priority="167">
      <formula>AND(début_tâche&lt;=CA$5,ROUNDDOWN((fin_tâche-début_tâche+1)*avancement_tâche,0)+début_tâche-1&gt;=CA$5)</formula>
    </cfRule>
    <cfRule type="expression" dxfId="135" priority="168" stopIfTrue="1">
      <formula>AND(fin_tâche&gt;=CA$5,début_tâche&lt;CB$5)</formula>
    </cfRule>
  </conditionalFormatting>
  <conditionalFormatting sqref="I88:BL88">
    <cfRule type="expression" dxfId="134" priority="166">
      <formula>AND(TODAY()&gt;=I$5,TODAY()&lt;J$5)</formula>
    </cfRule>
  </conditionalFormatting>
  <conditionalFormatting sqref="I88:BL88">
    <cfRule type="expression" dxfId="133" priority="164">
      <formula>AND(début_tâche&lt;=I$5,ROUNDDOWN((fin_tâche-début_tâche+1)*avancement_tâche,0)+début_tâche-1&gt;=I$5)</formula>
    </cfRule>
    <cfRule type="expression" dxfId="132" priority="165" stopIfTrue="1">
      <formula>AND(fin_tâche&gt;=I$5,début_tâche&lt;J$5)</formula>
    </cfRule>
  </conditionalFormatting>
  <conditionalFormatting sqref="BM88:BZ88">
    <cfRule type="expression" dxfId="131" priority="163">
      <formula>AND(TODAY()&gt;=BM$5,TODAY()&lt;BN$5)</formula>
    </cfRule>
  </conditionalFormatting>
  <conditionalFormatting sqref="BM88:BZ88">
    <cfRule type="expression" dxfId="130" priority="161">
      <formula>AND(début_tâche&lt;=BM$5,ROUNDDOWN((fin_tâche-début_tâche+1)*avancement_tâche,0)+début_tâche-1&gt;=BM$5)</formula>
    </cfRule>
    <cfRule type="expression" dxfId="129" priority="162" stopIfTrue="1">
      <formula>AND(fin_tâche&gt;=BM$5,début_tâche&lt;BN$5)</formula>
    </cfRule>
  </conditionalFormatting>
  <conditionalFormatting sqref="CA88:CG88">
    <cfRule type="expression" dxfId="128" priority="160">
      <formula>AND(TODAY()&gt;=CA$5,TODAY()&lt;CB$5)</formula>
    </cfRule>
  </conditionalFormatting>
  <conditionalFormatting sqref="CA88:CG88">
    <cfRule type="expression" dxfId="127" priority="158">
      <formula>AND(début_tâche&lt;=CA$5,ROUNDDOWN((fin_tâche-début_tâche+1)*avancement_tâche,0)+début_tâche-1&gt;=CA$5)</formula>
    </cfRule>
    <cfRule type="expression" dxfId="126" priority="159" stopIfTrue="1">
      <formula>AND(fin_tâche&gt;=CA$5,début_tâche&lt;CB$5)</formula>
    </cfRule>
  </conditionalFormatting>
  <conditionalFormatting sqref="I89:BL89">
    <cfRule type="expression" dxfId="125" priority="157">
      <formula>AND(TODAY()&gt;=I$5,TODAY()&lt;J$5)</formula>
    </cfRule>
  </conditionalFormatting>
  <conditionalFormatting sqref="I89:BL89">
    <cfRule type="expression" dxfId="124" priority="155">
      <formula>AND(début_tâche&lt;=I$5,ROUNDDOWN((fin_tâche-début_tâche+1)*avancement_tâche,0)+début_tâche-1&gt;=I$5)</formula>
    </cfRule>
    <cfRule type="expression" dxfId="123" priority="156" stopIfTrue="1">
      <formula>AND(fin_tâche&gt;=I$5,début_tâche&lt;J$5)</formula>
    </cfRule>
  </conditionalFormatting>
  <conditionalFormatting sqref="BM89:BZ89">
    <cfRule type="expression" dxfId="122" priority="154">
      <formula>AND(TODAY()&gt;=BM$5,TODAY()&lt;BN$5)</formula>
    </cfRule>
  </conditionalFormatting>
  <conditionalFormatting sqref="BM89:BZ89">
    <cfRule type="expression" dxfId="121" priority="152">
      <formula>AND(début_tâche&lt;=BM$5,ROUNDDOWN((fin_tâche-début_tâche+1)*avancement_tâche,0)+début_tâche-1&gt;=BM$5)</formula>
    </cfRule>
    <cfRule type="expression" dxfId="120" priority="153" stopIfTrue="1">
      <formula>AND(fin_tâche&gt;=BM$5,début_tâche&lt;BN$5)</formula>
    </cfRule>
  </conditionalFormatting>
  <conditionalFormatting sqref="CA89:CG89">
    <cfRule type="expression" dxfId="119" priority="151">
      <formula>AND(TODAY()&gt;=CA$5,TODAY()&lt;CB$5)</formula>
    </cfRule>
  </conditionalFormatting>
  <conditionalFormatting sqref="CA89:CG89">
    <cfRule type="expression" dxfId="118" priority="149">
      <formula>AND(début_tâche&lt;=CA$5,ROUNDDOWN((fin_tâche-début_tâche+1)*avancement_tâche,0)+début_tâche-1&gt;=CA$5)</formula>
    </cfRule>
    <cfRule type="expression" dxfId="117" priority="150" stopIfTrue="1">
      <formula>AND(fin_tâche&gt;=CA$5,début_tâche&lt;CB$5)</formula>
    </cfRule>
  </conditionalFormatting>
  <conditionalFormatting sqref="I90:BL90">
    <cfRule type="expression" dxfId="116" priority="148">
      <formula>AND(TODAY()&gt;=I$5,TODAY()&lt;J$5)</formula>
    </cfRule>
  </conditionalFormatting>
  <conditionalFormatting sqref="I90:BL90">
    <cfRule type="expression" dxfId="115" priority="146">
      <formula>AND(début_tâche&lt;=I$5,ROUNDDOWN((fin_tâche-début_tâche+1)*avancement_tâche,0)+début_tâche-1&gt;=I$5)</formula>
    </cfRule>
    <cfRule type="expression" dxfId="114" priority="147" stopIfTrue="1">
      <formula>AND(fin_tâche&gt;=I$5,début_tâche&lt;J$5)</formula>
    </cfRule>
  </conditionalFormatting>
  <conditionalFormatting sqref="BM90:BZ90">
    <cfRule type="expression" dxfId="113" priority="145">
      <formula>AND(TODAY()&gt;=BM$5,TODAY()&lt;BN$5)</formula>
    </cfRule>
  </conditionalFormatting>
  <conditionalFormatting sqref="BM90:BZ90">
    <cfRule type="expression" dxfId="112" priority="143">
      <formula>AND(début_tâche&lt;=BM$5,ROUNDDOWN((fin_tâche-début_tâche+1)*avancement_tâche,0)+début_tâche-1&gt;=BM$5)</formula>
    </cfRule>
    <cfRule type="expression" dxfId="111" priority="144" stopIfTrue="1">
      <formula>AND(fin_tâche&gt;=BM$5,début_tâche&lt;BN$5)</formula>
    </cfRule>
  </conditionalFormatting>
  <conditionalFormatting sqref="CA90:CG90">
    <cfRule type="expression" dxfId="110" priority="142">
      <formula>AND(TODAY()&gt;=CA$5,TODAY()&lt;CB$5)</formula>
    </cfRule>
  </conditionalFormatting>
  <conditionalFormatting sqref="CA90:CG90">
    <cfRule type="expression" dxfId="109" priority="140">
      <formula>AND(début_tâche&lt;=CA$5,ROUNDDOWN((fin_tâche-début_tâche+1)*avancement_tâche,0)+début_tâche-1&gt;=CA$5)</formula>
    </cfRule>
    <cfRule type="expression" dxfId="108" priority="141" stopIfTrue="1">
      <formula>AND(fin_tâche&gt;=CA$5,début_tâche&lt;CB$5)</formula>
    </cfRule>
  </conditionalFormatting>
  <conditionalFormatting sqref="I91:BL91">
    <cfRule type="expression" dxfId="107" priority="139">
      <formula>AND(TODAY()&gt;=I$5,TODAY()&lt;J$5)</formula>
    </cfRule>
  </conditionalFormatting>
  <conditionalFormatting sqref="I91:BL91">
    <cfRule type="expression" dxfId="106" priority="137">
      <formula>AND(début_tâche&lt;=I$5,ROUNDDOWN((fin_tâche-début_tâche+1)*avancement_tâche,0)+début_tâche-1&gt;=I$5)</formula>
    </cfRule>
    <cfRule type="expression" dxfId="105" priority="138" stopIfTrue="1">
      <formula>AND(fin_tâche&gt;=I$5,début_tâche&lt;J$5)</formula>
    </cfRule>
  </conditionalFormatting>
  <conditionalFormatting sqref="BM91:BZ91">
    <cfRule type="expression" dxfId="104" priority="136">
      <formula>AND(TODAY()&gt;=BM$5,TODAY()&lt;BN$5)</formula>
    </cfRule>
  </conditionalFormatting>
  <conditionalFormatting sqref="BM91:BZ91">
    <cfRule type="expression" dxfId="103" priority="134">
      <formula>AND(début_tâche&lt;=BM$5,ROUNDDOWN((fin_tâche-début_tâche+1)*avancement_tâche,0)+début_tâche-1&gt;=BM$5)</formula>
    </cfRule>
    <cfRule type="expression" dxfId="102" priority="135" stopIfTrue="1">
      <formula>AND(fin_tâche&gt;=BM$5,début_tâche&lt;BN$5)</formula>
    </cfRule>
  </conditionalFormatting>
  <conditionalFormatting sqref="CA91:CG91">
    <cfRule type="expression" dxfId="101" priority="133">
      <formula>AND(TODAY()&gt;=CA$5,TODAY()&lt;CB$5)</formula>
    </cfRule>
  </conditionalFormatting>
  <conditionalFormatting sqref="CA91:CG91">
    <cfRule type="expression" dxfId="100" priority="131">
      <formula>AND(début_tâche&lt;=CA$5,ROUNDDOWN((fin_tâche-début_tâche+1)*avancement_tâche,0)+début_tâche-1&gt;=CA$5)</formula>
    </cfRule>
    <cfRule type="expression" dxfId="99" priority="132" stopIfTrue="1">
      <formula>AND(fin_tâche&gt;=CA$5,début_tâche&lt;CB$5)</formula>
    </cfRule>
  </conditionalFormatting>
  <conditionalFormatting sqref="I92:BL92">
    <cfRule type="expression" dxfId="98" priority="130">
      <formula>AND(TODAY()&gt;=I$5,TODAY()&lt;J$5)</formula>
    </cfRule>
  </conditionalFormatting>
  <conditionalFormatting sqref="I92:BL92">
    <cfRule type="expression" dxfId="97" priority="128">
      <formula>AND(début_tâche&lt;=I$5,ROUNDDOWN((fin_tâche-début_tâche+1)*avancement_tâche,0)+début_tâche-1&gt;=I$5)</formula>
    </cfRule>
    <cfRule type="expression" dxfId="96" priority="129" stopIfTrue="1">
      <formula>AND(fin_tâche&gt;=I$5,début_tâche&lt;J$5)</formula>
    </cfRule>
  </conditionalFormatting>
  <conditionalFormatting sqref="BM92:BZ92">
    <cfRule type="expression" dxfId="95" priority="127">
      <formula>AND(TODAY()&gt;=BM$5,TODAY()&lt;BN$5)</formula>
    </cfRule>
  </conditionalFormatting>
  <conditionalFormatting sqref="BM92:BZ92">
    <cfRule type="expression" dxfId="94" priority="125">
      <formula>AND(début_tâche&lt;=BM$5,ROUNDDOWN((fin_tâche-début_tâche+1)*avancement_tâche,0)+début_tâche-1&gt;=BM$5)</formula>
    </cfRule>
    <cfRule type="expression" dxfId="93" priority="126" stopIfTrue="1">
      <formula>AND(fin_tâche&gt;=BM$5,début_tâche&lt;BN$5)</formula>
    </cfRule>
  </conditionalFormatting>
  <conditionalFormatting sqref="CA92:CG92">
    <cfRule type="expression" dxfId="92" priority="124">
      <formula>AND(TODAY()&gt;=CA$5,TODAY()&lt;CB$5)</formula>
    </cfRule>
  </conditionalFormatting>
  <conditionalFormatting sqref="CA92:CG92">
    <cfRule type="expression" dxfId="91" priority="122">
      <formula>AND(début_tâche&lt;=CA$5,ROUNDDOWN((fin_tâche-début_tâche+1)*avancement_tâche,0)+début_tâche-1&gt;=CA$5)</formula>
    </cfRule>
    <cfRule type="expression" dxfId="90" priority="123" stopIfTrue="1">
      <formula>AND(fin_tâche&gt;=CA$5,début_tâche&lt;CB$5)</formula>
    </cfRule>
  </conditionalFormatting>
  <conditionalFormatting sqref="D93">
    <cfRule type="dataBar" priority="94">
      <dataBar>
        <cfvo type="num" val="0"/>
        <cfvo type="num" val="1"/>
        <color theme="0" tint="-0.249977111117893"/>
      </dataBar>
      <extLst>
        <ext xmlns:x14="http://schemas.microsoft.com/office/spreadsheetml/2009/9/main" uri="{B025F937-C7B1-47D3-B67F-A62EFF666E3E}">
          <x14:id>{518CE564-7480-C44E-8079-6231AB22A845}</x14:id>
        </ext>
      </extLst>
    </cfRule>
  </conditionalFormatting>
  <conditionalFormatting sqref="I93:BL93">
    <cfRule type="expression" dxfId="89" priority="93">
      <formula>AND(TODAY()&gt;=I$5,TODAY()&lt;J$5)</formula>
    </cfRule>
  </conditionalFormatting>
  <conditionalFormatting sqref="I93:BL93">
    <cfRule type="expression" dxfId="88" priority="91">
      <formula>AND(début_tâche&lt;=I$5,ROUNDDOWN((fin_tâche-début_tâche+1)*avancement_tâche,0)+début_tâche-1&gt;=I$5)</formula>
    </cfRule>
    <cfRule type="expression" dxfId="87" priority="92" stopIfTrue="1">
      <formula>AND(fin_tâche&gt;=I$5,début_tâche&lt;J$5)</formula>
    </cfRule>
  </conditionalFormatting>
  <conditionalFormatting sqref="BM93:BZ93">
    <cfRule type="expression" dxfId="86" priority="90">
      <formula>AND(TODAY()&gt;=BM$5,TODAY()&lt;BN$5)</formula>
    </cfRule>
  </conditionalFormatting>
  <conditionalFormatting sqref="BM93:BZ93">
    <cfRule type="expression" dxfId="85" priority="88">
      <formula>AND(début_tâche&lt;=BM$5,ROUNDDOWN((fin_tâche-début_tâche+1)*avancement_tâche,0)+début_tâche-1&gt;=BM$5)</formula>
    </cfRule>
    <cfRule type="expression" dxfId="84" priority="89" stopIfTrue="1">
      <formula>AND(fin_tâche&gt;=BM$5,début_tâche&lt;BN$5)</formula>
    </cfRule>
  </conditionalFormatting>
  <conditionalFormatting sqref="CA93:CG93">
    <cfRule type="expression" dxfId="83" priority="87">
      <formula>AND(TODAY()&gt;=CA$5,TODAY()&lt;CB$5)</formula>
    </cfRule>
  </conditionalFormatting>
  <conditionalFormatting sqref="CA93:CG93">
    <cfRule type="expression" dxfId="82" priority="85">
      <formula>AND(début_tâche&lt;=CA$5,ROUNDDOWN((fin_tâche-début_tâche+1)*avancement_tâche,0)+début_tâche-1&gt;=CA$5)</formula>
    </cfRule>
    <cfRule type="expression" dxfId="81" priority="86" stopIfTrue="1">
      <formula>AND(fin_tâche&gt;=CA$5,début_tâche&lt;CB$5)</formula>
    </cfRule>
  </conditionalFormatting>
  <conditionalFormatting sqref="D98">
    <cfRule type="dataBar" priority="84">
      <dataBar>
        <cfvo type="num" val="0"/>
        <cfvo type="num" val="1"/>
        <color theme="0" tint="-0.249977111117893"/>
      </dataBar>
      <extLst>
        <ext xmlns:x14="http://schemas.microsoft.com/office/spreadsheetml/2009/9/main" uri="{B025F937-C7B1-47D3-B67F-A62EFF666E3E}">
          <x14:id>{89F4BBED-B1D4-B240-86A8-7B0FE608AAE2}</x14:id>
        </ext>
      </extLst>
    </cfRule>
  </conditionalFormatting>
  <conditionalFormatting sqref="I98:BL98">
    <cfRule type="expression" dxfId="80" priority="83">
      <formula>AND(TODAY()&gt;=I$5,TODAY()&lt;J$5)</formula>
    </cfRule>
  </conditionalFormatting>
  <conditionalFormatting sqref="I98:BL98">
    <cfRule type="expression" dxfId="79" priority="81">
      <formula>AND(début_tâche&lt;=I$5,ROUNDDOWN((fin_tâche-début_tâche+1)*avancement_tâche,0)+début_tâche-1&gt;=I$5)</formula>
    </cfRule>
    <cfRule type="expression" dxfId="78" priority="82" stopIfTrue="1">
      <formula>AND(fin_tâche&gt;=I$5,début_tâche&lt;J$5)</formula>
    </cfRule>
  </conditionalFormatting>
  <conditionalFormatting sqref="BM98:BZ98">
    <cfRule type="expression" dxfId="77" priority="80">
      <formula>AND(TODAY()&gt;=BM$5,TODAY()&lt;BN$5)</formula>
    </cfRule>
  </conditionalFormatting>
  <conditionalFormatting sqref="BM98:BZ98">
    <cfRule type="expression" dxfId="76" priority="78">
      <formula>AND(début_tâche&lt;=BM$5,ROUNDDOWN((fin_tâche-début_tâche+1)*avancement_tâche,0)+début_tâche-1&gt;=BM$5)</formula>
    </cfRule>
    <cfRule type="expression" dxfId="75" priority="79" stopIfTrue="1">
      <formula>AND(fin_tâche&gt;=BM$5,début_tâche&lt;BN$5)</formula>
    </cfRule>
  </conditionalFormatting>
  <conditionalFormatting sqref="CA98:CG98">
    <cfRule type="expression" dxfId="74" priority="77">
      <formula>AND(TODAY()&gt;=CA$5,TODAY()&lt;CB$5)</formula>
    </cfRule>
  </conditionalFormatting>
  <conditionalFormatting sqref="CA98:CG98">
    <cfRule type="expression" dxfId="73" priority="75">
      <formula>AND(début_tâche&lt;=CA$5,ROUNDDOWN((fin_tâche-début_tâche+1)*avancement_tâche,0)+début_tâche-1&gt;=CA$5)</formula>
    </cfRule>
    <cfRule type="expression" dxfId="72" priority="76" stopIfTrue="1">
      <formula>AND(fin_tâche&gt;=CA$5,début_tâche&lt;CB$5)</formula>
    </cfRule>
  </conditionalFormatting>
  <conditionalFormatting sqref="D94:D97">
    <cfRule type="dataBar" priority="74">
      <dataBar>
        <cfvo type="num" val="0"/>
        <cfvo type="num" val="1"/>
        <color theme="0" tint="-0.249977111117893"/>
      </dataBar>
      <extLst>
        <ext xmlns:x14="http://schemas.microsoft.com/office/spreadsheetml/2009/9/main" uri="{B025F937-C7B1-47D3-B67F-A62EFF666E3E}">
          <x14:id>{17EBA114-9F21-9A4D-99A4-7379FAC6E924}</x14:id>
        </ext>
      </extLst>
    </cfRule>
  </conditionalFormatting>
  <conditionalFormatting sqref="I95:BL95">
    <cfRule type="expression" dxfId="71" priority="73">
      <formula>AND(TODAY()&gt;=I$5,TODAY()&lt;J$5)</formula>
    </cfRule>
  </conditionalFormatting>
  <conditionalFormatting sqref="I95:BL95">
    <cfRule type="expression" dxfId="70" priority="71">
      <formula>AND(début_tâche&lt;=I$5,ROUNDDOWN((fin_tâche-début_tâche+1)*avancement_tâche,0)+début_tâche-1&gt;=I$5)</formula>
    </cfRule>
    <cfRule type="expression" dxfId="69" priority="72" stopIfTrue="1">
      <formula>AND(fin_tâche&gt;=I$5,début_tâche&lt;J$5)</formula>
    </cfRule>
  </conditionalFormatting>
  <conditionalFormatting sqref="BM95:BZ95">
    <cfRule type="expression" dxfId="68" priority="70">
      <formula>AND(TODAY()&gt;=BM$5,TODAY()&lt;BN$5)</formula>
    </cfRule>
  </conditionalFormatting>
  <conditionalFormatting sqref="BM95:BZ95">
    <cfRule type="expression" dxfId="67" priority="68">
      <formula>AND(début_tâche&lt;=BM$5,ROUNDDOWN((fin_tâche-début_tâche+1)*avancement_tâche,0)+début_tâche-1&gt;=BM$5)</formula>
    </cfRule>
    <cfRule type="expression" dxfId="66" priority="69" stopIfTrue="1">
      <formula>AND(fin_tâche&gt;=BM$5,début_tâche&lt;BN$5)</formula>
    </cfRule>
  </conditionalFormatting>
  <conditionalFormatting sqref="CA95:CG95">
    <cfRule type="expression" dxfId="65" priority="67">
      <formula>AND(TODAY()&gt;=CA$5,TODAY()&lt;CB$5)</formula>
    </cfRule>
  </conditionalFormatting>
  <conditionalFormatting sqref="CA95:CG95">
    <cfRule type="expression" dxfId="64" priority="65">
      <formula>AND(début_tâche&lt;=CA$5,ROUNDDOWN((fin_tâche-début_tâche+1)*avancement_tâche,0)+début_tâche-1&gt;=CA$5)</formula>
    </cfRule>
    <cfRule type="expression" dxfId="63" priority="66" stopIfTrue="1">
      <formula>AND(fin_tâche&gt;=CA$5,début_tâche&lt;CB$5)</formula>
    </cfRule>
  </conditionalFormatting>
  <conditionalFormatting sqref="I94:BL94">
    <cfRule type="expression" dxfId="62" priority="64">
      <formula>AND(TODAY()&gt;=I$5,TODAY()&lt;J$5)</formula>
    </cfRule>
  </conditionalFormatting>
  <conditionalFormatting sqref="I94:BL94">
    <cfRule type="expression" dxfId="61" priority="62">
      <formula>AND(début_tâche&lt;=I$5,ROUNDDOWN((fin_tâche-début_tâche+1)*avancement_tâche,0)+début_tâche-1&gt;=I$5)</formula>
    </cfRule>
    <cfRule type="expression" dxfId="60" priority="63" stopIfTrue="1">
      <formula>AND(fin_tâche&gt;=I$5,début_tâche&lt;J$5)</formula>
    </cfRule>
  </conditionalFormatting>
  <conditionalFormatting sqref="BM94:BZ94">
    <cfRule type="expression" dxfId="59" priority="61">
      <formula>AND(TODAY()&gt;=BM$5,TODAY()&lt;BN$5)</formula>
    </cfRule>
  </conditionalFormatting>
  <conditionalFormatting sqref="BM94:BZ94">
    <cfRule type="expression" dxfId="58" priority="59">
      <formula>AND(début_tâche&lt;=BM$5,ROUNDDOWN((fin_tâche-début_tâche+1)*avancement_tâche,0)+début_tâche-1&gt;=BM$5)</formula>
    </cfRule>
    <cfRule type="expression" dxfId="57" priority="60" stopIfTrue="1">
      <formula>AND(fin_tâche&gt;=BM$5,début_tâche&lt;BN$5)</formula>
    </cfRule>
  </conditionalFormatting>
  <conditionalFormatting sqref="CA94:CG94">
    <cfRule type="expression" dxfId="56" priority="58">
      <formula>AND(TODAY()&gt;=CA$5,TODAY()&lt;CB$5)</formula>
    </cfRule>
  </conditionalFormatting>
  <conditionalFormatting sqref="CA94:CG94">
    <cfRule type="expression" dxfId="55" priority="56">
      <formula>AND(début_tâche&lt;=CA$5,ROUNDDOWN((fin_tâche-début_tâche+1)*avancement_tâche,0)+début_tâche-1&gt;=CA$5)</formula>
    </cfRule>
    <cfRule type="expression" dxfId="54" priority="57" stopIfTrue="1">
      <formula>AND(fin_tâche&gt;=CA$5,début_tâche&lt;CB$5)</formula>
    </cfRule>
  </conditionalFormatting>
  <conditionalFormatting sqref="I96:BL96">
    <cfRule type="expression" dxfId="53" priority="55">
      <formula>AND(TODAY()&gt;=I$5,TODAY()&lt;J$5)</formula>
    </cfRule>
  </conditionalFormatting>
  <conditionalFormatting sqref="I96:BL96">
    <cfRule type="expression" dxfId="52" priority="53">
      <formula>AND(début_tâche&lt;=I$5,ROUNDDOWN((fin_tâche-début_tâche+1)*avancement_tâche,0)+début_tâche-1&gt;=I$5)</formula>
    </cfRule>
    <cfRule type="expression" dxfId="51" priority="54" stopIfTrue="1">
      <formula>AND(fin_tâche&gt;=I$5,début_tâche&lt;J$5)</formula>
    </cfRule>
  </conditionalFormatting>
  <conditionalFormatting sqref="BM96:BZ96">
    <cfRule type="expression" dxfId="50" priority="52">
      <formula>AND(TODAY()&gt;=BM$5,TODAY()&lt;BN$5)</formula>
    </cfRule>
  </conditionalFormatting>
  <conditionalFormatting sqref="BM96:BZ96">
    <cfRule type="expression" dxfId="49" priority="50">
      <formula>AND(début_tâche&lt;=BM$5,ROUNDDOWN((fin_tâche-début_tâche+1)*avancement_tâche,0)+début_tâche-1&gt;=BM$5)</formula>
    </cfRule>
    <cfRule type="expression" dxfId="48" priority="51" stopIfTrue="1">
      <formula>AND(fin_tâche&gt;=BM$5,début_tâche&lt;BN$5)</formula>
    </cfRule>
  </conditionalFormatting>
  <conditionalFormatting sqref="CA96:CG96">
    <cfRule type="expression" dxfId="47" priority="49">
      <formula>AND(TODAY()&gt;=CA$5,TODAY()&lt;CB$5)</formula>
    </cfRule>
  </conditionalFormatting>
  <conditionalFormatting sqref="CA96:CG96">
    <cfRule type="expression" dxfId="46" priority="47">
      <formula>AND(début_tâche&lt;=CA$5,ROUNDDOWN((fin_tâche-début_tâche+1)*avancement_tâche,0)+début_tâche-1&gt;=CA$5)</formula>
    </cfRule>
    <cfRule type="expression" dxfId="45" priority="48" stopIfTrue="1">
      <formula>AND(fin_tâche&gt;=CA$5,début_tâche&lt;CB$5)</formula>
    </cfRule>
  </conditionalFormatting>
  <conditionalFormatting sqref="I97:BL97">
    <cfRule type="expression" dxfId="44" priority="46">
      <formula>AND(TODAY()&gt;=I$5,TODAY()&lt;J$5)</formula>
    </cfRule>
  </conditionalFormatting>
  <conditionalFormatting sqref="I97:BL97">
    <cfRule type="expression" dxfId="43" priority="44">
      <formula>AND(début_tâche&lt;=I$5,ROUNDDOWN((fin_tâche-début_tâche+1)*avancement_tâche,0)+début_tâche-1&gt;=I$5)</formula>
    </cfRule>
    <cfRule type="expression" dxfId="42" priority="45" stopIfTrue="1">
      <formula>AND(fin_tâche&gt;=I$5,début_tâche&lt;J$5)</formula>
    </cfRule>
  </conditionalFormatting>
  <conditionalFormatting sqref="BM97:BZ97">
    <cfRule type="expression" dxfId="41" priority="43">
      <formula>AND(TODAY()&gt;=BM$5,TODAY()&lt;BN$5)</formula>
    </cfRule>
  </conditionalFormatting>
  <conditionalFormatting sqref="BM97:BZ97">
    <cfRule type="expression" dxfId="40" priority="41">
      <formula>AND(début_tâche&lt;=BM$5,ROUNDDOWN((fin_tâche-début_tâche+1)*avancement_tâche,0)+début_tâche-1&gt;=BM$5)</formula>
    </cfRule>
    <cfRule type="expression" dxfId="39" priority="42" stopIfTrue="1">
      <formula>AND(fin_tâche&gt;=BM$5,début_tâche&lt;BN$5)</formula>
    </cfRule>
  </conditionalFormatting>
  <conditionalFormatting sqref="CA97:CG97">
    <cfRule type="expression" dxfId="38" priority="40">
      <formula>AND(TODAY()&gt;=CA$5,TODAY()&lt;CB$5)</formula>
    </cfRule>
  </conditionalFormatting>
  <conditionalFormatting sqref="CA97:CG97">
    <cfRule type="expression" dxfId="37" priority="38">
      <formula>AND(début_tâche&lt;=CA$5,ROUNDDOWN((fin_tâche-début_tâche+1)*avancement_tâche,0)+début_tâche-1&gt;=CA$5)</formula>
    </cfRule>
    <cfRule type="expression" dxfId="36" priority="39" stopIfTrue="1">
      <formula>AND(fin_tâche&gt;=CA$5,début_tâche&lt;CB$5)</formula>
    </cfRule>
  </conditionalFormatting>
  <conditionalFormatting sqref="D99:D102">
    <cfRule type="dataBar" priority="37">
      <dataBar>
        <cfvo type="num" val="0"/>
        <cfvo type="num" val="1"/>
        <color theme="0" tint="-0.249977111117893"/>
      </dataBar>
      <extLst>
        <ext xmlns:x14="http://schemas.microsoft.com/office/spreadsheetml/2009/9/main" uri="{B025F937-C7B1-47D3-B67F-A62EFF666E3E}">
          <x14:id>{A3406A5F-A2D4-4842-824E-6237923A0D99}</x14:id>
        </ext>
      </extLst>
    </cfRule>
  </conditionalFormatting>
  <conditionalFormatting sqref="I100:BL100">
    <cfRule type="expression" dxfId="35" priority="36">
      <formula>AND(TODAY()&gt;=I$5,TODAY()&lt;J$5)</formula>
    </cfRule>
  </conditionalFormatting>
  <conditionalFormatting sqref="I100:BL100">
    <cfRule type="expression" dxfId="34" priority="34">
      <formula>AND(début_tâche&lt;=I$5,ROUNDDOWN((fin_tâche-début_tâche+1)*avancement_tâche,0)+début_tâche-1&gt;=I$5)</formula>
    </cfRule>
    <cfRule type="expression" dxfId="33" priority="35" stopIfTrue="1">
      <formula>AND(fin_tâche&gt;=I$5,début_tâche&lt;J$5)</formula>
    </cfRule>
  </conditionalFormatting>
  <conditionalFormatting sqref="BM100:BZ100">
    <cfRule type="expression" dxfId="32" priority="33">
      <formula>AND(TODAY()&gt;=BM$5,TODAY()&lt;BN$5)</formula>
    </cfRule>
  </conditionalFormatting>
  <conditionalFormatting sqref="BM100:BZ100">
    <cfRule type="expression" dxfId="31" priority="31">
      <formula>AND(début_tâche&lt;=BM$5,ROUNDDOWN((fin_tâche-début_tâche+1)*avancement_tâche,0)+début_tâche-1&gt;=BM$5)</formula>
    </cfRule>
    <cfRule type="expression" dxfId="30" priority="32" stopIfTrue="1">
      <formula>AND(fin_tâche&gt;=BM$5,début_tâche&lt;BN$5)</formula>
    </cfRule>
  </conditionalFormatting>
  <conditionalFormatting sqref="CA100:CG100">
    <cfRule type="expression" dxfId="29" priority="30">
      <formula>AND(TODAY()&gt;=CA$5,TODAY()&lt;CB$5)</formula>
    </cfRule>
  </conditionalFormatting>
  <conditionalFormatting sqref="CA100:CG100">
    <cfRule type="expression" dxfId="28" priority="28">
      <formula>AND(début_tâche&lt;=CA$5,ROUNDDOWN((fin_tâche-début_tâche+1)*avancement_tâche,0)+début_tâche-1&gt;=CA$5)</formula>
    </cfRule>
    <cfRule type="expression" dxfId="27" priority="29" stopIfTrue="1">
      <formula>AND(fin_tâche&gt;=CA$5,début_tâche&lt;CB$5)</formula>
    </cfRule>
  </conditionalFormatting>
  <conditionalFormatting sqref="I99:BL99">
    <cfRule type="expression" dxfId="26" priority="27">
      <formula>AND(TODAY()&gt;=I$5,TODAY()&lt;J$5)</formula>
    </cfRule>
  </conditionalFormatting>
  <conditionalFormatting sqref="I99:BL99">
    <cfRule type="expression" dxfId="25" priority="25">
      <formula>AND(début_tâche&lt;=I$5,ROUNDDOWN((fin_tâche-début_tâche+1)*avancement_tâche,0)+début_tâche-1&gt;=I$5)</formula>
    </cfRule>
    <cfRule type="expression" dxfId="24" priority="26" stopIfTrue="1">
      <formula>AND(fin_tâche&gt;=I$5,début_tâche&lt;J$5)</formula>
    </cfRule>
  </conditionalFormatting>
  <conditionalFormatting sqref="BM99:BZ99">
    <cfRule type="expression" dxfId="23" priority="24">
      <formula>AND(TODAY()&gt;=BM$5,TODAY()&lt;BN$5)</formula>
    </cfRule>
  </conditionalFormatting>
  <conditionalFormatting sqref="BM99:BZ99">
    <cfRule type="expression" dxfId="22" priority="22">
      <formula>AND(début_tâche&lt;=BM$5,ROUNDDOWN((fin_tâche-début_tâche+1)*avancement_tâche,0)+début_tâche-1&gt;=BM$5)</formula>
    </cfRule>
    <cfRule type="expression" dxfId="21" priority="23" stopIfTrue="1">
      <formula>AND(fin_tâche&gt;=BM$5,début_tâche&lt;BN$5)</formula>
    </cfRule>
  </conditionalFormatting>
  <conditionalFormatting sqref="CA99:CG99">
    <cfRule type="expression" dxfId="20" priority="21">
      <formula>AND(TODAY()&gt;=CA$5,TODAY()&lt;CB$5)</formula>
    </cfRule>
  </conditionalFormatting>
  <conditionalFormatting sqref="CA99:CG99">
    <cfRule type="expression" dxfId="19" priority="19">
      <formula>AND(début_tâche&lt;=CA$5,ROUNDDOWN((fin_tâche-début_tâche+1)*avancement_tâche,0)+début_tâche-1&gt;=CA$5)</formula>
    </cfRule>
    <cfRule type="expression" dxfId="18" priority="20" stopIfTrue="1">
      <formula>AND(fin_tâche&gt;=CA$5,début_tâche&lt;CB$5)</formula>
    </cfRule>
  </conditionalFormatting>
  <conditionalFormatting sqref="I101:BL101">
    <cfRule type="expression" dxfId="17" priority="18">
      <formula>AND(TODAY()&gt;=I$5,TODAY()&lt;J$5)</formula>
    </cfRule>
  </conditionalFormatting>
  <conditionalFormatting sqref="I101:BL101">
    <cfRule type="expression" dxfId="16" priority="16">
      <formula>AND(début_tâche&lt;=I$5,ROUNDDOWN((fin_tâche-début_tâche+1)*avancement_tâche,0)+début_tâche-1&gt;=I$5)</formula>
    </cfRule>
    <cfRule type="expression" dxfId="15" priority="17" stopIfTrue="1">
      <formula>AND(fin_tâche&gt;=I$5,début_tâche&lt;J$5)</formula>
    </cfRule>
  </conditionalFormatting>
  <conditionalFormatting sqref="BM101:BZ101">
    <cfRule type="expression" dxfId="14" priority="15">
      <formula>AND(TODAY()&gt;=BM$5,TODAY()&lt;BN$5)</formula>
    </cfRule>
  </conditionalFormatting>
  <conditionalFormatting sqref="BM101:BZ101">
    <cfRule type="expression" dxfId="13" priority="13">
      <formula>AND(début_tâche&lt;=BM$5,ROUNDDOWN((fin_tâche-début_tâche+1)*avancement_tâche,0)+début_tâche-1&gt;=BM$5)</formula>
    </cfRule>
    <cfRule type="expression" dxfId="12" priority="14" stopIfTrue="1">
      <formula>AND(fin_tâche&gt;=BM$5,début_tâche&lt;BN$5)</formula>
    </cfRule>
  </conditionalFormatting>
  <conditionalFormatting sqref="CA101:CG101">
    <cfRule type="expression" dxfId="11" priority="12">
      <formula>AND(TODAY()&gt;=CA$5,TODAY()&lt;CB$5)</formula>
    </cfRule>
  </conditionalFormatting>
  <conditionalFormatting sqref="CA101:CG101">
    <cfRule type="expression" dxfId="10" priority="10">
      <formula>AND(début_tâche&lt;=CA$5,ROUNDDOWN((fin_tâche-début_tâche+1)*avancement_tâche,0)+début_tâche-1&gt;=CA$5)</formula>
    </cfRule>
    <cfRule type="expression" dxfId="9" priority="11" stopIfTrue="1">
      <formula>AND(fin_tâche&gt;=CA$5,début_tâche&lt;CB$5)</formula>
    </cfRule>
  </conditionalFormatting>
  <conditionalFormatting sqref="I102:BL102">
    <cfRule type="expression" dxfId="8" priority="9">
      <formula>AND(TODAY()&gt;=I$5,TODAY()&lt;J$5)</formula>
    </cfRule>
  </conditionalFormatting>
  <conditionalFormatting sqref="I102:BL102">
    <cfRule type="expression" dxfId="7" priority="7">
      <formula>AND(début_tâche&lt;=I$5,ROUNDDOWN((fin_tâche-début_tâche+1)*avancement_tâche,0)+début_tâche-1&gt;=I$5)</formula>
    </cfRule>
    <cfRule type="expression" dxfId="6" priority="8" stopIfTrue="1">
      <formula>AND(fin_tâche&gt;=I$5,début_tâche&lt;J$5)</formula>
    </cfRule>
  </conditionalFormatting>
  <conditionalFormatting sqref="BM102:BZ102">
    <cfRule type="expression" dxfId="5" priority="6">
      <formula>AND(TODAY()&gt;=BM$5,TODAY()&lt;BN$5)</formula>
    </cfRule>
  </conditionalFormatting>
  <conditionalFormatting sqref="BM102:BZ102">
    <cfRule type="expression" dxfId="4" priority="4">
      <formula>AND(début_tâche&lt;=BM$5,ROUNDDOWN((fin_tâche-début_tâche+1)*avancement_tâche,0)+début_tâche-1&gt;=BM$5)</formula>
    </cfRule>
    <cfRule type="expression" dxfId="3" priority="5" stopIfTrue="1">
      <formula>AND(fin_tâche&gt;=BM$5,début_tâche&lt;BN$5)</formula>
    </cfRule>
  </conditionalFormatting>
  <conditionalFormatting sqref="CA102:CG102">
    <cfRule type="expression" dxfId="2" priority="3">
      <formula>AND(TODAY()&gt;=CA$5,TODAY()&lt;CB$5)</formula>
    </cfRule>
  </conditionalFormatting>
  <conditionalFormatting sqref="CA102:CG102">
    <cfRule type="expression" dxfId="1" priority="1">
      <formula>AND(début_tâche&lt;=CA$5,ROUNDDOWN((fin_tâche-début_tâche+1)*avancement_tâche,0)+début_tâche-1&gt;=CA$5)</formula>
    </cfRule>
    <cfRule type="expression" dxfId="0" priority="2" stopIfTrue="1">
      <formula>AND(fin_tâche&gt;=CA$5,début_tâche&lt;CB$5)</formula>
    </cfRule>
  </conditionalFormatting>
  <dataValidations disablePrompts="1"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printOptions horizontalCentered="1"/>
  <pageMargins left="0.35" right="0.35" top="0.35" bottom="0.5" header="0.3" footer="0.3"/>
  <pageSetup paperSize="9" scale="46"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 xmlns:xm="http://schemas.microsoft.com/office/excel/2006/main">
          <x14:cfRule type="dataBar" id="{E799CACC-62AA-DE46-82FF-6E259D4B9DE1}">
            <x14:dataBar minLength="0" maxLength="100" gradient="0">
              <x14:cfvo type="num">
                <xm:f>0</xm:f>
              </x14:cfvo>
              <x14:cfvo type="num">
                <xm:f>1</xm:f>
              </x14:cfvo>
              <x14:negativeFillColor rgb="FFFF0000"/>
              <x14:axisColor rgb="FF000000"/>
            </x14:dataBar>
          </x14:cfRule>
          <xm:sqref>D44:D51</xm:sqref>
        </x14:conditionalFormatting>
        <x14:conditionalFormatting xmlns:xm="http://schemas.microsoft.com/office/excel/2006/main">
          <x14:cfRule type="dataBar" id="{C9E5B8FD-272A-D34A-9C8C-8A2A2AAC20E1}">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A83D6B8D-9369-6041-96BB-86590832DED9}">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EC3BD7C2-D648-694A-AD59-6D6C409BCB77}">
            <x14:dataBar minLength="0" maxLength="100" gradient="0">
              <x14:cfvo type="num">
                <xm:f>0</xm:f>
              </x14:cfvo>
              <x14:cfvo type="num">
                <xm:f>1</xm:f>
              </x14:cfvo>
              <x14:negativeFillColor rgb="FFFF0000"/>
              <x14:axisColor rgb="FF000000"/>
            </x14:dataBar>
          </x14:cfRule>
          <xm:sqref>D51:D63</xm:sqref>
        </x14:conditionalFormatting>
        <x14:conditionalFormatting xmlns:xm="http://schemas.microsoft.com/office/excel/2006/main">
          <x14:cfRule type="dataBar" id="{CD90EF10-0BC4-6545-809D-606FBEBEE7AD}">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369E7DF6-7F04-2F41-873C-5E672E3660EC}">
            <x14:dataBar minLength="0" maxLength="100" gradient="0">
              <x14:cfvo type="num">
                <xm:f>0</xm:f>
              </x14:cfvo>
              <x14:cfvo type="num">
                <xm:f>1</xm:f>
              </x14:cfvo>
              <x14:negativeFillColor rgb="FFFF0000"/>
              <x14:axisColor rgb="FF000000"/>
            </x14:dataBar>
          </x14:cfRule>
          <xm:sqref>D64</xm:sqref>
        </x14:conditionalFormatting>
        <x14:conditionalFormatting xmlns:xm="http://schemas.microsoft.com/office/excel/2006/main">
          <x14:cfRule type="dataBar" id="{CE896962-0EAA-B44B-B4BE-FBA26E09C1F6}">
            <x14:dataBar minLength="0" maxLength="100" gradient="0">
              <x14:cfvo type="num">
                <xm:f>0</xm:f>
              </x14:cfvo>
              <x14:cfvo type="num">
                <xm:f>1</xm:f>
              </x14:cfvo>
              <x14:negativeFillColor rgb="FFFF0000"/>
              <x14:axisColor rgb="FF000000"/>
            </x14:dataBar>
          </x14:cfRule>
          <xm:sqref>D69</xm:sqref>
        </x14:conditionalFormatting>
        <x14:conditionalFormatting xmlns:xm="http://schemas.microsoft.com/office/excel/2006/main">
          <x14:cfRule type="dataBar" id="{171CA73A-3659-A84B-B895-B52C3DC5F8D8}">
            <x14:dataBar minLength="0" maxLength="100" gradient="0">
              <x14:cfvo type="num">
                <xm:f>0</xm:f>
              </x14:cfvo>
              <x14:cfvo type="num">
                <xm:f>1</xm:f>
              </x14:cfvo>
              <x14:negativeFillColor rgb="FFFF0000"/>
              <x14:axisColor rgb="FF000000"/>
            </x14:dataBar>
          </x14:cfRule>
          <xm:sqref>D65:D68</xm:sqref>
        </x14:conditionalFormatting>
        <x14:conditionalFormatting xmlns:xm="http://schemas.microsoft.com/office/excel/2006/main">
          <x14:cfRule type="dataBar" id="{7F56E2FD-0F4F-084E-B2B2-DBEA3FD79D73}">
            <x14:dataBar minLength="0" maxLength="100" gradient="0">
              <x14:cfvo type="num">
                <xm:f>0</xm:f>
              </x14:cfvo>
              <x14:cfvo type="num">
                <xm:f>1</xm:f>
              </x14:cfvo>
              <x14:negativeFillColor rgb="FFFF0000"/>
              <x14:axisColor rgb="FF000000"/>
            </x14:dataBar>
          </x14:cfRule>
          <xm:sqref>D70:D79</xm:sqref>
        </x14:conditionalFormatting>
        <x14:conditionalFormatting xmlns:xm="http://schemas.microsoft.com/office/excel/2006/main">
          <x14:cfRule type="dataBar" id="{2DC69DF8-5273-5746-BDC2-DCBF8198B971}">
            <x14:dataBar minLength="0" maxLength="100" gradient="0">
              <x14:cfvo type="num">
                <xm:f>0</xm:f>
              </x14:cfvo>
              <x14:cfvo type="num">
                <xm:f>1</xm:f>
              </x14:cfvo>
              <x14:negativeFillColor rgb="FFFF0000"/>
              <x14:axisColor rgb="FF000000"/>
            </x14:dataBar>
          </x14:cfRule>
          <xm:sqref>D80</xm:sqref>
        </x14:conditionalFormatting>
        <x14:conditionalFormatting xmlns:xm="http://schemas.microsoft.com/office/excel/2006/main">
          <x14:cfRule type="dataBar" id="{15D80A3E-99F9-3240-B6C9-C19CD5058FAF}">
            <x14:dataBar minLength="0" maxLength="100" gradient="0">
              <x14:cfvo type="num">
                <xm:f>0</xm:f>
              </x14:cfvo>
              <x14:cfvo type="num">
                <xm:f>1</xm:f>
              </x14:cfvo>
              <x14:negativeFillColor rgb="FFFF0000"/>
              <x14:axisColor rgb="FF000000"/>
            </x14:dataBar>
          </x14:cfRule>
          <xm:sqref>D85</xm:sqref>
        </x14:conditionalFormatting>
        <x14:conditionalFormatting xmlns:xm="http://schemas.microsoft.com/office/excel/2006/main">
          <x14:cfRule type="dataBar" id="{7890F4B5-E45D-6F46-ACB7-8E2CCF5D4899}">
            <x14:dataBar minLength="0" maxLength="100" gradient="0">
              <x14:cfvo type="num">
                <xm:f>0</xm:f>
              </x14:cfvo>
              <x14:cfvo type="num">
                <xm:f>1</xm:f>
              </x14:cfvo>
              <x14:negativeFillColor rgb="FFFF0000"/>
              <x14:axisColor rgb="FF000000"/>
            </x14:dataBar>
          </x14:cfRule>
          <xm:sqref>D81:D84</xm:sqref>
        </x14:conditionalFormatting>
        <x14:conditionalFormatting xmlns:xm="http://schemas.microsoft.com/office/excel/2006/main">
          <x14:cfRule type="dataBar" id="{D15151B5-5E8A-2F47-8C14-FF5600A1F3E7}">
            <x14:dataBar minLength="0" maxLength="100" gradient="0">
              <x14:cfvo type="num">
                <xm:f>0</xm:f>
              </x14:cfvo>
              <x14:cfvo type="num">
                <xm:f>1</xm:f>
              </x14:cfvo>
              <x14:negativeFillColor rgb="FFFF0000"/>
              <x14:axisColor rgb="FF000000"/>
            </x14:dataBar>
          </x14:cfRule>
          <xm:sqref>D86:D92</xm:sqref>
        </x14:conditionalFormatting>
        <x14:conditionalFormatting xmlns:xm="http://schemas.microsoft.com/office/excel/2006/main">
          <x14:cfRule type="dataBar" id="{518CE564-7480-C44E-8079-6231AB22A845}">
            <x14:dataBar minLength="0" maxLength="100" gradient="0">
              <x14:cfvo type="num">
                <xm:f>0</xm:f>
              </x14:cfvo>
              <x14:cfvo type="num">
                <xm:f>1</xm:f>
              </x14:cfvo>
              <x14:negativeFillColor rgb="FFFF0000"/>
              <x14:axisColor rgb="FF000000"/>
            </x14:dataBar>
          </x14:cfRule>
          <xm:sqref>D93</xm:sqref>
        </x14:conditionalFormatting>
        <x14:conditionalFormatting xmlns:xm="http://schemas.microsoft.com/office/excel/2006/main">
          <x14:cfRule type="dataBar" id="{89F4BBED-B1D4-B240-86A8-7B0FE608AAE2}">
            <x14:dataBar minLength="0" maxLength="100" gradient="0">
              <x14:cfvo type="num">
                <xm:f>0</xm:f>
              </x14:cfvo>
              <x14:cfvo type="num">
                <xm:f>1</xm:f>
              </x14:cfvo>
              <x14:negativeFillColor rgb="FFFF0000"/>
              <x14:axisColor rgb="FF000000"/>
            </x14:dataBar>
          </x14:cfRule>
          <xm:sqref>D98</xm:sqref>
        </x14:conditionalFormatting>
        <x14:conditionalFormatting xmlns:xm="http://schemas.microsoft.com/office/excel/2006/main">
          <x14:cfRule type="dataBar" id="{17EBA114-9F21-9A4D-99A4-7379FAC6E924}">
            <x14:dataBar minLength="0" maxLength="100" gradient="0">
              <x14:cfvo type="num">
                <xm:f>0</xm:f>
              </x14:cfvo>
              <x14:cfvo type="num">
                <xm:f>1</xm:f>
              </x14:cfvo>
              <x14:negativeFillColor rgb="FFFF0000"/>
              <x14:axisColor rgb="FF000000"/>
            </x14:dataBar>
          </x14:cfRule>
          <xm:sqref>D94:D97</xm:sqref>
        </x14:conditionalFormatting>
        <x14:conditionalFormatting xmlns:xm="http://schemas.microsoft.com/office/excel/2006/main">
          <x14:cfRule type="dataBar" id="{A3406A5F-A2D4-4842-824E-6237923A0D99}">
            <x14:dataBar minLength="0" maxLength="100" gradient="0">
              <x14:cfvo type="num">
                <xm:f>0</xm:f>
              </x14:cfvo>
              <x14:cfvo type="num">
                <xm:f>1</xm:f>
              </x14:cfvo>
              <x14:negativeFillColor rgb="FFFF0000"/>
              <x14:axisColor rgb="FF000000"/>
            </x14:dataBar>
          </x14:cfRule>
          <xm:sqref>D99:D102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cp:lastPrinted>2022-04-25T15:23:46Z</cp:lastPrinted>
  <dcterms:created xsi:type="dcterms:W3CDTF">2019-03-19T17:17:03Z</dcterms:created>
  <dcterms:modified xsi:type="dcterms:W3CDTF">2022-04-25T15:23:52Z</dcterms:modified>
</cp:coreProperties>
</file>