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C9AAB726-2E36-4A98-BF88-08363105D1A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UL FRMPL" sheetId="1" r:id="rId1"/>
    <sheet name="Experiments HATA too far" sheetId="2" r:id="rId2"/>
    <sheet name="Experiments HATA" sheetId="3" r:id="rId3"/>
    <sheet name="Random Retrans Rayleigh" sheetId="4" r:id="rId4"/>
  </sheets>
  <externalReferences>
    <externalReference r:id="rId5"/>
  </externalReferences>
  <definedNames>
    <definedName name="_xlnm._FilterDatabase" localSheetId="3" hidden="1">'Random Retrans Rayleigh'!$Y$30:$AA$1882</definedName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2" i="4" l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Q122" i="4"/>
  <c r="N122" i="4"/>
  <c r="Q121" i="4"/>
  <c r="N121" i="4"/>
  <c r="Q120" i="4"/>
  <c r="N120" i="4"/>
  <c r="Q119" i="4"/>
  <c r="N119" i="4"/>
  <c r="Q118" i="4"/>
  <c r="N118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Q101" i="4"/>
  <c r="N101" i="4"/>
  <c r="Q100" i="4"/>
  <c r="N100" i="4"/>
  <c r="Q99" i="4"/>
  <c r="N99" i="4"/>
  <c r="Q98" i="4"/>
  <c r="N98" i="4"/>
  <c r="Q97" i="4"/>
  <c r="N97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Q87" i="4"/>
  <c r="N87" i="4"/>
  <c r="Q86" i="4"/>
  <c r="N86" i="4"/>
  <c r="Q85" i="4"/>
  <c r="N85" i="4"/>
  <c r="Q84" i="4"/>
  <c r="N84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Q75" i="4"/>
  <c r="N75" i="4"/>
  <c r="Q74" i="4"/>
  <c r="N74" i="4"/>
  <c r="Q73" i="4"/>
  <c r="N73" i="4"/>
  <c r="Q72" i="4"/>
  <c r="N72" i="4"/>
  <c r="Q71" i="4"/>
  <c r="N71" i="4"/>
  <c r="Q70" i="4"/>
  <c r="N70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Q50" i="4"/>
  <c r="N50" i="4"/>
  <c r="Q49" i="4"/>
  <c r="N49" i="4"/>
  <c r="Q48" i="4"/>
  <c r="N48" i="4"/>
  <c r="Q47" i="4"/>
  <c r="N47" i="4"/>
  <c r="Q46" i="4"/>
  <c r="N46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R30" i="4"/>
  <c r="O30" i="4"/>
  <c r="L30" i="4"/>
  <c r="F30" i="4"/>
  <c r="D29" i="4"/>
  <c r="E29" i="4" s="1"/>
  <c r="F29" i="4" s="1"/>
  <c r="G29" i="4" s="1"/>
  <c r="H29" i="4" s="1"/>
  <c r="P26" i="4"/>
  <c r="E25" i="4"/>
  <c r="C86" i="4" s="1"/>
  <c r="P24" i="4"/>
  <c r="G30" i="4" l="1"/>
  <c r="Y32" i="4"/>
  <c r="C30" i="4"/>
  <c r="E30" i="4"/>
  <c r="E31" i="4"/>
  <c r="J31" i="4"/>
  <c r="C32" i="4"/>
  <c r="G32" i="4"/>
  <c r="D33" i="4"/>
  <c r="H33" i="4"/>
  <c r="E34" i="4"/>
  <c r="J34" i="4"/>
  <c r="F35" i="4"/>
  <c r="C36" i="4"/>
  <c r="G36" i="4"/>
  <c r="D37" i="4"/>
  <c r="H37" i="4"/>
  <c r="E38" i="4"/>
  <c r="J38" i="4"/>
  <c r="F39" i="4"/>
  <c r="C40" i="4"/>
  <c r="G40" i="4"/>
  <c r="D41" i="4"/>
  <c r="H41" i="4"/>
  <c r="E42" i="4"/>
  <c r="J42" i="4"/>
  <c r="F43" i="4"/>
  <c r="C44" i="4"/>
  <c r="G44" i="4"/>
  <c r="D45" i="4"/>
  <c r="H45" i="4"/>
  <c r="E46" i="4"/>
  <c r="J46" i="4"/>
  <c r="F47" i="4"/>
  <c r="C48" i="4"/>
  <c r="G48" i="4"/>
  <c r="D49" i="4"/>
  <c r="H49" i="4"/>
  <c r="E50" i="4"/>
  <c r="J50" i="4"/>
  <c r="F51" i="4"/>
  <c r="C52" i="4"/>
  <c r="G52" i="4"/>
  <c r="D53" i="4"/>
  <c r="H53" i="4"/>
  <c r="E54" i="4"/>
  <c r="J54" i="4"/>
  <c r="F55" i="4"/>
  <c r="C56" i="4"/>
  <c r="G56" i="4"/>
  <c r="D57" i="4"/>
  <c r="H57" i="4"/>
  <c r="E58" i="4"/>
  <c r="J58" i="4"/>
  <c r="F59" i="4"/>
  <c r="C60" i="4"/>
  <c r="G60" i="4"/>
  <c r="D61" i="4"/>
  <c r="H61" i="4"/>
  <c r="E62" i="4"/>
  <c r="J62" i="4"/>
  <c r="F63" i="4"/>
  <c r="C64" i="4"/>
  <c r="G64" i="4"/>
  <c r="D65" i="4"/>
  <c r="H65" i="4"/>
  <c r="E66" i="4"/>
  <c r="J66" i="4"/>
  <c r="F67" i="4"/>
  <c r="C68" i="4"/>
  <c r="G68" i="4"/>
  <c r="D69" i="4"/>
  <c r="H69" i="4"/>
  <c r="E70" i="4"/>
  <c r="J70" i="4"/>
  <c r="F71" i="4"/>
  <c r="C72" i="4"/>
  <c r="G72" i="4"/>
  <c r="D73" i="4"/>
  <c r="H73" i="4"/>
  <c r="E74" i="4"/>
  <c r="J74" i="4"/>
  <c r="F75" i="4"/>
  <c r="C76" i="4"/>
  <c r="G76" i="4"/>
  <c r="D77" i="4"/>
  <c r="H77" i="4"/>
  <c r="E78" i="4"/>
  <c r="J78" i="4"/>
  <c r="F79" i="4"/>
  <c r="C80" i="4"/>
  <c r="G80" i="4"/>
  <c r="D81" i="4"/>
  <c r="H81" i="4"/>
  <c r="E82" i="4"/>
  <c r="J82" i="4"/>
  <c r="F83" i="4"/>
  <c r="C84" i="4"/>
  <c r="G84" i="4"/>
  <c r="D85" i="4"/>
  <c r="H85" i="4"/>
  <c r="F31" i="4"/>
  <c r="D32" i="4"/>
  <c r="H32" i="4"/>
  <c r="E33" i="4"/>
  <c r="J33" i="4"/>
  <c r="F34" i="4"/>
  <c r="C35" i="4"/>
  <c r="G35" i="4"/>
  <c r="D36" i="4"/>
  <c r="H36" i="4"/>
  <c r="E37" i="4"/>
  <c r="J37" i="4"/>
  <c r="F38" i="4"/>
  <c r="C39" i="4"/>
  <c r="G39" i="4"/>
  <c r="D40" i="4"/>
  <c r="H40" i="4"/>
  <c r="E41" i="4"/>
  <c r="J41" i="4"/>
  <c r="F42" i="4"/>
  <c r="C43" i="4"/>
  <c r="G43" i="4"/>
  <c r="D44" i="4"/>
  <c r="H44" i="4"/>
  <c r="E45" i="4"/>
  <c r="J45" i="4"/>
  <c r="F46" i="4"/>
  <c r="C47" i="4"/>
  <c r="G47" i="4"/>
  <c r="D48" i="4"/>
  <c r="H48" i="4"/>
  <c r="E49" i="4"/>
  <c r="J49" i="4"/>
  <c r="F50" i="4"/>
  <c r="C51" i="4"/>
  <c r="G51" i="4"/>
  <c r="D52" i="4"/>
  <c r="H52" i="4"/>
  <c r="E53" i="4"/>
  <c r="J53" i="4"/>
  <c r="F54" i="4"/>
  <c r="C55" i="4"/>
  <c r="G55" i="4"/>
  <c r="D56" i="4"/>
  <c r="H56" i="4"/>
  <c r="E57" i="4"/>
  <c r="J57" i="4"/>
  <c r="F58" i="4"/>
  <c r="C59" i="4"/>
  <c r="G59" i="4"/>
  <c r="D60" i="4"/>
  <c r="H60" i="4"/>
  <c r="E61" i="4"/>
  <c r="J61" i="4"/>
  <c r="F62" i="4"/>
  <c r="C63" i="4"/>
  <c r="G63" i="4"/>
  <c r="D64" i="4"/>
  <c r="H64" i="4"/>
  <c r="E65" i="4"/>
  <c r="J65" i="4"/>
  <c r="F66" i="4"/>
  <c r="C67" i="4"/>
  <c r="G67" i="4"/>
  <c r="D68" i="4"/>
  <c r="H68" i="4"/>
  <c r="E69" i="4"/>
  <c r="J69" i="4"/>
  <c r="F70" i="4"/>
  <c r="C71" i="4"/>
  <c r="G71" i="4"/>
  <c r="D72" i="4"/>
  <c r="H72" i="4"/>
  <c r="E73" i="4"/>
  <c r="J73" i="4"/>
  <c r="F74" i="4"/>
  <c r="C75" i="4"/>
  <c r="G75" i="4"/>
  <c r="D76" i="4"/>
  <c r="H76" i="4"/>
  <c r="E77" i="4"/>
  <c r="J77" i="4"/>
  <c r="F78" i="4"/>
  <c r="C79" i="4"/>
  <c r="G79" i="4"/>
  <c r="D80" i="4"/>
  <c r="H80" i="4"/>
  <c r="E81" i="4"/>
  <c r="J81" i="4"/>
  <c r="F82" i="4"/>
  <c r="C83" i="4"/>
  <c r="G83" i="4"/>
  <c r="D84" i="4"/>
  <c r="H84" i="4"/>
  <c r="E85" i="4"/>
  <c r="J85" i="4"/>
  <c r="J143" i="4"/>
  <c r="E143" i="4"/>
  <c r="F142" i="4"/>
  <c r="G141" i="4"/>
  <c r="C141" i="4"/>
  <c r="H140" i="4"/>
  <c r="D140" i="4"/>
  <c r="J139" i="4"/>
  <c r="E139" i="4"/>
  <c r="F138" i="4"/>
  <c r="G137" i="4"/>
  <c r="C137" i="4"/>
  <c r="H136" i="4"/>
  <c r="D136" i="4"/>
  <c r="J135" i="4"/>
  <c r="E135" i="4"/>
  <c r="F134" i="4"/>
  <c r="G133" i="4"/>
  <c r="C133" i="4"/>
  <c r="H132" i="4"/>
  <c r="D132" i="4"/>
  <c r="J131" i="4"/>
  <c r="E131" i="4"/>
  <c r="H130" i="4"/>
  <c r="D130" i="4"/>
  <c r="G129" i="4"/>
  <c r="C129" i="4"/>
  <c r="F128" i="4"/>
  <c r="J127" i="4"/>
  <c r="E127" i="4"/>
  <c r="H126" i="4"/>
  <c r="D126" i="4"/>
  <c r="G125" i="4"/>
  <c r="C125" i="4"/>
  <c r="F124" i="4"/>
  <c r="J123" i="4"/>
  <c r="H143" i="4"/>
  <c r="D143" i="4"/>
  <c r="J142" i="4"/>
  <c r="E142" i="4"/>
  <c r="F141" i="4"/>
  <c r="G140" i="4"/>
  <c r="C140" i="4"/>
  <c r="H139" i="4"/>
  <c r="D139" i="4"/>
  <c r="J138" i="4"/>
  <c r="E138" i="4"/>
  <c r="F137" i="4"/>
  <c r="G136" i="4"/>
  <c r="C136" i="4"/>
  <c r="H135" i="4"/>
  <c r="D135" i="4"/>
  <c r="J134" i="4"/>
  <c r="E134" i="4"/>
  <c r="F133" i="4"/>
  <c r="G132" i="4"/>
  <c r="C132" i="4"/>
  <c r="H131" i="4"/>
  <c r="D131" i="4"/>
  <c r="G130" i="4"/>
  <c r="C130" i="4"/>
  <c r="F129" i="4"/>
  <c r="J128" i="4"/>
  <c r="E128" i="4"/>
  <c r="H127" i="4"/>
  <c r="D127" i="4"/>
  <c r="G126" i="4"/>
  <c r="C126" i="4"/>
  <c r="F125" i="4"/>
  <c r="J124" i="4"/>
  <c r="G143" i="4"/>
  <c r="C143" i="4"/>
  <c r="H142" i="4"/>
  <c r="D142" i="4"/>
  <c r="J141" i="4"/>
  <c r="E141" i="4"/>
  <c r="F140" i="4"/>
  <c r="G139" i="4"/>
  <c r="C139" i="4"/>
  <c r="H138" i="4"/>
  <c r="D138" i="4"/>
  <c r="J137" i="4"/>
  <c r="E137" i="4"/>
  <c r="F136" i="4"/>
  <c r="G135" i="4"/>
  <c r="C135" i="4"/>
  <c r="H134" i="4"/>
  <c r="D134" i="4"/>
  <c r="J133" i="4"/>
  <c r="E133" i="4"/>
  <c r="F132" i="4"/>
  <c r="G131" i="4"/>
  <c r="C131" i="4"/>
  <c r="F130" i="4"/>
  <c r="J129" i="4"/>
  <c r="E129" i="4"/>
  <c r="H128" i="4"/>
  <c r="D128" i="4"/>
  <c r="G127" i="4"/>
  <c r="C127" i="4"/>
  <c r="F126" i="4"/>
  <c r="J125" i="4"/>
  <c r="E125" i="4"/>
  <c r="H124" i="4"/>
  <c r="D124" i="4"/>
  <c r="F143" i="4"/>
  <c r="G142" i="4"/>
  <c r="C142" i="4"/>
  <c r="H141" i="4"/>
  <c r="D141" i="4"/>
  <c r="J140" i="4"/>
  <c r="E140" i="4"/>
  <c r="F139" i="4"/>
  <c r="G138" i="4"/>
  <c r="C138" i="4"/>
  <c r="H137" i="4"/>
  <c r="D137" i="4"/>
  <c r="J136" i="4"/>
  <c r="E136" i="4"/>
  <c r="F135" i="4"/>
  <c r="G134" i="4"/>
  <c r="C134" i="4"/>
  <c r="H133" i="4"/>
  <c r="D133" i="4"/>
  <c r="J132" i="4"/>
  <c r="E132" i="4"/>
  <c r="F131" i="4"/>
  <c r="J130" i="4"/>
  <c r="E130" i="4"/>
  <c r="H129" i="4"/>
  <c r="D129" i="4"/>
  <c r="G128" i="4"/>
  <c r="C128" i="4"/>
  <c r="F127" i="4"/>
  <c r="J126" i="4"/>
  <c r="E126" i="4"/>
  <c r="H125" i="4"/>
  <c r="D125" i="4"/>
  <c r="G124" i="4"/>
  <c r="C124" i="4"/>
  <c r="F123" i="4"/>
  <c r="E123" i="4"/>
  <c r="H122" i="4"/>
  <c r="D122" i="4"/>
  <c r="G121" i="4"/>
  <c r="C121" i="4"/>
  <c r="F120" i="4"/>
  <c r="J119" i="4"/>
  <c r="E119" i="4"/>
  <c r="H118" i="4"/>
  <c r="D118" i="4"/>
  <c r="G117" i="4"/>
  <c r="C117" i="4"/>
  <c r="F116" i="4"/>
  <c r="J115" i="4"/>
  <c r="E115" i="4"/>
  <c r="H114" i="4"/>
  <c r="D114" i="4"/>
  <c r="G113" i="4"/>
  <c r="C113" i="4"/>
  <c r="F112" i="4"/>
  <c r="J111" i="4"/>
  <c r="E111" i="4"/>
  <c r="H110" i="4"/>
  <c r="D110" i="4"/>
  <c r="G109" i="4"/>
  <c r="C109" i="4"/>
  <c r="F108" i="4"/>
  <c r="J107" i="4"/>
  <c r="E107" i="4"/>
  <c r="H106" i="4"/>
  <c r="D106" i="4"/>
  <c r="G105" i="4"/>
  <c r="C105" i="4"/>
  <c r="F104" i="4"/>
  <c r="J103" i="4"/>
  <c r="E103" i="4"/>
  <c r="H102" i="4"/>
  <c r="D102" i="4"/>
  <c r="G101" i="4"/>
  <c r="C101" i="4"/>
  <c r="F100" i="4"/>
  <c r="J99" i="4"/>
  <c r="E99" i="4"/>
  <c r="H98" i="4"/>
  <c r="D98" i="4"/>
  <c r="G97" i="4"/>
  <c r="C97" i="4"/>
  <c r="F96" i="4"/>
  <c r="J95" i="4"/>
  <c r="E95" i="4"/>
  <c r="H94" i="4"/>
  <c r="D94" i="4"/>
  <c r="G93" i="4"/>
  <c r="C93" i="4"/>
  <c r="F92" i="4"/>
  <c r="J91" i="4"/>
  <c r="E91" i="4"/>
  <c r="H90" i="4"/>
  <c r="D90" i="4"/>
  <c r="G89" i="4"/>
  <c r="C89" i="4"/>
  <c r="F88" i="4"/>
  <c r="J87" i="4"/>
  <c r="E87" i="4"/>
  <c r="H86" i="4"/>
  <c r="D86" i="4"/>
  <c r="D123" i="4"/>
  <c r="G122" i="4"/>
  <c r="C122" i="4"/>
  <c r="F121" i="4"/>
  <c r="J120" i="4"/>
  <c r="E120" i="4"/>
  <c r="H119" i="4"/>
  <c r="D119" i="4"/>
  <c r="G118" i="4"/>
  <c r="C118" i="4"/>
  <c r="F117" i="4"/>
  <c r="J116" i="4"/>
  <c r="E116" i="4"/>
  <c r="H115" i="4"/>
  <c r="D115" i="4"/>
  <c r="G114" i="4"/>
  <c r="C114" i="4"/>
  <c r="F113" i="4"/>
  <c r="J112" i="4"/>
  <c r="E112" i="4"/>
  <c r="H111" i="4"/>
  <c r="D111" i="4"/>
  <c r="G110" i="4"/>
  <c r="C110" i="4"/>
  <c r="F109" i="4"/>
  <c r="J108" i="4"/>
  <c r="E108" i="4"/>
  <c r="H107" i="4"/>
  <c r="D107" i="4"/>
  <c r="G106" i="4"/>
  <c r="C106" i="4"/>
  <c r="F105" i="4"/>
  <c r="J104" i="4"/>
  <c r="E104" i="4"/>
  <c r="H103" i="4"/>
  <c r="D103" i="4"/>
  <c r="G102" i="4"/>
  <c r="C102" i="4"/>
  <c r="F101" i="4"/>
  <c r="J100" i="4"/>
  <c r="E100" i="4"/>
  <c r="H99" i="4"/>
  <c r="D99" i="4"/>
  <c r="G98" i="4"/>
  <c r="C98" i="4"/>
  <c r="F97" i="4"/>
  <c r="J96" i="4"/>
  <c r="E96" i="4"/>
  <c r="H95" i="4"/>
  <c r="D95" i="4"/>
  <c r="G94" i="4"/>
  <c r="C94" i="4"/>
  <c r="F93" i="4"/>
  <c r="J92" i="4"/>
  <c r="E92" i="4"/>
  <c r="H91" i="4"/>
  <c r="D91" i="4"/>
  <c r="G90" i="4"/>
  <c r="C90" i="4"/>
  <c r="F89" i="4"/>
  <c r="J88" i="4"/>
  <c r="E88" i="4"/>
  <c r="H87" i="4"/>
  <c r="D87" i="4"/>
  <c r="G86" i="4"/>
  <c r="E124" i="4"/>
  <c r="H123" i="4"/>
  <c r="C123" i="4"/>
  <c r="F122" i="4"/>
  <c r="J121" i="4"/>
  <c r="E121" i="4"/>
  <c r="H120" i="4"/>
  <c r="D120" i="4"/>
  <c r="G119" i="4"/>
  <c r="C119" i="4"/>
  <c r="F118" i="4"/>
  <c r="J117" i="4"/>
  <c r="E117" i="4"/>
  <c r="H116" i="4"/>
  <c r="D116" i="4"/>
  <c r="G115" i="4"/>
  <c r="C115" i="4"/>
  <c r="F114" i="4"/>
  <c r="J113" i="4"/>
  <c r="E113" i="4"/>
  <c r="H112" i="4"/>
  <c r="D112" i="4"/>
  <c r="G111" i="4"/>
  <c r="C111" i="4"/>
  <c r="F110" i="4"/>
  <c r="J109" i="4"/>
  <c r="E109" i="4"/>
  <c r="H108" i="4"/>
  <c r="D108" i="4"/>
  <c r="G107" i="4"/>
  <c r="C107" i="4"/>
  <c r="F106" i="4"/>
  <c r="J105" i="4"/>
  <c r="E105" i="4"/>
  <c r="H104" i="4"/>
  <c r="D104" i="4"/>
  <c r="G103" i="4"/>
  <c r="C103" i="4"/>
  <c r="F102" i="4"/>
  <c r="J101" i="4"/>
  <c r="E101" i="4"/>
  <c r="H100" i="4"/>
  <c r="D100" i="4"/>
  <c r="G99" i="4"/>
  <c r="C99" i="4"/>
  <c r="F98" i="4"/>
  <c r="J97" i="4"/>
  <c r="E97" i="4"/>
  <c r="H96" i="4"/>
  <c r="D96" i="4"/>
  <c r="G95" i="4"/>
  <c r="C95" i="4"/>
  <c r="F94" i="4"/>
  <c r="J93" i="4"/>
  <c r="E93" i="4"/>
  <c r="H92" i="4"/>
  <c r="D92" i="4"/>
  <c r="G91" i="4"/>
  <c r="C91" i="4"/>
  <c r="F90" i="4"/>
  <c r="J89" i="4"/>
  <c r="E89" i="4"/>
  <c r="H88" i="4"/>
  <c r="D88" i="4"/>
  <c r="G87" i="4"/>
  <c r="C87" i="4"/>
  <c r="F86" i="4"/>
  <c r="G123" i="4"/>
  <c r="J122" i="4"/>
  <c r="E122" i="4"/>
  <c r="H121" i="4"/>
  <c r="D121" i="4"/>
  <c r="G120" i="4"/>
  <c r="C120" i="4"/>
  <c r="F119" i="4"/>
  <c r="J118" i="4"/>
  <c r="E118" i="4"/>
  <c r="H117" i="4"/>
  <c r="D117" i="4"/>
  <c r="G116" i="4"/>
  <c r="C116" i="4"/>
  <c r="F115" i="4"/>
  <c r="J114" i="4"/>
  <c r="E114" i="4"/>
  <c r="H113" i="4"/>
  <c r="D113" i="4"/>
  <c r="G112" i="4"/>
  <c r="C112" i="4"/>
  <c r="F111" i="4"/>
  <c r="J110" i="4"/>
  <c r="E110" i="4"/>
  <c r="H109" i="4"/>
  <c r="D109" i="4"/>
  <c r="G108" i="4"/>
  <c r="C108" i="4"/>
  <c r="F107" i="4"/>
  <c r="J106" i="4"/>
  <c r="E106" i="4"/>
  <c r="H105" i="4"/>
  <c r="D105" i="4"/>
  <c r="G104" i="4"/>
  <c r="C104" i="4"/>
  <c r="F103" i="4"/>
  <c r="J102" i="4"/>
  <c r="E102" i="4"/>
  <c r="H101" i="4"/>
  <c r="D101" i="4"/>
  <c r="G100" i="4"/>
  <c r="C100" i="4"/>
  <c r="F99" i="4"/>
  <c r="J98" i="4"/>
  <c r="E98" i="4"/>
  <c r="H97" i="4"/>
  <c r="D97" i="4"/>
  <c r="G96" i="4"/>
  <c r="C96" i="4"/>
  <c r="F95" i="4"/>
  <c r="J94" i="4"/>
  <c r="E94" i="4"/>
  <c r="H93" i="4"/>
  <c r="D93" i="4"/>
  <c r="G92" i="4"/>
  <c r="C92" i="4"/>
  <c r="F91" i="4"/>
  <c r="J90" i="4"/>
  <c r="E90" i="4"/>
  <c r="H89" i="4"/>
  <c r="D89" i="4"/>
  <c r="G88" i="4"/>
  <c r="C88" i="4"/>
  <c r="F87" i="4"/>
  <c r="J86" i="4"/>
  <c r="E86" i="4"/>
  <c r="D30" i="4"/>
  <c r="H30" i="4"/>
  <c r="C31" i="4"/>
  <c r="G31" i="4"/>
  <c r="E32" i="4"/>
  <c r="J32" i="4"/>
  <c r="F33" i="4"/>
  <c r="C34" i="4"/>
  <c r="G34" i="4"/>
  <c r="D35" i="4"/>
  <c r="H35" i="4"/>
  <c r="E36" i="4"/>
  <c r="J36" i="4"/>
  <c r="F37" i="4"/>
  <c r="C38" i="4"/>
  <c r="G38" i="4"/>
  <c r="D39" i="4"/>
  <c r="H39" i="4"/>
  <c r="E40" i="4"/>
  <c r="J40" i="4"/>
  <c r="F41" i="4"/>
  <c r="C42" i="4"/>
  <c r="G42" i="4"/>
  <c r="D43" i="4"/>
  <c r="H43" i="4"/>
  <c r="E44" i="4"/>
  <c r="J44" i="4"/>
  <c r="F45" i="4"/>
  <c r="C46" i="4"/>
  <c r="G46" i="4"/>
  <c r="D47" i="4"/>
  <c r="H47" i="4"/>
  <c r="E48" i="4"/>
  <c r="J48" i="4"/>
  <c r="F49" i="4"/>
  <c r="C50" i="4"/>
  <c r="G50" i="4"/>
  <c r="D51" i="4"/>
  <c r="H51" i="4"/>
  <c r="E52" i="4"/>
  <c r="J52" i="4"/>
  <c r="F53" i="4"/>
  <c r="C54" i="4"/>
  <c r="G54" i="4"/>
  <c r="D55" i="4"/>
  <c r="H55" i="4"/>
  <c r="E56" i="4"/>
  <c r="J56" i="4"/>
  <c r="F57" i="4"/>
  <c r="C58" i="4"/>
  <c r="G58" i="4"/>
  <c r="D59" i="4"/>
  <c r="H59" i="4"/>
  <c r="E60" i="4"/>
  <c r="J60" i="4"/>
  <c r="F61" i="4"/>
  <c r="C62" i="4"/>
  <c r="G62" i="4"/>
  <c r="D63" i="4"/>
  <c r="H63" i="4"/>
  <c r="E64" i="4"/>
  <c r="J64" i="4"/>
  <c r="F65" i="4"/>
  <c r="C66" i="4"/>
  <c r="G66" i="4"/>
  <c r="D67" i="4"/>
  <c r="H67" i="4"/>
  <c r="E68" i="4"/>
  <c r="J68" i="4"/>
  <c r="F69" i="4"/>
  <c r="C70" i="4"/>
  <c r="G70" i="4"/>
  <c r="D71" i="4"/>
  <c r="H71" i="4"/>
  <c r="E72" i="4"/>
  <c r="J72" i="4"/>
  <c r="F73" i="4"/>
  <c r="C74" i="4"/>
  <c r="G74" i="4"/>
  <c r="D75" i="4"/>
  <c r="H75" i="4"/>
  <c r="E76" i="4"/>
  <c r="J76" i="4"/>
  <c r="F77" i="4"/>
  <c r="C78" i="4"/>
  <c r="G78" i="4"/>
  <c r="D79" i="4"/>
  <c r="H79" i="4"/>
  <c r="E80" i="4"/>
  <c r="J80" i="4"/>
  <c r="F81" i="4"/>
  <c r="C82" i="4"/>
  <c r="G82" i="4"/>
  <c r="D83" i="4"/>
  <c r="H83" i="4"/>
  <c r="E84" i="4"/>
  <c r="J84" i="4"/>
  <c r="F85" i="4"/>
  <c r="D31" i="4"/>
  <c r="H31" i="4"/>
  <c r="Y31" i="4"/>
  <c r="F32" i="4"/>
  <c r="C33" i="4"/>
  <c r="G33" i="4"/>
  <c r="D34" i="4"/>
  <c r="H34" i="4"/>
  <c r="E35" i="4"/>
  <c r="J35" i="4"/>
  <c r="F36" i="4"/>
  <c r="C37" i="4"/>
  <c r="G37" i="4"/>
  <c r="D38" i="4"/>
  <c r="H38" i="4"/>
  <c r="E39" i="4"/>
  <c r="J39" i="4"/>
  <c r="F40" i="4"/>
  <c r="C41" i="4"/>
  <c r="G41" i="4"/>
  <c r="D42" i="4"/>
  <c r="H42" i="4"/>
  <c r="E43" i="4"/>
  <c r="J43" i="4"/>
  <c r="F44" i="4"/>
  <c r="C45" i="4"/>
  <c r="G45" i="4"/>
  <c r="D46" i="4"/>
  <c r="H46" i="4"/>
  <c r="E47" i="4"/>
  <c r="J47" i="4"/>
  <c r="F48" i="4"/>
  <c r="C49" i="4"/>
  <c r="G49" i="4"/>
  <c r="D50" i="4"/>
  <c r="H50" i="4"/>
  <c r="E51" i="4"/>
  <c r="J51" i="4"/>
  <c r="F52" i="4"/>
  <c r="C53" i="4"/>
  <c r="G53" i="4"/>
  <c r="D54" i="4"/>
  <c r="H54" i="4"/>
  <c r="E55" i="4"/>
  <c r="J55" i="4"/>
  <c r="F56" i="4"/>
  <c r="C57" i="4"/>
  <c r="G57" i="4"/>
  <c r="D58" i="4"/>
  <c r="H58" i="4"/>
  <c r="E59" i="4"/>
  <c r="J59" i="4"/>
  <c r="F60" i="4"/>
  <c r="C61" i="4"/>
  <c r="G61" i="4"/>
  <c r="D62" i="4"/>
  <c r="H62" i="4"/>
  <c r="E63" i="4"/>
  <c r="J63" i="4"/>
  <c r="F64" i="4"/>
  <c r="C65" i="4"/>
  <c r="G65" i="4"/>
  <c r="D66" i="4"/>
  <c r="H66" i="4"/>
  <c r="E67" i="4"/>
  <c r="J67" i="4"/>
  <c r="F68" i="4"/>
  <c r="C69" i="4"/>
  <c r="G69" i="4"/>
  <c r="D70" i="4"/>
  <c r="H70" i="4"/>
  <c r="E71" i="4"/>
  <c r="J71" i="4"/>
  <c r="F72" i="4"/>
  <c r="C73" i="4"/>
  <c r="G73" i="4"/>
  <c r="D74" i="4"/>
  <c r="H74" i="4"/>
  <c r="E75" i="4"/>
  <c r="J75" i="4"/>
  <c r="F76" i="4"/>
  <c r="C77" i="4"/>
  <c r="G77" i="4"/>
  <c r="D78" i="4"/>
  <c r="H78" i="4"/>
  <c r="E79" i="4"/>
  <c r="J79" i="4"/>
  <c r="F80" i="4"/>
  <c r="C81" i="4"/>
  <c r="G81" i="4"/>
  <c r="D82" i="4"/>
  <c r="H82" i="4"/>
  <c r="E83" i="4"/>
  <c r="J83" i="4"/>
  <c r="F84" i="4"/>
  <c r="C85" i="4"/>
  <c r="G85" i="4"/>
  <c r="X28" i="3"/>
  <c r="W28" i="3"/>
  <c r="V28" i="3"/>
  <c r="U28" i="3"/>
  <c r="T131" i="3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33" i="3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32" i="3"/>
  <c r="Y33" i="4" l="1"/>
  <c r="T425" i="3"/>
  <c r="Y421" i="3"/>
  <c r="Y417" i="3"/>
  <c r="Y419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R30" i="3"/>
  <c r="O30" i="3"/>
  <c r="L30" i="3"/>
  <c r="D29" i="3"/>
  <c r="E29" i="3" s="1"/>
  <c r="F29" i="3" s="1"/>
  <c r="G29" i="3" s="1"/>
  <c r="H29" i="3" s="1"/>
  <c r="P26" i="3"/>
  <c r="E25" i="3"/>
  <c r="Y424" i="3" s="1"/>
  <c r="P24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E25" i="2"/>
  <c r="J31" i="2" s="1"/>
  <c r="R30" i="2"/>
  <c r="O30" i="2"/>
  <c r="L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D30" i="2"/>
  <c r="E30" i="2"/>
  <c r="F30" i="2"/>
  <c r="G30" i="2"/>
  <c r="H30" i="2"/>
  <c r="C30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P24" i="2"/>
  <c r="Y34" i="4" l="1"/>
  <c r="E30" i="3"/>
  <c r="H31" i="3"/>
  <c r="D108" i="3"/>
  <c r="Y423" i="3"/>
  <c r="F123" i="3"/>
  <c r="Y131" i="3"/>
  <c r="Y135" i="3"/>
  <c r="Y139" i="3"/>
  <c r="Y143" i="3"/>
  <c r="Y147" i="3"/>
  <c r="Y151" i="3"/>
  <c r="Y155" i="3"/>
  <c r="Y159" i="3"/>
  <c r="Y163" i="3"/>
  <c r="Y167" i="3"/>
  <c r="Y171" i="3"/>
  <c r="Y175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279" i="3"/>
  <c r="Y283" i="3"/>
  <c r="Y287" i="3"/>
  <c r="Y291" i="3"/>
  <c r="Y295" i="3"/>
  <c r="Y299" i="3"/>
  <c r="Y303" i="3"/>
  <c r="Y307" i="3"/>
  <c r="Y311" i="3"/>
  <c r="Y315" i="3"/>
  <c r="Y319" i="3"/>
  <c r="Y323" i="3"/>
  <c r="Y327" i="3"/>
  <c r="Y331" i="3"/>
  <c r="Y335" i="3"/>
  <c r="Y339" i="3"/>
  <c r="Y343" i="3"/>
  <c r="Y347" i="3"/>
  <c r="Y351" i="3"/>
  <c r="Y355" i="3"/>
  <c r="Y359" i="3"/>
  <c r="Y363" i="3"/>
  <c r="Y367" i="3"/>
  <c r="Y371" i="3"/>
  <c r="Y375" i="3"/>
  <c r="Y379" i="3"/>
  <c r="Y383" i="3"/>
  <c r="Y387" i="3"/>
  <c r="Y391" i="3"/>
  <c r="Y395" i="3"/>
  <c r="Y399" i="3"/>
  <c r="Y403" i="3"/>
  <c r="Y407" i="3"/>
  <c r="Y411" i="3"/>
  <c r="Y415" i="3"/>
  <c r="Y412" i="3"/>
  <c r="Y138" i="3"/>
  <c r="Y150" i="3"/>
  <c r="Y154" i="3"/>
  <c r="Y162" i="3"/>
  <c r="Y170" i="3"/>
  <c r="Y132" i="3"/>
  <c r="Y136" i="3"/>
  <c r="Y140" i="3"/>
  <c r="Y144" i="3"/>
  <c r="Y148" i="3"/>
  <c r="Y152" i="3"/>
  <c r="Y156" i="3"/>
  <c r="Y160" i="3"/>
  <c r="Y164" i="3"/>
  <c r="Y168" i="3"/>
  <c r="Y172" i="3"/>
  <c r="Y176" i="3"/>
  <c r="Y180" i="3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324" i="3"/>
  <c r="Y328" i="3"/>
  <c r="Y332" i="3"/>
  <c r="Y336" i="3"/>
  <c r="Y340" i="3"/>
  <c r="Y344" i="3"/>
  <c r="Y348" i="3"/>
  <c r="Y352" i="3"/>
  <c r="Y356" i="3"/>
  <c r="Y360" i="3"/>
  <c r="Y364" i="3"/>
  <c r="Y368" i="3"/>
  <c r="Y372" i="3"/>
  <c r="Y376" i="3"/>
  <c r="Y380" i="3"/>
  <c r="Y384" i="3"/>
  <c r="Y388" i="3"/>
  <c r="Y392" i="3"/>
  <c r="Y396" i="3"/>
  <c r="Y400" i="3"/>
  <c r="Y404" i="3"/>
  <c r="Y408" i="3"/>
  <c r="Y416" i="3"/>
  <c r="Y133" i="3"/>
  <c r="Y137" i="3"/>
  <c r="Y141" i="3"/>
  <c r="Y145" i="3"/>
  <c r="Y149" i="3"/>
  <c r="Y153" i="3"/>
  <c r="Y157" i="3"/>
  <c r="Y161" i="3"/>
  <c r="Y165" i="3"/>
  <c r="Y169" i="3"/>
  <c r="Y173" i="3"/>
  <c r="Y177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Y277" i="3"/>
  <c r="Y281" i="3"/>
  <c r="Y285" i="3"/>
  <c r="Y289" i="3"/>
  <c r="Y293" i="3"/>
  <c r="Y297" i="3"/>
  <c r="Y301" i="3"/>
  <c r="Y305" i="3"/>
  <c r="Y309" i="3"/>
  <c r="Y313" i="3"/>
  <c r="Y317" i="3"/>
  <c r="Y321" i="3"/>
  <c r="Y325" i="3"/>
  <c r="Y329" i="3"/>
  <c r="Y333" i="3"/>
  <c r="Y337" i="3"/>
  <c r="Y341" i="3"/>
  <c r="Y345" i="3"/>
  <c r="Y349" i="3"/>
  <c r="Y353" i="3"/>
  <c r="Y357" i="3"/>
  <c r="Y361" i="3"/>
  <c r="Y365" i="3"/>
  <c r="Y369" i="3"/>
  <c r="Y373" i="3"/>
  <c r="Y377" i="3"/>
  <c r="Y381" i="3"/>
  <c r="Y385" i="3"/>
  <c r="Y389" i="3"/>
  <c r="Y393" i="3"/>
  <c r="Y397" i="3"/>
  <c r="Y401" i="3"/>
  <c r="Y405" i="3"/>
  <c r="Y409" i="3"/>
  <c r="Y413" i="3"/>
  <c r="Y134" i="3"/>
  <c r="Y142" i="3"/>
  <c r="Y146" i="3"/>
  <c r="Y158" i="3"/>
  <c r="Y166" i="3"/>
  <c r="Y174" i="3"/>
  <c r="Y178" i="3"/>
  <c r="Y194" i="3"/>
  <c r="Y210" i="3"/>
  <c r="Y226" i="3"/>
  <c r="Y242" i="3"/>
  <c r="Y258" i="3"/>
  <c r="Y274" i="3"/>
  <c r="Y290" i="3"/>
  <c r="Y306" i="3"/>
  <c r="Y322" i="3"/>
  <c r="Y338" i="3"/>
  <c r="Y354" i="3"/>
  <c r="Y370" i="3"/>
  <c r="Y386" i="3"/>
  <c r="Y402" i="3"/>
  <c r="Y418" i="3"/>
  <c r="Y202" i="3"/>
  <c r="Y250" i="3"/>
  <c r="Y298" i="3"/>
  <c r="Y330" i="3"/>
  <c r="Y362" i="3"/>
  <c r="Y394" i="3"/>
  <c r="Y410" i="3"/>
  <c r="Y206" i="3"/>
  <c r="Y222" i="3"/>
  <c r="Y254" i="3"/>
  <c r="Y286" i="3"/>
  <c r="Y318" i="3"/>
  <c r="Y350" i="3"/>
  <c r="Y382" i="3"/>
  <c r="Y182" i="3"/>
  <c r="Y198" i="3"/>
  <c r="Y214" i="3"/>
  <c r="Y230" i="3"/>
  <c r="Y246" i="3"/>
  <c r="Y262" i="3"/>
  <c r="Y278" i="3"/>
  <c r="Y294" i="3"/>
  <c r="Y310" i="3"/>
  <c r="Y326" i="3"/>
  <c r="Y342" i="3"/>
  <c r="Y358" i="3"/>
  <c r="Y374" i="3"/>
  <c r="Y390" i="3"/>
  <c r="Y406" i="3"/>
  <c r="Y422" i="3"/>
  <c r="Y186" i="3"/>
  <c r="Y218" i="3"/>
  <c r="Y234" i="3"/>
  <c r="Y266" i="3"/>
  <c r="Y282" i="3"/>
  <c r="Y314" i="3"/>
  <c r="Y346" i="3"/>
  <c r="Y378" i="3"/>
  <c r="Y190" i="3"/>
  <c r="Y238" i="3"/>
  <c r="Y270" i="3"/>
  <c r="Y302" i="3"/>
  <c r="Y334" i="3"/>
  <c r="Y366" i="3"/>
  <c r="Y398" i="3"/>
  <c r="Y414" i="3"/>
  <c r="J45" i="3"/>
  <c r="Y420" i="3"/>
  <c r="T426" i="3"/>
  <c r="Y425" i="3"/>
  <c r="E41" i="3"/>
  <c r="F44" i="3"/>
  <c r="F32" i="3"/>
  <c r="H68" i="3"/>
  <c r="D137" i="3"/>
  <c r="Y32" i="3"/>
  <c r="Y36" i="3"/>
  <c r="Y40" i="3"/>
  <c r="Y44" i="3"/>
  <c r="Y48" i="3"/>
  <c r="Y52" i="3"/>
  <c r="Y56" i="3"/>
  <c r="Y60" i="3"/>
  <c r="Y64" i="3"/>
  <c r="Y68" i="3"/>
  <c r="Y72" i="3"/>
  <c r="Y76" i="3"/>
  <c r="Y80" i="3"/>
  <c r="Y84" i="3"/>
  <c r="Y88" i="3"/>
  <c r="Y92" i="3"/>
  <c r="Y96" i="3"/>
  <c r="Y100" i="3"/>
  <c r="Y104" i="3"/>
  <c r="Y108" i="3"/>
  <c r="Y112" i="3"/>
  <c r="Y116" i="3"/>
  <c r="Y120" i="3"/>
  <c r="Y124" i="3"/>
  <c r="Y128" i="3"/>
  <c r="Y39" i="3"/>
  <c r="Y51" i="3"/>
  <c r="Y63" i="3"/>
  <c r="Y75" i="3"/>
  <c r="Y87" i="3"/>
  <c r="Y91" i="3"/>
  <c r="Y103" i="3"/>
  <c r="Y115" i="3"/>
  <c r="Y127" i="3"/>
  <c r="Y33" i="3"/>
  <c r="Y37" i="3"/>
  <c r="Y41" i="3"/>
  <c r="Y45" i="3"/>
  <c r="Y49" i="3"/>
  <c r="Y53" i="3"/>
  <c r="Y57" i="3"/>
  <c r="Y61" i="3"/>
  <c r="Y65" i="3"/>
  <c r="Y69" i="3"/>
  <c r="Y73" i="3"/>
  <c r="Y77" i="3"/>
  <c r="Y81" i="3"/>
  <c r="Y85" i="3"/>
  <c r="Y89" i="3"/>
  <c r="Y93" i="3"/>
  <c r="Y97" i="3"/>
  <c r="Y101" i="3"/>
  <c r="Y105" i="3"/>
  <c r="Y109" i="3"/>
  <c r="Y113" i="3"/>
  <c r="Y117" i="3"/>
  <c r="Y121" i="3"/>
  <c r="Y125" i="3"/>
  <c r="Y129" i="3"/>
  <c r="Y43" i="3"/>
  <c r="Y55" i="3"/>
  <c r="Y67" i="3"/>
  <c r="Y79" i="3"/>
  <c r="Y95" i="3"/>
  <c r="Y107" i="3"/>
  <c r="Y119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35" i="3"/>
  <c r="Y47" i="3"/>
  <c r="Y59" i="3"/>
  <c r="Y71" i="3"/>
  <c r="Y83" i="3"/>
  <c r="Y99" i="3"/>
  <c r="Y111" i="3"/>
  <c r="Y123" i="3"/>
  <c r="Y31" i="3"/>
  <c r="C43" i="3"/>
  <c r="G47" i="3"/>
  <c r="F60" i="3"/>
  <c r="H67" i="3"/>
  <c r="H72" i="3"/>
  <c r="E79" i="3"/>
  <c r="J86" i="3"/>
  <c r="D97" i="3"/>
  <c r="J112" i="3"/>
  <c r="E127" i="3"/>
  <c r="E33" i="3"/>
  <c r="D42" i="3"/>
  <c r="H46" i="3"/>
  <c r="G55" i="3"/>
  <c r="H66" i="3"/>
  <c r="D76" i="3"/>
  <c r="J83" i="3"/>
  <c r="E90" i="3"/>
  <c r="J134" i="3"/>
  <c r="H30" i="3"/>
  <c r="C31" i="3"/>
  <c r="G32" i="3"/>
  <c r="F33" i="3"/>
  <c r="D34" i="3"/>
  <c r="E37" i="3"/>
  <c r="D38" i="3"/>
  <c r="C39" i="3"/>
  <c r="F40" i="3"/>
  <c r="J41" i="3"/>
  <c r="H42" i="3"/>
  <c r="G43" i="3"/>
  <c r="F54" i="3"/>
  <c r="E59" i="3"/>
  <c r="F65" i="3"/>
  <c r="G71" i="3"/>
  <c r="J75" i="3"/>
  <c r="J78" i="3"/>
  <c r="E82" i="3"/>
  <c r="F89" i="3"/>
  <c r="J96" i="3"/>
  <c r="F107" i="3"/>
  <c r="E111" i="3"/>
  <c r="C126" i="3"/>
  <c r="H143" i="3"/>
  <c r="D143" i="3"/>
  <c r="G142" i="3"/>
  <c r="C142" i="3"/>
  <c r="F141" i="3"/>
  <c r="J140" i="3"/>
  <c r="E140" i="3"/>
  <c r="H139" i="3"/>
  <c r="D139" i="3"/>
  <c r="G138" i="3"/>
  <c r="C138" i="3"/>
  <c r="F137" i="3"/>
  <c r="J136" i="3"/>
  <c r="E136" i="3"/>
  <c r="H135" i="3"/>
  <c r="D135" i="3"/>
  <c r="G134" i="3"/>
  <c r="C134" i="3"/>
  <c r="F133" i="3"/>
  <c r="J132" i="3"/>
  <c r="E132" i="3"/>
  <c r="H131" i="3"/>
  <c r="D131" i="3"/>
  <c r="J130" i="3"/>
  <c r="E130" i="3"/>
  <c r="F129" i="3"/>
  <c r="G128" i="3"/>
  <c r="C128" i="3"/>
  <c r="H127" i="3"/>
  <c r="D127" i="3"/>
  <c r="J126" i="3"/>
  <c r="E126" i="3"/>
  <c r="F125" i="3"/>
  <c r="G124" i="3"/>
  <c r="C124" i="3"/>
  <c r="H123" i="3"/>
  <c r="D123" i="3"/>
  <c r="J122" i="3"/>
  <c r="E122" i="3"/>
  <c r="F121" i="3"/>
  <c r="G120" i="3"/>
  <c r="C120" i="3"/>
  <c r="H119" i="3"/>
  <c r="D119" i="3"/>
  <c r="J118" i="3"/>
  <c r="E118" i="3"/>
  <c r="F117" i="3"/>
  <c r="G116" i="3"/>
  <c r="C116" i="3"/>
  <c r="H115" i="3"/>
  <c r="D115" i="3"/>
  <c r="J114" i="3"/>
  <c r="E114" i="3"/>
  <c r="F113" i="3"/>
  <c r="G112" i="3"/>
  <c r="C112" i="3"/>
  <c r="H111" i="3"/>
  <c r="D111" i="3"/>
  <c r="J110" i="3"/>
  <c r="E110" i="3"/>
  <c r="F109" i="3"/>
  <c r="G108" i="3"/>
  <c r="C108" i="3"/>
  <c r="H107" i="3"/>
  <c r="D107" i="3"/>
  <c r="J106" i="3"/>
  <c r="E106" i="3"/>
  <c r="F105" i="3"/>
  <c r="G104" i="3"/>
  <c r="C104" i="3"/>
  <c r="H103" i="3"/>
  <c r="D103" i="3"/>
  <c r="J102" i="3"/>
  <c r="E102" i="3"/>
  <c r="F101" i="3"/>
  <c r="G100" i="3"/>
  <c r="C100" i="3"/>
  <c r="H99" i="3"/>
  <c r="D99" i="3"/>
  <c r="J98" i="3"/>
  <c r="E98" i="3"/>
  <c r="F97" i="3"/>
  <c r="G96" i="3"/>
  <c r="C96" i="3"/>
  <c r="H95" i="3"/>
  <c r="G143" i="3"/>
  <c r="C143" i="3"/>
  <c r="F142" i="3"/>
  <c r="J141" i="3"/>
  <c r="E141" i="3"/>
  <c r="H140" i="3"/>
  <c r="D140" i="3"/>
  <c r="G139" i="3"/>
  <c r="C139" i="3"/>
  <c r="F138" i="3"/>
  <c r="J137" i="3"/>
  <c r="E137" i="3"/>
  <c r="H136" i="3"/>
  <c r="D136" i="3"/>
  <c r="G135" i="3"/>
  <c r="C135" i="3"/>
  <c r="F134" i="3"/>
  <c r="J133" i="3"/>
  <c r="E133" i="3"/>
  <c r="H132" i="3"/>
  <c r="D132" i="3"/>
  <c r="G131" i="3"/>
  <c r="C131" i="3"/>
  <c r="H130" i="3"/>
  <c r="D130" i="3"/>
  <c r="J129" i="3"/>
  <c r="E129" i="3"/>
  <c r="F128" i="3"/>
  <c r="G127" i="3"/>
  <c r="C127" i="3"/>
  <c r="H126" i="3"/>
  <c r="D126" i="3"/>
  <c r="J125" i="3"/>
  <c r="E125" i="3"/>
  <c r="F124" i="3"/>
  <c r="G123" i="3"/>
  <c r="C123" i="3"/>
  <c r="H122" i="3"/>
  <c r="D122" i="3"/>
  <c r="J121" i="3"/>
  <c r="E121" i="3"/>
  <c r="F120" i="3"/>
  <c r="G119" i="3"/>
  <c r="C119" i="3"/>
  <c r="H118" i="3"/>
  <c r="D118" i="3"/>
  <c r="J117" i="3"/>
  <c r="E117" i="3"/>
  <c r="F116" i="3"/>
  <c r="G115" i="3"/>
  <c r="C115" i="3"/>
  <c r="H114" i="3"/>
  <c r="D114" i="3"/>
  <c r="J113" i="3"/>
  <c r="E113" i="3"/>
  <c r="F112" i="3"/>
  <c r="G111" i="3"/>
  <c r="C111" i="3"/>
  <c r="H110" i="3"/>
  <c r="D110" i="3"/>
  <c r="J109" i="3"/>
  <c r="E109" i="3"/>
  <c r="F108" i="3"/>
  <c r="G107" i="3"/>
  <c r="C107" i="3"/>
  <c r="H106" i="3"/>
  <c r="D106" i="3"/>
  <c r="J105" i="3"/>
  <c r="E105" i="3"/>
  <c r="F104" i="3"/>
  <c r="G103" i="3"/>
  <c r="C103" i="3"/>
  <c r="H102" i="3"/>
  <c r="D102" i="3"/>
  <c r="J101" i="3"/>
  <c r="E101" i="3"/>
  <c r="F100" i="3"/>
  <c r="G99" i="3"/>
  <c r="C99" i="3"/>
  <c r="H98" i="3"/>
  <c r="D98" i="3"/>
  <c r="J97" i="3"/>
  <c r="E97" i="3"/>
  <c r="F96" i="3"/>
  <c r="G95" i="3"/>
  <c r="J143" i="3"/>
  <c r="H142" i="3"/>
  <c r="G141" i="3"/>
  <c r="F140" i="3"/>
  <c r="E139" i="3"/>
  <c r="D138" i="3"/>
  <c r="C137" i="3"/>
  <c r="J135" i="3"/>
  <c r="H134" i="3"/>
  <c r="G133" i="3"/>
  <c r="F132" i="3"/>
  <c r="E131" i="3"/>
  <c r="F130" i="3"/>
  <c r="H129" i="3"/>
  <c r="E128" i="3"/>
  <c r="J127" i="3"/>
  <c r="D125" i="3"/>
  <c r="J124" i="3"/>
  <c r="E123" i="3"/>
  <c r="F122" i="3"/>
  <c r="H121" i="3"/>
  <c r="E120" i="3"/>
  <c r="J119" i="3"/>
  <c r="D117" i="3"/>
  <c r="J116" i="3"/>
  <c r="E115" i="3"/>
  <c r="F114" i="3"/>
  <c r="H113" i="3"/>
  <c r="E112" i="3"/>
  <c r="J111" i="3"/>
  <c r="D109" i="3"/>
  <c r="J108" i="3"/>
  <c r="E107" i="3"/>
  <c r="F106" i="3"/>
  <c r="H105" i="3"/>
  <c r="E104" i="3"/>
  <c r="J103" i="3"/>
  <c r="D101" i="3"/>
  <c r="J100" i="3"/>
  <c r="E99" i="3"/>
  <c r="F98" i="3"/>
  <c r="H97" i="3"/>
  <c r="E96" i="3"/>
  <c r="J95" i="3"/>
  <c r="C95" i="3"/>
  <c r="H94" i="3"/>
  <c r="D94" i="3"/>
  <c r="J93" i="3"/>
  <c r="E93" i="3"/>
  <c r="F92" i="3"/>
  <c r="G91" i="3"/>
  <c r="C91" i="3"/>
  <c r="H90" i="3"/>
  <c r="D90" i="3"/>
  <c r="J89" i="3"/>
  <c r="E89" i="3"/>
  <c r="F88" i="3"/>
  <c r="G87" i="3"/>
  <c r="C87" i="3"/>
  <c r="H86" i="3"/>
  <c r="D86" i="3"/>
  <c r="J85" i="3"/>
  <c r="E85" i="3"/>
  <c r="F84" i="3"/>
  <c r="G83" i="3"/>
  <c r="C83" i="3"/>
  <c r="H82" i="3"/>
  <c r="D82" i="3"/>
  <c r="J81" i="3"/>
  <c r="E81" i="3"/>
  <c r="F80" i="3"/>
  <c r="G79" i="3"/>
  <c r="C79" i="3"/>
  <c r="H78" i="3"/>
  <c r="D78" i="3"/>
  <c r="J77" i="3"/>
  <c r="E77" i="3"/>
  <c r="F76" i="3"/>
  <c r="G75" i="3"/>
  <c r="C75" i="3"/>
  <c r="H74" i="3"/>
  <c r="D74" i="3"/>
  <c r="J73" i="3"/>
  <c r="E73" i="3"/>
  <c r="F72" i="3"/>
  <c r="F143" i="3"/>
  <c r="E142" i="3"/>
  <c r="D141" i="3"/>
  <c r="C140" i="3"/>
  <c r="J138" i="3"/>
  <c r="H137" i="3"/>
  <c r="G136" i="3"/>
  <c r="F135" i="3"/>
  <c r="E134" i="3"/>
  <c r="D133" i="3"/>
  <c r="C132" i="3"/>
  <c r="C130" i="3"/>
  <c r="G129" i="3"/>
  <c r="D128" i="3"/>
  <c r="F127" i="3"/>
  <c r="G126" i="3"/>
  <c r="C125" i="3"/>
  <c r="H124" i="3"/>
  <c r="C122" i="3"/>
  <c r="G121" i="3"/>
  <c r="D120" i="3"/>
  <c r="F119" i="3"/>
  <c r="G118" i="3"/>
  <c r="C117" i="3"/>
  <c r="H116" i="3"/>
  <c r="C114" i="3"/>
  <c r="G113" i="3"/>
  <c r="D112" i="3"/>
  <c r="F111" i="3"/>
  <c r="G110" i="3"/>
  <c r="C109" i="3"/>
  <c r="H108" i="3"/>
  <c r="C106" i="3"/>
  <c r="G105" i="3"/>
  <c r="D104" i="3"/>
  <c r="F103" i="3"/>
  <c r="G102" i="3"/>
  <c r="C101" i="3"/>
  <c r="H100" i="3"/>
  <c r="C98" i="3"/>
  <c r="G97" i="3"/>
  <c r="D96" i="3"/>
  <c r="F95" i="3"/>
  <c r="G94" i="3"/>
  <c r="C94" i="3"/>
  <c r="H93" i="3"/>
  <c r="D93" i="3"/>
  <c r="J92" i="3"/>
  <c r="E92" i="3"/>
  <c r="F91" i="3"/>
  <c r="G90" i="3"/>
  <c r="C90" i="3"/>
  <c r="H89" i="3"/>
  <c r="D89" i="3"/>
  <c r="J88" i="3"/>
  <c r="E88" i="3"/>
  <c r="F87" i="3"/>
  <c r="G86" i="3"/>
  <c r="C86" i="3"/>
  <c r="H85" i="3"/>
  <c r="D85" i="3"/>
  <c r="J84" i="3"/>
  <c r="E84" i="3"/>
  <c r="F83" i="3"/>
  <c r="G82" i="3"/>
  <c r="C82" i="3"/>
  <c r="H81" i="3"/>
  <c r="D81" i="3"/>
  <c r="J80" i="3"/>
  <c r="E80" i="3"/>
  <c r="F79" i="3"/>
  <c r="G78" i="3"/>
  <c r="C78" i="3"/>
  <c r="H77" i="3"/>
  <c r="D77" i="3"/>
  <c r="J76" i="3"/>
  <c r="E76" i="3"/>
  <c r="F75" i="3"/>
  <c r="G74" i="3"/>
  <c r="C74" i="3"/>
  <c r="H73" i="3"/>
  <c r="D73" i="3"/>
  <c r="J72" i="3"/>
  <c r="E72" i="3"/>
  <c r="F71" i="3"/>
  <c r="G70" i="3"/>
  <c r="C70" i="3"/>
  <c r="H69" i="3"/>
  <c r="D69" i="3"/>
  <c r="J68" i="3"/>
  <c r="E68" i="3"/>
  <c r="F67" i="3"/>
  <c r="G66" i="3"/>
  <c r="C66" i="3"/>
  <c r="H65" i="3"/>
  <c r="D65" i="3"/>
  <c r="J64" i="3"/>
  <c r="E64" i="3"/>
  <c r="F63" i="3"/>
  <c r="G62" i="3"/>
  <c r="C62" i="3"/>
  <c r="H61" i="3"/>
  <c r="D61" i="3"/>
  <c r="J60" i="3"/>
  <c r="E60" i="3"/>
  <c r="F59" i="3"/>
  <c r="G58" i="3"/>
  <c r="C58" i="3"/>
  <c r="H57" i="3"/>
  <c r="D57" i="3"/>
  <c r="J56" i="3"/>
  <c r="E56" i="3"/>
  <c r="F55" i="3"/>
  <c r="G54" i="3"/>
  <c r="C54" i="3"/>
  <c r="H53" i="3"/>
  <c r="D53" i="3"/>
  <c r="J52" i="3"/>
  <c r="E52" i="3"/>
  <c r="F51" i="3"/>
  <c r="E143" i="3"/>
  <c r="C141" i="3"/>
  <c r="H138" i="3"/>
  <c r="F136" i="3"/>
  <c r="D134" i="3"/>
  <c r="J131" i="3"/>
  <c r="G130" i="3"/>
  <c r="C129" i="3"/>
  <c r="H128" i="3"/>
  <c r="F118" i="3"/>
  <c r="H117" i="3"/>
  <c r="E116" i="3"/>
  <c r="J115" i="3"/>
  <c r="G114" i="3"/>
  <c r="C113" i="3"/>
  <c r="H112" i="3"/>
  <c r="F102" i="3"/>
  <c r="H101" i="3"/>
  <c r="E100" i="3"/>
  <c r="J99" i="3"/>
  <c r="G98" i="3"/>
  <c r="C97" i="3"/>
  <c r="H96" i="3"/>
  <c r="D95" i="3"/>
  <c r="F94" i="3"/>
  <c r="G93" i="3"/>
  <c r="C92" i="3"/>
  <c r="H91" i="3"/>
  <c r="C89" i="3"/>
  <c r="G88" i="3"/>
  <c r="D87" i="3"/>
  <c r="F86" i="3"/>
  <c r="G85" i="3"/>
  <c r="C84" i="3"/>
  <c r="H83" i="3"/>
  <c r="C81" i="3"/>
  <c r="G80" i="3"/>
  <c r="D79" i="3"/>
  <c r="F78" i="3"/>
  <c r="G77" i="3"/>
  <c r="C76" i="3"/>
  <c r="H75" i="3"/>
  <c r="C73" i="3"/>
  <c r="G72" i="3"/>
  <c r="E71" i="3"/>
  <c r="E70" i="3"/>
  <c r="J69" i="3"/>
  <c r="C69" i="3"/>
  <c r="G68" i="3"/>
  <c r="G67" i="3"/>
  <c r="F66" i="3"/>
  <c r="E65" i="3"/>
  <c r="H64" i="3"/>
  <c r="C64" i="3"/>
  <c r="H63" i="3"/>
  <c r="C63" i="3"/>
  <c r="H62" i="3"/>
  <c r="F61" i="3"/>
  <c r="D60" i="3"/>
  <c r="J59" i="3"/>
  <c r="D59" i="3"/>
  <c r="J58" i="3"/>
  <c r="D58" i="3"/>
  <c r="G57" i="3"/>
  <c r="F56" i="3"/>
  <c r="E55" i="3"/>
  <c r="E54" i="3"/>
  <c r="J53" i="3"/>
  <c r="C53" i="3"/>
  <c r="G52" i="3"/>
  <c r="G51" i="3"/>
  <c r="G50" i="3"/>
  <c r="C50" i="3"/>
  <c r="H49" i="3"/>
  <c r="D49" i="3"/>
  <c r="J48" i="3"/>
  <c r="E48" i="3"/>
  <c r="F47" i="3"/>
  <c r="G46" i="3"/>
  <c r="C46" i="3"/>
  <c r="H45" i="3"/>
  <c r="D45" i="3"/>
  <c r="J44" i="3"/>
  <c r="E44" i="3"/>
  <c r="F43" i="3"/>
  <c r="G42" i="3"/>
  <c r="C42" i="3"/>
  <c r="H41" i="3"/>
  <c r="D41" i="3"/>
  <c r="J40" i="3"/>
  <c r="E40" i="3"/>
  <c r="F39" i="3"/>
  <c r="G38" i="3"/>
  <c r="C38" i="3"/>
  <c r="H37" i="3"/>
  <c r="D37" i="3"/>
  <c r="J36" i="3"/>
  <c r="E36" i="3"/>
  <c r="F35" i="3"/>
  <c r="G34" i="3"/>
  <c r="C34" i="3"/>
  <c r="H33" i="3"/>
  <c r="D33" i="3"/>
  <c r="J32" i="3"/>
  <c r="E32" i="3"/>
  <c r="F31" i="3"/>
  <c r="G30" i="3"/>
  <c r="C30" i="3"/>
  <c r="J66" i="3"/>
  <c r="E63" i="3"/>
  <c r="E62" i="3"/>
  <c r="J61" i="3"/>
  <c r="G60" i="3"/>
  <c r="G59" i="3"/>
  <c r="H56" i="3"/>
  <c r="C55" i="3"/>
  <c r="D51" i="3"/>
  <c r="E50" i="3"/>
  <c r="F49" i="3"/>
  <c r="G48" i="3"/>
  <c r="H47" i="3"/>
  <c r="D47" i="3"/>
  <c r="E46" i="3"/>
  <c r="C44" i="3"/>
  <c r="J42" i="3"/>
  <c r="F41" i="3"/>
  <c r="G40" i="3"/>
  <c r="H39" i="3"/>
  <c r="D39" i="3"/>
  <c r="E38" i="3"/>
  <c r="H35" i="3"/>
  <c r="J34" i="3"/>
  <c r="J142" i="3"/>
  <c r="G140" i="3"/>
  <c r="E138" i="3"/>
  <c r="C136" i="3"/>
  <c r="H133" i="3"/>
  <c r="F131" i="3"/>
  <c r="D121" i="3"/>
  <c r="J120" i="3"/>
  <c r="E119" i="3"/>
  <c r="C118" i="3"/>
  <c r="G117" i="3"/>
  <c r="D116" i="3"/>
  <c r="F115" i="3"/>
  <c r="D105" i="3"/>
  <c r="J104" i="3"/>
  <c r="E103" i="3"/>
  <c r="C102" i="3"/>
  <c r="G101" i="3"/>
  <c r="D100" i="3"/>
  <c r="F99" i="3"/>
  <c r="E94" i="3"/>
  <c r="F93" i="3"/>
  <c r="H92" i="3"/>
  <c r="E91" i="3"/>
  <c r="J90" i="3"/>
  <c r="D88" i="3"/>
  <c r="J87" i="3"/>
  <c r="E86" i="3"/>
  <c r="F85" i="3"/>
  <c r="H84" i="3"/>
  <c r="E83" i="3"/>
  <c r="J82" i="3"/>
  <c r="D80" i="3"/>
  <c r="J79" i="3"/>
  <c r="E78" i="3"/>
  <c r="F77" i="3"/>
  <c r="H76" i="3"/>
  <c r="E75" i="3"/>
  <c r="J74" i="3"/>
  <c r="D72" i="3"/>
  <c r="J71" i="3"/>
  <c r="D71" i="3"/>
  <c r="J70" i="3"/>
  <c r="D70" i="3"/>
  <c r="G69" i="3"/>
  <c r="F68" i="3"/>
  <c r="E67" i="3"/>
  <c r="E66" i="3"/>
  <c r="J65" i="3"/>
  <c r="C65" i="3"/>
  <c r="G64" i="3"/>
  <c r="G63" i="3"/>
  <c r="F62" i="3"/>
  <c r="E61" i="3"/>
  <c r="H60" i="3"/>
  <c r="C60" i="3"/>
  <c r="H59" i="3"/>
  <c r="C59" i="3"/>
  <c r="H58" i="3"/>
  <c r="F57" i="3"/>
  <c r="D56" i="3"/>
  <c r="J55" i="3"/>
  <c r="D55" i="3"/>
  <c r="J54" i="3"/>
  <c r="D54" i="3"/>
  <c r="G53" i="3"/>
  <c r="F52" i="3"/>
  <c r="E51" i="3"/>
  <c r="F50" i="3"/>
  <c r="G49" i="3"/>
  <c r="C49" i="3"/>
  <c r="H48" i="3"/>
  <c r="D48" i="3"/>
  <c r="J47" i="3"/>
  <c r="E47" i="3"/>
  <c r="F46" i="3"/>
  <c r="G45" i="3"/>
  <c r="C45" i="3"/>
  <c r="H44" i="3"/>
  <c r="D44" i="3"/>
  <c r="J43" i="3"/>
  <c r="E43" i="3"/>
  <c r="F42" i="3"/>
  <c r="G41" i="3"/>
  <c r="C41" i="3"/>
  <c r="H40" i="3"/>
  <c r="D40" i="3"/>
  <c r="J39" i="3"/>
  <c r="E39" i="3"/>
  <c r="F38" i="3"/>
  <c r="G37" i="3"/>
  <c r="C37" i="3"/>
  <c r="H36" i="3"/>
  <c r="D36" i="3"/>
  <c r="J35" i="3"/>
  <c r="E35" i="3"/>
  <c r="F34" i="3"/>
  <c r="G33" i="3"/>
  <c r="C33" i="3"/>
  <c r="H32" i="3"/>
  <c r="D32" i="3"/>
  <c r="J31" i="3"/>
  <c r="E31" i="3"/>
  <c r="F30" i="3"/>
  <c r="D142" i="3"/>
  <c r="J139" i="3"/>
  <c r="G137" i="3"/>
  <c r="E135" i="3"/>
  <c r="C133" i="3"/>
  <c r="F126" i="3"/>
  <c r="H125" i="3"/>
  <c r="E124" i="3"/>
  <c r="J123" i="3"/>
  <c r="G122" i="3"/>
  <c r="C121" i="3"/>
  <c r="H120" i="3"/>
  <c r="F110" i="3"/>
  <c r="H109" i="3"/>
  <c r="E108" i="3"/>
  <c r="J107" i="3"/>
  <c r="G106" i="3"/>
  <c r="C105" i="3"/>
  <c r="H104" i="3"/>
  <c r="C93" i="3"/>
  <c r="G92" i="3"/>
  <c r="D91" i="3"/>
  <c r="F90" i="3"/>
  <c r="G89" i="3"/>
  <c r="C88" i="3"/>
  <c r="H87" i="3"/>
  <c r="C85" i="3"/>
  <c r="G84" i="3"/>
  <c r="D83" i="3"/>
  <c r="F82" i="3"/>
  <c r="G81" i="3"/>
  <c r="C80" i="3"/>
  <c r="H79" i="3"/>
  <c r="C77" i="3"/>
  <c r="G76" i="3"/>
  <c r="D75" i="3"/>
  <c r="F74" i="3"/>
  <c r="G73" i="3"/>
  <c r="C72" i="3"/>
  <c r="H71" i="3"/>
  <c r="C71" i="3"/>
  <c r="H70" i="3"/>
  <c r="F69" i="3"/>
  <c r="D68" i="3"/>
  <c r="J67" i="3"/>
  <c r="D67" i="3"/>
  <c r="D66" i="3"/>
  <c r="G65" i="3"/>
  <c r="F64" i="3"/>
  <c r="C61" i="3"/>
  <c r="F58" i="3"/>
  <c r="E57" i="3"/>
  <c r="H55" i="3"/>
  <c r="H54" i="3"/>
  <c r="F53" i="3"/>
  <c r="D52" i="3"/>
  <c r="J51" i="3"/>
  <c r="J50" i="3"/>
  <c r="C48" i="3"/>
  <c r="J46" i="3"/>
  <c r="G44" i="3"/>
  <c r="D43" i="3"/>
  <c r="C40" i="3"/>
  <c r="J38" i="3"/>
  <c r="C36" i="3"/>
  <c r="C56" i="3"/>
  <c r="F45" i="3"/>
  <c r="H43" i="3"/>
  <c r="E42" i="3"/>
  <c r="F37" i="3"/>
  <c r="G36" i="3"/>
  <c r="D35" i="3"/>
  <c r="D31" i="3"/>
  <c r="J33" i="3"/>
  <c r="E34" i="3"/>
  <c r="C35" i="3"/>
  <c r="F36" i="3"/>
  <c r="J37" i="3"/>
  <c r="H38" i="3"/>
  <c r="G39" i="3"/>
  <c r="E49" i="3"/>
  <c r="D50" i="3"/>
  <c r="C51" i="3"/>
  <c r="C52" i="3"/>
  <c r="E53" i="3"/>
  <c r="C57" i="3"/>
  <c r="E58" i="3"/>
  <c r="D62" i="3"/>
  <c r="D63" i="3"/>
  <c r="D64" i="3"/>
  <c r="F70" i="3"/>
  <c r="E74" i="3"/>
  <c r="F81" i="3"/>
  <c r="H88" i="3"/>
  <c r="D92" i="3"/>
  <c r="E95" i="3"/>
  <c r="C110" i="3"/>
  <c r="G125" i="3"/>
  <c r="D129" i="3"/>
  <c r="F139" i="3"/>
  <c r="D30" i="3"/>
  <c r="G31" i="3"/>
  <c r="C32" i="3"/>
  <c r="H34" i="3"/>
  <c r="G35" i="3"/>
  <c r="E45" i="3"/>
  <c r="D46" i="3"/>
  <c r="C47" i="3"/>
  <c r="F48" i="3"/>
  <c r="J49" i="3"/>
  <c r="H50" i="3"/>
  <c r="H51" i="3"/>
  <c r="H52" i="3"/>
  <c r="G56" i="3"/>
  <c r="J57" i="3"/>
  <c r="G61" i="3"/>
  <c r="J62" i="3"/>
  <c r="J63" i="3"/>
  <c r="C67" i="3"/>
  <c r="C68" i="3"/>
  <c r="E69" i="3"/>
  <c r="F73" i="3"/>
  <c r="H80" i="3"/>
  <c r="D84" i="3"/>
  <c r="E87" i="3"/>
  <c r="J91" i="3"/>
  <c r="J94" i="3"/>
  <c r="G109" i="3"/>
  <c r="D113" i="3"/>
  <c r="D124" i="3"/>
  <c r="J128" i="3"/>
  <c r="G132" i="3"/>
  <c r="H141" i="3"/>
  <c r="AQ47" i="1"/>
  <c r="AL41" i="1"/>
  <c r="AW42" i="1"/>
  <c r="AW40" i="1" s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Y35" i="4" l="1"/>
  <c r="T427" i="3"/>
  <c r="Y426" i="3"/>
  <c r="AK45" i="1"/>
  <c r="AL45" i="1" s="1"/>
  <c r="AM45" i="1" s="1"/>
  <c r="AN45" i="1" s="1"/>
  <c r="AO45" i="1" s="1"/>
  <c r="Y36" i="4" l="1"/>
  <c r="T428" i="3"/>
  <c r="Y427" i="3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Y37" i="4" l="1"/>
  <c r="T429" i="3"/>
  <c r="Y428" i="3"/>
  <c r="AJ99" i="1"/>
  <c r="AJ132" i="1"/>
  <c r="AJ152" i="1"/>
  <c r="AJ76" i="1"/>
  <c r="AJ107" i="1"/>
  <c r="AJ130" i="1"/>
  <c r="AJ144" i="1"/>
  <c r="AJ158" i="1"/>
  <c r="AJ65" i="1"/>
  <c r="AJ78" i="1"/>
  <c r="AJ116" i="1"/>
  <c r="AJ151" i="1"/>
  <c r="AJ109" i="1"/>
  <c r="AJ55" i="1"/>
  <c r="AJ74" i="1"/>
  <c r="AJ114" i="1"/>
  <c r="AJ145" i="1"/>
  <c r="AJ97" i="1"/>
  <c r="AJ112" i="1"/>
  <c r="AJ101" i="1"/>
  <c r="AJ110" i="1"/>
  <c r="AJ51" i="1"/>
  <c r="AJ66" i="1"/>
  <c r="AJ149" i="1"/>
  <c r="AJ72" i="1"/>
  <c r="AJ104" i="1"/>
  <c r="AJ117" i="1"/>
  <c r="AJ82" i="1"/>
  <c r="C36" i="1"/>
  <c r="AJ54" i="1" s="1"/>
  <c r="J46" i="1"/>
  <c r="K46" i="1" s="1"/>
  <c r="D35" i="1"/>
  <c r="E34" i="1"/>
  <c r="E35" i="1" s="1"/>
  <c r="Y38" i="4" l="1"/>
  <c r="T430" i="3"/>
  <c r="Y429" i="3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84" i="1"/>
  <c r="AK123" i="1"/>
  <c r="AK128" i="1"/>
  <c r="AK130" i="1"/>
  <c r="AK150" i="1"/>
  <c r="AK115" i="1"/>
  <c r="AK59" i="1"/>
  <c r="AK82" i="1"/>
  <c r="AK118" i="1"/>
  <c r="AK113" i="1"/>
  <c r="AK57" i="1"/>
  <c r="AK78" i="1"/>
  <c r="AK155" i="1"/>
  <c r="AK101" i="1"/>
  <c r="AK47" i="1"/>
  <c r="AK141" i="1"/>
  <c r="AK121" i="1"/>
  <c r="AK54" i="1"/>
  <c r="AK120" i="1"/>
  <c r="AK55" i="1"/>
  <c r="AK72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Y39" i="4" l="1"/>
  <c r="T431" i="3"/>
  <c r="Y431" i="3" s="1"/>
  <c r="Y430" i="3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Y40" i="4" l="1"/>
  <c r="AN130" i="1"/>
  <c r="AN85" i="1"/>
  <c r="AN134" i="1"/>
  <c r="AN121" i="1"/>
  <c r="AN86" i="1"/>
  <c r="AN137" i="1"/>
  <c r="AN65" i="1"/>
  <c r="AN116" i="1"/>
  <c r="AN107" i="1"/>
  <c r="AN106" i="1"/>
  <c r="AN114" i="1"/>
  <c r="AN76" i="1"/>
  <c r="AN63" i="1"/>
  <c r="AN120" i="1"/>
  <c r="AM92" i="1"/>
  <c r="AM108" i="1"/>
  <c r="AM131" i="1"/>
  <c r="AM151" i="1"/>
  <c r="AM71" i="1"/>
  <c r="AM142" i="1"/>
  <c r="AM55" i="1"/>
  <c r="AM97" i="1"/>
  <c r="AM106" i="1"/>
  <c r="AM87" i="1"/>
  <c r="AM95" i="1"/>
  <c r="AM109" i="1"/>
  <c r="AM60" i="1"/>
  <c r="AM138" i="1"/>
  <c r="AM85" i="1"/>
  <c r="AM9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P46" i="1"/>
  <c r="X46" i="1" s="1"/>
  <c r="M46" i="1"/>
  <c r="U46" i="1" s="1"/>
  <c r="S47" i="1"/>
  <c r="AA47" i="1"/>
  <c r="AB96" i="1" s="1"/>
  <c r="K49" i="1"/>
  <c r="J50" i="1"/>
  <c r="I49" i="1"/>
  <c r="F47" i="1"/>
  <c r="P47" i="1" s="1"/>
  <c r="X47" i="1" s="1"/>
  <c r="C47" i="1"/>
  <c r="H35" i="1"/>
  <c r="H46" i="1"/>
  <c r="L48" i="1"/>
  <c r="S48" i="1" s="1"/>
  <c r="Y41" i="4" l="1"/>
  <c r="AM132" i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Y42" i="4" l="1"/>
  <c r="AO100" i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Y43" i="4" l="1"/>
  <c r="F50" i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Y44" i="4" l="1"/>
  <c r="S51" i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/>
  <c r="N52" i="1" s="1"/>
  <c r="V52" i="1" s="1"/>
  <c r="Y45" i="4" l="1"/>
  <c r="H52" i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Y46" i="4" l="1"/>
  <c r="E53" i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Y47" i="4" l="1"/>
  <c r="G54" i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H55" i="1"/>
  <c r="R55" i="1" s="1"/>
  <c r="Z55" i="1" s="1"/>
  <c r="C55" i="1"/>
  <c r="M55" i="1" s="1"/>
  <c r="U55" i="1" s="1"/>
  <c r="F54" i="1"/>
  <c r="P54" i="1" s="1"/>
  <c r="X54" i="1" s="1"/>
  <c r="C54" i="1"/>
  <c r="M54" i="1" s="1"/>
  <c r="U54" i="1" s="1"/>
  <c r="D54" i="1"/>
  <c r="N54" i="1" s="1"/>
  <c r="V54" i="1" s="1"/>
  <c r="Y48" i="4" l="1"/>
  <c r="G55" i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Y49" i="4" l="1"/>
  <c r="S56" i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Y50" i="4" l="1"/>
  <c r="S57" i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Y51" i="4" l="1"/>
  <c r="G58" i="1"/>
  <c r="Q58" i="1" s="1"/>
  <c r="Y58" i="1" s="1"/>
  <c r="L59" i="1"/>
  <c r="D59" i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Y52" i="4" l="1"/>
  <c r="S59" i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Y53" i="4" l="1"/>
  <c r="G60" i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Y54" i="4" l="1"/>
  <c r="F61" i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Y55" i="4" l="1"/>
  <c r="E62" i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Y56" i="4" l="1"/>
  <c r="H63" i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Y57" i="4" l="1"/>
  <c r="C64" i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Y58" i="4" l="1"/>
  <c r="S65" i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Y59" i="4" l="1"/>
  <c r="E66" i="1"/>
  <c r="O66" i="1" s="1"/>
  <c r="W66" i="1" s="1"/>
  <c r="L67" i="1"/>
  <c r="S67" i="1" s="1"/>
  <c r="H67" i="1"/>
  <c r="D67" i="1"/>
  <c r="N67" i="1" s="1"/>
  <c r="V67" i="1" s="1"/>
  <c r="G67" i="1"/>
  <c r="Q67" i="1" s="1"/>
  <c r="Y67" i="1" s="1"/>
  <c r="C67" i="1"/>
  <c r="M67" i="1" s="1"/>
  <c r="U67" i="1" s="1"/>
  <c r="F67" i="1"/>
  <c r="P67" i="1" s="1"/>
  <c r="X67" i="1" s="1"/>
  <c r="R67" i="1"/>
  <c r="Z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Y60" i="4" l="1"/>
  <c r="E67" i="1"/>
  <c r="O67" i="1" s="1"/>
  <c r="W67" i="1" s="1"/>
  <c r="K69" i="1"/>
  <c r="J70" i="1"/>
  <c r="I69" i="1"/>
  <c r="L68" i="1"/>
  <c r="C68" i="1" s="1"/>
  <c r="M68" i="1" s="1"/>
  <c r="U68" i="1" s="1"/>
  <c r="Y61" i="4" l="1"/>
  <c r="S68" i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Y62" i="4" l="1"/>
  <c r="S69" i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Y63" i="4" l="1"/>
  <c r="E70" i="1"/>
  <c r="O70" i="1" s="1"/>
  <c r="W70" i="1" s="1"/>
  <c r="L71" i="1"/>
  <c r="S71" i="1" s="1"/>
  <c r="H71" i="1"/>
  <c r="R71" i="1" s="1"/>
  <c r="Z71" i="1" s="1"/>
  <c r="D71" i="1"/>
  <c r="N71" i="1" s="1"/>
  <c r="V71" i="1" s="1"/>
  <c r="C71" i="1"/>
  <c r="M71" i="1" s="1"/>
  <c r="U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Y64" i="4" l="1"/>
  <c r="G71" i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Y65" i="4" l="1"/>
  <c r="D72" i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/>
  <c r="N73" i="1" s="1"/>
  <c r="V73" i="1" s="1"/>
  <c r="K74" i="1"/>
  <c r="I74" i="1"/>
  <c r="J75" i="1"/>
  <c r="E72" i="1"/>
  <c r="O72" i="1" s="1"/>
  <c r="W72" i="1" s="1"/>
  <c r="Y66" i="4" l="1"/>
  <c r="S73" i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C74" i="1"/>
  <c r="M74" i="1" s="1"/>
  <c r="U74" i="1" s="1"/>
  <c r="F74" i="1"/>
  <c r="P74" i="1" s="1"/>
  <c r="X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Y67" i="4" l="1"/>
  <c r="L75" i="1"/>
  <c r="S75" i="1" s="1"/>
  <c r="H75" i="1"/>
  <c r="D75" i="1"/>
  <c r="N75" i="1" s="1"/>
  <c r="V75" i="1" s="1"/>
  <c r="G75" i="1"/>
  <c r="Q75" i="1" s="1"/>
  <c r="Y75" i="1" s="1"/>
  <c r="C75" i="1"/>
  <c r="M75" i="1" s="1"/>
  <c r="U75" i="1" s="1"/>
  <c r="R75" i="1"/>
  <c r="Z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Y68" i="4" l="1"/>
  <c r="L76" i="1"/>
  <c r="H76" i="1"/>
  <c r="R76" i="1" s="1"/>
  <c r="Z76" i="1" s="1"/>
  <c r="D76" i="1"/>
  <c r="N76" i="1" s="1"/>
  <c r="V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Y69" i="4" l="1"/>
  <c r="S76" i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Y70" i="4" l="1"/>
  <c r="S77" i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Y71" i="4" l="1"/>
  <c r="L79" i="1"/>
  <c r="S79" i="1" s="1"/>
  <c r="H79" i="1"/>
  <c r="D79" i="1"/>
  <c r="G79" i="1"/>
  <c r="Q79" i="1" s="1"/>
  <c r="Y79" i="1" s="1"/>
  <c r="C79" i="1"/>
  <c r="M79" i="1" s="1"/>
  <c r="U79" i="1" s="1"/>
  <c r="F79" i="1"/>
  <c r="P79" i="1" s="1"/>
  <c r="X79" i="1" s="1"/>
  <c r="R79" i="1"/>
  <c r="Z79" i="1" s="1"/>
  <c r="N79" i="1"/>
  <c r="V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Y72" i="4" l="1"/>
  <c r="K81" i="1"/>
  <c r="J82" i="1"/>
  <c r="I81" i="1"/>
  <c r="L80" i="1"/>
  <c r="S80" i="1" s="1"/>
  <c r="E79" i="1"/>
  <c r="O79" i="1" s="1"/>
  <c r="W79" i="1" s="1"/>
  <c r="Y73" i="4" l="1"/>
  <c r="F80" i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Y74" i="4" l="1"/>
  <c r="D81" i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F82" i="1"/>
  <c r="P82" i="1" s="1"/>
  <c r="X82" i="1" s="1"/>
  <c r="Y75" i="4" l="1"/>
  <c r="G82" i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Y76" i="4" l="1"/>
  <c r="S83" i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Y77" i="4" l="1"/>
  <c r="G84" i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Y78" i="4" l="1"/>
  <c r="D85" i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Y79" i="4" l="1"/>
  <c r="E86" i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Y80" i="4" l="1"/>
  <c r="S87" i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Y81" i="4" l="1"/>
  <c r="C88" i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H89" i="1"/>
  <c r="R89" i="1" s="1"/>
  <c r="Z89" i="1" s="1"/>
  <c r="K90" i="1"/>
  <c r="I90" i="1"/>
  <c r="J91" i="1"/>
  <c r="E88" i="1"/>
  <c r="O88" i="1" s="1"/>
  <c r="W88" i="1" s="1"/>
  <c r="F88" i="1"/>
  <c r="P88" i="1" s="1"/>
  <c r="X88" i="1" s="1"/>
  <c r="Y82" i="4" l="1"/>
  <c r="E89" i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Y83" i="4" l="1"/>
  <c r="S90" i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Y84" i="4" l="1"/>
  <c r="K93" i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Y85" i="4" l="1"/>
  <c r="H92" i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Y86" i="4" l="1"/>
  <c r="S93" i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Y87" i="4" l="1"/>
  <c r="E94" i="1"/>
  <c r="O94" i="1" s="1"/>
  <c r="W94" i="1" s="1"/>
  <c r="L95" i="1"/>
  <c r="S95" i="1" s="1"/>
  <c r="D95" i="1"/>
  <c r="N95" i="1" s="1"/>
  <c r="V95" i="1" s="1"/>
  <c r="G95" i="1"/>
  <c r="Q95" i="1" s="1"/>
  <c r="Y95" i="1" s="1"/>
  <c r="E95" i="1"/>
  <c r="O95" i="1" s="1"/>
  <c r="W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Y88" i="4" l="1"/>
  <c r="J98" i="1"/>
  <c r="I97" i="1"/>
  <c r="K97" i="1"/>
  <c r="L96" i="1"/>
  <c r="F95" i="1"/>
  <c r="P95" i="1" s="1"/>
  <c r="X95" i="1" s="1"/>
  <c r="H95" i="1"/>
  <c r="R95" i="1" s="1"/>
  <c r="Z95" i="1" s="1"/>
  <c r="Y89" i="4" l="1"/>
  <c r="S96" i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Y90" i="4" l="1"/>
  <c r="S97" i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Y91" i="4" l="1"/>
  <c r="C98" i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Y92" i="4" l="1"/>
  <c r="S99" i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Y93" i="4" l="1"/>
  <c r="D100" i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Y94" i="4" l="1"/>
  <c r="C101" i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Y95" i="4" l="1"/>
  <c r="S102" i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Y96" i="4" l="1"/>
  <c r="S103" i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Y97" i="4" l="1"/>
  <c r="E104" i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Y98" i="4" l="1"/>
  <c r="D105" i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Y99" i="4" l="1"/>
  <c r="J109" i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Y100" i="4" l="1"/>
  <c r="S107" i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Y101" i="4" l="1"/>
  <c r="Z109" i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Y102" i="4" l="1"/>
  <c r="S109" i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Y103" i="4" l="1"/>
  <c r="S110" i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Y104" i="4" l="1"/>
  <c r="S111" i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Y105" i="4" l="1"/>
  <c r="Z113" i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Y106" i="4" l="1"/>
  <c r="D113" i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Y107" i="4" l="1"/>
  <c r="C114" i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Y108" i="4" l="1"/>
  <c r="D115" i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Y109" i="4" l="1"/>
  <c r="S116" i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Y110" i="4" l="1"/>
  <c r="S117" i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Y111" i="4" l="1"/>
  <c r="Z119" i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Y112" i="4" l="1"/>
  <c r="D119" i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Y113" i="4" l="1"/>
  <c r="E120" i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Y114" i="4" l="1"/>
  <c r="S121" i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Y115" i="4" l="1"/>
  <c r="D122" i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Y116" i="4" l="1"/>
  <c r="K125" i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Y117" i="4" l="1"/>
  <c r="S124" i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Y118" i="4" l="1"/>
  <c r="S125" i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Y119" i="4" l="1"/>
  <c r="Z127" i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Y120" i="4" l="1"/>
  <c r="K129" i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Y121" i="4" l="1"/>
  <c r="D128" i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Y122" i="4" l="1"/>
  <c r="D129" i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Y123" i="4" l="1"/>
  <c r="D130" i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Y124" i="4" l="1"/>
  <c r="S131" i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Y125" i="4" l="1"/>
  <c r="K134" i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Y126" i="4" l="1"/>
  <c r="S133" i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Y127" i="4" l="1"/>
  <c r="Z135" i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Y128" i="4" l="1"/>
  <c r="R136" i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Y129" i="4" l="1"/>
  <c r="D136" i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Y130" i="4" l="1"/>
  <c r="S137" i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Y131" i="4" l="1"/>
  <c r="E138" i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Y132" i="4" l="1"/>
  <c r="D139" i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Y133" i="4" l="1"/>
  <c r="D140" i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Y134" i="4" l="1"/>
  <c r="S141" i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Y135" i="4" l="1"/>
  <c r="J145" i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Y136" i="4" l="1"/>
  <c r="R144" i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Y137" i="4" l="1"/>
  <c r="D144" i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Y138" i="4" l="1"/>
  <c r="S145" i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Y139" i="4" l="1"/>
  <c r="J149" i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Y140" i="4" l="1"/>
  <c r="R148" i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Y141" i="4" l="1"/>
  <c r="C148" i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Y142" i="4" l="1"/>
  <c r="S149" i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Y143" i="4" l="1"/>
  <c r="Z151" i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Y144" i="4" l="1"/>
  <c r="R152" i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Y145" i="4" l="1"/>
  <c r="D152" i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Y146" i="4" l="1"/>
  <c r="S153" i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Y147" i="4" l="1"/>
  <c r="Z155" i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Y148" i="4" l="1"/>
  <c r="R156" i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Y149" i="4" l="1"/>
  <c r="D156" i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Y150" i="4" l="1"/>
  <c r="S157" i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Y151" i="4" l="1"/>
  <c r="E158" i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Y152" i="4" l="1"/>
  <c r="K161" i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Y153" i="4" l="1"/>
  <c r="D160" i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Y154" i="4" l="1"/>
  <c r="S161" i="1"/>
  <c r="C161" i="1"/>
  <c r="M161" i="1" s="1"/>
  <c r="U161" i="1" s="1"/>
  <c r="Z162" i="1"/>
  <c r="Y162" i="1"/>
  <c r="P162" i="1"/>
  <c r="L162" i="1"/>
  <c r="S162" i="1" s="1"/>
  <c r="H162" i="1"/>
  <c r="D162" i="1"/>
  <c r="N162" i="1" s="1"/>
  <c r="V162" i="1" s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Y155" i="4" l="1"/>
  <c r="W163" i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Y156" i="4" l="1"/>
  <c r="X164" i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Y157" i="4" l="1"/>
  <c r="D164" i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Y158" i="4" l="1"/>
  <c r="D165" i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/>
  <c r="N166" i="1" s="1"/>
  <c r="V166" i="1" s="1"/>
  <c r="R166" i="1"/>
  <c r="Y166" i="1"/>
  <c r="P166" i="1"/>
  <c r="H166" i="1"/>
  <c r="W166" i="1"/>
  <c r="F166" i="1"/>
  <c r="Y159" i="4" l="1"/>
  <c r="S166" i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Y160" i="4" l="1"/>
  <c r="C167" i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Y161" i="4" l="1"/>
  <c r="S168" i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Y162" i="4" l="1"/>
  <c r="C169" i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Y163" i="4" l="1"/>
  <c r="S170" i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Y164" i="4" l="1"/>
  <c r="C171" i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Y165" i="4" l="1"/>
  <c r="D172" i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Y166" i="4" l="1"/>
  <c r="Z174" i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Y167" i="4" l="1"/>
  <c r="S174" i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Y168" i="4" l="1"/>
  <c r="S175" i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Y169" i="4" l="1"/>
  <c r="Y177" i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Y170" i="4" l="1"/>
  <c r="C177" i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Y171" i="4" l="1"/>
  <c r="S178" i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Y172" i="4" l="1"/>
  <c r="D179" i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Y173" i="4" l="1"/>
  <c r="S180" i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Y174" i="4" l="1"/>
  <c r="C181" i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Y175" i="4" l="1"/>
  <c r="W183" i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Y176" i="4" l="1"/>
  <c r="S183" i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Y177" i="4" l="1"/>
  <c r="D184" i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Y178" i="4" l="1"/>
  <c r="D185" i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Y179" i="4" l="1"/>
  <c r="S186" i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Y180" i="4" l="1"/>
  <c r="S187" i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Y181" i="4" l="1"/>
  <c r="S188" i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Y182" i="4" l="1"/>
  <c r="Z190" i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Y183" i="4" l="1"/>
  <c r="S190" i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Y184" i="4" l="1"/>
  <c r="S191" i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Y185" i="4" l="1"/>
  <c r="S192" i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Y186" i="4" l="1"/>
  <c r="D193" i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Y187" i="4" l="1"/>
  <c r="K196" i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D195" i="1"/>
  <c r="N195" i="1" s="1"/>
  <c r="V195" i="1" s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Y188" i="4" l="1"/>
  <c r="I197" i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Y189" i="4" l="1"/>
  <c r="C196" i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Y190" i="4" l="1"/>
  <c r="C197" i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Y191" i="4" l="1"/>
  <c r="W199" i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Y192" i="4" l="1"/>
  <c r="S199" i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Y193" i="4" l="1"/>
  <c r="C200" i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D201" i="1"/>
  <c r="N201" i="1" s="1"/>
  <c r="V201" i="1" s="1"/>
  <c r="X201" i="1"/>
  <c r="G201" i="1"/>
  <c r="C201" i="1"/>
  <c r="M201" i="1" s="1"/>
  <c r="U201" i="1" s="1"/>
  <c r="O201" i="1"/>
  <c r="K202" i="1"/>
  <c r="J203" i="1"/>
  <c r="I202" i="1"/>
  <c r="D200" i="1"/>
  <c r="N200" i="1" s="1"/>
  <c r="V200" i="1" s="1"/>
  <c r="Y194" i="4" l="1"/>
  <c r="K203" i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Y195" i="4" l="1"/>
  <c r="C202" i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Y196" i="4" l="1"/>
  <c r="C203" i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Y197" i="4" l="1"/>
  <c r="C204" i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Y198" i="4" l="1"/>
  <c r="D205" i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Y199" i="4" l="1"/>
  <c r="S206" i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Y200" i="4" l="1"/>
  <c r="J210" i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Y201" i="4" l="1"/>
  <c r="W209" i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Y202" i="4" l="1"/>
  <c r="C209" i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Y203" i="4" l="1"/>
  <c r="S210" i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Y204" i="4" l="1"/>
  <c r="J214" i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Y205" i="4" l="1"/>
  <c r="D212" i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Y206" i="4" l="1"/>
  <c r="D213" i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Y207" i="4" l="1"/>
  <c r="S214" i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Y208" i="4" l="1"/>
  <c r="C215" i="1"/>
  <c r="M215" i="1" s="1"/>
  <c r="U215" i="1" s="1"/>
  <c r="J218" i="1"/>
  <c r="K217" i="1"/>
  <c r="I217" i="1"/>
  <c r="X216" i="1"/>
  <c r="O216" i="1"/>
  <c r="G216" i="1"/>
  <c r="W216" i="1"/>
  <c r="Q216" i="1"/>
  <c r="L216" i="1"/>
  <c r="F216" i="1"/>
  <c r="P216" i="1"/>
  <c r="E216" i="1"/>
  <c r="Z216" i="1"/>
  <c r="D216" i="1"/>
  <c r="N216" i="1" s="1"/>
  <c r="V216" i="1" s="1"/>
  <c r="Y216" i="1"/>
  <c r="R216" i="1"/>
  <c r="H216" i="1"/>
  <c r="Y209" i="4" l="1"/>
  <c r="S216" i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Y210" i="4" l="1"/>
  <c r="I219" i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Y211" i="4" l="1"/>
  <c r="W219" i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Y212" i="4" l="1"/>
  <c r="S219" i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Y213" i="4" l="1"/>
  <c r="S220" i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Y214" i="4" l="1"/>
  <c r="C221" i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Y215" i="4" l="1"/>
  <c r="S222" i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Y216" i="4" l="1"/>
  <c r="I225" i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Y217" i="4" l="1"/>
  <c r="D224" i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Y218" i="4" l="1"/>
  <c r="D225" i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Y219" i="4" l="1"/>
  <c r="K228" i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Y220" i="4" l="1"/>
  <c r="S227" i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Y221" i="4" l="1"/>
  <c r="D228" i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Y222" i="4" l="1"/>
  <c r="C229" i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Y223" i="4" l="1"/>
  <c r="S230" i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Y224" i="4" l="1"/>
  <c r="S231" i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Y225" i="4" l="1"/>
  <c r="S232" i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Y226" i="4" l="1"/>
  <c r="Z234" i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Y227" i="4" l="1"/>
  <c r="S234" i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Y228" i="4" l="1"/>
  <c r="S235" i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Y229" i="4" l="1"/>
  <c r="S236" i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Y230" i="4" l="1"/>
  <c r="C237" i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Y231" i="4" l="1"/>
  <c r="W239" i="1"/>
  <c r="R239" i="1"/>
  <c r="F239" i="1"/>
  <c r="X239" i="1"/>
  <c r="Q239" i="1"/>
  <c r="L239" i="1"/>
  <c r="S239" i="1" s="1"/>
  <c r="G239" i="1"/>
  <c r="P239" i="1"/>
  <c r="E239" i="1"/>
  <c r="Z239" i="1"/>
  <c r="O239" i="1"/>
  <c r="D239" i="1"/>
  <c r="N239" i="1" s="1"/>
  <c r="V239" i="1" s="1"/>
  <c r="H239" i="1"/>
  <c r="Y239" i="1"/>
  <c r="C239" i="1"/>
  <c r="M239" i="1" s="1"/>
  <c r="U239" i="1" s="1"/>
  <c r="D238" i="1"/>
  <c r="N238" i="1" s="1"/>
  <c r="V238" i="1" s="1"/>
  <c r="K240" i="1"/>
  <c r="I240" i="1"/>
  <c r="J241" i="1"/>
  <c r="C238" i="1"/>
  <c r="M238" i="1" s="1"/>
  <c r="U238" i="1" s="1"/>
  <c r="Y232" i="4" l="1"/>
  <c r="I241" i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Y233" i="4" l="1"/>
  <c r="D240" i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Y234" i="4" l="1"/>
  <c r="D241" i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Y235" i="4" l="1"/>
  <c r="W243" i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Y236" i="4" l="1"/>
  <c r="X244" i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Y237" i="4" l="1"/>
  <c r="S244" i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Y238" i="4" l="1"/>
  <c r="C245" i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Y239" i="4" l="1"/>
  <c r="S246" i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Y240" i="4" l="1"/>
  <c r="S247" i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Y241" i="4" l="1"/>
  <c r="S248" i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Y242" i="4" l="1"/>
  <c r="D249" i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Y243" i="4" l="1"/>
  <c r="S250" i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Y244" i="4" l="1"/>
  <c r="Z252" i="1"/>
  <c r="Q252" i="1"/>
  <c r="E252" i="1"/>
  <c r="Y252" i="1"/>
  <c r="P252" i="1"/>
  <c r="L252" i="1"/>
  <c r="S252" i="1" s="1"/>
  <c r="H252" i="1"/>
  <c r="D252" i="1"/>
  <c r="N252" i="1" s="1"/>
  <c r="V252" i="1" s="1"/>
  <c r="X252" i="1"/>
  <c r="O252" i="1"/>
  <c r="G252" i="1"/>
  <c r="C252" i="1"/>
  <c r="M252" i="1" s="1"/>
  <c r="U252" i="1" s="1"/>
  <c r="W252" i="1"/>
  <c r="F252" i="1"/>
  <c r="R252" i="1"/>
  <c r="K253" i="1"/>
  <c r="I253" i="1"/>
  <c r="J254" i="1"/>
  <c r="Y245" i="4" l="1"/>
  <c r="W253" i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Y246" i="4" l="1"/>
  <c r="S253" i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Y247" i="4" l="1"/>
  <c r="S254" i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Y248" i="4" l="1"/>
  <c r="Z256" i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Y249" i="4" l="1"/>
  <c r="S256" i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Y250" i="4" l="1"/>
  <c r="S257" i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Y251" i="4" l="1"/>
  <c r="S258" i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Y252" i="4" l="1"/>
  <c r="Z260" i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Y253" i="4" l="1"/>
  <c r="S260" i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Y254" i="4" l="1"/>
  <c r="S261" i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Y255" i="4" l="1"/>
  <c r="C262" i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Y256" i="4" l="1"/>
  <c r="C263" i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Y257" i="4" l="1"/>
  <c r="C264" i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Y258" i="4" l="1"/>
  <c r="S265" i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Y259" i="4" l="1"/>
  <c r="S266" i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Y260" i="4" l="1"/>
  <c r="D267" i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Y261" i="4" l="1"/>
  <c r="S268" i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Y262" i="4" l="1"/>
  <c r="S269" i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Y263" i="4" l="1"/>
  <c r="D270" i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Y264" i="4" l="1"/>
  <c r="C271" i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Y265" i="4" l="1"/>
  <c r="D272" i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Y266" i="4" l="1"/>
  <c r="D273" i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Y267" i="4" l="1"/>
  <c r="C274" i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Y268" i="4" l="1"/>
  <c r="S275" i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Y269" i="4" l="1"/>
  <c r="C276" i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Y270" i="4" l="1"/>
  <c r="C277" i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Y271" i="4" l="1"/>
  <c r="C278" i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Y272" i="4" l="1"/>
  <c r="D279" i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Y273" i="4" l="1"/>
  <c r="S280" i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Y274" i="4" l="1"/>
  <c r="S281" i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Y275" i="4" l="1"/>
  <c r="Z283" i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Y276" i="4" l="1"/>
  <c r="C283" i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Y277" i="4" l="1"/>
  <c r="C284" i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Y278" i="4" l="1"/>
  <c r="S285" i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Y279" i="4" l="1"/>
  <c r="J289" i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Y280" i="4" l="1"/>
  <c r="W288" i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Y281" i="4" l="1"/>
  <c r="D288" i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  <c r="Y282" i="4" l="1"/>
  <c r="Y283" i="4" l="1"/>
  <c r="Y284" i="4" l="1"/>
  <c r="Y285" i="4" l="1"/>
  <c r="Y286" i="4" l="1"/>
  <c r="Y287" i="4" l="1"/>
  <c r="Y288" i="4" l="1"/>
  <c r="Y289" i="4" l="1"/>
  <c r="Y290" i="4" l="1"/>
  <c r="Y291" i="4" l="1"/>
  <c r="Y292" i="4" l="1"/>
  <c r="Y293" i="4" l="1"/>
  <c r="Y294" i="4" l="1"/>
  <c r="Y295" i="4" l="1"/>
  <c r="Y296" i="4" l="1"/>
  <c r="Y297" i="4" l="1"/>
  <c r="Y298" i="4" l="1"/>
  <c r="Y299" i="4" l="1"/>
  <c r="Y300" i="4" l="1"/>
  <c r="Y301" i="4" l="1"/>
  <c r="Y302" i="4" l="1"/>
  <c r="Y303" i="4" l="1"/>
  <c r="Y304" i="4" l="1"/>
  <c r="Y305" i="4" l="1"/>
  <c r="Y306" i="4" l="1"/>
  <c r="Y307" i="4" l="1"/>
  <c r="Y308" i="4" l="1"/>
  <c r="Y309" i="4" l="1"/>
  <c r="Y310" i="4" l="1"/>
  <c r="Y311" i="4" l="1"/>
  <c r="Y312" i="4" l="1"/>
  <c r="Y313" i="4" l="1"/>
  <c r="Y314" i="4" l="1"/>
  <c r="Y315" i="4" l="1"/>
  <c r="Y316" i="4" l="1"/>
  <c r="Y317" i="4" l="1"/>
  <c r="Y318" i="4" l="1"/>
  <c r="Y319" i="4" l="1"/>
  <c r="Y320" i="4" l="1"/>
  <c r="Y321" i="4" l="1"/>
  <c r="Y322" i="4" l="1"/>
  <c r="Y323" i="4" l="1"/>
  <c r="Y324" i="4" l="1"/>
  <c r="Y325" i="4" l="1"/>
  <c r="Y326" i="4" l="1"/>
  <c r="Y327" i="4" l="1"/>
  <c r="Y328" i="4" l="1"/>
  <c r="Y329" i="4" l="1"/>
  <c r="Y330" i="4" l="1"/>
  <c r="Y331" i="4" l="1"/>
  <c r="Y332" i="4" l="1"/>
  <c r="Y333" i="4" l="1"/>
  <c r="Y334" i="4" l="1"/>
  <c r="Y335" i="4" l="1"/>
  <c r="Y336" i="4" l="1"/>
  <c r="Y337" i="4" l="1"/>
  <c r="Y338" i="4" l="1"/>
  <c r="Y339" i="4" l="1"/>
  <c r="Y340" i="4" l="1"/>
  <c r="Y341" i="4" l="1"/>
  <c r="Y342" i="4" l="1"/>
  <c r="Y343" i="4" l="1"/>
  <c r="Y344" i="4" l="1"/>
  <c r="Y345" i="4" l="1"/>
  <c r="Y346" i="4" l="1"/>
  <c r="Y347" i="4" l="1"/>
  <c r="Y348" i="4" l="1"/>
  <c r="Y349" i="4" l="1"/>
  <c r="Y350" i="4" l="1"/>
  <c r="Y351" i="4" l="1"/>
  <c r="Y352" i="4" l="1"/>
  <c r="Y353" i="4" l="1"/>
  <c r="Y354" i="4" l="1"/>
  <c r="Y355" i="4" l="1"/>
  <c r="Y356" i="4" l="1"/>
  <c r="Y357" i="4" l="1"/>
  <c r="Y358" i="4" l="1"/>
  <c r="Y359" i="4" l="1"/>
  <c r="Y360" i="4" l="1"/>
  <c r="Y361" i="4" l="1"/>
  <c r="Y362" i="4" l="1"/>
  <c r="Y363" i="4" l="1"/>
  <c r="Y364" i="4" l="1"/>
  <c r="Y365" i="4" l="1"/>
  <c r="Y366" i="4" l="1"/>
  <c r="Y367" i="4" l="1"/>
  <c r="Y368" i="4" l="1"/>
  <c r="Y369" i="4" l="1"/>
  <c r="Y370" i="4" l="1"/>
  <c r="Y371" i="4" l="1"/>
  <c r="Y372" i="4" l="1"/>
  <c r="Y373" i="4" l="1"/>
  <c r="Y374" i="4" l="1"/>
  <c r="Y375" i="4" l="1"/>
  <c r="Y376" i="4" l="1"/>
  <c r="Y377" i="4" l="1"/>
  <c r="Y378" i="4" l="1"/>
  <c r="Y379" i="4" l="1"/>
  <c r="Y380" i="4" l="1"/>
  <c r="Y381" i="4" l="1"/>
  <c r="Y382" i="4" l="1"/>
  <c r="Y383" i="4" l="1"/>
  <c r="Y384" i="4" l="1"/>
  <c r="Y385" i="4" l="1"/>
  <c r="Y386" i="4" l="1"/>
  <c r="Y387" i="4" l="1"/>
  <c r="Y388" i="4" l="1"/>
  <c r="Y389" i="4" l="1"/>
  <c r="Y390" i="4" l="1"/>
  <c r="Y391" i="4" l="1"/>
  <c r="Y392" i="4" l="1"/>
  <c r="Y393" i="4" l="1"/>
  <c r="Y394" i="4" l="1"/>
  <c r="Y395" i="4" l="1"/>
  <c r="Y396" i="4" l="1"/>
  <c r="Y397" i="4" l="1"/>
  <c r="Y398" i="4" l="1"/>
  <c r="Y399" i="4" l="1"/>
  <c r="Y400" i="4" l="1"/>
  <c r="Y401" i="4" l="1"/>
  <c r="Y402" i="4" l="1"/>
  <c r="Y403" i="4" l="1"/>
  <c r="Y404" i="4" l="1"/>
  <c r="Y405" i="4" l="1"/>
  <c r="Y406" i="4" l="1"/>
  <c r="Y407" i="4" l="1"/>
  <c r="Y408" i="4" l="1"/>
  <c r="Y409" i="4" l="1"/>
  <c r="Y410" i="4" l="1"/>
  <c r="Y411" i="4" l="1"/>
  <c r="Y412" i="4" l="1"/>
  <c r="Y413" i="4" l="1"/>
  <c r="Y414" i="4" l="1"/>
  <c r="Y415" i="4" l="1"/>
  <c r="Y416" i="4" l="1"/>
  <c r="Y417" i="4" l="1"/>
  <c r="Y418" i="4" l="1"/>
  <c r="Y419" i="4" l="1"/>
  <c r="Y420" i="4" l="1"/>
  <c r="Y421" i="4" l="1"/>
  <c r="Y422" i="4" l="1"/>
  <c r="Y423" i="4" l="1"/>
  <c r="Y424" i="4" l="1"/>
  <c r="Y425" i="4" l="1"/>
  <c r="Y426" i="4" l="1"/>
  <c r="Y427" i="4" l="1"/>
  <c r="Y428" i="4" l="1"/>
  <c r="Y429" i="4" l="1"/>
  <c r="Y431" i="4" l="1"/>
  <c r="Y430" i="4"/>
</calcChain>
</file>

<file path=xl/sharedStrings.xml><?xml version="1.0" encoding="utf-8"?>
<sst xmlns="http://schemas.openxmlformats.org/spreadsheetml/2006/main" count="180" uniqueCount="116">
  <si>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</si>
  <si>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</si>
  <si>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</si>
  <si>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</si>
  <si>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</si>
  <si>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</si>
  <si>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</si>
  <si>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</si>
  <si>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</si>
  <si>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</si>
  <si>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</si>
  <si>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</si>
  <si>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</si>
  <si>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</si>
  <si>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</si>
  <si>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</si>
  <si>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</si>
  <si>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</si>
  <si>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</si>
  <si>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</si>
  <si>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</si>
  <si>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</si>
  <si>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</si>
  <si>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</si>
  <si>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</si>
  <si>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</si>
  <si>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</si>
  <si>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</si>
  <si>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</si>
  <si>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</si>
  <si>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</si>
  <si>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</si>
  <si>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</si>
  <si>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</si>
  <si>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</si>
  <si>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</si>
  <si>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</si>
  <si>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</si>
  <si>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</si>
  <si>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</si>
  <si>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</si>
  <si>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</si>
  <si>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</si>
  <si>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</si>
  <si>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</si>
  <si>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</si>
  <si>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</si>
  <si>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</si>
  <si>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</si>
  <si>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</si>
  <si>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</si>
  <si>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</si>
  <si>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</si>
  <si>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</si>
  <si>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</si>
  <si>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</si>
  <si>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</si>
  <si>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</si>
  <si>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</si>
  <si>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</si>
  <si>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</si>
  <si>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</si>
  <si>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</si>
  <si>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</si>
  <si>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</si>
  <si>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</si>
  <si>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</si>
  <si>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</si>
  <si>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</si>
  <si>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</si>
  <si>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</si>
  <si>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</si>
  <si>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</si>
  <si>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</si>
  <si>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</si>
  <si>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</si>
  <si>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</si>
  <si>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</si>
  <si>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</si>
  <si>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</si>
  <si>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</si>
  <si>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</si>
  <si>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</si>
  <si>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</si>
  <si>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</si>
  <si>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</si>
  <si>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</si>
  <si>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</si>
  <si>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</si>
  <si>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</si>
  <si>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</si>
  <si>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</si>
  <si>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</si>
  <si>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</si>
  <si>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</si>
  <si>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</si>
  <si>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</si>
  <si>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</si>
  <si>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</si>
  <si>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</si>
  <si>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</si>
  <si>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</si>
  <si>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</si>
  <si>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</si>
  <si>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</si>
  <si>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</si>
  <si>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lambda=</t>
  </si>
  <si>
    <t>Retrans. 10*Airtime</t>
  </si>
  <si>
    <t>Retrans. 100*Airtime</t>
  </si>
  <si>
    <t>Retrans. 500*Airtime</t>
  </si>
  <si>
    <t>No Retrans.</t>
  </si>
  <si>
    <t>Retrans. 1000*Airtime</t>
  </si>
  <si>
    <t>Airtime (s) ~=1.8</t>
  </si>
  <si>
    <r>
      <t xml:space="preserve">Retransmisison </t>
    </r>
    <r>
      <rPr>
        <b/>
        <sz val="11"/>
        <color rgb="FFFF0000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next packet</t>
    </r>
  </si>
  <si>
    <t>Retransmission after ~2*Airtime, on a different freq., chosen among 8 possibilities</t>
  </si>
  <si>
    <t>Random Retrans 8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</si>
</sst>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68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  <xf numFmtId="168" fontId="0" fillId="0" borderId="0" xfId="0" applyNumberForma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8" borderId="17" xfId="0" applyFill="1" applyBorder="1"/>
    <xf numFmtId="0" fontId="0" fillId="8" borderId="52" xfId="0" applyFill="1" applyBorder="1"/>
    <xf numFmtId="0" fontId="0" fillId="8" borderId="20" xfId="0" applyFill="1" applyBorder="1"/>
    <xf numFmtId="0" fontId="0" fillId="0" borderId="3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/>
    <xf numFmtId="0" fontId="0" fillId="16" borderId="16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  <c:pt idx="100">
                  <c:v>0.23650356433021938</c:v>
                </c:pt>
                <c:pt idx="101">
                  <c:v>0.23311813890212471</c:v>
                </c:pt>
                <c:pt idx="102">
                  <c:v>0.2297811740769882</c:v>
                </c:pt>
                <c:pt idx="103">
                  <c:v>0.22649197616650121</c:v>
                </c:pt>
                <c:pt idx="104">
                  <c:v>0.22324986141214226</c:v>
                </c:pt>
                <c:pt idx="105">
                  <c:v>0.22005415584303725</c:v>
                </c:pt>
                <c:pt idx="106">
                  <c:v>0.21690419513585421</c:v>
                </c:pt>
                <c:pt idx="107">
                  <c:v>0.21379932447670411</c:v>
                </c:pt>
                <c:pt idx="108">
                  <c:v>0.2107388984250177</c:v>
                </c:pt>
                <c:pt idx="109">
                  <c:v>0.20772228077937169</c:v>
                </c:pt>
                <c:pt idx="110">
                  <c:v>0.20474884444523506</c:v>
                </c:pt>
                <c:pt idx="111">
                  <c:v>0.20181797130460843</c:v>
                </c:pt>
                <c:pt idx="112">
                  <c:v>0.19892905208753006</c:v>
                </c:pt>
                <c:pt idx="113">
                  <c:v>0.19608148624542054</c:v>
                </c:pt>
                <c:pt idx="114">
                  <c:v>0.19327468182624072</c:v>
                </c:pt>
                <c:pt idx="115">
                  <c:v>0.19050805535143686</c:v>
                </c:pt>
                <c:pt idx="116">
                  <c:v>0.1877810316946471</c:v>
                </c:pt>
                <c:pt idx="117">
                  <c:v>0.18509304396214396</c:v>
                </c:pt>
                <c:pt idx="118">
                  <c:v>0.18244353337498861</c:v>
                </c:pt>
                <c:pt idx="119">
                  <c:v>0.17983194915287204</c:v>
                </c:pt>
                <c:pt idx="120">
                  <c:v>0.17725774839961869</c:v>
                </c:pt>
                <c:pt idx="121">
                  <c:v>0.17472039599032904</c:v>
                </c:pt>
                <c:pt idx="122">
                  <c:v>0.17221936446013805</c:v>
                </c:pt>
                <c:pt idx="123">
                  <c:v>0.16975413389456576</c:v>
                </c:pt>
                <c:pt idx="124">
                  <c:v>0.16732419182143726</c:v>
                </c:pt>
                <c:pt idx="125">
                  <c:v>0.16492903310435025</c:v>
                </c:pt>
                <c:pt idx="126">
                  <c:v>0.16256815983766693</c:v>
                </c:pt>
                <c:pt idx="127">
                  <c:v>0.16024108124300968</c:v>
                </c:pt>
                <c:pt idx="128">
                  <c:v>0.15794731356723793</c:v>
                </c:pt>
                <c:pt idx="129">
                  <c:v>0.15568637998188542</c:v>
                </c:pt>
                <c:pt idx="130">
                  <c:v>0.15345781048403731</c:v>
                </c:pt>
                <c:pt idx="131">
                  <c:v>0.15126114179862588</c:v>
                </c:pt>
                <c:pt idx="132">
                  <c:v>0.14909591728212471</c:v>
                </c:pt>
                <c:pt idx="133">
                  <c:v>0.14696168682762195</c:v>
                </c:pt>
                <c:pt idx="134">
                  <c:v>0.14485800677125191</c:v>
                </c:pt>
                <c:pt idx="135">
                  <c:v>0.14278443979996613</c:v>
                </c:pt>
                <c:pt idx="136">
                  <c:v>0.14074055486062492</c:v>
                </c:pt>
                <c:pt idx="137">
                  <c:v>0.13872592707038983</c:v>
                </c:pt>
                <c:pt idx="138">
                  <c:v>0.13674013762839918</c:v>
                </c:pt>
                <c:pt idx="139">
                  <c:v>0.13478277372870764</c:v>
                </c:pt>
                <c:pt idx="140">
                  <c:v>0.1328534284744721</c:v>
                </c:pt>
                <c:pt idx="141">
                  <c:v>0.13095170079336607</c:v>
                </c:pt>
                <c:pt idx="142">
                  <c:v>0.12907719535420445</c:v>
                </c:pt>
                <c:pt idx="143">
                  <c:v>0.12722952248476255</c:v>
                </c:pt>
                <c:pt idx="144">
                  <c:v>0.12540829809077045</c:v>
                </c:pt>
                <c:pt idx="145">
                  <c:v>0.12361314357606824</c:v>
                </c:pt>
                <c:pt idx="146">
                  <c:v>0.12184368576390256</c:v>
                </c:pt>
                <c:pt idx="147">
                  <c:v>0.12009955681935122</c:v>
                </c:pt>
                <c:pt idx="148">
                  <c:v>0.11838039417285753</c:v>
                </c:pt>
                <c:pt idx="149">
                  <c:v>0.11668584044485926</c:v>
                </c:pt>
                <c:pt idx="150">
                  <c:v>0.11501554337149647</c:v>
                </c:pt>
                <c:pt idx="151">
                  <c:v>0.11336915573138331</c:v>
                </c:pt>
                <c:pt idx="152">
                  <c:v>0.11174633527342707</c:v>
                </c:pt>
                <c:pt idx="153">
                  <c:v>0.1101467446456815</c:v>
                </c:pt>
                <c:pt idx="154">
                  <c:v>0.10857005132521765</c:v>
                </c:pt>
                <c:pt idx="155">
                  <c:v>0.10701592754899952</c:v>
                </c:pt>
                <c:pt idx="156">
                  <c:v>0.10548405024574813</c:v>
                </c:pt>
                <c:pt idx="157">
                  <c:v>0.1039741009687818</c:v>
                </c:pt>
                <c:pt idx="158">
                  <c:v>0.10248576582981739</c:v>
                </c:pt>
                <c:pt idx="159">
                  <c:v>0.1010187354337191</c:v>
                </c:pt>
                <c:pt idx="160">
                  <c:v>9.9572704814181484E-2</c:v>
                </c:pt>
                <c:pt idx="161">
                  <c:v>9.8147373370333038E-2</c:v>
                </c:pt>
                <c:pt idx="162">
                  <c:v>9.6742444804247318E-2</c:v>
                </c:pt>
                <c:pt idx="163">
                  <c:v>9.5357627059348304E-2</c:v>
                </c:pt>
                <c:pt idx="164">
                  <c:v>9.3992632259698145E-2</c:v>
                </c:pt>
                <c:pt idx="165">
                  <c:v>9.2647176650152915E-2</c:v>
                </c:pt>
                <c:pt idx="166">
                  <c:v>9.132098053737607E-2</c:v>
                </c:pt>
                <c:pt idx="167">
                  <c:v>9.0013768231695573E-2</c:v>
                </c:pt>
                <c:pt idx="168">
                  <c:v>8.8725267989793438E-2</c:v>
                </c:pt>
                <c:pt idx="169">
                  <c:v>8.7455211958215998E-2</c:v>
                </c:pt>
                <c:pt idx="170">
                  <c:v>8.6203336117692292E-2</c:v>
                </c:pt>
                <c:pt idx="171">
                  <c:v>8.496938022824975E-2</c:v>
                </c:pt>
                <c:pt idx="172">
                  <c:v>8.3753087775115642E-2</c:v>
                </c:pt>
                <c:pt idx="173">
                  <c:v>8.2554205915392684E-2</c:v>
                </c:pt>
                <c:pt idx="174">
                  <c:v>8.1372485425498089E-2</c:v>
                </c:pt>
                <c:pt idx="175">
                  <c:v>8.0207680649354796E-2</c:v>
                </c:pt>
                <c:pt idx="176">
                  <c:v>7.9059549447324878E-2</c:v>
                </c:pt>
                <c:pt idx="177">
                  <c:v>7.7927853145873055E-2</c:v>
                </c:pt>
                <c:pt idx="178">
                  <c:v>7.6812356487951622E-2</c:v>
                </c:pt>
                <c:pt idx="179">
                  <c:v>7.5712827584095033E-2</c:v>
                </c:pt>
                <c:pt idx="180">
                  <c:v>7.4629037864214751E-2</c:v>
                </c:pt>
                <c:pt idx="181">
                  <c:v>7.3560762030084006E-2</c:v>
                </c:pt>
                <c:pt idx="182">
                  <c:v>7.2507778008503068E-2</c:v>
                </c:pt>
                <c:pt idx="183">
                  <c:v>7.146986690513428E-2</c:v>
                </c:pt>
                <c:pt idx="184">
                  <c:v>7.0446812958998573E-2</c:v>
                </c:pt>
                <c:pt idx="185">
                  <c:v>6.9438403497623091E-2</c:v>
                </c:pt>
                <c:pt idx="186">
                  <c:v>6.8444428892830575E-2</c:v>
                </c:pt>
                <c:pt idx="187">
                  <c:v>6.7464682517162117E-2</c:v>
                </c:pt>
                <c:pt idx="188">
                  <c:v>6.6498960700923287E-2</c:v>
                </c:pt>
                <c:pt idx="189">
                  <c:v>6.5547062689845406E-2</c:v>
                </c:pt>
                <c:pt idx="190">
                  <c:v>6.4608790603352492E-2</c:v>
                </c:pt>
                <c:pt idx="191">
                  <c:v>6.3683949393426267E-2</c:v>
                </c:pt>
                <c:pt idx="192">
                  <c:v>6.277234680405909E-2</c:v>
                </c:pt>
                <c:pt idx="193">
                  <c:v>6.1873793331288091E-2</c:v>
                </c:pt>
                <c:pt idx="194">
                  <c:v>6.0988102183801005E-2</c:v>
                </c:pt>
                <c:pt idx="195">
                  <c:v>6.011508924410601E-2</c:v>
                </c:pt>
                <c:pt idx="196">
                  <c:v>5.9254573030257218E-2</c:v>
                </c:pt>
                <c:pt idx="197">
                  <c:v>5.8406374658128556E-2</c:v>
                </c:pt>
                <c:pt idx="198">
                  <c:v>5.7570317804226889E-2</c:v>
                </c:pt>
                <c:pt idx="199">
                  <c:v>5.6746228669038251E-2</c:v>
                </c:pt>
                <c:pt idx="200">
                  <c:v>5.5933935940898211E-2</c:v>
                </c:pt>
                <c:pt idx="201">
                  <c:v>5.5133270760379667E-2</c:v>
                </c:pt>
                <c:pt idx="202">
                  <c:v>5.4344066685190304E-2</c:v>
                </c:pt>
                <c:pt idx="203">
                  <c:v>5.3566159655572619E-2</c:v>
                </c:pt>
                <c:pt idx="204">
                  <c:v>5.2799387960199159E-2</c:v>
                </c:pt>
                <c:pt idx="205">
                  <c:v>5.2043592202555902E-2</c:v>
                </c:pt>
                <c:pt idx="206">
                  <c:v>5.1298615267806956E-2</c:v>
                </c:pt>
                <c:pt idx="207">
                  <c:v>5.0564302290133645E-2</c:v>
                </c:pt>
                <c:pt idx="208">
                  <c:v>4.9840500620540726E-2</c:v>
                </c:pt>
                <c:pt idx="209">
                  <c:v>4.9127059795124058E-2</c:v>
                </c:pt>
                <c:pt idx="210">
                  <c:v>4.8423831503791731E-2</c:v>
                </c:pt>
                <c:pt idx="211">
                  <c:v>4.773066955943385E-2</c:v>
                </c:pt>
                <c:pt idx="212">
                  <c:v>4.7047429867532728E-2</c:v>
                </c:pt>
                <c:pt idx="213">
                  <c:v>4.6373970396208851E-2</c:v>
                </c:pt>
                <c:pt idx="214">
                  <c:v>4.5710151146695008E-2</c:v>
                </c:pt>
                <c:pt idx="215">
                  <c:v>4.505583412423355E-2</c:v>
                </c:pt>
                <c:pt idx="216">
                  <c:v>4.4410883309389929E-2</c:v>
                </c:pt>
                <c:pt idx="217">
                  <c:v>4.3775164629777014E-2</c:v>
                </c:pt>
                <c:pt idx="218">
                  <c:v>4.3148545932184132E-2</c:v>
                </c:pt>
                <c:pt idx="219">
                  <c:v>4.2530896955105021E-2</c:v>
                </c:pt>
                <c:pt idx="220">
                  <c:v>4.1922089301659061E-2</c:v>
                </c:pt>
                <c:pt idx="221">
                  <c:v>4.1321996412900186E-2</c:v>
                </c:pt>
                <c:pt idx="222">
                  <c:v>4.0730493541507755E-2</c:v>
                </c:pt>
                <c:pt idx="223">
                  <c:v>4.0147457725854097E-2</c:v>
                </c:pt>
                <c:pt idx="224">
                  <c:v>3.9572767764443247E-2</c:v>
                </c:pt>
                <c:pt idx="225">
                  <c:v>3.9006304190715581E-2</c:v>
                </c:pt>
                <c:pt idx="226">
                  <c:v>3.8447949248213042E-2</c:v>
                </c:pt>
                <c:pt idx="227">
                  <c:v>3.789758686610005E-2</c:v>
                </c:pt>
                <c:pt idx="228">
                  <c:v>3.7355102635034582E-2</c:v>
                </c:pt>
                <c:pt idx="229">
                  <c:v>3.6820383783384807E-2</c:v>
                </c:pt>
                <c:pt idx="230">
                  <c:v>3.6293319153786127E-2</c:v>
                </c:pt>
                <c:pt idx="231">
                  <c:v>3.5773799180033747E-2</c:v>
                </c:pt>
                <c:pt idx="232">
                  <c:v>3.5261715864306063E-2</c:v>
                </c:pt>
                <c:pt idx="233">
                  <c:v>3.4756962754714044E-2</c:v>
                </c:pt>
                <c:pt idx="234">
                  <c:v>3.4259434923172155E-2</c:v>
                </c:pt>
                <c:pt idx="235">
                  <c:v>3.3769028943585633E-2</c:v>
                </c:pt>
                <c:pt idx="236">
                  <c:v>3.3285642870350587E-2</c:v>
                </c:pt>
                <c:pt idx="237">
                  <c:v>3.2809176217161264E-2</c:v>
                </c:pt>
                <c:pt idx="238">
                  <c:v>3.2339529936121159E-2</c:v>
                </c:pt>
                <c:pt idx="239">
                  <c:v>3.1876606397152812E-2</c:v>
                </c:pt>
                <c:pt idx="240">
                  <c:v>3.1420309367702529E-2</c:v>
                </c:pt>
                <c:pt idx="241">
                  <c:v>3.0970543992735491E-2</c:v>
                </c:pt>
                <c:pt idx="242">
                  <c:v>3.0527216775017383E-2</c:v>
                </c:pt>
                <c:pt idx="243">
                  <c:v>3.0090235555678118E-2</c:v>
                </c:pt>
                <c:pt idx="244">
                  <c:v>2.965950949505386E-2</c:v>
                </c:pt>
                <c:pt idx="245">
                  <c:v>2.9234949053803288E-2</c:v>
                </c:pt>
                <c:pt idx="246">
                  <c:v>2.8816465974294162E-2</c:v>
                </c:pt>
                <c:pt idx="247">
                  <c:v>2.8403973262256268E-2</c:v>
                </c:pt>
                <c:pt idx="248">
                  <c:v>2.7997385168697136E-2</c:v>
                </c:pt>
                <c:pt idx="249">
                  <c:v>2.7596617172076475E-2</c:v>
                </c:pt>
                <c:pt idx="250">
                  <c:v>2.7201585960735863E-2</c:v>
                </c:pt>
                <c:pt idx="251">
                  <c:v>2.6812209415579862E-2</c:v>
                </c:pt>
                <c:pt idx="252">
                  <c:v>2.6428406593005223E-2</c:v>
                </c:pt>
                <c:pt idx="253">
                  <c:v>2.605009770807417E-2</c:v>
                </c:pt>
                <c:pt idx="254">
                  <c:v>2.5677204117928829E-2</c:v>
                </c:pt>
                <c:pt idx="255">
                  <c:v>2.5309648305442894E-2</c:v>
                </c:pt>
                <c:pt idx="256">
                  <c:v>2.4947353863107386E-2</c:v>
                </c:pt>
                <c:pt idx="257">
                  <c:v>2.4590245477147023E-2</c:v>
                </c:pt>
                <c:pt idx="258">
                  <c:v>2.4238248911864015E-2</c:v>
                </c:pt>
                <c:pt idx="259">
                  <c:v>2.3891290994206008E-2</c:v>
                </c:pt>
                <c:pt idx="260">
                  <c:v>2.3549299598554715E-2</c:v>
                </c:pt>
                <c:pt idx="261">
                  <c:v>2.3212203631732643E-2</c:v>
                </c:pt>
                <c:pt idx="262">
                  <c:v>2.2879933018224004E-2</c:v>
                </c:pt>
                <c:pt idx="263">
                  <c:v>2.2552418685607669E-2</c:v>
                </c:pt>
                <c:pt idx="264">
                  <c:v>2.2229592550198171E-2</c:v>
                </c:pt>
                <c:pt idx="265">
                  <c:v>2.1911387502892638E-2</c:v>
                </c:pt>
                <c:pt idx="266">
                  <c:v>2.1597737395220033E-2</c:v>
                </c:pt>
                <c:pt idx="267">
                  <c:v>2.1288577025590269E-2</c:v>
                </c:pt>
                <c:pt idx="268">
                  <c:v>2.0983842125740067E-2</c:v>
                </c:pt>
                <c:pt idx="269">
                  <c:v>2.0683469347372908E-2</c:v>
                </c:pt>
                <c:pt idx="270">
                  <c:v>2.0387396248990153E-2</c:v>
                </c:pt>
                <c:pt idx="271">
                  <c:v>2.0095561282910734E-2</c:v>
                </c:pt>
                <c:pt idx="272">
                  <c:v>1.9807903782476571E-2</c:v>
                </c:pt>
                <c:pt idx="273">
                  <c:v>1.9524363949441251E-2</c:v>
                </c:pt>
                <c:pt idx="274">
                  <c:v>1.9244882841539118E-2</c:v>
                </c:pt>
                <c:pt idx="275">
                  <c:v>1.8969402360232372E-2</c:v>
                </c:pt>
                <c:pt idx="276">
                  <c:v>1.8697865238633551E-2</c:v>
                </c:pt>
                <c:pt idx="277">
                  <c:v>1.8430215029600877E-2</c:v>
                </c:pt>
                <c:pt idx="278">
                  <c:v>1.8166396094004004E-2</c:v>
                </c:pt>
                <c:pt idx="279">
                  <c:v>1.7906353589157827E-2</c:v>
                </c:pt>
                <c:pt idx="280">
                  <c:v>1.7650033457421676E-2</c:v>
                </c:pt>
                <c:pt idx="281">
                  <c:v>1.7397382414961932E-2</c:v>
                </c:pt>
                <c:pt idx="282">
                  <c:v>1.7148347940675272E-2</c:v>
                </c:pt>
                <c:pt idx="283">
                  <c:v>1.6902878265270649E-2</c:v>
                </c:pt>
                <c:pt idx="284">
                  <c:v>1.6660922360507459E-2</c:v>
                </c:pt>
                <c:pt idx="285">
                  <c:v>1.6422429928587841E-2</c:v>
                </c:pt>
                <c:pt idx="286">
                  <c:v>1.6187351391700699E-2</c:v>
                </c:pt>
                <c:pt idx="287">
                  <c:v>1.5955637881715484E-2</c:v>
                </c:pt>
                <c:pt idx="288">
                  <c:v>1.5727241230023541E-2</c:v>
                </c:pt>
                <c:pt idx="289">
                  <c:v>1.5502113957524774E-2</c:v>
                </c:pt>
                <c:pt idx="290">
                  <c:v>1.5280209264757663E-2</c:v>
                </c:pt>
                <c:pt idx="291">
                  <c:v>1.5061481022170623E-2</c:v>
                </c:pt>
                <c:pt idx="292">
                  <c:v>1.4845883760532629E-2</c:v>
                </c:pt>
                <c:pt idx="293">
                  <c:v>1.4633372661480985E-2</c:v>
                </c:pt>
                <c:pt idx="294">
                  <c:v>1.4423903548204574E-2</c:v>
                </c:pt>
                <c:pt idx="295">
                  <c:v>1.421743287626029E-2</c:v>
                </c:pt>
                <c:pt idx="296">
                  <c:v>1.4013917724521121E-2</c:v>
                </c:pt>
                <c:pt idx="297">
                  <c:v>1.38133157862536E-2</c:v>
                </c:pt>
                <c:pt idx="298">
                  <c:v>1.3615585360323154E-2</c:v>
                </c:pt>
                <c:pt idx="299">
                  <c:v>1.3420685342525215E-2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Retrans. 10*Airtime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4"/>
          <c:order val="3"/>
          <c:tx>
            <c:strRef>
              <c:f>'Experiments HATA'!$W$30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0.99928109273903598</c:v>
                </c:pt>
                <c:pt idx="44">
                  <c:v>1</c:v>
                </c:pt>
                <c:pt idx="45">
                  <c:v>0.99928774928774899</c:v>
                </c:pt>
                <c:pt idx="46">
                  <c:v>0.99856938483547897</c:v>
                </c:pt>
                <c:pt idx="47">
                  <c:v>0.99933244325767601</c:v>
                </c:pt>
                <c:pt idx="48">
                  <c:v>0.99866844207723005</c:v>
                </c:pt>
                <c:pt idx="49">
                  <c:v>0.99932705248990505</c:v>
                </c:pt>
                <c:pt idx="50">
                  <c:v>0.99729912221471895</c:v>
                </c:pt>
                <c:pt idx="51">
                  <c:v>0.99796057104010805</c:v>
                </c:pt>
                <c:pt idx="52">
                  <c:v>1</c:v>
                </c:pt>
                <c:pt idx="53">
                  <c:v>0.99935316946959896</c:v>
                </c:pt>
                <c:pt idx="54">
                  <c:v>0.99800266311584496</c:v>
                </c:pt>
                <c:pt idx="55">
                  <c:v>0.999362244897959</c:v>
                </c:pt>
                <c:pt idx="56">
                  <c:v>0.99933199732798905</c:v>
                </c:pt>
                <c:pt idx="57">
                  <c:v>0.99801192842942299</c:v>
                </c:pt>
                <c:pt idx="58">
                  <c:v>0.99739752765126799</c:v>
                </c:pt>
                <c:pt idx="59">
                  <c:v>0.99551282051281997</c:v>
                </c:pt>
                <c:pt idx="60">
                  <c:v>0.99811439346323005</c:v>
                </c:pt>
                <c:pt idx="61">
                  <c:v>0.99481865284974003</c:v>
                </c:pt>
                <c:pt idx="62">
                  <c:v>0.99430379746835396</c:v>
                </c:pt>
                <c:pt idx="63">
                  <c:v>0.99207317073170698</c:v>
                </c:pt>
                <c:pt idx="64">
                  <c:v>0.99123356293049403</c:v>
                </c:pt>
                <c:pt idx="65">
                  <c:v>0.99624060150375904</c:v>
                </c:pt>
                <c:pt idx="66">
                  <c:v>0.98953846153846103</c:v>
                </c:pt>
                <c:pt idx="67">
                  <c:v>0.989032258064516</c:v>
                </c:pt>
                <c:pt idx="68">
                  <c:v>0.991880074953154</c:v>
                </c:pt>
                <c:pt idx="69">
                  <c:v>0.99178774478837595</c:v>
                </c:pt>
                <c:pt idx="70">
                  <c:v>0.98734977862112505</c:v>
                </c:pt>
                <c:pt idx="71">
                  <c:v>0.98556183301945999</c:v>
                </c:pt>
                <c:pt idx="72">
                  <c:v>0.98193548387096696</c:v>
                </c:pt>
                <c:pt idx="73">
                  <c:v>0.98378041172801001</c:v>
                </c:pt>
                <c:pt idx="74">
                  <c:v>0.98536895674300196</c:v>
                </c:pt>
                <c:pt idx="75">
                  <c:v>0.97317529631940103</c:v>
                </c:pt>
                <c:pt idx="76">
                  <c:v>0.98067331670822899</c:v>
                </c:pt>
                <c:pt idx="77">
                  <c:v>0.981729598051157</c:v>
                </c:pt>
                <c:pt idx="78">
                  <c:v>0.97335811648079296</c:v>
                </c:pt>
                <c:pt idx="79">
                  <c:v>0.968322981366459</c:v>
                </c:pt>
                <c:pt idx="80">
                  <c:v>0.97042513863216195</c:v>
                </c:pt>
                <c:pt idx="81">
                  <c:v>0.96954630205096304</c:v>
                </c:pt>
                <c:pt idx="82">
                  <c:v>0.96808510638297796</c:v>
                </c:pt>
                <c:pt idx="83">
                  <c:v>0.96611213801601903</c:v>
                </c:pt>
                <c:pt idx="84">
                  <c:v>0.96386292834890896</c:v>
                </c:pt>
                <c:pt idx="85">
                  <c:v>0.95869837296620697</c:v>
                </c:pt>
                <c:pt idx="86">
                  <c:v>0.969447708578143</c:v>
                </c:pt>
                <c:pt idx="87">
                  <c:v>0.95860827834433104</c:v>
                </c:pt>
                <c:pt idx="88">
                  <c:v>0.951497005988024</c:v>
                </c:pt>
                <c:pt idx="89">
                  <c:v>0.95670225385527796</c:v>
                </c:pt>
                <c:pt idx="90">
                  <c:v>0.94692400482508998</c:v>
                </c:pt>
                <c:pt idx="91">
                  <c:v>0.949040767386091</c:v>
                </c:pt>
                <c:pt idx="92">
                  <c:v>0.94606060606060605</c:v>
                </c:pt>
                <c:pt idx="93">
                  <c:v>0.93628981886321005</c:v>
                </c:pt>
                <c:pt idx="94">
                  <c:v>0.950762016412661</c:v>
                </c:pt>
                <c:pt idx="95">
                  <c:v>0.93167701863354002</c:v>
                </c:pt>
                <c:pt idx="96">
                  <c:v>0.93337484433374796</c:v>
                </c:pt>
                <c:pt idx="97">
                  <c:v>0.93765281173594095</c:v>
                </c:pt>
                <c:pt idx="98">
                  <c:v>0.92567567567567499</c:v>
                </c:pt>
                <c:pt idx="99">
                  <c:v>0.91165413533834505</c:v>
                </c:pt>
                <c:pt idx="100">
                  <c:v>0.91924711596842701</c:v>
                </c:pt>
                <c:pt idx="101">
                  <c:v>0.90683229813664601</c:v>
                </c:pt>
                <c:pt idx="102">
                  <c:v>0.89784615384615296</c:v>
                </c:pt>
                <c:pt idx="103">
                  <c:v>0.90869833436150504</c:v>
                </c:pt>
                <c:pt idx="104">
                  <c:v>0.88578680203045601</c:v>
                </c:pt>
                <c:pt idx="105">
                  <c:v>0.89528475199020197</c:v>
                </c:pt>
                <c:pt idx="106">
                  <c:v>0.90459363957597105</c:v>
                </c:pt>
                <c:pt idx="107">
                  <c:v>0.86654135338345795</c:v>
                </c:pt>
                <c:pt idx="108">
                  <c:v>0.88478126925446698</c:v>
                </c:pt>
                <c:pt idx="109">
                  <c:v>0.89315726290516195</c:v>
                </c:pt>
                <c:pt idx="110">
                  <c:v>0.88095238095238004</c:v>
                </c:pt>
                <c:pt idx="111">
                  <c:v>0.88206979542719599</c:v>
                </c:pt>
                <c:pt idx="112">
                  <c:v>0.86783343391671697</c:v>
                </c:pt>
                <c:pt idx="113">
                  <c:v>0.85914634146341395</c:v>
                </c:pt>
                <c:pt idx="114">
                  <c:v>0.88295318127250899</c:v>
                </c:pt>
                <c:pt idx="115">
                  <c:v>0.85722891566265003</c:v>
                </c:pt>
                <c:pt idx="116">
                  <c:v>0.84072948328267405</c:v>
                </c:pt>
                <c:pt idx="117">
                  <c:v>0.86393738711619505</c:v>
                </c:pt>
                <c:pt idx="118">
                  <c:v>0.86406619385342698</c:v>
                </c:pt>
                <c:pt idx="119">
                  <c:v>0.84557547715442405</c:v>
                </c:pt>
                <c:pt idx="120">
                  <c:v>0.84172661870503596</c:v>
                </c:pt>
                <c:pt idx="121">
                  <c:v>0.83911483253588504</c:v>
                </c:pt>
                <c:pt idx="122">
                  <c:v>0.82831325301204795</c:v>
                </c:pt>
                <c:pt idx="123">
                  <c:v>0.83273164861612503</c:v>
                </c:pt>
                <c:pt idx="124">
                  <c:v>0.817527010804321</c:v>
                </c:pt>
                <c:pt idx="125">
                  <c:v>0.82989994114184795</c:v>
                </c:pt>
                <c:pt idx="126">
                  <c:v>0.812611540749553</c:v>
                </c:pt>
                <c:pt idx="127">
                  <c:v>0.81328545780969397</c:v>
                </c:pt>
                <c:pt idx="128">
                  <c:v>0.80192655027092097</c:v>
                </c:pt>
                <c:pt idx="129">
                  <c:v>0.77804295942720703</c:v>
                </c:pt>
                <c:pt idx="130">
                  <c:v>0.79345238095238002</c:v>
                </c:pt>
                <c:pt idx="131">
                  <c:v>0.77987051206592095</c:v>
                </c:pt>
                <c:pt idx="132">
                  <c:v>0.79927884615384603</c:v>
                </c:pt>
                <c:pt idx="133">
                  <c:v>0.77615429573348904</c:v>
                </c:pt>
                <c:pt idx="134">
                  <c:v>0.78260869565217395</c:v>
                </c:pt>
                <c:pt idx="135">
                  <c:v>0.80046269519953706</c:v>
                </c:pt>
                <c:pt idx="136">
                  <c:v>0.77751618599175898</c:v>
                </c:pt>
                <c:pt idx="137">
                  <c:v>0.75424224692802799</c:v>
                </c:pt>
                <c:pt idx="138">
                  <c:v>0.78393991912189398</c:v>
                </c:pt>
                <c:pt idx="139">
                  <c:v>0.756140350877193</c:v>
                </c:pt>
                <c:pt idx="140">
                  <c:v>0.76018359150889203</c:v>
                </c:pt>
                <c:pt idx="141">
                  <c:v>0.75344827586206897</c:v>
                </c:pt>
                <c:pt idx="142">
                  <c:v>0.73948126801152703</c:v>
                </c:pt>
                <c:pt idx="143">
                  <c:v>0.75072801397786804</c:v>
                </c:pt>
                <c:pt idx="144">
                  <c:v>0.74348810872027105</c:v>
                </c:pt>
                <c:pt idx="145">
                  <c:v>0.77078651685393196</c:v>
                </c:pt>
                <c:pt idx="146">
                  <c:v>0.76799078871617699</c:v>
                </c:pt>
                <c:pt idx="147">
                  <c:v>0.73245864232743796</c:v>
                </c:pt>
                <c:pt idx="148">
                  <c:v>0.70267197271176796</c:v>
                </c:pt>
                <c:pt idx="149">
                  <c:v>0.71559109080525396</c:v>
                </c:pt>
                <c:pt idx="150">
                  <c:v>0.69610091743119196</c:v>
                </c:pt>
                <c:pt idx="151">
                  <c:v>0.71526980482204305</c:v>
                </c:pt>
                <c:pt idx="152">
                  <c:v>0.69873997709049196</c:v>
                </c:pt>
                <c:pt idx="153">
                  <c:v>0.72605790645879698</c:v>
                </c:pt>
                <c:pt idx="154">
                  <c:v>0.715707964601769</c:v>
                </c:pt>
                <c:pt idx="155">
                  <c:v>0.69557918298824795</c:v>
                </c:pt>
                <c:pt idx="156">
                  <c:v>0.72533632286995497</c:v>
                </c:pt>
                <c:pt idx="157">
                  <c:v>0.685474860335195</c:v>
                </c:pt>
                <c:pt idx="158">
                  <c:v>0.68809390721073205</c:v>
                </c:pt>
                <c:pt idx="159">
                  <c:v>0.68660022148394195</c:v>
                </c:pt>
                <c:pt idx="160">
                  <c:v>0.68729281767955797</c:v>
                </c:pt>
                <c:pt idx="161">
                  <c:v>0.69908157752566102</c:v>
                </c:pt>
                <c:pt idx="162">
                  <c:v>0.67973495306460496</c:v>
                </c:pt>
                <c:pt idx="163">
                  <c:v>0.68229453943739604</c:v>
                </c:pt>
                <c:pt idx="164">
                  <c:v>0.66977509599561103</c:v>
                </c:pt>
                <c:pt idx="165">
                  <c:v>0.66574279379157397</c:v>
                </c:pt>
                <c:pt idx="166">
                  <c:v>0.65824825362708195</c:v>
                </c:pt>
                <c:pt idx="167">
                  <c:v>0.66221985058697896</c:v>
                </c:pt>
                <c:pt idx="168">
                  <c:v>0.65506159614354498</c:v>
                </c:pt>
                <c:pt idx="169">
                  <c:v>0.65096359743040599</c:v>
                </c:pt>
                <c:pt idx="170">
                  <c:v>0.65236051502145898</c:v>
                </c:pt>
                <c:pt idx="171">
                  <c:v>0.64331550802139004</c:v>
                </c:pt>
                <c:pt idx="172">
                  <c:v>0.64524694636218805</c:v>
                </c:pt>
                <c:pt idx="173">
                  <c:v>0.64094319399785604</c:v>
                </c:pt>
                <c:pt idx="174">
                  <c:v>0.632060247444862</c:v>
                </c:pt>
                <c:pt idx="175">
                  <c:v>0.63473684210526304</c:v>
                </c:pt>
                <c:pt idx="176">
                  <c:v>0.64274570982839296</c:v>
                </c:pt>
                <c:pt idx="177">
                  <c:v>0.65685759327377802</c:v>
                </c:pt>
                <c:pt idx="178">
                  <c:v>0.62047569803516001</c:v>
                </c:pt>
                <c:pt idx="179">
                  <c:v>0.65651260504201603</c:v>
                </c:pt>
                <c:pt idx="180">
                  <c:v>0.63496932515337401</c:v>
                </c:pt>
                <c:pt idx="181">
                  <c:v>0.63850486431131503</c:v>
                </c:pt>
                <c:pt idx="182">
                  <c:v>0.63917525773195805</c:v>
                </c:pt>
                <c:pt idx="183">
                  <c:v>0.62798982188295105</c:v>
                </c:pt>
                <c:pt idx="184">
                  <c:v>0.629913221031138</c:v>
                </c:pt>
                <c:pt idx="185">
                  <c:v>0.63241308793455997</c:v>
                </c:pt>
                <c:pt idx="186">
                  <c:v>0.61601223865374799</c:v>
                </c:pt>
                <c:pt idx="187">
                  <c:v>0.61577608142493601</c:v>
                </c:pt>
                <c:pt idx="188">
                  <c:v>0.61665830406422395</c:v>
                </c:pt>
                <c:pt idx="189">
                  <c:v>0.60546282245826999</c:v>
                </c:pt>
                <c:pt idx="190">
                  <c:v>0.59696202531645504</c:v>
                </c:pt>
                <c:pt idx="191">
                  <c:v>0.61111111111111105</c:v>
                </c:pt>
                <c:pt idx="192">
                  <c:v>0.61553884711779405</c:v>
                </c:pt>
                <c:pt idx="193">
                  <c:v>0.58033451596553398</c:v>
                </c:pt>
                <c:pt idx="194">
                  <c:v>0.59162039374053499</c:v>
                </c:pt>
                <c:pt idx="195">
                  <c:v>0.59762140733399405</c:v>
                </c:pt>
                <c:pt idx="196">
                  <c:v>0.59215101838052597</c:v>
                </c:pt>
                <c:pt idx="197">
                  <c:v>0.57462686567164101</c:v>
                </c:pt>
                <c:pt idx="198">
                  <c:v>0.57530864197530796</c:v>
                </c:pt>
                <c:pt idx="199">
                  <c:v>0.58785784797630802</c:v>
                </c:pt>
                <c:pt idx="200">
                  <c:v>0.58754291319274099</c:v>
                </c:pt>
                <c:pt idx="201">
                  <c:v>0.58797867183713004</c:v>
                </c:pt>
                <c:pt idx="202">
                  <c:v>0.58857979502196101</c:v>
                </c:pt>
                <c:pt idx="203">
                  <c:v>0.57904761904761903</c:v>
                </c:pt>
                <c:pt idx="204">
                  <c:v>0.56809338521400699</c:v>
                </c:pt>
                <c:pt idx="205">
                  <c:v>0.561268620855358</c:v>
                </c:pt>
                <c:pt idx="206">
                  <c:v>0.56889102256361002</c:v>
                </c:pt>
                <c:pt idx="207">
                  <c:v>0.56107954545454497</c:v>
                </c:pt>
                <c:pt idx="208">
                  <c:v>0.57347328244274798</c:v>
                </c:pt>
                <c:pt idx="209">
                  <c:v>0.56556603773584901</c:v>
                </c:pt>
                <c:pt idx="210">
                  <c:v>0.575093283582089</c:v>
                </c:pt>
                <c:pt idx="211">
                  <c:v>0.56392045454545403</c:v>
                </c:pt>
                <c:pt idx="212">
                  <c:v>0.55482967802146499</c:v>
                </c:pt>
                <c:pt idx="213">
                  <c:v>0.56635071090047395</c:v>
                </c:pt>
                <c:pt idx="214">
                  <c:v>0.56086142322097299</c:v>
                </c:pt>
                <c:pt idx="215">
                  <c:v>0.54063926940639195</c:v>
                </c:pt>
                <c:pt idx="216">
                  <c:v>0.55591647331786498</c:v>
                </c:pt>
                <c:pt idx="217">
                  <c:v>0.55162790697674402</c:v>
                </c:pt>
                <c:pt idx="218">
                  <c:v>0.54578754578754496</c:v>
                </c:pt>
                <c:pt idx="219">
                  <c:v>0.54865616311399401</c:v>
                </c:pt>
                <c:pt idx="220">
                  <c:v>0.54264972776769504</c:v>
                </c:pt>
                <c:pt idx="221">
                  <c:v>0.55228005527406698</c:v>
                </c:pt>
                <c:pt idx="222">
                  <c:v>0.53680841335162299</c:v>
                </c:pt>
                <c:pt idx="223">
                  <c:v>0.52771518702118003</c:v>
                </c:pt>
                <c:pt idx="224">
                  <c:v>0.54772727272727195</c:v>
                </c:pt>
                <c:pt idx="225">
                  <c:v>0.54545454545454497</c:v>
                </c:pt>
                <c:pt idx="226">
                  <c:v>0.52878179384203405</c:v>
                </c:pt>
                <c:pt idx="227">
                  <c:v>0.537773804202056</c:v>
                </c:pt>
                <c:pt idx="228">
                  <c:v>0.52542372881355903</c:v>
                </c:pt>
                <c:pt idx="229">
                  <c:v>0.52717631462660097</c:v>
                </c:pt>
                <c:pt idx="230">
                  <c:v>0.53710247349823304</c:v>
                </c:pt>
                <c:pt idx="231">
                  <c:v>0.52123893805309696</c:v>
                </c:pt>
                <c:pt idx="232">
                  <c:v>0.52666372851476395</c:v>
                </c:pt>
                <c:pt idx="233">
                  <c:v>0.52446011458792396</c:v>
                </c:pt>
                <c:pt idx="234">
                  <c:v>0.51459694989106697</c:v>
                </c:pt>
                <c:pt idx="235">
                  <c:v>0.52254986990459595</c:v>
                </c:pt>
                <c:pt idx="236">
                  <c:v>0.53319057815845805</c:v>
                </c:pt>
                <c:pt idx="237">
                  <c:v>0.54157690650581602</c:v>
                </c:pt>
                <c:pt idx="238">
                  <c:v>0.51862955032119895</c:v>
                </c:pt>
                <c:pt idx="239">
                  <c:v>0.52409129332206195</c:v>
                </c:pt>
                <c:pt idx="240">
                  <c:v>0.52037351443123903</c:v>
                </c:pt>
                <c:pt idx="241">
                  <c:v>0.51694551694551605</c:v>
                </c:pt>
                <c:pt idx="242">
                  <c:v>0.50987972508590995</c:v>
                </c:pt>
                <c:pt idx="243">
                  <c:v>0.51432181971356306</c:v>
                </c:pt>
                <c:pt idx="244">
                  <c:v>0.529089376053962</c:v>
                </c:pt>
                <c:pt idx="245">
                  <c:v>0.51407849829351504</c:v>
                </c:pt>
                <c:pt idx="246">
                  <c:v>0.50603412401165204</c:v>
                </c:pt>
                <c:pt idx="247">
                  <c:v>0.51472418083782601</c:v>
                </c:pt>
                <c:pt idx="248">
                  <c:v>0.52301425661914402</c:v>
                </c:pt>
                <c:pt idx="249">
                  <c:v>0.51267137515579497</c:v>
                </c:pt>
                <c:pt idx="250">
                  <c:v>0.51189499589827703</c:v>
                </c:pt>
                <c:pt idx="251">
                  <c:v>0.50081300813008101</c:v>
                </c:pt>
                <c:pt idx="252">
                  <c:v>0.495888157894736</c:v>
                </c:pt>
                <c:pt idx="253">
                  <c:v>0.50369458128078803</c:v>
                </c:pt>
                <c:pt idx="254">
                  <c:v>0.50872210953346797</c:v>
                </c:pt>
                <c:pt idx="255">
                  <c:v>0.50245298446443099</c:v>
                </c:pt>
                <c:pt idx="256">
                  <c:v>0.50633428688189597</c:v>
                </c:pt>
                <c:pt idx="257">
                  <c:v>0.50306999590667201</c:v>
                </c:pt>
                <c:pt idx="258">
                  <c:v>0.502804487179487</c:v>
                </c:pt>
                <c:pt idx="259">
                  <c:v>0.50322061191626399</c:v>
                </c:pt>
                <c:pt idx="260">
                  <c:v>0.499397832195905</c:v>
                </c:pt>
                <c:pt idx="261">
                  <c:v>0.50019960079840298</c:v>
                </c:pt>
                <c:pt idx="262">
                  <c:v>0.51182364729458896</c:v>
                </c:pt>
                <c:pt idx="263">
                  <c:v>0.50693069306930605</c:v>
                </c:pt>
                <c:pt idx="264">
                  <c:v>0.50890383854372701</c:v>
                </c:pt>
                <c:pt idx="265">
                  <c:v>0.50177095631641</c:v>
                </c:pt>
                <c:pt idx="266">
                  <c:v>0.49594124468496298</c:v>
                </c:pt>
                <c:pt idx="267">
                  <c:v>0.50191864927091301</c:v>
                </c:pt>
                <c:pt idx="268">
                  <c:v>0.50270270270270201</c:v>
                </c:pt>
                <c:pt idx="269">
                  <c:v>0.507924236567452</c:v>
                </c:pt>
                <c:pt idx="270">
                  <c:v>0.49425727411944798</c:v>
                </c:pt>
                <c:pt idx="271">
                  <c:v>0.49223602484472001</c:v>
                </c:pt>
                <c:pt idx="272">
                  <c:v>0.48612181958365402</c:v>
                </c:pt>
                <c:pt idx="273">
                  <c:v>0.49231360491929199</c:v>
                </c:pt>
                <c:pt idx="274">
                  <c:v>0.500759301442672</c:v>
                </c:pt>
                <c:pt idx="275">
                  <c:v>0.49980908743795299</c:v>
                </c:pt>
                <c:pt idx="276">
                  <c:v>0.49771167048054898</c:v>
                </c:pt>
                <c:pt idx="277">
                  <c:v>0.49716446124763702</c:v>
                </c:pt>
                <c:pt idx="278">
                  <c:v>0.49280847842543501</c:v>
                </c:pt>
                <c:pt idx="279">
                  <c:v>0.49735249621785099</c:v>
                </c:pt>
                <c:pt idx="280">
                  <c:v>0.493618618618618</c:v>
                </c:pt>
                <c:pt idx="281">
                  <c:v>0.49739195230998501</c:v>
                </c:pt>
                <c:pt idx="282">
                  <c:v>0.49428255256362902</c:v>
                </c:pt>
                <c:pt idx="283">
                  <c:v>0.49230205278592298</c:v>
                </c:pt>
                <c:pt idx="284">
                  <c:v>0.49313543599257798</c:v>
                </c:pt>
                <c:pt idx="285">
                  <c:v>0.489385065885797</c:v>
                </c:pt>
                <c:pt idx="286">
                  <c:v>0.49149408284023599</c:v>
                </c:pt>
                <c:pt idx="287">
                  <c:v>0.47960308710033001</c:v>
                </c:pt>
                <c:pt idx="288">
                  <c:v>0.49037037037037001</c:v>
                </c:pt>
                <c:pt idx="289">
                  <c:v>0.483650736615163</c:v>
                </c:pt>
                <c:pt idx="290">
                  <c:v>0.485245901639344</c:v>
                </c:pt>
                <c:pt idx="291">
                  <c:v>0.49461979913916698</c:v>
                </c:pt>
                <c:pt idx="292">
                  <c:v>0.48607142857142799</c:v>
                </c:pt>
                <c:pt idx="293">
                  <c:v>0.48197548666186002</c:v>
                </c:pt>
                <c:pt idx="294">
                  <c:v>0.48749999999999999</c:v>
                </c:pt>
                <c:pt idx="295">
                  <c:v>0.49751773049645298</c:v>
                </c:pt>
                <c:pt idx="296">
                  <c:v>0.48597122302158202</c:v>
                </c:pt>
                <c:pt idx="297">
                  <c:v>0.48273406906372301</c:v>
                </c:pt>
                <c:pt idx="298">
                  <c:v>0.47801215588130103</c:v>
                </c:pt>
                <c:pt idx="299">
                  <c:v>0.48920353982300802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CBD-95DD-6C81B8FBABDE}"/>
            </c:ext>
          </c:extLst>
        </c:ser>
        <c:ser>
          <c:idx val="5"/>
          <c:order val="4"/>
          <c:tx>
            <c:strRef>
              <c:f>'Experiments HATA'!$X$30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'Experiments HATA'!$X$31:$X$330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0.99925871015567003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0.99932432432432405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0.99938042131350602</c:v>
                </c:pt>
                <c:pt idx="67">
                  <c:v>1</c:v>
                </c:pt>
                <c:pt idx="68">
                  <c:v>0.99935400516795803</c:v>
                </c:pt>
                <c:pt idx="69">
                  <c:v>1</c:v>
                </c:pt>
                <c:pt idx="70">
                  <c:v>0.99936102236421698</c:v>
                </c:pt>
                <c:pt idx="71">
                  <c:v>1</c:v>
                </c:pt>
                <c:pt idx="72">
                  <c:v>1</c:v>
                </c:pt>
                <c:pt idx="73">
                  <c:v>0.99939320388349495</c:v>
                </c:pt>
                <c:pt idx="74">
                  <c:v>1</c:v>
                </c:pt>
                <c:pt idx="75">
                  <c:v>0.99937578027465601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0.99938574938574898</c:v>
                </c:pt>
                <c:pt idx="81">
                  <c:v>1</c:v>
                </c:pt>
                <c:pt idx="82">
                  <c:v>1</c:v>
                </c:pt>
                <c:pt idx="83">
                  <c:v>0.99940262843488603</c:v>
                </c:pt>
                <c:pt idx="84">
                  <c:v>0.99818621523579198</c:v>
                </c:pt>
                <c:pt idx="85">
                  <c:v>0.998229043683589</c:v>
                </c:pt>
                <c:pt idx="86">
                  <c:v>1</c:v>
                </c:pt>
                <c:pt idx="87">
                  <c:v>0.99822799763732994</c:v>
                </c:pt>
                <c:pt idx="88">
                  <c:v>0.998244587478057</c:v>
                </c:pt>
                <c:pt idx="89">
                  <c:v>0.99823217442545598</c:v>
                </c:pt>
                <c:pt idx="90">
                  <c:v>0.99880810488676997</c:v>
                </c:pt>
                <c:pt idx="91">
                  <c:v>0.99884991374353005</c:v>
                </c:pt>
                <c:pt idx="92">
                  <c:v>0.99824766355140104</c:v>
                </c:pt>
                <c:pt idx="93">
                  <c:v>1</c:v>
                </c:pt>
                <c:pt idx="94">
                  <c:v>0.99941417691857004</c:v>
                </c:pt>
                <c:pt idx="95">
                  <c:v>0.99763593380614601</c:v>
                </c:pt>
                <c:pt idx="96">
                  <c:v>0.99828669331810305</c:v>
                </c:pt>
                <c:pt idx="97">
                  <c:v>0.99883923389437002</c:v>
                </c:pt>
                <c:pt idx="98">
                  <c:v>0.99710480602200302</c:v>
                </c:pt>
                <c:pt idx="99">
                  <c:v>0.99883855981416902</c:v>
                </c:pt>
                <c:pt idx="100">
                  <c:v>0.99710312862108896</c:v>
                </c:pt>
                <c:pt idx="101">
                  <c:v>0.99887450759707297</c:v>
                </c:pt>
                <c:pt idx="102">
                  <c:v>0.99779856906989495</c:v>
                </c:pt>
                <c:pt idx="103">
                  <c:v>0.99662731871838095</c:v>
                </c:pt>
                <c:pt idx="104">
                  <c:v>0.99887514060742399</c:v>
                </c:pt>
                <c:pt idx="105">
                  <c:v>0.99829157175398597</c:v>
                </c:pt>
                <c:pt idx="106">
                  <c:v>0.99771949828962303</c:v>
                </c:pt>
                <c:pt idx="107">
                  <c:v>0.99589683470105494</c:v>
                </c:pt>
                <c:pt idx="108">
                  <c:v>0.99654576856649302</c:v>
                </c:pt>
                <c:pt idx="109">
                  <c:v>0.99715585893060299</c:v>
                </c:pt>
                <c:pt idx="110">
                  <c:v>0.99888080581980898</c:v>
                </c:pt>
                <c:pt idx="111">
                  <c:v>0.99780098955469998</c:v>
                </c:pt>
                <c:pt idx="112">
                  <c:v>0.99772468714448204</c:v>
                </c:pt>
                <c:pt idx="113">
                  <c:v>0.99722530521642605</c:v>
                </c:pt>
                <c:pt idx="114">
                  <c:v>0.995550611790878</c:v>
                </c:pt>
                <c:pt idx="115">
                  <c:v>0.99385131358300705</c:v>
                </c:pt>
                <c:pt idx="116">
                  <c:v>0.99329608938547398</c:v>
                </c:pt>
                <c:pt idx="117">
                  <c:v>0.99721603563474304</c:v>
                </c:pt>
                <c:pt idx="118">
                  <c:v>0.99556786703601097</c:v>
                </c:pt>
                <c:pt idx="119">
                  <c:v>0.99338113623827895</c:v>
                </c:pt>
                <c:pt idx="120">
                  <c:v>0.99340659340659299</c:v>
                </c:pt>
                <c:pt idx="121">
                  <c:v>0.99561883899233194</c:v>
                </c:pt>
                <c:pt idx="122">
                  <c:v>0.99559228650137699</c:v>
                </c:pt>
                <c:pt idx="123">
                  <c:v>0.99452054794520495</c:v>
                </c:pt>
                <c:pt idx="124">
                  <c:v>0.99548277809147301</c:v>
                </c:pt>
                <c:pt idx="125">
                  <c:v>0.99457700650759195</c:v>
                </c:pt>
                <c:pt idx="126">
                  <c:v>0.99274553571428503</c:v>
                </c:pt>
                <c:pt idx="127">
                  <c:v>0.99174917491749104</c:v>
                </c:pt>
                <c:pt idx="128">
                  <c:v>0.991179713340683</c:v>
                </c:pt>
                <c:pt idx="129">
                  <c:v>0.99504950495049505</c:v>
                </c:pt>
                <c:pt idx="130">
                  <c:v>0.99498886414253895</c:v>
                </c:pt>
                <c:pt idx="131">
                  <c:v>0.99516648764769</c:v>
                </c:pt>
                <c:pt idx="132">
                  <c:v>0.99291553133514898</c:v>
                </c:pt>
                <c:pt idx="133">
                  <c:v>0.99143010176754098</c:v>
                </c:pt>
                <c:pt idx="134">
                  <c:v>0.98959474260679003</c:v>
                </c:pt>
                <c:pt idx="135">
                  <c:v>0.99353448275862</c:v>
                </c:pt>
                <c:pt idx="136">
                  <c:v>0.988709677419354</c:v>
                </c:pt>
                <c:pt idx="137">
                  <c:v>0.99161542761319099</c:v>
                </c:pt>
                <c:pt idx="138">
                  <c:v>0.99129014697876905</c:v>
                </c:pt>
                <c:pt idx="139">
                  <c:v>0.98725761772853105</c:v>
                </c:pt>
                <c:pt idx="140">
                  <c:v>0.988391376451078</c:v>
                </c:pt>
                <c:pt idx="141">
                  <c:v>0.99403147042864803</c:v>
                </c:pt>
                <c:pt idx="142">
                  <c:v>0.989740820734341</c:v>
                </c:pt>
                <c:pt idx="143">
                  <c:v>0.986206896551724</c:v>
                </c:pt>
                <c:pt idx="144">
                  <c:v>0.98936170212765895</c:v>
                </c:pt>
                <c:pt idx="145">
                  <c:v>0.98743855816493697</c:v>
                </c:pt>
                <c:pt idx="146">
                  <c:v>0.98813376483279303</c:v>
                </c:pt>
                <c:pt idx="147">
                  <c:v>0.98815293484114097</c:v>
                </c:pt>
                <c:pt idx="148">
                  <c:v>0.98336909871244604</c:v>
                </c:pt>
                <c:pt idx="149">
                  <c:v>0.98881789137380105</c:v>
                </c:pt>
                <c:pt idx="150">
                  <c:v>0.98785638859556402</c:v>
                </c:pt>
                <c:pt idx="151">
                  <c:v>0.987061994609164</c:v>
                </c:pt>
                <c:pt idx="152">
                  <c:v>0.98546824542518796</c:v>
                </c:pt>
                <c:pt idx="153">
                  <c:v>0.98562300319488805</c:v>
                </c:pt>
                <c:pt idx="154">
                  <c:v>0.98605898123324398</c:v>
                </c:pt>
                <c:pt idx="155">
                  <c:v>0.97724810400866702</c:v>
                </c:pt>
                <c:pt idx="156">
                  <c:v>0.98459086078639702</c:v>
                </c:pt>
                <c:pt idx="157">
                  <c:v>0.98827292110874199</c:v>
                </c:pt>
                <c:pt idx="158">
                  <c:v>0.98371335504885904</c:v>
                </c:pt>
                <c:pt idx="159">
                  <c:v>0.97949526813880095</c:v>
                </c:pt>
                <c:pt idx="160">
                  <c:v>0.97726070861977699</c:v>
                </c:pt>
                <c:pt idx="161">
                  <c:v>0.97729729729729697</c:v>
                </c:pt>
                <c:pt idx="162">
                  <c:v>0.98354564755838603</c:v>
                </c:pt>
                <c:pt idx="163">
                  <c:v>0.97551686615886801</c:v>
                </c:pt>
                <c:pt idx="164">
                  <c:v>0.98379508625195999</c:v>
                </c:pt>
                <c:pt idx="165">
                  <c:v>0.97843240399789499</c:v>
                </c:pt>
                <c:pt idx="166">
                  <c:v>0.97670725251455703</c:v>
                </c:pt>
                <c:pt idx="167">
                  <c:v>0.98139534883720903</c:v>
                </c:pt>
                <c:pt idx="168">
                  <c:v>0.97049356223175898</c:v>
                </c:pt>
                <c:pt idx="169">
                  <c:v>0.97615262321144602</c:v>
                </c:pt>
                <c:pt idx="170">
                  <c:v>0.97395002658160501</c:v>
                </c:pt>
                <c:pt idx="171">
                  <c:v>0.97489316239316204</c:v>
                </c:pt>
                <c:pt idx="172">
                  <c:v>0.97622906537007004</c:v>
                </c:pt>
                <c:pt idx="173">
                  <c:v>0.97862356621480695</c:v>
                </c:pt>
                <c:pt idx="174">
                  <c:v>0.97029177718832804</c:v>
                </c:pt>
                <c:pt idx="175">
                  <c:v>0.97882231404958597</c:v>
                </c:pt>
                <c:pt idx="176">
                  <c:v>0.97492323439099204</c:v>
                </c:pt>
                <c:pt idx="177">
                  <c:v>0.97555902236089398</c:v>
                </c:pt>
                <c:pt idx="178">
                  <c:v>0.97378080755112695</c:v>
                </c:pt>
                <c:pt idx="179">
                  <c:v>0.97361477572559296</c:v>
                </c:pt>
                <c:pt idx="180">
                  <c:v>0.96804609743321102</c:v>
                </c:pt>
                <c:pt idx="181">
                  <c:v>0.97210526315789403</c:v>
                </c:pt>
                <c:pt idx="182">
                  <c:v>0.97150395778364096</c:v>
                </c:pt>
                <c:pt idx="183">
                  <c:v>0.965848452508004</c:v>
                </c:pt>
                <c:pt idx="184">
                  <c:v>0.96514607893388005</c:v>
                </c:pt>
                <c:pt idx="185">
                  <c:v>0.97261716692996303</c:v>
                </c:pt>
                <c:pt idx="186">
                  <c:v>0.95733333333333304</c:v>
                </c:pt>
                <c:pt idx="187">
                  <c:v>0.96265123619147797</c:v>
                </c:pt>
                <c:pt idx="188">
                  <c:v>0.96611909650923999</c:v>
                </c:pt>
                <c:pt idx="189">
                  <c:v>0.96382428940568399</c:v>
                </c:pt>
                <c:pt idx="190">
                  <c:v>0.962924281984334</c:v>
                </c:pt>
                <c:pt idx="191">
                  <c:v>0.96246089676746605</c:v>
                </c:pt>
                <c:pt idx="192">
                  <c:v>0.95745798319327702</c:v>
                </c:pt>
                <c:pt idx="193">
                  <c:v>0.96544610624033</c:v>
                </c:pt>
                <c:pt idx="194">
                  <c:v>0.96020942408376897</c:v>
                </c:pt>
                <c:pt idx="195">
                  <c:v>0.96062176165803104</c:v>
                </c:pt>
                <c:pt idx="196">
                  <c:v>0.95610787942887299</c:v>
                </c:pt>
                <c:pt idx="197">
                  <c:v>0.96129707112970697</c:v>
                </c:pt>
                <c:pt idx="198">
                  <c:v>0.95193312434691701</c:v>
                </c:pt>
                <c:pt idx="199">
                  <c:v>0.96084492529623899</c:v>
                </c:pt>
                <c:pt idx="200">
                  <c:v>0.96671786994367603</c:v>
                </c:pt>
                <c:pt idx="201">
                  <c:v>0.95954356846472999</c:v>
                </c:pt>
                <c:pt idx="202">
                  <c:v>0.94761410788381695</c:v>
                </c:pt>
                <c:pt idx="203">
                  <c:v>0.94615786722425499</c:v>
                </c:pt>
                <c:pt idx="204">
                  <c:v>0.95623069001029803</c:v>
                </c:pt>
                <c:pt idx="205">
                  <c:v>0.951832460732984</c:v>
                </c:pt>
                <c:pt idx="206">
                  <c:v>0.95192307692307598</c:v>
                </c:pt>
                <c:pt idx="207">
                  <c:v>0.93333333333333302</c:v>
                </c:pt>
                <c:pt idx="208">
                  <c:v>0.94703723125327699</c:v>
                </c:pt>
                <c:pt idx="209">
                  <c:v>0.94849566547679698</c:v>
                </c:pt>
                <c:pt idx="210">
                  <c:v>0.94896907216494797</c:v>
                </c:pt>
                <c:pt idx="211">
                  <c:v>0.94557477110885002</c:v>
                </c:pt>
                <c:pt idx="212">
                  <c:v>0.94162826420890899</c:v>
                </c:pt>
                <c:pt idx="213">
                  <c:v>0.94987212276214805</c:v>
                </c:pt>
                <c:pt idx="214">
                  <c:v>0.95170310116929302</c:v>
                </c:pt>
                <c:pt idx="215">
                  <c:v>0.93454545454545401</c:v>
                </c:pt>
                <c:pt idx="216">
                  <c:v>0.94654903995848405</c:v>
                </c:pt>
                <c:pt idx="217">
                  <c:v>0.93099843178254005</c:v>
                </c:pt>
                <c:pt idx="218">
                  <c:v>0.94696189495365601</c:v>
                </c:pt>
                <c:pt idx="219">
                  <c:v>0.94401643554185899</c:v>
                </c:pt>
                <c:pt idx="220">
                  <c:v>0.94208893485005096</c:v>
                </c:pt>
                <c:pt idx="221">
                  <c:v>0.93291404612159301</c:v>
                </c:pt>
                <c:pt idx="222">
                  <c:v>0.94870517928286802</c:v>
                </c:pt>
                <c:pt idx="223">
                  <c:v>0.95037974683544302</c:v>
                </c:pt>
                <c:pt idx="224">
                  <c:v>0.93085385018334199</c:v>
                </c:pt>
                <c:pt idx="225">
                  <c:v>0.94096509240246395</c:v>
                </c:pt>
                <c:pt idx="226">
                  <c:v>0.93133711925658202</c:v>
                </c:pt>
                <c:pt idx="227">
                  <c:v>0.945646703573226</c:v>
                </c:pt>
                <c:pt idx="228">
                  <c:v>0.93936279547790302</c:v>
                </c:pt>
                <c:pt idx="229">
                  <c:v>0.93790686029043502</c:v>
                </c:pt>
                <c:pt idx="230">
                  <c:v>0.93483709273182902</c:v>
                </c:pt>
                <c:pt idx="231">
                  <c:v>0.93774900398406302</c:v>
                </c:pt>
                <c:pt idx="232">
                  <c:v>0.93937850229240905</c:v>
                </c:pt>
                <c:pt idx="233">
                  <c:v>0.93353323338330796</c:v>
                </c:pt>
                <c:pt idx="234">
                  <c:v>0.93031536113936897</c:v>
                </c:pt>
                <c:pt idx="235">
                  <c:v>0.92919001528273004</c:v>
                </c:pt>
                <c:pt idx="236">
                  <c:v>0.93126272912423602</c:v>
                </c:pt>
                <c:pt idx="237">
                  <c:v>0.92775286497259501</c:v>
                </c:pt>
                <c:pt idx="238">
                  <c:v>0.93117408906882504</c:v>
                </c:pt>
                <c:pt idx="239">
                  <c:v>0.928893340010015</c:v>
                </c:pt>
                <c:pt idx="240">
                  <c:v>0.9395</c:v>
                </c:pt>
                <c:pt idx="241">
                  <c:v>0.92176529588766298</c:v>
                </c:pt>
                <c:pt idx="242">
                  <c:v>0.93005952380952295</c:v>
                </c:pt>
                <c:pt idx="243">
                  <c:v>0.92704714640198504</c:v>
                </c:pt>
                <c:pt idx="244">
                  <c:v>0.92572283150548296</c:v>
                </c:pt>
                <c:pt idx="245">
                  <c:v>0.91743119266054995</c:v>
                </c:pt>
                <c:pt idx="246">
                  <c:v>0.91088133924175196</c:v>
                </c:pt>
                <c:pt idx="247">
                  <c:v>0.91771832407874798</c:v>
                </c:pt>
                <c:pt idx="248">
                  <c:v>0.91832669322709104</c:v>
                </c:pt>
                <c:pt idx="249">
                  <c:v>0.90801644398766701</c:v>
                </c:pt>
                <c:pt idx="250">
                  <c:v>0.91083743842364495</c:v>
                </c:pt>
                <c:pt idx="251">
                  <c:v>0.92254220456802305</c:v>
                </c:pt>
                <c:pt idx="252">
                  <c:v>0.89620758483033902</c:v>
                </c:pt>
                <c:pt idx="253">
                  <c:v>0.91434262948207101</c:v>
                </c:pt>
                <c:pt idx="254">
                  <c:v>0.89680589680589595</c:v>
                </c:pt>
                <c:pt idx="255">
                  <c:v>0.90846456692913302</c:v>
                </c:pt>
                <c:pt idx="256">
                  <c:v>0.91913214990138004</c:v>
                </c:pt>
                <c:pt idx="257">
                  <c:v>0.90109890109890101</c:v>
                </c:pt>
                <c:pt idx="258">
                  <c:v>0.91192478970806501</c:v>
                </c:pt>
                <c:pt idx="259">
                  <c:v>0.90188305252725398</c:v>
                </c:pt>
                <c:pt idx="260">
                  <c:v>0.91445722861430701</c:v>
                </c:pt>
                <c:pt idx="261">
                  <c:v>0.89775561097256795</c:v>
                </c:pt>
                <c:pt idx="262">
                  <c:v>0.90169491525423695</c:v>
                </c:pt>
                <c:pt idx="263">
                  <c:v>0.90900243309002404</c:v>
                </c:pt>
                <c:pt idx="264">
                  <c:v>0.90895669291338499</c:v>
                </c:pt>
                <c:pt idx="265">
                  <c:v>0.90847127555988305</c:v>
                </c:pt>
                <c:pt idx="266">
                  <c:v>0.89882697947213996</c:v>
                </c:pt>
                <c:pt idx="267">
                  <c:v>0.90978157644824298</c:v>
                </c:pt>
                <c:pt idx="268">
                  <c:v>0.90592846643802005</c:v>
                </c:pt>
                <c:pt idx="269">
                  <c:v>0.91091532060695002</c:v>
                </c:pt>
                <c:pt idx="270">
                  <c:v>0.90970220941402502</c:v>
                </c:pt>
                <c:pt idx="271">
                  <c:v>0.88631984585741797</c:v>
                </c:pt>
                <c:pt idx="272">
                  <c:v>0.89635316698656398</c:v>
                </c:pt>
                <c:pt idx="273">
                  <c:v>0.88818359375</c:v>
                </c:pt>
                <c:pt idx="274">
                  <c:v>0.88465204957101995</c:v>
                </c:pt>
                <c:pt idx="275">
                  <c:v>0.88611244593945204</c:v>
                </c:pt>
                <c:pt idx="276">
                  <c:v>0.87817745803357306</c:v>
                </c:pt>
                <c:pt idx="277">
                  <c:v>0.90731008122312395</c:v>
                </c:pt>
                <c:pt idx="278">
                  <c:v>0.90226287915262304</c:v>
                </c:pt>
                <c:pt idx="279">
                  <c:v>0.90109367570137899</c:v>
                </c:pt>
                <c:pt idx="280">
                  <c:v>0.90328820116054098</c:v>
                </c:pt>
                <c:pt idx="281">
                  <c:v>0.88623326959847004</c:v>
                </c:pt>
                <c:pt idx="282">
                  <c:v>0.90970873786407702</c:v>
                </c:pt>
                <c:pt idx="283">
                  <c:v>0.875</c:v>
                </c:pt>
                <c:pt idx="284">
                  <c:v>0.90205446727185801</c:v>
                </c:pt>
                <c:pt idx="285">
                  <c:v>0.88571428571428501</c:v>
                </c:pt>
                <c:pt idx="286">
                  <c:v>0.90645773979107302</c:v>
                </c:pt>
                <c:pt idx="287">
                  <c:v>0.88723608445297497</c:v>
                </c:pt>
                <c:pt idx="288">
                  <c:v>0.88384074941451995</c:v>
                </c:pt>
                <c:pt idx="289">
                  <c:v>0.88434079009995203</c:v>
                </c:pt>
                <c:pt idx="290">
                  <c:v>0.87830687830687804</c:v>
                </c:pt>
                <c:pt idx="291">
                  <c:v>0.88224299065420497</c:v>
                </c:pt>
                <c:pt idx="292">
                  <c:v>0.88625592417061605</c:v>
                </c:pt>
                <c:pt idx="293">
                  <c:v>0.87682181476257604</c:v>
                </c:pt>
                <c:pt idx="294">
                  <c:v>0.88425925925925897</c:v>
                </c:pt>
                <c:pt idx="295">
                  <c:v>0.88598574821852705</c:v>
                </c:pt>
                <c:pt idx="296">
                  <c:v>0.87070992007522297</c:v>
                </c:pt>
                <c:pt idx="297">
                  <c:v>0.88409828465461204</c:v>
                </c:pt>
                <c:pt idx="298">
                  <c:v>0.87464655984919804</c:v>
                </c:pt>
                <c:pt idx="299">
                  <c:v>0.87158089939731098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CBD-95DD-6C81B8FBABDE}"/>
            </c:ext>
          </c:extLst>
        </c:ser>
        <c:ser>
          <c:idx val="0"/>
          <c:order val="5"/>
          <c:tx>
            <c:strRef>
              <c:f>'Experiments HATA'!$Z$30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HATA'!$AA$31:$AA$130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Retrans Rayleigh'!$J$31:$J$130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52E-9483-05ADB7C6DAF3}"/>
            </c:ext>
          </c:extLst>
        </c:ser>
        <c:ser>
          <c:idx val="0"/>
          <c:order val="1"/>
          <c:tx>
            <c:strRef>
              <c:f>'Random Retrans Rayleigh'!$L$29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Retrans Rayleigh'!$N$31:$N$130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52E-9483-05ADB7C6DAF3}"/>
            </c:ext>
          </c:extLst>
        </c:ser>
        <c:ser>
          <c:idx val="2"/>
          <c:order val="2"/>
          <c:tx>
            <c:strRef>
              <c:f>'Random Retrans Rayleigh'!$O$29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Retrans Rayleigh'!$Q$31:$Q$130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52E-9483-05ADB7C6DAF3}"/>
            </c:ext>
          </c:extLst>
        </c:ser>
        <c:ser>
          <c:idx val="3"/>
          <c:order val="3"/>
          <c:tx>
            <c:strRef>
              <c:f>'Random Retrans Rayleigh'!$R$29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Retrans Rayleigh'!$R$31:$R$130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52E-9483-05ADB7C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40B-9CCB-FC43C756763C}"/>
            </c:ext>
          </c:extLst>
        </c:ser>
        <c:ser>
          <c:idx val="3"/>
          <c:order val="1"/>
          <c:tx>
            <c:strRef>
              <c:f>'Random Retrans Rayleigh'!$U$30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Rayleigh'!$U$31:$U$331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0.99937578027465601</c:v>
                </c:pt>
                <c:pt idx="33">
                  <c:v>0.99970596883269602</c:v>
                </c:pt>
                <c:pt idx="34">
                  <c:v>0.99970510173989902</c:v>
                </c:pt>
                <c:pt idx="35">
                  <c:v>0.99916177703269005</c:v>
                </c:pt>
                <c:pt idx="36">
                  <c:v>0.99945414847161496</c:v>
                </c:pt>
                <c:pt idx="37">
                  <c:v>0.99946652440650796</c:v>
                </c:pt>
                <c:pt idx="38">
                  <c:v>0.99973139940907796</c:v>
                </c:pt>
                <c:pt idx="39">
                  <c:v>0.99821701477330604</c:v>
                </c:pt>
                <c:pt idx="40">
                  <c:v>1</c:v>
                </c:pt>
                <c:pt idx="41">
                  <c:v>0.998273736128236</c:v>
                </c:pt>
                <c:pt idx="42">
                  <c:v>1</c:v>
                </c:pt>
                <c:pt idx="43">
                  <c:v>1</c:v>
                </c:pt>
                <c:pt idx="44">
                  <c:v>0.999305555555555</c:v>
                </c:pt>
                <c:pt idx="45">
                  <c:v>0.99890254609306395</c:v>
                </c:pt>
                <c:pt idx="46">
                  <c:v>0.99718065495554098</c:v>
                </c:pt>
                <c:pt idx="47">
                  <c:v>0.998082250159812</c:v>
                </c:pt>
                <c:pt idx="48">
                  <c:v>0.99561586638830901</c:v>
                </c:pt>
                <c:pt idx="49">
                  <c:v>0.99668874172185395</c:v>
                </c:pt>
                <c:pt idx="50">
                  <c:v>0.98827270920294097</c:v>
                </c:pt>
                <c:pt idx="51">
                  <c:v>0.99347954949614703</c:v>
                </c:pt>
                <c:pt idx="52">
                  <c:v>0.99507948523845502</c:v>
                </c:pt>
                <c:pt idx="53">
                  <c:v>0.98566308243727596</c:v>
                </c:pt>
                <c:pt idx="54">
                  <c:v>0.98150860490662695</c:v>
                </c:pt>
                <c:pt idx="55">
                  <c:v>0.97401899301200501</c:v>
                </c:pt>
                <c:pt idx="56">
                  <c:v>0.99174591781805099</c:v>
                </c:pt>
                <c:pt idx="57">
                  <c:v>0.98810772997551499</c:v>
                </c:pt>
                <c:pt idx="58">
                  <c:v>0.96060134784862605</c:v>
                </c:pt>
                <c:pt idx="59">
                  <c:v>0.97942176870748299</c:v>
                </c:pt>
                <c:pt idx="60">
                  <c:v>0.95510204081632599</c:v>
                </c:pt>
                <c:pt idx="61">
                  <c:v>0.936479425212279</c:v>
                </c:pt>
                <c:pt idx="62">
                  <c:v>0.93473269924565405</c:v>
                </c:pt>
                <c:pt idx="63">
                  <c:v>0.90481487366915603</c:v>
                </c:pt>
                <c:pt idx="64">
                  <c:v>0.87794967963744297</c:v>
                </c:pt>
                <c:pt idx="65">
                  <c:v>0.91592436318174697</c:v>
                </c:pt>
                <c:pt idx="66">
                  <c:v>0.918040293040293</c:v>
                </c:pt>
                <c:pt idx="67">
                  <c:v>0.82247089066989199</c:v>
                </c:pt>
                <c:pt idx="68">
                  <c:v>0.80817610062892997</c:v>
                </c:pt>
                <c:pt idx="69">
                  <c:v>0.79626682100998403</c:v>
                </c:pt>
                <c:pt idx="70">
                  <c:v>0.81923133128744696</c:v>
                </c:pt>
                <c:pt idx="71">
                  <c:v>0.76203096666201697</c:v>
                </c:pt>
                <c:pt idx="72">
                  <c:v>0.685931773329574</c:v>
                </c:pt>
                <c:pt idx="73">
                  <c:v>0.58280342825546005</c:v>
                </c:pt>
                <c:pt idx="74">
                  <c:v>0.60424948594927996</c:v>
                </c:pt>
                <c:pt idx="75">
                  <c:v>0.62650273224043695</c:v>
                </c:pt>
                <c:pt idx="76">
                  <c:v>0.59211941904249599</c:v>
                </c:pt>
                <c:pt idx="77">
                  <c:v>0.60537217693438405</c:v>
                </c:pt>
                <c:pt idx="78">
                  <c:v>0.52165380086353497</c:v>
                </c:pt>
                <c:pt idx="79">
                  <c:v>0.48453074433656901</c:v>
                </c:pt>
                <c:pt idx="80">
                  <c:v>0.491917755075649</c:v>
                </c:pt>
                <c:pt idx="81">
                  <c:v>0.49937578027465601</c:v>
                </c:pt>
                <c:pt idx="82">
                  <c:v>0.39932508436445402</c:v>
                </c:pt>
                <c:pt idx="83">
                  <c:v>0.40382466161678798</c:v>
                </c:pt>
                <c:pt idx="84">
                  <c:v>0.350006114711997</c:v>
                </c:pt>
                <c:pt idx="85">
                  <c:v>0.30702494276418801</c:v>
                </c:pt>
                <c:pt idx="86">
                  <c:v>0.39930721452460499</c:v>
                </c:pt>
                <c:pt idx="87">
                  <c:v>0.331651806663538</c:v>
                </c:pt>
                <c:pt idx="88">
                  <c:v>0.32140782901614501</c:v>
                </c:pt>
                <c:pt idx="89">
                  <c:v>0.26977594878829397</c:v>
                </c:pt>
                <c:pt idx="90">
                  <c:v>0.25472021970477099</c:v>
                </c:pt>
                <c:pt idx="91">
                  <c:v>0.23638405390230199</c:v>
                </c:pt>
                <c:pt idx="92">
                  <c:v>0.25636384206358098</c:v>
                </c:pt>
                <c:pt idx="93">
                  <c:v>0.24787090990587099</c:v>
                </c:pt>
                <c:pt idx="94">
                  <c:v>0.27122982749026098</c:v>
                </c:pt>
                <c:pt idx="95">
                  <c:v>0.263208659307684</c:v>
                </c:pt>
                <c:pt idx="96">
                  <c:v>0.19714989821064999</c:v>
                </c:pt>
                <c:pt idx="97">
                  <c:v>0.22431397574983999</c:v>
                </c:pt>
                <c:pt idx="98">
                  <c:v>0.202378401542746</c:v>
                </c:pt>
                <c:pt idx="99">
                  <c:v>0.17734818239125799</c:v>
                </c:pt>
                <c:pt idx="100">
                  <c:v>0.17706836378567001</c:v>
                </c:pt>
                <c:pt idx="101">
                  <c:v>0.18050690294662999</c:v>
                </c:pt>
                <c:pt idx="102">
                  <c:v>0.198557444616177</c:v>
                </c:pt>
                <c:pt idx="103">
                  <c:v>0.16442182979147901</c:v>
                </c:pt>
                <c:pt idx="104">
                  <c:v>0.187438472140185</c:v>
                </c:pt>
                <c:pt idx="105">
                  <c:v>0.16044300695873701</c:v>
                </c:pt>
                <c:pt idx="106">
                  <c:v>0.14856922632238101</c:v>
                </c:pt>
                <c:pt idx="107">
                  <c:v>0.156219957700442</c:v>
                </c:pt>
                <c:pt idx="108">
                  <c:v>0.12840355402694101</c:v>
                </c:pt>
                <c:pt idx="109">
                  <c:v>0.14278950856926401</c:v>
                </c:pt>
                <c:pt idx="110">
                  <c:v>0.143740050566532</c:v>
                </c:pt>
                <c:pt idx="111">
                  <c:v>0.127946127946127</c:v>
                </c:pt>
                <c:pt idx="112">
                  <c:v>0.149599779188517</c:v>
                </c:pt>
                <c:pt idx="113">
                  <c:v>0.120014470471194</c:v>
                </c:pt>
                <c:pt idx="114">
                  <c:v>0.115561569688768</c:v>
                </c:pt>
                <c:pt idx="115">
                  <c:v>0.144547002419571</c:v>
                </c:pt>
                <c:pt idx="116">
                  <c:v>0.104728827144002</c:v>
                </c:pt>
                <c:pt idx="117">
                  <c:v>0.12298279836850499</c:v>
                </c:pt>
                <c:pt idx="118">
                  <c:v>0.122418490201247</c:v>
                </c:pt>
                <c:pt idx="119">
                  <c:v>0.118401791096185</c:v>
                </c:pt>
                <c:pt idx="120">
                  <c:v>0.112305854241338</c:v>
                </c:pt>
                <c:pt idx="121">
                  <c:v>0.112227374205735</c:v>
                </c:pt>
                <c:pt idx="122">
                  <c:v>0.10670419651995899</c:v>
                </c:pt>
                <c:pt idx="123">
                  <c:v>0.130847457627118</c:v>
                </c:pt>
                <c:pt idx="124">
                  <c:v>0.10759175465057801</c:v>
                </c:pt>
                <c:pt idx="125">
                  <c:v>0.113686624621181</c:v>
                </c:pt>
                <c:pt idx="126">
                  <c:v>9.32875480336849E-2</c:v>
                </c:pt>
                <c:pt idx="127">
                  <c:v>9.3899376164627693E-2</c:v>
                </c:pt>
                <c:pt idx="128">
                  <c:v>9.2814130871136005E-2</c:v>
                </c:pt>
                <c:pt idx="129">
                  <c:v>9.3969929622520695E-2</c:v>
                </c:pt>
                <c:pt idx="130">
                  <c:v>9.0260717964973397E-2</c:v>
                </c:pt>
                <c:pt idx="131">
                  <c:v>9.7165991902833995E-2</c:v>
                </c:pt>
                <c:pt idx="132">
                  <c:v>9.9439339666718501E-2</c:v>
                </c:pt>
                <c:pt idx="133">
                  <c:v>0.10279566514842101</c:v>
                </c:pt>
                <c:pt idx="134">
                  <c:v>0.103297546012269</c:v>
                </c:pt>
                <c:pt idx="135">
                  <c:v>9.7845873786407703E-2</c:v>
                </c:pt>
                <c:pt idx="136">
                  <c:v>9.2188919164396005E-2</c:v>
                </c:pt>
                <c:pt idx="137">
                  <c:v>0.102193686463349</c:v>
                </c:pt>
                <c:pt idx="138">
                  <c:v>9.57780098463374E-2</c:v>
                </c:pt>
                <c:pt idx="139">
                  <c:v>8.1728968462057003E-2</c:v>
                </c:pt>
                <c:pt idx="140">
                  <c:v>9.4490499596507904E-2</c:v>
                </c:pt>
                <c:pt idx="141">
                  <c:v>9.6357567842112898E-2</c:v>
                </c:pt>
                <c:pt idx="142">
                  <c:v>9.6413532742848806E-2</c:v>
                </c:pt>
                <c:pt idx="143">
                  <c:v>7.8836394825244793E-2</c:v>
                </c:pt>
                <c:pt idx="144">
                  <c:v>9.6463255544281701E-2</c:v>
                </c:pt>
                <c:pt idx="145">
                  <c:v>0.103766879886282</c:v>
                </c:pt>
                <c:pt idx="146">
                  <c:v>7.8286242972030406E-2</c:v>
                </c:pt>
                <c:pt idx="147">
                  <c:v>8.5524435553015102E-2</c:v>
                </c:pt>
                <c:pt idx="148">
                  <c:v>8.6901938903612697E-2</c:v>
                </c:pt>
                <c:pt idx="149">
                  <c:v>9.01708204984598E-2</c:v>
                </c:pt>
                <c:pt idx="150">
                  <c:v>8.3430933517051303E-2</c:v>
                </c:pt>
                <c:pt idx="151">
                  <c:v>8.72282608695652E-2</c:v>
                </c:pt>
                <c:pt idx="152">
                  <c:v>9.21947239597498E-2</c:v>
                </c:pt>
                <c:pt idx="153">
                  <c:v>9.0151260504201594E-2</c:v>
                </c:pt>
                <c:pt idx="154">
                  <c:v>8.8140161725067306E-2</c:v>
                </c:pt>
                <c:pt idx="155">
                  <c:v>7.9472393451315695E-2</c:v>
                </c:pt>
                <c:pt idx="156">
                  <c:v>7.7668605039769995E-2</c:v>
                </c:pt>
                <c:pt idx="157">
                  <c:v>8.8797723813934998E-2</c:v>
                </c:pt>
                <c:pt idx="158">
                  <c:v>8.0339224444875998E-2</c:v>
                </c:pt>
                <c:pt idx="159">
                  <c:v>8.1824670689766996E-2</c:v>
                </c:pt>
                <c:pt idx="160">
                  <c:v>8.0464966096222099E-2</c:v>
                </c:pt>
                <c:pt idx="161">
                  <c:v>0.100717121270329</c:v>
                </c:pt>
                <c:pt idx="162">
                  <c:v>8.8973482160139297E-2</c:v>
                </c:pt>
                <c:pt idx="163">
                  <c:v>9.3605131136089398E-2</c:v>
                </c:pt>
                <c:pt idx="164">
                  <c:v>8.1654699116731205E-2</c:v>
                </c:pt>
                <c:pt idx="165">
                  <c:v>8.9466178932357796E-2</c:v>
                </c:pt>
                <c:pt idx="166">
                  <c:v>9.4105931412211297E-2</c:v>
                </c:pt>
                <c:pt idx="167">
                  <c:v>7.7731092436974694E-2</c:v>
                </c:pt>
                <c:pt idx="168">
                  <c:v>8.1961192385382797E-2</c:v>
                </c:pt>
                <c:pt idx="169">
                  <c:v>7.9985187928161394E-2</c:v>
                </c:pt>
                <c:pt idx="170">
                  <c:v>8.1338840967075596E-2</c:v>
                </c:pt>
                <c:pt idx="171">
                  <c:v>0.101148462734776</c:v>
                </c:pt>
                <c:pt idx="172">
                  <c:v>7.96996996996997E-2</c:v>
                </c:pt>
                <c:pt idx="173">
                  <c:v>7.83236821682287E-2</c:v>
                </c:pt>
                <c:pt idx="174">
                  <c:v>9.2020213891173999E-2</c:v>
                </c:pt>
                <c:pt idx="175">
                  <c:v>8.82838283828382E-2</c:v>
                </c:pt>
                <c:pt idx="176">
                  <c:v>7.5196342749970696E-2</c:v>
                </c:pt>
                <c:pt idx="177">
                  <c:v>9.0531610035674601E-2</c:v>
                </c:pt>
                <c:pt idx="178">
                  <c:v>7.2371468272348305E-2</c:v>
                </c:pt>
                <c:pt idx="179">
                  <c:v>8.1712510070203706E-2</c:v>
                </c:pt>
                <c:pt idx="180">
                  <c:v>8.0803390027282707E-2</c:v>
                </c:pt>
                <c:pt idx="181">
                  <c:v>8.1525761457443696E-2</c:v>
                </c:pt>
                <c:pt idx="182">
                  <c:v>8.2157770003385602E-2</c:v>
                </c:pt>
                <c:pt idx="183">
                  <c:v>8.4442169907881198E-2</c:v>
                </c:pt>
                <c:pt idx="184">
                  <c:v>8.4740133945868101E-2</c:v>
                </c:pt>
                <c:pt idx="185">
                  <c:v>7.7725700256667696E-2</c:v>
                </c:pt>
                <c:pt idx="186">
                  <c:v>7.3752103196859195E-2</c:v>
                </c:pt>
                <c:pt idx="187">
                  <c:v>8.7521519409118606E-2</c:v>
                </c:pt>
                <c:pt idx="188">
                  <c:v>7.1412876290925006E-2</c:v>
                </c:pt>
                <c:pt idx="189">
                  <c:v>7.3189607517965702E-2</c:v>
                </c:pt>
                <c:pt idx="190">
                  <c:v>8.8112645545626797E-2</c:v>
                </c:pt>
                <c:pt idx="191">
                  <c:v>7.6046042223555696E-2</c:v>
                </c:pt>
                <c:pt idx="192">
                  <c:v>8.0829294561119994E-2</c:v>
                </c:pt>
                <c:pt idx="193">
                  <c:v>8.6498806164532205E-2</c:v>
                </c:pt>
                <c:pt idx="194">
                  <c:v>8.1381142098273504E-2</c:v>
                </c:pt>
                <c:pt idx="195">
                  <c:v>7.8287333403295203E-2</c:v>
                </c:pt>
                <c:pt idx="196">
                  <c:v>7.3131443298969007E-2</c:v>
                </c:pt>
                <c:pt idx="197">
                  <c:v>7.8164690939881404E-2</c:v>
                </c:pt>
                <c:pt idx="198">
                  <c:v>8.0448869922554095E-2</c:v>
                </c:pt>
                <c:pt idx="199">
                  <c:v>6.4763194914812694E-2</c:v>
                </c:pt>
                <c:pt idx="200">
                  <c:v>8.9188769970528894E-2</c:v>
                </c:pt>
                <c:pt idx="201">
                  <c:v>7.1923474663908998E-2</c:v>
                </c:pt>
                <c:pt idx="202">
                  <c:v>8.4114073921548405E-2</c:v>
                </c:pt>
                <c:pt idx="203">
                  <c:v>7.7047604593514396E-2</c:v>
                </c:pt>
                <c:pt idx="204">
                  <c:v>7.8020261075550601E-2</c:v>
                </c:pt>
                <c:pt idx="205">
                  <c:v>8.1889763779527502E-2</c:v>
                </c:pt>
                <c:pt idx="206">
                  <c:v>8.0500272966400305E-2</c:v>
                </c:pt>
                <c:pt idx="207">
                  <c:v>8.1762570249166902E-2</c:v>
                </c:pt>
                <c:pt idx="208">
                  <c:v>7.9155408786150294E-2</c:v>
                </c:pt>
                <c:pt idx="209">
                  <c:v>7.7754100797859105E-2</c:v>
                </c:pt>
                <c:pt idx="210">
                  <c:v>7.6601879007804297E-2</c:v>
                </c:pt>
                <c:pt idx="211">
                  <c:v>7.3589894242068105E-2</c:v>
                </c:pt>
                <c:pt idx="212">
                  <c:v>7.68322675848499E-2</c:v>
                </c:pt>
                <c:pt idx="213">
                  <c:v>7.4428495481126997E-2</c:v>
                </c:pt>
                <c:pt idx="214">
                  <c:v>7.5088166144200594E-2</c:v>
                </c:pt>
                <c:pt idx="215">
                  <c:v>7.4536224320349106E-2</c:v>
                </c:pt>
                <c:pt idx="216">
                  <c:v>8.1615201900237494E-2</c:v>
                </c:pt>
                <c:pt idx="217">
                  <c:v>7.9405296873506004E-2</c:v>
                </c:pt>
                <c:pt idx="218">
                  <c:v>8.3625675547549003E-2</c:v>
                </c:pt>
                <c:pt idx="219">
                  <c:v>8.1218033718507193E-2</c:v>
                </c:pt>
                <c:pt idx="220">
                  <c:v>7.8727126578088794E-2</c:v>
                </c:pt>
                <c:pt idx="221">
                  <c:v>8.8122966665095004E-2</c:v>
                </c:pt>
                <c:pt idx="222">
                  <c:v>8.3918033548626897E-2</c:v>
                </c:pt>
                <c:pt idx="223">
                  <c:v>7.5652093195952799E-2</c:v>
                </c:pt>
                <c:pt idx="224">
                  <c:v>7.6506305464736094E-2</c:v>
                </c:pt>
                <c:pt idx="225">
                  <c:v>8.4476903754012095E-2</c:v>
                </c:pt>
                <c:pt idx="226">
                  <c:v>7.6241377735142293E-2</c:v>
                </c:pt>
                <c:pt idx="227">
                  <c:v>8.5801373913834605E-2</c:v>
                </c:pt>
                <c:pt idx="228">
                  <c:v>7.6950965285960293E-2</c:v>
                </c:pt>
                <c:pt idx="229">
                  <c:v>8.0086482590874197E-2</c:v>
                </c:pt>
                <c:pt idx="230">
                  <c:v>7.29965852144219E-2</c:v>
                </c:pt>
                <c:pt idx="231">
                  <c:v>7.8117964880684301E-2</c:v>
                </c:pt>
                <c:pt idx="232">
                  <c:v>7.9416603672906705E-2</c:v>
                </c:pt>
                <c:pt idx="233">
                  <c:v>7.8660159716060302E-2</c:v>
                </c:pt>
                <c:pt idx="234">
                  <c:v>7.8028019152331901E-2</c:v>
                </c:pt>
                <c:pt idx="235">
                  <c:v>7.9198726452639895E-2</c:v>
                </c:pt>
                <c:pt idx="236">
                  <c:v>7.43565300285986E-2</c:v>
                </c:pt>
                <c:pt idx="237">
                  <c:v>8.0684596577017098E-2</c:v>
                </c:pt>
                <c:pt idx="238">
                  <c:v>7.7036522946126396E-2</c:v>
                </c:pt>
                <c:pt idx="239">
                  <c:v>8.2290748898678406E-2</c:v>
                </c:pt>
                <c:pt idx="240">
                  <c:v>8.4644227039606904E-2</c:v>
                </c:pt>
                <c:pt idx="241">
                  <c:v>7.7565067756506706E-2</c:v>
                </c:pt>
                <c:pt idx="242">
                  <c:v>7.1621795697539598E-2</c:v>
                </c:pt>
                <c:pt idx="243">
                  <c:v>8.4400614754098296E-2</c:v>
                </c:pt>
                <c:pt idx="244">
                  <c:v>7.1775747925919703E-2</c:v>
                </c:pt>
                <c:pt idx="245">
                  <c:v>7.3751501630341498E-2</c:v>
                </c:pt>
                <c:pt idx="246">
                  <c:v>7.0176178032538103E-2</c:v>
                </c:pt>
                <c:pt idx="247">
                  <c:v>7.3962997381093104E-2</c:v>
                </c:pt>
                <c:pt idx="248">
                  <c:v>8.5555278677631005E-2</c:v>
                </c:pt>
                <c:pt idx="249">
                  <c:v>7.3647294589178305E-2</c:v>
                </c:pt>
                <c:pt idx="250">
                  <c:v>7.9722487640729506E-2</c:v>
                </c:pt>
                <c:pt idx="251">
                  <c:v>7.9972155112403201E-2</c:v>
                </c:pt>
                <c:pt idx="252">
                  <c:v>7.6075378943056104E-2</c:v>
                </c:pt>
                <c:pt idx="253">
                  <c:v>7.8334017234304401E-2</c:v>
                </c:pt>
                <c:pt idx="254">
                  <c:v>7.8220483989244596E-2</c:v>
                </c:pt>
                <c:pt idx="255">
                  <c:v>7.39854866826124E-2</c:v>
                </c:pt>
                <c:pt idx="256">
                  <c:v>8.0011366404156806E-2</c:v>
                </c:pt>
                <c:pt idx="257">
                  <c:v>7.2746970548110093E-2</c:v>
                </c:pt>
                <c:pt idx="258">
                  <c:v>8.1391193869853495E-2</c:v>
                </c:pt>
                <c:pt idx="259">
                  <c:v>8.5236656596173202E-2</c:v>
                </c:pt>
                <c:pt idx="260">
                  <c:v>8.61809840215155E-2</c:v>
                </c:pt>
                <c:pt idx="261">
                  <c:v>7.8108332345620396E-2</c:v>
                </c:pt>
                <c:pt idx="262">
                  <c:v>8.4374876789023306E-2</c:v>
                </c:pt>
                <c:pt idx="263">
                  <c:v>8.0024959051556002E-2</c:v>
                </c:pt>
                <c:pt idx="264">
                  <c:v>8.2370451607849199E-2</c:v>
                </c:pt>
                <c:pt idx="265">
                  <c:v>7.4182699827936793E-2</c:v>
                </c:pt>
                <c:pt idx="266">
                  <c:v>7.7981293842556504E-2</c:v>
                </c:pt>
                <c:pt idx="267">
                  <c:v>8.0132708821233398E-2</c:v>
                </c:pt>
                <c:pt idx="268">
                  <c:v>8.5328065690603402E-2</c:v>
                </c:pt>
                <c:pt idx="269">
                  <c:v>7.2951955651370498E-2</c:v>
                </c:pt>
                <c:pt idx="270">
                  <c:v>7.6272472123188897E-2</c:v>
                </c:pt>
                <c:pt idx="271">
                  <c:v>8.1304864491892503E-2</c:v>
                </c:pt>
                <c:pt idx="272">
                  <c:v>8.1725484250028402E-2</c:v>
                </c:pt>
                <c:pt idx="273">
                  <c:v>7.9790464621925294E-2</c:v>
                </c:pt>
                <c:pt idx="274">
                  <c:v>7.7931372179743094E-2</c:v>
                </c:pt>
                <c:pt idx="275">
                  <c:v>8.3182367149758393E-2</c:v>
                </c:pt>
                <c:pt idx="276">
                  <c:v>8.0610506038378896E-2</c:v>
                </c:pt>
                <c:pt idx="277">
                  <c:v>7.7205745889165206E-2</c:v>
                </c:pt>
                <c:pt idx="278">
                  <c:v>8.2548227904889998E-2</c:v>
                </c:pt>
                <c:pt idx="279">
                  <c:v>7.3380434376284998E-2</c:v>
                </c:pt>
                <c:pt idx="280">
                  <c:v>7.9629084486311397E-2</c:v>
                </c:pt>
                <c:pt idx="281">
                  <c:v>8.2265504869297706E-2</c:v>
                </c:pt>
                <c:pt idx="282">
                  <c:v>7.7228805834092903E-2</c:v>
                </c:pt>
                <c:pt idx="283">
                  <c:v>7.9876206617050999E-2</c:v>
                </c:pt>
                <c:pt idx="284">
                  <c:v>7.9930369188365796E-2</c:v>
                </c:pt>
                <c:pt idx="285">
                  <c:v>9.1347199072396496E-2</c:v>
                </c:pt>
                <c:pt idx="286">
                  <c:v>9.0467690110674695E-2</c:v>
                </c:pt>
                <c:pt idx="287">
                  <c:v>7.8426423394511904E-2</c:v>
                </c:pt>
                <c:pt idx="288">
                  <c:v>8.0342873746912596E-2</c:v>
                </c:pt>
                <c:pt idx="289">
                  <c:v>7.8178134722523607E-2</c:v>
                </c:pt>
                <c:pt idx="290">
                  <c:v>7.5094988888092296E-2</c:v>
                </c:pt>
                <c:pt idx="291">
                  <c:v>7.3984919820170594E-2</c:v>
                </c:pt>
                <c:pt idx="292">
                  <c:v>8.1754559592817702E-2</c:v>
                </c:pt>
                <c:pt idx="293">
                  <c:v>7.0281903821049194E-2</c:v>
                </c:pt>
                <c:pt idx="294">
                  <c:v>6.6844638027327902E-2</c:v>
                </c:pt>
                <c:pt idx="295">
                  <c:v>8.6384218470286697E-2</c:v>
                </c:pt>
                <c:pt idx="296">
                  <c:v>8.2814423922603297E-2</c:v>
                </c:pt>
                <c:pt idx="297">
                  <c:v>8.5733905579399097E-2</c:v>
                </c:pt>
                <c:pt idx="298">
                  <c:v>8.7051180149980895E-2</c:v>
                </c:pt>
                <c:pt idx="299">
                  <c:v>7.8080478143025905E-2</c:v>
                </c:pt>
                <c:pt idx="300">
                  <c:v>7.8739073576983898E-2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40B-9CCB-FC43C756763C}"/>
            </c:ext>
          </c:extLst>
        </c:ser>
        <c:ser>
          <c:idx val="2"/>
          <c:order val="2"/>
          <c:tx>
            <c:strRef>
              <c:f>'Random Retrans Rayleigh'!$V$30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0.998505231689088</c:v>
                </c:pt>
                <c:pt idx="16">
                  <c:v>0.99573257467994303</c:v>
                </c:pt>
                <c:pt idx="17">
                  <c:v>0.99649859943977503</c:v>
                </c:pt>
                <c:pt idx="18">
                  <c:v>0.983584131326949</c:v>
                </c:pt>
                <c:pt idx="19">
                  <c:v>0.97477224947442098</c:v>
                </c:pt>
                <c:pt idx="20">
                  <c:v>0.91751183231913402</c:v>
                </c:pt>
                <c:pt idx="21">
                  <c:v>0.82645803698435205</c:v>
                </c:pt>
                <c:pt idx="22">
                  <c:v>0.81318681318681296</c:v>
                </c:pt>
                <c:pt idx="23">
                  <c:v>0.72258064516128995</c:v>
                </c:pt>
                <c:pt idx="24">
                  <c:v>0.67757660167130895</c:v>
                </c:pt>
                <c:pt idx="25">
                  <c:v>0.63220815752461301</c:v>
                </c:pt>
                <c:pt idx="26">
                  <c:v>0.56052269601100402</c:v>
                </c:pt>
                <c:pt idx="27">
                  <c:v>0.56094276094276097</c:v>
                </c:pt>
                <c:pt idx="28">
                  <c:v>0.48913759052007899</c:v>
                </c:pt>
                <c:pt idx="29">
                  <c:v>0.42197659297789297</c:v>
                </c:pt>
                <c:pt idx="30">
                  <c:v>0.40306122448979498</c:v>
                </c:pt>
                <c:pt idx="31">
                  <c:v>0.40977443609022501</c:v>
                </c:pt>
                <c:pt idx="32">
                  <c:v>0.38759213759213701</c:v>
                </c:pt>
                <c:pt idx="33">
                  <c:v>0.331756357185097</c:v>
                </c:pt>
                <c:pt idx="34">
                  <c:v>0.29388221841051998</c:v>
                </c:pt>
                <c:pt idx="35">
                  <c:v>0.27453204764605699</c:v>
                </c:pt>
                <c:pt idx="36">
                  <c:v>0.26304106548279599</c:v>
                </c:pt>
                <c:pt idx="37">
                  <c:v>0.25625998934469901</c:v>
                </c:pt>
                <c:pt idx="38">
                  <c:v>0.243417517463729</c:v>
                </c:pt>
                <c:pt idx="39">
                  <c:v>0.246589716684155</c:v>
                </c:pt>
                <c:pt idx="40">
                  <c:v>0.228835300153925</c:v>
                </c:pt>
                <c:pt idx="41">
                  <c:v>0.20516641828117199</c:v>
                </c:pt>
                <c:pt idx="42">
                  <c:v>0.20126091173617799</c:v>
                </c:pt>
                <c:pt idx="43">
                  <c:v>0.18716835504100299</c:v>
                </c:pt>
                <c:pt idx="44">
                  <c:v>0.17935299714557501</c:v>
                </c:pt>
                <c:pt idx="45">
                  <c:v>0.16811329374143399</c:v>
                </c:pt>
                <c:pt idx="46">
                  <c:v>0.160826594788858</c:v>
                </c:pt>
                <c:pt idx="47">
                  <c:v>0.156414762741652</c:v>
                </c:pt>
                <c:pt idx="48">
                  <c:v>0.16144684605205101</c:v>
                </c:pt>
                <c:pt idx="49">
                  <c:v>0.161059714045416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440B-9CCB-FC43C756763C}"/>
            </c:ext>
          </c:extLst>
        </c:ser>
        <c:ser>
          <c:idx val="4"/>
          <c:order val="3"/>
          <c:tx>
            <c:strRef>
              <c:f>'Random Retrans Rayleigh'!$W$30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0.99856938483547897</c:v>
                </c:pt>
                <c:pt idx="24">
                  <c:v>0.99866844207723005</c:v>
                </c:pt>
                <c:pt idx="25">
                  <c:v>0.99729912221471895</c:v>
                </c:pt>
                <c:pt idx="26">
                  <c:v>1</c:v>
                </c:pt>
                <c:pt idx="27">
                  <c:v>0.99800266311584496</c:v>
                </c:pt>
                <c:pt idx="28">
                  <c:v>0.99933199732798905</c:v>
                </c:pt>
                <c:pt idx="29">
                  <c:v>0.99739752765126799</c:v>
                </c:pt>
                <c:pt idx="30">
                  <c:v>0.99811439346323005</c:v>
                </c:pt>
                <c:pt idx="31">
                  <c:v>0.99430379746835396</c:v>
                </c:pt>
                <c:pt idx="32">
                  <c:v>0.99123356293049403</c:v>
                </c:pt>
                <c:pt idx="33">
                  <c:v>0.98953846153846103</c:v>
                </c:pt>
                <c:pt idx="34">
                  <c:v>0.991880074953154</c:v>
                </c:pt>
                <c:pt idx="35">
                  <c:v>0.98734977862112505</c:v>
                </c:pt>
                <c:pt idx="36">
                  <c:v>0.98193548387096696</c:v>
                </c:pt>
                <c:pt idx="37">
                  <c:v>0.98536895674300196</c:v>
                </c:pt>
                <c:pt idx="38">
                  <c:v>0.98067331670822899</c:v>
                </c:pt>
                <c:pt idx="39">
                  <c:v>0.97335811648079296</c:v>
                </c:pt>
                <c:pt idx="40">
                  <c:v>0.97042513863216195</c:v>
                </c:pt>
                <c:pt idx="41">
                  <c:v>0.96808510638297796</c:v>
                </c:pt>
                <c:pt idx="42">
                  <c:v>0.96386292834890896</c:v>
                </c:pt>
                <c:pt idx="43">
                  <c:v>0.969447708578143</c:v>
                </c:pt>
                <c:pt idx="44">
                  <c:v>0.951497005988024</c:v>
                </c:pt>
                <c:pt idx="45">
                  <c:v>0.94692400482508998</c:v>
                </c:pt>
                <c:pt idx="46">
                  <c:v>0.94606060606060605</c:v>
                </c:pt>
                <c:pt idx="47">
                  <c:v>0.950762016412661</c:v>
                </c:pt>
                <c:pt idx="48">
                  <c:v>0.93337484433374796</c:v>
                </c:pt>
                <c:pt idx="49">
                  <c:v>0.92567567567567499</c:v>
                </c:pt>
                <c:pt idx="50">
                  <c:v>0.91924711596842701</c:v>
                </c:pt>
                <c:pt idx="51">
                  <c:v>0.89784615384615296</c:v>
                </c:pt>
                <c:pt idx="52">
                  <c:v>0.88578680203045601</c:v>
                </c:pt>
                <c:pt idx="53">
                  <c:v>0.90459363957597105</c:v>
                </c:pt>
                <c:pt idx="54">
                  <c:v>0.88478126925446698</c:v>
                </c:pt>
                <c:pt idx="55">
                  <c:v>0.88095238095238004</c:v>
                </c:pt>
                <c:pt idx="56">
                  <c:v>0.86783343391671697</c:v>
                </c:pt>
                <c:pt idx="57">
                  <c:v>0.88295318127250899</c:v>
                </c:pt>
                <c:pt idx="58">
                  <c:v>0.84072948328267405</c:v>
                </c:pt>
                <c:pt idx="59">
                  <c:v>0.86406619385342698</c:v>
                </c:pt>
                <c:pt idx="60">
                  <c:v>0.84172661870503596</c:v>
                </c:pt>
                <c:pt idx="61">
                  <c:v>0.82831325301204795</c:v>
                </c:pt>
                <c:pt idx="62">
                  <c:v>0.817527010804321</c:v>
                </c:pt>
                <c:pt idx="63">
                  <c:v>0.812611540749553</c:v>
                </c:pt>
                <c:pt idx="64">
                  <c:v>0.80192655027092097</c:v>
                </c:pt>
                <c:pt idx="65">
                  <c:v>0.79345238095238002</c:v>
                </c:pt>
                <c:pt idx="66">
                  <c:v>0.79927884615384603</c:v>
                </c:pt>
                <c:pt idx="67">
                  <c:v>0.78260869565217395</c:v>
                </c:pt>
                <c:pt idx="68">
                  <c:v>0.77751618599175898</c:v>
                </c:pt>
                <c:pt idx="69">
                  <c:v>0.78393991912189398</c:v>
                </c:pt>
                <c:pt idx="70">
                  <c:v>0.76018359150889203</c:v>
                </c:pt>
                <c:pt idx="71">
                  <c:v>0.73948126801152703</c:v>
                </c:pt>
                <c:pt idx="72">
                  <c:v>0.74348810872027105</c:v>
                </c:pt>
                <c:pt idx="73">
                  <c:v>0.76799078871617699</c:v>
                </c:pt>
                <c:pt idx="74">
                  <c:v>0.70267197271176796</c:v>
                </c:pt>
                <c:pt idx="75">
                  <c:v>0.69610091743119196</c:v>
                </c:pt>
                <c:pt idx="76">
                  <c:v>0.69873997709049196</c:v>
                </c:pt>
                <c:pt idx="77">
                  <c:v>0.715707964601769</c:v>
                </c:pt>
                <c:pt idx="78">
                  <c:v>0.72533632286995497</c:v>
                </c:pt>
                <c:pt idx="79">
                  <c:v>0.68809390721073205</c:v>
                </c:pt>
                <c:pt idx="80">
                  <c:v>0.68729281767955797</c:v>
                </c:pt>
                <c:pt idx="81">
                  <c:v>0.67973495306460496</c:v>
                </c:pt>
                <c:pt idx="82">
                  <c:v>0.66977509599561103</c:v>
                </c:pt>
                <c:pt idx="83">
                  <c:v>0.65824825362708195</c:v>
                </c:pt>
                <c:pt idx="84">
                  <c:v>0.65506159614354498</c:v>
                </c:pt>
                <c:pt idx="85">
                  <c:v>0.65236051502145898</c:v>
                </c:pt>
                <c:pt idx="86">
                  <c:v>0.64524694636218805</c:v>
                </c:pt>
                <c:pt idx="87">
                  <c:v>0.632060247444862</c:v>
                </c:pt>
                <c:pt idx="88">
                  <c:v>0.64274570982839296</c:v>
                </c:pt>
                <c:pt idx="89">
                  <c:v>0.62047569803516001</c:v>
                </c:pt>
                <c:pt idx="90">
                  <c:v>0.63496932515337401</c:v>
                </c:pt>
                <c:pt idx="91">
                  <c:v>0.63917525773195805</c:v>
                </c:pt>
                <c:pt idx="92">
                  <c:v>0.629913221031138</c:v>
                </c:pt>
                <c:pt idx="93">
                  <c:v>0.61601223865374799</c:v>
                </c:pt>
                <c:pt idx="94">
                  <c:v>0.61665830406422395</c:v>
                </c:pt>
                <c:pt idx="95">
                  <c:v>0.59696202531645504</c:v>
                </c:pt>
                <c:pt idx="96">
                  <c:v>0.61553884711779405</c:v>
                </c:pt>
                <c:pt idx="97">
                  <c:v>0.59162039374053499</c:v>
                </c:pt>
                <c:pt idx="98">
                  <c:v>0.59215101838052597</c:v>
                </c:pt>
                <c:pt idx="99">
                  <c:v>0.57530864197530796</c:v>
                </c:pt>
                <c:pt idx="100">
                  <c:v>0.58754291319274099</c:v>
                </c:pt>
                <c:pt idx="101">
                  <c:v>0.58857979502196101</c:v>
                </c:pt>
                <c:pt idx="102">
                  <c:v>0.56809338521400699</c:v>
                </c:pt>
                <c:pt idx="103">
                  <c:v>0.56889102256361002</c:v>
                </c:pt>
                <c:pt idx="104">
                  <c:v>0.57347328244274798</c:v>
                </c:pt>
                <c:pt idx="105">
                  <c:v>0.575093283582089</c:v>
                </c:pt>
                <c:pt idx="106">
                  <c:v>0.55482967802146499</c:v>
                </c:pt>
                <c:pt idx="107">
                  <c:v>0.56086142322097299</c:v>
                </c:pt>
                <c:pt idx="108">
                  <c:v>0.55591647331786498</c:v>
                </c:pt>
                <c:pt idx="109">
                  <c:v>0.54578754578754496</c:v>
                </c:pt>
                <c:pt idx="110">
                  <c:v>0.54264972776769504</c:v>
                </c:pt>
                <c:pt idx="111">
                  <c:v>0.53680841335162299</c:v>
                </c:pt>
                <c:pt idx="112">
                  <c:v>0.54772727272727195</c:v>
                </c:pt>
                <c:pt idx="113">
                  <c:v>0.52878179384203405</c:v>
                </c:pt>
                <c:pt idx="114">
                  <c:v>0.52542372881355903</c:v>
                </c:pt>
                <c:pt idx="115">
                  <c:v>0.53710247349823304</c:v>
                </c:pt>
                <c:pt idx="116">
                  <c:v>0.52666372851476395</c:v>
                </c:pt>
                <c:pt idx="117">
                  <c:v>0.51459694989106697</c:v>
                </c:pt>
                <c:pt idx="118">
                  <c:v>0.53319057815845805</c:v>
                </c:pt>
                <c:pt idx="119">
                  <c:v>0.51862955032119895</c:v>
                </c:pt>
                <c:pt idx="120">
                  <c:v>0.52037351443123903</c:v>
                </c:pt>
                <c:pt idx="121">
                  <c:v>0.50987972508590995</c:v>
                </c:pt>
                <c:pt idx="122">
                  <c:v>0.529089376053962</c:v>
                </c:pt>
                <c:pt idx="123">
                  <c:v>0.50603412401165204</c:v>
                </c:pt>
                <c:pt idx="124">
                  <c:v>0.52301425661914402</c:v>
                </c:pt>
                <c:pt idx="125">
                  <c:v>0.51189499589827703</c:v>
                </c:pt>
                <c:pt idx="126">
                  <c:v>0.495888157894736</c:v>
                </c:pt>
                <c:pt idx="127">
                  <c:v>0.50872210953346797</c:v>
                </c:pt>
                <c:pt idx="128">
                  <c:v>0.50633428688189597</c:v>
                </c:pt>
                <c:pt idx="129">
                  <c:v>0.502804487179487</c:v>
                </c:pt>
                <c:pt idx="130">
                  <c:v>0.499397832195905</c:v>
                </c:pt>
                <c:pt idx="131">
                  <c:v>0.51182364729458896</c:v>
                </c:pt>
                <c:pt idx="132">
                  <c:v>0.50890383854372701</c:v>
                </c:pt>
                <c:pt idx="133">
                  <c:v>0.49594124468496298</c:v>
                </c:pt>
                <c:pt idx="134">
                  <c:v>0.50270270270270201</c:v>
                </c:pt>
                <c:pt idx="135">
                  <c:v>0.49425727411944798</c:v>
                </c:pt>
                <c:pt idx="136">
                  <c:v>0.48612181958365402</c:v>
                </c:pt>
                <c:pt idx="137">
                  <c:v>0.500759301442672</c:v>
                </c:pt>
                <c:pt idx="138">
                  <c:v>0.49771167048054898</c:v>
                </c:pt>
                <c:pt idx="139">
                  <c:v>0.49280847842543501</c:v>
                </c:pt>
                <c:pt idx="140">
                  <c:v>0.493618618618618</c:v>
                </c:pt>
                <c:pt idx="141">
                  <c:v>0.49428255256362902</c:v>
                </c:pt>
                <c:pt idx="142">
                  <c:v>0.49313543599257798</c:v>
                </c:pt>
                <c:pt idx="143">
                  <c:v>0.49149408284023599</c:v>
                </c:pt>
                <c:pt idx="144">
                  <c:v>0.49037037037037001</c:v>
                </c:pt>
                <c:pt idx="145">
                  <c:v>0.485245901639344</c:v>
                </c:pt>
                <c:pt idx="146">
                  <c:v>0.48607142857142799</c:v>
                </c:pt>
                <c:pt idx="147">
                  <c:v>0.48749999999999999</c:v>
                </c:pt>
                <c:pt idx="148">
                  <c:v>0.48597122302158202</c:v>
                </c:pt>
                <c:pt idx="149">
                  <c:v>0.47801215588130103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440B-9CCB-FC43C756763C}"/>
            </c:ext>
          </c:extLst>
        </c:ser>
        <c:ser>
          <c:idx val="5"/>
          <c:order val="4"/>
          <c:tx>
            <c:strRef>
              <c:f>'Random Retrans Rayleigh'!$X$30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0.99925871015567003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0.99938042131350602</c:v>
                </c:pt>
                <c:pt idx="34">
                  <c:v>0.99935400516795803</c:v>
                </c:pt>
                <c:pt idx="35">
                  <c:v>0.99936102236421698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0.99938574938574898</c:v>
                </c:pt>
                <c:pt idx="41">
                  <c:v>1</c:v>
                </c:pt>
                <c:pt idx="42">
                  <c:v>0.99818621523579198</c:v>
                </c:pt>
                <c:pt idx="43">
                  <c:v>1</c:v>
                </c:pt>
                <c:pt idx="44">
                  <c:v>0.998244587478057</c:v>
                </c:pt>
                <c:pt idx="45">
                  <c:v>0.99880810488676997</c:v>
                </c:pt>
                <c:pt idx="46">
                  <c:v>0.99824766355140104</c:v>
                </c:pt>
                <c:pt idx="47">
                  <c:v>0.99941417691857004</c:v>
                </c:pt>
                <c:pt idx="48">
                  <c:v>0.99828669331810305</c:v>
                </c:pt>
                <c:pt idx="49">
                  <c:v>0.99710480602200302</c:v>
                </c:pt>
                <c:pt idx="50">
                  <c:v>0.99710312862108896</c:v>
                </c:pt>
                <c:pt idx="51">
                  <c:v>0.99779856906989495</c:v>
                </c:pt>
                <c:pt idx="52">
                  <c:v>0.99887514060742399</c:v>
                </c:pt>
                <c:pt idx="53">
                  <c:v>0.99771949828962303</c:v>
                </c:pt>
                <c:pt idx="54">
                  <c:v>0.99654576856649302</c:v>
                </c:pt>
                <c:pt idx="55">
                  <c:v>0.99888080581980898</c:v>
                </c:pt>
                <c:pt idx="56">
                  <c:v>0.99772468714448204</c:v>
                </c:pt>
                <c:pt idx="57">
                  <c:v>0.995550611790878</c:v>
                </c:pt>
                <c:pt idx="58">
                  <c:v>0.99329608938547398</c:v>
                </c:pt>
                <c:pt idx="59">
                  <c:v>0.99556786703601097</c:v>
                </c:pt>
                <c:pt idx="60">
                  <c:v>0.99340659340659299</c:v>
                </c:pt>
                <c:pt idx="61">
                  <c:v>0.99559228650137699</c:v>
                </c:pt>
                <c:pt idx="62">
                  <c:v>0.99548277809147301</c:v>
                </c:pt>
                <c:pt idx="63">
                  <c:v>0.99274553571428503</c:v>
                </c:pt>
                <c:pt idx="64">
                  <c:v>0.991179713340683</c:v>
                </c:pt>
                <c:pt idx="65">
                  <c:v>0.99498886414253895</c:v>
                </c:pt>
                <c:pt idx="66">
                  <c:v>0.99291553133514898</c:v>
                </c:pt>
                <c:pt idx="67">
                  <c:v>0.98959474260679003</c:v>
                </c:pt>
                <c:pt idx="68">
                  <c:v>0.988709677419354</c:v>
                </c:pt>
                <c:pt idx="69">
                  <c:v>0.99129014697876905</c:v>
                </c:pt>
                <c:pt idx="70">
                  <c:v>0.988391376451078</c:v>
                </c:pt>
                <c:pt idx="71">
                  <c:v>0.989740820734341</c:v>
                </c:pt>
                <c:pt idx="72">
                  <c:v>0.98936170212765895</c:v>
                </c:pt>
                <c:pt idx="73">
                  <c:v>0.98813376483279303</c:v>
                </c:pt>
                <c:pt idx="74">
                  <c:v>0.98336909871244604</c:v>
                </c:pt>
                <c:pt idx="75">
                  <c:v>0.98785638859556402</c:v>
                </c:pt>
                <c:pt idx="76">
                  <c:v>0.98546824542518796</c:v>
                </c:pt>
                <c:pt idx="77">
                  <c:v>0.98605898123324398</c:v>
                </c:pt>
                <c:pt idx="78">
                  <c:v>0.98459086078639702</c:v>
                </c:pt>
                <c:pt idx="79">
                  <c:v>0.98371335504885904</c:v>
                </c:pt>
                <c:pt idx="80">
                  <c:v>0.97726070861977699</c:v>
                </c:pt>
                <c:pt idx="81">
                  <c:v>0.98354564755838603</c:v>
                </c:pt>
                <c:pt idx="82">
                  <c:v>0.98379508625195999</c:v>
                </c:pt>
                <c:pt idx="83">
                  <c:v>0.97670725251455703</c:v>
                </c:pt>
                <c:pt idx="84">
                  <c:v>0.97049356223175898</c:v>
                </c:pt>
                <c:pt idx="85">
                  <c:v>0.97395002658160501</c:v>
                </c:pt>
                <c:pt idx="86">
                  <c:v>0.97622906537007004</c:v>
                </c:pt>
                <c:pt idx="87">
                  <c:v>0.97029177718832804</c:v>
                </c:pt>
                <c:pt idx="88">
                  <c:v>0.97492323439099204</c:v>
                </c:pt>
                <c:pt idx="89">
                  <c:v>0.97378080755112695</c:v>
                </c:pt>
                <c:pt idx="90">
                  <c:v>0.96804609743321102</c:v>
                </c:pt>
                <c:pt idx="91">
                  <c:v>0.97150395778364096</c:v>
                </c:pt>
                <c:pt idx="92">
                  <c:v>0.96514607893388005</c:v>
                </c:pt>
                <c:pt idx="93">
                  <c:v>0.95733333333333304</c:v>
                </c:pt>
                <c:pt idx="94">
                  <c:v>0.96611909650923999</c:v>
                </c:pt>
                <c:pt idx="95">
                  <c:v>0.962924281984334</c:v>
                </c:pt>
                <c:pt idx="96">
                  <c:v>0.95745798319327702</c:v>
                </c:pt>
                <c:pt idx="97">
                  <c:v>0.96020942408376897</c:v>
                </c:pt>
                <c:pt idx="98">
                  <c:v>0.95610787942887299</c:v>
                </c:pt>
                <c:pt idx="99">
                  <c:v>0.95193312434691701</c:v>
                </c:pt>
                <c:pt idx="100">
                  <c:v>0.96671786994367603</c:v>
                </c:pt>
                <c:pt idx="101">
                  <c:v>0.94761410788381695</c:v>
                </c:pt>
                <c:pt idx="102">
                  <c:v>0.95623069001029803</c:v>
                </c:pt>
                <c:pt idx="103">
                  <c:v>0.95192307692307598</c:v>
                </c:pt>
                <c:pt idx="104">
                  <c:v>0.94703723125327699</c:v>
                </c:pt>
                <c:pt idx="105">
                  <c:v>0.94896907216494797</c:v>
                </c:pt>
                <c:pt idx="106">
                  <c:v>0.94162826420890899</c:v>
                </c:pt>
                <c:pt idx="107">
                  <c:v>0.95170310116929302</c:v>
                </c:pt>
                <c:pt idx="108">
                  <c:v>0.94654903995848405</c:v>
                </c:pt>
                <c:pt idx="109">
                  <c:v>0.94696189495365601</c:v>
                </c:pt>
                <c:pt idx="110">
                  <c:v>0.94208893485005096</c:v>
                </c:pt>
                <c:pt idx="111">
                  <c:v>0.94870517928286802</c:v>
                </c:pt>
                <c:pt idx="112">
                  <c:v>0.93085385018334199</c:v>
                </c:pt>
                <c:pt idx="113">
                  <c:v>0.93133711925658202</c:v>
                </c:pt>
                <c:pt idx="114">
                  <c:v>0.93936279547790302</c:v>
                </c:pt>
                <c:pt idx="115">
                  <c:v>0.93483709273182902</c:v>
                </c:pt>
                <c:pt idx="116">
                  <c:v>0.93937850229240905</c:v>
                </c:pt>
                <c:pt idx="117">
                  <c:v>0.93031536113936897</c:v>
                </c:pt>
                <c:pt idx="118">
                  <c:v>0.93126272912423602</c:v>
                </c:pt>
                <c:pt idx="119">
                  <c:v>0.93117408906882504</c:v>
                </c:pt>
                <c:pt idx="120">
                  <c:v>0.9395</c:v>
                </c:pt>
                <c:pt idx="121">
                  <c:v>0.93005952380952295</c:v>
                </c:pt>
                <c:pt idx="122">
                  <c:v>0.92572283150548296</c:v>
                </c:pt>
                <c:pt idx="123">
                  <c:v>0.91088133924175196</c:v>
                </c:pt>
                <c:pt idx="124">
                  <c:v>0.91832669322709104</c:v>
                </c:pt>
                <c:pt idx="125">
                  <c:v>0.91083743842364495</c:v>
                </c:pt>
                <c:pt idx="126">
                  <c:v>0.89620758483033902</c:v>
                </c:pt>
                <c:pt idx="127">
                  <c:v>0.89680589680589595</c:v>
                </c:pt>
                <c:pt idx="128">
                  <c:v>0.91913214990138004</c:v>
                </c:pt>
                <c:pt idx="129">
                  <c:v>0.91192478970806501</c:v>
                </c:pt>
                <c:pt idx="130">
                  <c:v>0.91445722861430701</c:v>
                </c:pt>
                <c:pt idx="131">
                  <c:v>0.90169491525423695</c:v>
                </c:pt>
                <c:pt idx="132">
                  <c:v>0.90895669291338499</c:v>
                </c:pt>
                <c:pt idx="133">
                  <c:v>0.89882697947213996</c:v>
                </c:pt>
                <c:pt idx="134">
                  <c:v>0.90592846643802005</c:v>
                </c:pt>
                <c:pt idx="135">
                  <c:v>0.90970220941402502</c:v>
                </c:pt>
                <c:pt idx="136">
                  <c:v>0.89635316698656398</c:v>
                </c:pt>
                <c:pt idx="137">
                  <c:v>0.88465204957101995</c:v>
                </c:pt>
                <c:pt idx="138">
                  <c:v>0.87817745803357306</c:v>
                </c:pt>
                <c:pt idx="139">
                  <c:v>0.90226287915262304</c:v>
                </c:pt>
                <c:pt idx="140">
                  <c:v>0.90328820116054098</c:v>
                </c:pt>
                <c:pt idx="141">
                  <c:v>0.90970873786407702</c:v>
                </c:pt>
                <c:pt idx="142">
                  <c:v>0.90205446727185801</c:v>
                </c:pt>
                <c:pt idx="143">
                  <c:v>0.90645773979107302</c:v>
                </c:pt>
                <c:pt idx="144">
                  <c:v>0.88384074941451995</c:v>
                </c:pt>
                <c:pt idx="145">
                  <c:v>0.87830687830687804</c:v>
                </c:pt>
                <c:pt idx="146">
                  <c:v>0.88625592417061605</c:v>
                </c:pt>
                <c:pt idx="147">
                  <c:v>0.88425925925925897</c:v>
                </c:pt>
                <c:pt idx="148">
                  <c:v>0.87070992007522297</c:v>
                </c:pt>
                <c:pt idx="149">
                  <c:v>0.87464655984919804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440B-9CCB-FC43C756763C}"/>
            </c:ext>
          </c:extLst>
        </c:ser>
        <c:ser>
          <c:idx val="0"/>
          <c:order val="5"/>
          <c:tx>
            <c:strRef>
              <c:f>'Random Retrans Rayleigh'!$Z$30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Rayleigh'!$Z$31:$Z$130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440B-9CCB-FC43C756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638176</xdr:colOff>
      <xdr:row>0</xdr:row>
      <xdr:rowOff>85725</xdr:rowOff>
    </xdr:from>
    <xdr:to>
      <xdr:col>26</xdr:col>
      <xdr:colOff>0</xdr:colOff>
      <xdr:row>24</xdr:row>
      <xdr:rowOff>126352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F90D8-2389-41FD-A8EC-22CA805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D0AE2-E7C1-49E7-A6B2-46C8E46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18</xdr:col>
      <xdr:colOff>103610</xdr:colOff>
      <xdr:row>0</xdr:row>
      <xdr:rowOff>46848</xdr:rowOff>
    </xdr:from>
    <xdr:to>
      <xdr:col>26</xdr:col>
      <xdr:colOff>583164</xdr:colOff>
      <xdr:row>24</xdr:row>
      <xdr:rowOff>87475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D20B8-4902-4CAC-8C83-8D3AB71C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A32" zoomScale="80" zoomScaleNormal="80" workbookViewId="0">
      <selection activeCell="R68" sqref="R68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137" t="s">
        <v>2</v>
      </c>
      <c r="D3" s="137"/>
      <c r="E3" s="137"/>
      <c r="F3" s="1"/>
      <c r="G3" s="1"/>
      <c r="H3" s="138" t="s">
        <v>3</v>
      </c>
      <c r="I3" s="139"/>
      <c r="J3" s="139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140" t="s">
        <v>5</v>
      </c>
      <c r="I4" s="141"/>
      <c r="J4" s="141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140" t="s">
        <v>7</v>
      </c>
      <c r="I5" s="141"/>
      <c r="J5" s="141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134" t="s">
        <v>8</v>
      </c>
      <c r="I6" s="135"/>
      <c r="J6" s="135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134" t="s">
        <v>9</v>
      </c>
      <c r="I7" s="135"/>
      <c r="J7" s="135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134" t="s">
        <v>10</v>
      </c>
      <c r="I8" s="135"/>
      <c r="J8" s="135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134" t="s">
        <v>2</v>
      </c>
      <c r="I9" s="135"/>
      <c r="J9" s="135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134" t="s">
        <v>11</v>
      </c>
      <c r="I10" s="135"/>
      <c r="J10" s="135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142" t="s">
        <v>12</v>
      </c>
      <c r="I11" s="143"/>
      <c r="J11" s="143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144" t="s">
        <v>18</v>
      </c>
      <c r="C17" s="145"/>
      <c r="D17" s="145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7"/>
    </row>
    <row r="18" spans="1:27" ht="15.75" thickBot="1">
      <c r="B18" s="155" t="s">
        <v>19</v>
      </c>
      <c r="C18" s="158" t="s">
        <v>20</v>
      </c>
      <c r="D18" s="161" t="s">
        <v>21</v>
      </c>
      <c r="E18" s="164" t="s">
        <v>22</v>
      </c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6" t="s">
        <v>23</v>
      </c>
    </row>
    <row r="19" spans="1:27" ht="15.75" thickBot="1">
      <c r="B19" s="156"/>
      <c r="C19" s="159"/>
      <c r="D19" s="162"/>
      <c r="E19" s="169" t="s">
        <v>24</v>
      </c>
      <c r="F19" s="169"/>
      <c r="G19" s="170"/>
      <c r="H19" s="171" t="s">
        <v>25</v>
      </c>
      <c r="I19" s="172"/>
      <c r="J19" s="172"/>
      <c r="K19" s="172"/>
      <c r="L19" s="172"/>
      <c r="M19" s="172"/>
      <c r="N19" s="172"/>
      <c r="O19" s="172"/>
      <c r="P19" s="172"/>
      <c r="Q19" s="173"/>
      <c r="R19" s="173"/>
      <c r="S19" s="90"/>
      <c r="T19" s="90"/>
      <c r="U19" s="90"/>
      <c r="V19" s="90"/>
      <c r="W19" s="174" t="s">
        <v>26</v>
      </c>
      <c r="X19" s="167"/>
    </row>
    <row r="20" spans="1:27" ht="15.75" thickBot="1">
      <c r="B20" s="156"/>
      <c r="C20" s="159"/>
      <c r="D20" s="162"/>
      <c r="E20" s="177" t="s">
        <v>27</v>
      </c>
      <c r="F20" s="180" t="s">
        <v>28</v>
      </c>
      <c r="G20" s="183" t="s">
        <v>29</v>
      </c>
      <c r="H20" s="186" t="s">
        <v>30</v>
      </c>
      <c r="I20" s="186"/>
      <c r="J20" s="186"/>
      <c r="K20" s="186"/>
      <c r="L20" s="186"/>
      <c r="M20" s="186"/>
      <c r="N20" s="186"/>
      <c r="O20" s="187"/>
      <c r="P20" s="187"/>
      <c r="Q20" s="188" t="s">
        <v>31</v>
      </c>
      <c r="R20" s="191" t="s">
        <v>32</v>
      </c>
      <c r="S20" s="191"/>
      <c r="T20" s="191"/>
      <c r="U20" s="192"/>
      <c r="V20" s="193"/>
      <c r="W20" s="175"/>
      <c r="X20" s="167"/>
    </row>
    <row r="21" spans="1:27" ht="15.75" thickBot="1">
      <c r="B21" s="156"/>
      <c r="C21" s="159"/>
      <c r="D21" s="162"/>
      <c r="E21" s="178"/>
      <c r="F21" s="181"/>
      <c r="G21" s="184"/>
      <c r="H21" s="200" t="s">
        <v>33</v>
      </c>
      <c r="I21" s="201"/>
      <c r="J21" s="202" t="s">
        <v>34</v>
      </c>
      <c r="K21" s="200"/>
      <c r="L21" s="200"/>
      <c r="M21" s="200"/>
      <c r="N21" s="200"/>
      <c r="O21" s="148" t="s">
        <v>35</v>
      </c>
      <c r="P21" s="150" t="s">
        <v>36</v>
      </c>
      <c r="Q21" s="189"/>
      <c r="R21" s="194"/>
      <c r="S21" s="194"/>
      <c r="T21" s="194"/>
      <c r="U21" s="195"/>
      <c r="V21" s="196"/>
      <c r="W21" s="175"/>
      <c r="X21" s="167"/>
    </row>
    <row r="22" spans="1:27" ht="51" thickBot="1">
      <c r="B22" s="157"/>
      <c r="C22" s="160"/>
      <c r="D22" s="163"/>
      <c r="E22" s="179"/>
      <c r="F22" s="182"/>
      <c r="G22" s="185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149"/>
      <c r="P22" s="151"/>
      <c r="Q22" s="190"/>
      <c r="R22" s="197"/>
      <c r="S22" s="197"/>
      <c r="T22" s="197"/>
      <c r="U22" s="198"/>
      <c r="V22" s="199"/>
      <c r="W22" s="176"/>
      <c r="X22" s="168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52">
        <v>2</v>
      </c>
      <c r="D24" s="153"/>
      <c r="E24" s="152">
        <v>1</v>
      </c>
      <c r="F24" s="154"/>
      <c r="G24" s="153"/>
      <c r="H24" s="152">
        <v>4</v>
      </c>
      <c r="I24" s="153"/>
      <c r="J24" s="152">
        <v>1</v>
      </c>
      <c r="K24" s="154"/>
      <c r="L24" s="154"/>
      <c r="M24" s="154"/>
      <c r="N24" s="206"/>
      <c r="O24" s="94">
        <v>2</v>
      </c>
      <c r="P24" s="17" t="s">
        <v>48</v>
      </c>
      <c r="Q24" s="95" t="s">
        <v>49</v>
      </c>
      <c r="R24" s="207" t="s">
        <v>50</v>
      </c>
      <c r="S24" s="208"/>
      <c r="T24" s="208"/>
      <c r="U24" s="208"/>
      <c r="V24" s="209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210" t="s">
        <v>56</v>
      </c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2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213" t="s">
        <v>71</v>
      </c>
      <c r="W39" s="214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52" t="s">
        <v>80</v>
      </c>
      <c r="D44" s="154"/>
      <c r="E44" s="154"/>
      <c r="F44" s="154"/>
      <c r="G44" s="154"/>
      <c r="H44" s="153"/>
      <c r="I44" s="91" t="s">
        <v>81</v>
      </c>
      <c r="J44" s="92"/>
      <c r="K44" s="92"/>
      <c r="L44" s="93" t="s">
        <v>82</v>
      </c>
      <c r="M44" s="203" t="s">
        <v>83</v>
      </c>
      <c r="N44" s="204"/>
      <c r="O44" s="204"/>
      <c r="P44" s="204"/>
      <c r="Q44" s="204"/>
      <c r="R44" s="204"/>
      <c r="S44" s="205"/>
      <c r="U44" s="152" t="s">
        <v>84</v>
      </c>
      <c r="V44" s="154"/>
      <c r="W44" s="154"/>
      <c r="X44" s="154"/>
      <c r="Y44" s="154"/>
      <c r="Z44" s="206"/>
      <c r="AJ44" s="152" t="s">
        <v>85</v>
      </c>
      <c r="AK44" s="154"/>
      <c r="AL44" s="154"/>
      <c r="AM44" s="154"/>
      <c r="AN44" s="154"/>
      <c r="AO44" s="206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136" t="s">
        <v>91</v>
      </c>
      <c r="AC47" s="136"/>
      <c r="AD47" s="136"/>
      <c r="AE47" s="136"/>
      <c r="AF47" s="136"/>
      <c r="AG47" s="136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52" t="s">
        <v>85</v>
      </c>
      <c r="D28" s="154"/>
      <c r="E28" s="154"/>
      <c r="F28" s="154"/>
      <c r="G28" s="154"/>
      <c r="H28" s="206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AA1882"/>
  <sheetViews>
    <sheetView topLeftCell="G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3.28515625" bestFit="1" customWidth="1"/>
    <col min="22" max="24" width="23.28515625" customWidth="1"/>
    <col min="26" max="26" width="11" customWidth="1"/>
  </cols>
  <sheetData>
    <row r="24" spans="2:27" ht="15.75" thickBot="1">
      <c r="P24" t="str">
        <f>CONCATENATE("theroy, lambda=",'UL FRMPL'!$AW$42)</f>
        <v>theroy, lambda=0.01</v>
      </c>
    </row>
    <row r="25" spans="2:27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7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7" ht="15.75" thickBot="1">
      <c r="C27" s="97" t="s">
        <v>92</v>
      </c>
      <c r="D27" s="98"/>
      <c r="E27" s="99">
        <v>0.01</v>
      </c>
      <c r="X27" t="s">
        <v>113</v>
      </c>
    </row>
    <row r="28" spans="2:27" ht="15.75" thickBot="1">
      <c r="C28" s="152" t="s">
        <v>85</v>
      </c>
      <c r="D28" s="154"/>
      <c r="E28" s="154"/>
      <c r="F28" s="154"/>
      <c r="G28" s="154"/>
      <c r="H28" s="206"/>
      <c r="I28" s="6"/>
      <c r="T28" t="s">
        <v>112</v>
      </c>
      <c r="U28" s="133">
        <f>1/(10*1.8)</f>
        <v>5.5555555555555552E-2</v>
      </c>
      <c r="V28" s="133">
        <f>1/(100*1.8)</f>
        <v>5.5555555555555558E-3</v>
      </c>
      <c r="W28" s="133">
        <f>1/(500*1.8)</f>
        <v>1.1111111111111111E-3</v>
      </c>
      <c r="X28" s="133">
        <f>1/(1000*1.8)</f>
        <v>5.5555555555555556E-4</v>
      </c>
      <c r="Y28" s="121"/>
    </row>
    <row r="29" spans="2:27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25" t="s">
        <v>106</v>
      </c>
      <c r="U29" s="132">
        <v>1E-3</v>
      </c>
      <c r="V29" s="132"/>
      <c r="W29" s="132"/>
      <c r="X29" s="132"/>
      <c r="Y29" s="126"/>
      <c r="Z29" s="127"/>
    </row>
    <row r="30" spans="2:27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29" t="s">
        <v>107</v>
      </c>
      <c r="V30" s="129" t="s">
        <v>108</v>
      </c>
      <c r="W30" s="129" t="s">
        <v>109</v>
      </c>
      <c r="X30" s="129" t="s">
        <v>111</v>
      </c>
      <c r="Y30" s="3" t="s">
        <v>104</v>
      </c>
      <c r="Z30" s="130" t="s">
        <v>110</v>
      </c>
    </row>
    <row r="31" spans="2:27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v>1</v>
      </c>
      <c r="X31" s="3">
        <v>1</v>
      </c>
      <c r="Y31" s="3">
        <f>EXP(-2*($T31-1)*$U$29*($E$25*'UL FRMPL'!H$35-'UL FRMPL'!$H$35)/1000)</f>
        <v>1</v>
      </c>
      <c r="Z31" s="130"/>
      <c r="AA31">
        <v>1</v>
      </c>
    </row>
    <row r="32" spans="2:27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v>1</v>
      </c>
      <c r="X32" s="3">
        <v>1</v>
      </c>
      <c r="Y32" s="3">
        <f>EXP(-2*($T32-1)*$U$29*($E$25*'UL FRMPL'!H$35-'UL FRMPL'!$H$35)/1000)</f>
        <v>0.98568552047965019</v>
      </c>
      <c r="Z32" s="130"/>
      <c r="AA32">
        <v>0.96</v>
      </c>
    </row>
    <row r="33" spans="2:27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v>1</v>
      </c>
      <c r="X33" s="3">
        <v>1</v>
      </c>
      <c r="Y33" s="3">
        <f>EXP(-2*($T33-1)*$U$29*($E$25*'UL FRMPL'!H$35-'UL FRMPL'!$H$35)/1000)</f>
        <v>0.97157594528323898</v>
      </c>
      <c r="Z33" s="130"/>
      <c r="AA33">
        <v>1</v>
      </c>
    </row>
    <row r="34" spans="2:27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v>1</v>
      </c>
      <c r="X34" s="3">
        <v>1</v>
      </c>
      <c r="Y34" s="3">
        <f>EXP(-2*($T34-1)*$U$29*($E$25*'UL FRMPL'!H$35-'UL FRMPL'!$H$35)/1000)</f>
        <v>0.9576683413120175</v>
      </c>
      <c r="Z34" s="130"/>
      <c r="AA34">
        <v>0.97499999999999998</v>
      </c>
    </row>
    <row r="35" spans="2:27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v>1</v>
      </c>
      <c r="X35" s="3">
        <v>1</v>
      </c>
      <c r="Y35" s="3">
        <f>EXP(-2*($T35-1)*$U$29*($E$25*'UL FRMPL'!H$35-'UL FRMPL'!$H$35)/1000)</f>
        <v>0.94395981745301927</v>
      </c>
      <c r="Z35" s="130"/>
      <c r="AA35">
        <v>0.946902654867256</v>
      </c>
    </row>
    <row r="36" spans="2:27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v>1</v>
      </c>
      <c r="X36" s="3">
        <v>1</v>
      </c>
      <c r="Y36" s="3">
        <f>EXP(-2*($T36-1)*$U$29*($E$25*'UL FRMPL'!H$35-'UL FRMPL'!$H$35)/1000)</f>
        <v>0.93044752397805497</v>
      </c>
      <c r="Z36" s="130"/>
      <c r="AA36">
        <v>0.88211382113821102</v>
      </c>
    </row>
    <row r="37" spans="2:27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v>1</v>
      </c>
      <c r="X37" s="3">
        <v>1</v>
      </c>
      <c r="Y37" s="3">
        <f>EXP(-2*($T37-1)*$U$29*($E$25*'UL FRMPL'!H$35-'UL FRMPL'!$H$35)/1000)</f>
        <v>0.91712865195131088</v>
      </c>
      <c r="Z37" s="130"/>
      <c r="AA37">
        <v>0.93856655290102298</v>
      </c>
    </row>
    <row r="38" spans="2:27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v>1</v>
      </c>
      <c r="X38" s="3">
        <v>1</v>
      </c>
      <c r="Y38" s="3">
        <f>EXP(-2*($T38-1)*$U$29*($E$25*'UL FRMPL'!H$35-'UL FRMPL'!$H$35)/1000)</f>
        <v>0.90400043264542784</v>
      </c>
      <c r="Z38" s="130"/>
      <c r="AA38">
        <v>0.88953488372093004</v>
      </c>
    </row>
    <row r="39" spans="2:27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v>1</v>
      </c>
      <c r="X39" s="3">
        <v>1</v>
      </c>
      <c r="Y39" s="3">
        <f>EXP(-2*($T39-1)*$U$29*($E$25*'UL FRMPL'!H$35-'UL FRMPL'!$H$35)/1000)</f>
        <v>0.89106013696593755</v>
      </c>
      <c r="Z39" s="130"/>
      <c r="AA39">
        <v>0.89086294416243605</v>
      </c>
    </row>
    <row r="40" spans="2:27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v>1</v>
      </c>
      <c r="X40" s="3">
        <v>1</v>
      </c>
      <c r="Y40" s="3">
        <f>EXP(-2*($T40-1)*$U$29*($E$25*'UL FRMPL'!H$35-'UL FRMPL'!$H$35)/1000)</f>
        <v>0.87830507488393861</v>
      </c>
      <c r="Z40" s="130"/>
      <c r="AA40">
        <v>0.88646288209606905</v>
      </c>
    </row>
    <row r="41" spans="2:27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v>1</v>
      </c>
      <c r="X41" s="3">
        <v>1</v>
      </c>
      <c r="Y41" s="3">
        <f>EXP(-2*($T41-1)*$U$29*($E$25*'UL FRMPL'!H$35-'UL FRMPL'!$H$35)/1000)</f>
        <v>0.86573259487689314</v>
      </c>
      <c r="Z41" s="130"/>
      <c r="AA41">
        <v>0.88605108055009796</v>
      </c>
    </row>
    <row r="42" spans="2:27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v>1</v>
      </c>
      <c r="X42" s="3">
        <v>1</v>
      </c>
      <c r="Y42" s="3">
        <f>EXP(-2*($T42-1)*$U$29*($E$25*'UL FRMPL'!H$35-'UL FRMPL'!$H$35)/1000)</f>
        <v>0.85334008337742862</v>
      </c>
      <c r="Z42" s="130"/>
      <c r="AA42">
        <v>0.90052356020942403</v>
      </c>
    </row>
    <row r="43" spans="2:27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v>1</v>
      </c>
      <c r="X43" s="3">
        <v>1</v>
      </c>
      <c r="Y43" s="3">
        <f>EXP(-2*($T43-1)*$U$29*($E$25*'UL FRMPL'!H$35-'UL FRMPL'!$H$35)/1000)</f>
        <v>0.8411249642300288</v>
      </c>
      <c r="Z43" s="130"/>
      <c r="AA43">
        <v>0.81663837011884499</v>
      </c>
    </row>
    <row r="44" spans="2:27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v>1</v>
      </c>
      <c r="X44" s="3">
        <v>1</v>
      </c>
      <c r="Y44" s="3">
        <f>EXP(-2*($T44-1)*$U$29*($E$25*'UL FRMPL'!H$35-'UL FRMPL'!$H$35)/1000)</f>
        <v>0.82908469815550312</v>
      </c>
      <c r="Z44" s="130"/>
      <c r="AA44">
        <v>0.86553323029366303</v>
      </c>
    </row>
    <row r="45" spans="2:27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v>1</v>
      </c>
      <c r="X45" s="3">
        <v>1</v>
      </c>
      <c r="Y45" s="3">
        <f>EXP(-2*($T45-1)*$U$29*($E$25*'UL FRMPL'!H$35-'UL FRMPL'!$H$35)/1000)</f>
        <v>0.81721678222312077</v>
      </c>
      <c r="Z45" s="130"/>
      <c r="AA45">
        <v>0.81792318634423899</v>
      </c>
    </row>
    <row r="46" spans="2:27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v>1</v>
      </c>
      <c r="X46" s="3">
        <v>1</v>
      </c>
      <c r="Y46" s="3">
        <f>EXP(-2*($T46-1)*$U$29*($E$25*'UL FRMPL'!H$35-'UL FRMPL'!$H$35)/1000)</f>
        <v>0.80551874933030176</v>
      </c>
      <c r="Z46" s="130"/>
      <c r="AA46">
        <v>0.78692810457516305</v>
      </c>
    </row>
    <row r="47" spans="2:27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v>1</v>
      </c>
      <c r="X47" s="3">
        <v>1</v>
      </c>
      <c r="Y47" s="3">
        <f>EXP(-2*($T47-1)*$U$29*($E$25*'UL FRMPL'!H$35-'UL FRMPL'!$H$35)/1000)</f>
        <v>0.79398816768975544</v>
      </c>
      <c r="Z47" s="130"/>
      <c r="AA47">
        <v>0.78874999999999995</v>
      </c>
    </row>
    <row r="48" spans="2:27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v>1</v>
      </c>
      <c r="X48" s="3">
        <v>1</v>
      </c>
      <c r="Y48" s="3">
        <f>EXP(-2*($T48-1)*$U$29*($E$25*'UL FRMPL'!H$35-'UL FRMPL'!$H$35)/1000)</f>
        <v>0.78262264032396034</v>
      </c>
      <c r="Z48" s="130"/>
      <c r="AA48">
        <v>0.81103286384976503</v>
      </c>
    </row>
    <row r="49" spans="2:27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v>1</v>
      </c>
      <c r="X49" s="3">
        <v>1</v>
      </c>
      <c r="Y49" s="3">
        <f>EXP(-2*($T49-1)*$U$29*($E$25*'UL FRMPL'!H$35-'UL FRMPL'!$H$35)/1000)</f>
        <v>0.77141980456688086</v>
      </c>
      <c r="Z49" s="130"/>
      <c r="AA49">
        <v>0.79090909090909001</v>
      </c>
    </row>
    <row r="50" spans="2:27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v>1</v>
      </c>
      <c r="X50" s="3">
        <v>1</v>
      </c>
      <c r="Y50" s="3">
        <f>EXP(-2*($T50-1)*$U$29*($E$25*'UL FRMPL'!H$35-'UL FRMPL'!$H$35)/1000)</f>
        <v>0.76037733157281606</v>
      </c>
      <c r="Z50" s="130"/>
      <c r="AA50">
        <v>0.78406708595387797</v>
      </c>
    </row>
    <row r="51" spans="2:27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v>1</v>
      </c>
      <c r="X51" s="3">
        <v>1</v>
      </c>
      <c r="Y51" s="3">
        <f>EXP(-2*($T51-1)*$U$29*($E$25*'UL FRMPL'!H$35-'UL FRMPL'!$H$35)/1000)</f>
        <v>0.74949292583227878</v>
      </c>
      <c r="Z51" s="130"/>
      <c r="AA51">
        <v>0.7744140625</v>
      </c>
    </row>
    <row r="52" spans="2:27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v>1</v>
      </c>
      <c r="X52" s="3">
        <v>1</v>
      </c>
      <c r="Y52" s="3">
        <f>EXP(-2*($T52-1)*$U$29*($E$25*'UL FRMPL'!H$35-'UL FRMPL'!$H$35)/1000)</f>
        <v>0.73876432469480557</v>
      </c>
      <c r="Z52" s="130"/>
      <c r="AA52">
        <v>0.76195121951219502</v>
      </c>
    </row>
    <row r="53" spans="2:27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v>1</v>
      </c>
      <c r="X53" s="3">
        <v>1</v>
      </c>
      <c r="Y53" s="3">
        <f>EXP(-2*($T53-1)*$U$29*($E$25*'UL FRMPL'!H$35-'UL FRMPL'!$H$35)/1000)</f>
        <v>0.72818929789859677</v>
      </c>
      <c r="Z53" s="130"/>
      <c r="AA53">
        <v>0.74249317561419403</v>
      </c>
    </row>
    <row r="54" spans="2:27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v>1</v>
      </c>
      <c r="X54" s="3">
        <v>1</v>
      </c>
      <c r="Y54" s="3">
        <f>EXP(-2*($T54-1)*$U$29*($E$25*'UL FRMPL'!H$35-'UL FRMPL'!$H$35)/1000)</f>
        <v>0.71776564710688939</v>
      </c>
      <c r="Z54" s="130"/>
      <c r="AA54">
        <v>0.73305785123966904</v>
      </c>
    </row>
    <row r="55" spans="2:27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v>1</v>
      </c>
      <c r="X55" s="3">
        <v>1</v>
      </c>
      <c r="Y55" s="3">
        <f>EXP(-2*($T55-1)*$U$29*($E$25*'UL FRMPL'!H$35-'UL FRMPL'!$H$35)/1000)</f>
        <v>0.70749120545096722</v>
      </c>
      <c r="Z55" s="130"/>
      <c r="AA55">
        <v>0.72159090909090895</v>
      </c>
    </row>
    <row r="56" spans="2:27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v>1</v>
      </c>
      <c r="X56" s="3">
        <v>1</v>
      </c>
      <c r="Y56" s="3">
        <f>EXP(-2*($T56-1)*$U$29*($E$25*'UL FRMPL'!H$35-'UL FRMPL'!$H$35)/1000)</f>
        <v>0.69736383707971183</v>
      </c>
      <c r="Z56" s="130"/>
      <c r="AA56">
        <v>0.69806949806949803</v>
      </c>
    </row>
    <row r="57" spans="2:27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v>1</v>
      </c>
      <c r="X57" s="3">
        <v>1</v>
      </c>
      <c r="Y57" s="3">
        <f>EXP(-2*($T57-1)*$U$29*($E$25*'UL FRMPL'!H$35-'UL FRMPL'!$H$35)/1000)</f>
        <v>0.6873814367156017</v>
      </c>
      <c r="Z57" s="130"/>
      <c r="AA57">
        <v>0.68920972644376899</v>
      </c>
    </row>
    <row r="58" spans="2:27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v>1</v>
      </c>
      <c r="X58" s="3">
        <v>1</v>
      </c>
      <c r="Y58" s="3">
        <f>EXP(-2*($T58-1)*$U$29*($E$25*'UL FRMPL'!H$35-'UL FRMPL'!$H$35)/1000)</f>
        <v>0.67754192921706757</v>
      </c>
      <c r="Z58" s="130"/>
      <c r="AA58">
        <v>0.73288186606470995</v>
      </c>
    </row>
    <row r="59" spans="2:27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v>1</v>
      </c>
      <c r="X59" s="3">
        <v>1</v>
      </c>
      <c r="Y59" s="3">
        <f>EXP(-2*($T59-1)*$U$29*($E$25*'UL FRMPL'!H$35-'UL FRMPL'!$H$35)/1000)</f>
        <v>0.66784326914711156</v>
      </c>
      <c r="Z59" s="130"/>
      <c r="AA59">
        <v>0.66666666666666596</v>
      </c>
    </row>
    <row r="60" spans="2:27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v>1</v>
      </c>
      <c r="X60" s="3">
        <v>1</v>
      </c>
      <c r="Y60" s="3">
        <f>EXP(-2*($T60-1)*$U$29*($E$25*'UL FRMPL'!H$35-'UL FRMPL'!$H$35)/1000)</f>
        <v>0.65828344034810182</v>
      </c>
      <c r="Z60" s="130"/>
      <c r="AA60">
        <v>0.66071428571428503</v>
      </c>
    </row>
    <row r="61" spans="2:27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v>1</v>
      </c>
      <c r="X61" s="3">
        <v>1</v>
      </c>
      <c r="Y61" s="3">
        <f>EXP(-2*($T61-1)*$U$29*($E$25*'UL FRMPL'!H$35-'UL FRMPL'!$H$35)/1000)</f>
        <v>0.64886045552265359</v>
      </c>
      <c r="Z61" s="130"/>
      <c r="AA61">
        <v>0.65765171503957698</v>
      </c>
    </row>
    <row r="62" spans="2:27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v>1</v>
      </c>
      <c r="X62" s="3">
        <v>1</v>
      </c>
      <c r="Y62" s="3">
        <f>EXP(-2*($T62-1)*$U$29*($E$25*'UL FRMPL'!H$35-'UL FRMPL'!$H$35)/1000)</f>
        <v>0.63957235582050964</v>
      </c>
      <c r="Z62" s="130"/>
      <c r="AA62">
        <v>0.66541353383458601</v>
      </c>
    </row>
    <row r="63" spans="2:27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v>1</v>
      </c>
      <c r="X63" s="3">
        <v>1</v>
      </c>
      <c r="Y63" s="3">
        <f>EXP(-2*($T63-1)*$U$29*($E$25*'UL FRMPL'!H$35-'UL FRMPL'!$H$35)/1000)</f>
        <v>0.63041721043133514</v>
      </c>
      <c r="Z63" s="130"/>
      <c r="AA63">
        <v>0.64349376114082002</v>
      </c>
    </row>
    <row r="64" spans="2:27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v>1</v>
      </c>
      <c r="X64" s="3">
        <v>1</v>
      </c>
      <c r="Y64" s="3">
        <f>EXP(-2*($T64-1)*$U$29*($E$25*'UL FRMPL'!H$35-'UL FRMPL'!$H$35)/1000)</f>
        <v>0.6213931161833397</v>
      </c>
      <c r="Z64" s="130"/>
      <c r="AA64">
        <v>0.66360294117647001</v>
      </c>
    </row>
    <row r="65" spans="2:27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v>1</v>
      </c>
      <c r="X65" s="3">
        <v>1</v>
      </c>
      <c r="Y65" s="3">
        <f>EXP(-2*($T65-1)*$U$29*($E$25*'UL FRMPL'!H$35-'UL FRMPL'!$H$35)/1000)</f>
        <v>0.61249819714764697</v>
      </c>
      <c r="Z65" s="130"/>
      <c r="AA65">
        <v>0.64134275618374503</v>
      </c>
    </row>
    <row r="66" spans="2:27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v>1</v>
      </c>
      <c r="X66" s="3">
        <v>1</v>
      </c>
      <c r="Y66" s="3">
        <f>EXP(-2*($T66-1)*$U$29*($E$25*'UL FRMPL'!H$35-'UL FRMPL'!$H$35)/1000)</f>
        <v>0.60373060424832581</v>
      </c>
      <c r="Z66" s="130"/>
      <c r="AA66">
        <v>0.60793201133144403</v>
      </c>
    </row>
    <row r="67" spans="2:27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v>1</v>
      </c>
      <c r="X67" s="3">
        <v>1</v>
      </c>
      <c r="Y67" s="3">
        <f>EXP(-2*($T67-1)*$U$29*($E$25*'UL FRMPL'!H$35-'UL FRMPL'!$H$35)/1000)</f>
        <v>0.59508851487800474</v>
      </c>
      <c r="Z67" s="130"/>
      <c r="AA67">
        <v>0.62539851222104104</v>
      </c>
    </row>
    <row r="68" spans="2:27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v>1</v>
      </c>
      <c r="X68" s="3">
        <v>1</v>
      </c>
      <c r="Y68" s="3">
        <f>EXP(-2*($T68-1)*$U$29*($E$25*'UL FRMPL'!H$35-'UL FRMPL'!$H$35)/1000)</f>
        <v>0.58657013251898815</v>
      </c>
      <c r="Z68" s="130"/>
      <c r="AA68">
        <v>0.61447084233261295</v>
      </c>
    </row>
    <row r="69" spans="2:27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v>1</v>
      </c>
      <c r="X69" s="3">
        <v>1</v>
      </c>
      <c r="Y69" s="3">
        <f>EXP(-2*($T69-1)*$U$29*($E$25*'UL FRMPL'!H$35-'UL FRMPL'!$H$35)/1000)</f>
        <v>0.57817368636979627</v>
      </c>
      <c r="Z69" s="130"/>
      <c r="AA69">
        <v>0.59556929417825799</v>
      </c>
    </row>
    <row r="70" spans="2:27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v>1</v>
      </c>
      <c r="X70" s="3">
        <v>1</v>
      </c>
      <c r="Y70" s="3">
        <f>EXP(-2*($T70-1)*$U$29*($E$25*'UL FRMPL'!H$35-'UL FRMPL'!$H$35)/1000)</f>
        <v>0.5698974309770507</v>
      </c>
      <c r="Z70" s="130"/>
      <c r="AA70">
        <v>0.60890302066772595</v>
      </c>
    </row>
    <row r="71" spans="2:27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v>1</v>
      </c>
      <c r="X71" s="3">
        <v>1</v>
      </c>
      <c r="Y71" s="3">
        <f>EXP(-2*($T71-1)*$U$29*($E$25*'UL FRMPL'!H$35-'UL FRMPL'!$H$35)/1000)</f>
        <v>0.5617396458726297</v>
      </c>
      <c r="Z71" s="130"/>
      <c r="AA71">
        <v>0.59204712812960203</v>
      </c>
    </row>
    <row r="72" spans="2:27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v>1</v>
      </c>
      <c r="X72" s="3">
        <v>1</v>
      </c>
      <c r="Y72" s="3">
        <f>EXP(-2*($T72-1)*$U$29*($E$25*'UL FRMPL'!H$35-'UL FRMPL'!$H$35)/1000)</f>
        <v>0.55369863521601748</v>
      </c>
      <c r="Z72" s="130"/>
      <c r="AA72">
        <v>0.59050880626223001</v>
      </c>
    </row>
    <row r="73" spans="2:27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v>1</v>
      </c>
      <c r="X73" s="3">
        <v>1</v>
      </c>
      <c r="Y73" s="3">
        <f>EXP(-2*($T73-1)*$U$29*($E$25*'UL FRMPL'!H$35-'UL FRMPL'!$H$35)/1000)</f>
        <v>0.54577272744177219</v>
      </c>
      <c r="Z73" s="130"/>
      <c r="AA73">
        <v>0.58103531688437304</v>
      </c>
    </row>
    <row r="74" spans="2:27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v>0.99928109273903598</v>
      </c>
      <c r="X74" s="3">
        <v>1</v>
      </c>
      <c r="Y74" s="3">
        <f>EXP(-2*($T74-1)*$U$29*($E$25*'UL FRMPL'!H$35-'UL FRMPL'!$H$35)/1000)</f>
        <v>0.53796027491204146</v>
      </c>
      <c r="Z74" s="130"/>
      <c r="AA74">
        <v>0.56788389513108595</v>
      </c>
    </row>
    <row r="75" spans="2:27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v>1</v>
      </c>
      <c r="X75" s="3">
        <v>1</v>
      </c>
      <c r="Y75" s="3">
        <f>EXP(-2*($T75-1)*$U$29*($E$25*'UL FRMPL'!H$35-'UL FRMPL'!$H$35)/1000)</f>
        <v>0.53025965357405136</v>
      </c>
      <c r="Z75" s="130"/>
      <c r="AA75">
        <v>0.55664585191793003</v>
      </c>
    </row>
    <row r="76" spans="2:27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v>0.99928774928774899</v>
      </c>
      <c r="X76" s="3">
        <v>1</v>
      </c>
      <c r="Y76" s="3">
        <f>EXP(-2*($T76-1)*$U$29*($E$25*'UL FRMPL'!H$35-'UL FRMPL'!$H$35)/1000)</f>
        <v>0.5226692626224978</v>
      </c>
      <c r="Z76" s="130"/>
      <c r="AA76">
        <v>0.55667838312829498</v>
      </c>
    </row>
    <row r="77" spans="2:27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v>0.99856938483547897</v>
      </c>
      <c r="X77" s="3">
        <v>1</v>
      </c>
      <c r="Y77" s="3">
        <f>EXP(-2*($T77-1)*$U$29*($E$25*'UL FRMPL'!H$35-'UL FRMPL'!$H$35)/1000)</f>
        <v>0.5151875241667716</v>
      </c>
      <c r="Z77" s="130"/>
      <c r="AA77">
        <v>0.56317204301075197</v>
      </c>
    </row>
    <row r="78" spans="2:27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v>0.99933244325767601</v>
      </c>
      <c r="X78" s="3">
        <v>1</v>
      </c>
      <c r="Y78" s="3">
        <f>EXP(-2*($T78-1)*$U$29*($E$25*'UL FRMPL'!H$35-'UL FRMPL'!$H$35)/1000)</f>
        <v>0.50781288290294668</v>
      </c>
      <c r="Z78" s="130"/>
      <c r="AA78">
        <v>0.50902224087284897</v>
      </c>
    </row>
    <row r="79" spans="2:27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v>0.99866844207723005</v>
      </c>
      <c r="X79" s="3">
        <v>1</v>
      </c>
      <c r="Y79" s="3">
        <f>EXP(-2*($T79-1)*$U$29*($E$25*'UL FRMPL'!H$35-'UL FRMPL'!$H$35)/1000)</f>
        <v>0.50054380579046276</v>
      </c>
      <c r="Z79" s="130"/>
      <c r="AA79">
        <v>0.53088962108731397</v>
      </c>
    </row>
    <row r="80" spans="2:27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v>0.99932705248990505</v>
      </c>
      <c r="X80" s="3">
        <v>1</v>
      </c>
      <c r="Y80" s="3">
        <f>EXP(-2*($T80-1)*$U$29*($E$25*'UL FRMPL'!H$35-'UL FRMPL'!$H$35)/1000)</f>
        <v>0.49337878173343719</v>
      </c>
      <c r="Z80" s="130"/>
      <c r="AA80">
        <v>0.5440097799511</v>
      </c>
    </row>
    <row r="81" spans="2:27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v>0.99729912221471895</v>
      </c>
      <c r="X81" s="3">
        <v>1</v>
      </c>
      <c r="Y81" s="3">
        <f>EXP(-2*($T81-1)*$U$29*($E$25*'UL FRMPL'!H$35-'UL FRMPL'!$H$35)/1000)</f>
        <v>0.48631632126653879</v>
      </c>
      <c r="Z81" s="130"/>
      <c r="AA81">
        <v>0.49541984732824401</v>
      </c>
    </row>
    <row r="82" spans="2:27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v>0.99796057104010805</v>
      </c>
      <c r="X82" s="3">
        <v>1</v>
      </c>
      <c r="Y82" s="3">
        <f>EXP(-2*($T82-1)*$U$29*($E$25*'UL FRMPL'!H$35-'UL FRMPL'!$H$35)/1000)</f>
        <v>0.47935495624535707</v>
      </c>
      <c r="Z82" s="130"/>
      <c r="AA82">
        <v>0.520477137176938</v>
      </c>
    </row>
    <row r="83" spans="2:27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v>1</v>
      </c>
      <c r="X83" s="3">
        <v>1</v>
      </c>
      <c r="Y83" s="3">
        <f>EXP(-2*($T83-1)*$U$29*($E$25*'UL FRMPL'!H$35-'UL FRMPL'!$H$35)/1000)</f>
        <v>0.4724932395412047</v>
      </c>
      <c r="Z83" s="130"/>
      <c r="AA83">
        <v>0.50151515151515103</v>
      </c>
    </row>
    <row r="84" spans="2:27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v>0.99935316946959896</v>
      </c>
      <c r="X84" s="3">
        <v>1</v>
      </c>
      <c r="Y84" s="3">
        <f>EXP(-2*($T84-1)*$U$29*($E$25*'UL FRMPL'!H$35-'UL FRMPL'!$H$35)/1000)</f>
        <v>0.46572974474028844</v>
      </c>
      <c r="Z84" s="130"/>
      <c r="AA84">
        <v>0.49238026124818501</v>
      </c>
    </row>
    <row r="85" spans="2:27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v>0.99800266311584496</v>
      </c>
      <c r="X85" s="3">
        <v>0.99925871015567003</v>
      </c>
      <c r="Y85" s="3">
        <f>EXP(-2*($T85-1)*$U$29*($E$25*'UL FRMPL'!H$35-'UL FRMPL'!$H$35)/1000)</f>
        <v>0.45906306584718587</v>
      </c>
      <c r="Z85" s="130"/>
      <c r="AA85">
        <v>0.48528329654157398</v>
      </c>
    </row>
    <row r="86" spans="2:27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v>0.999362244897959</v>
      </c>
      <c r="X86" s="3">
        <v>1</v>
      </c>
      <c r="Y86" s="3">
        <f>EXP(-2*($T86-1)*$U$29*($E$25*'UL FRMPL'!H$35-'UL FRMPL'!$H$35)/1000)</f>
        <v>0.45249181699256735</v>
      </c>
      <c r="Z86" s="130"/>
      <c r="AA86">
        <v>0.48710601719197699</v>
      </c>
    </row>
    <row r="87" spans="2:27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v>0.99933199732798905</v>
      </c>
      <c r="X87" s="3">
        <v>1</v>
      </c>
      <c r="Y87" s="3">
        <f>EXP(-2*($T87-1)*$U$29*($E$25*'UL FRMPL'!H$35-'UL FRMPL'!$H$35)/1000)</f>
        <v>0.44601463214510134</v>
      </c>
      <c r="Z87" s="130"/>
      <c r="AA87">
        <v>0.47079398391045801</v>
      </c>
    </row>
    <row r="88" spans="2:27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v>0.99801192842942299</v>
      </c>
      <c r="X88" s="3">
        <v>1</v>
      </c>
      <c r="Y88" s="3">
        <f>EXP(-2*($T88-1)*$U$29*($E$25*'UL FRMPL'!H$35-'UL FRMPL'!$H$35)/1000)</f>
        <v>0.43963016482748396</v>
      </c>
      <c r="Z88" s="130"/>
      <c r="AA88">
        <v>0.46848088184636499</v>
      </c>
    </row>
    <row r="89" spans="2:27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v>0.99739752765126799</v>
      </c>
      <c r="X89" s="3">
        <v>1</v>
      </c>
      <c r="Y89" s="3">
        <f>EXP(-2*($T89-1)*$U$29*($E$25*'UL FRMPL'!H$35-'UL FRMPL'!$H$35)/1000)</f>
        <v>0.43333708783653302</v>
      </c>
      <c r="Z89" s="130"/>
      <c r="AA89">
        <v>0.47005988023952</v>
      </c>
    </row>
    <row r="90" spans="2:27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v>0.99551282051281997</v>
      </c>
      <c r="X90" s="3">
        <v>1</v>
      </c>
      <c r="Y90" s="3">
        <f>EXP(-2*($T90-1)*$U$29*($E$25*'UL FRMPL'!H$35-'UL FRMPL'!$H$35)/1000)</f>
        <v>0.42713409296728894</v>
      </c>
      <c r="Z90" s="130"/>
      <c r="AA90">
        <v>0.44041278295605801</v>
      </c>
    </row>
    <row r="91" spans="2:27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v>0.99811439346323005</v>
      </c>
      <c r="X91" s="3">
        <v>1</v>
      </c>
      <c r="Y91" s="3">
        <f>EXP(-2*($T91-1)*$U$29*($E$25*'UL FRMPL'!H$35-'UL FRMPL'!$H$35)/1000)</f>
        <v>0.42101989074106544</v>
      </c>
      <c r="Z91" s="130"/>
      <c r="AA91">
        <v>0.46753681392235602</v>
      </c>
    </row>
    <row r="92" spans="2:27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v>0.99481865284974003</v>
      </c>
      <c r="X92" s="3">
        <v>0.99932432432432405</v>
      </c>
      <c r="Y92" s="3">
        <f>EXP(-2*($T92-1)*$U$29*($E$25*'UL FRMPL'!H$35-'UL FRMPL'!$H$35)/1000)</f>
        <v>0.41499321013739254</v>
      </c>
      <c r="Z92" s="130"/>
      <c r="AA92">
        <v>0.42834138486312401</v>
      </c>
    </row>
    <row r="93" spans="2:27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v>0.99430379746835396</v>
      </c>
      <c r="X93" s="3">
        <v>1</v>
      </c>
      <c r="Y93" s="3">
        <f>EXP(-2*($T93-1)*$U$29*($E$25*'UL FRMPL'!H$35-'UL FRMPL'!$H$35)/1000)</f>
        <v>0.40905279832979663</v>
      </c>
      <c r="Z93" s="130"/>
      <c r="AA93">
        <v>0.43611200514966197</v>
      </c>
    </row>
    <row r="94" spans="2:27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v>0.99207317073170698</v>
      </c>
      <c r="X94" s="3">
        <v>1</v>
      </c>
      <c r="Y94" s="3">
        <f>EXP(-2*($T94-1)*$U$29*($E$25*'UL FRMPL'!H$35-'UL FRMPL'!$H$35)/1000)</f>
        <v>0.403197420425363</v>
      </c>
      <c r="Z94" s="130"/>
      <c r="AA94">
        <v>0.43732416380118699</v>
      </c>
    </row>
    <row r="95" spans="2:27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v>0.99123356293049403</v>
      </c>
      <c r="X95" s="3">
        <v>1</v>
      </c>
      <c r="Y95" s="3">
        <f>EXP(-2*($T95-1)*$U$29*($E$25*'UL FRMPL'!H$35-'UL FRMPL'!$H$35)/1000)</f>
        <v>0.39742585920802631</v>
      </c>
      <c r="Z95" s="130"/>
      <c r="AA95">
        <v>0.44061907770056802</v>
      </c>
    </row>
    <row r="96" spans="2:27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v>0.99624060150375904</v>
      </c>
      <c r="X96" s="3">
        <v>1</v>
      </c>
      <c r="Y96" s="3">
        <f>EXP(-2*($T96-1)*$U$29*($E$25*'UL FRMPL'!H$35-'UL FRMPL'!$H$35)/1000)</f>
        <v>0.39173691488553553</v>
      </c>
      <c r="Z96" s="130"/>
      <c r="AA96">
        <v>0.44244149272612199</v>
      </c>
    </row>
    <row r="97" spans="2:27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T96+5</f>
        <v>331</v>
      </c>
      <c r="U97" s="3">
        <v>2.0287958115183202E-2</v>
      </c>
      <c r="V97" s="3">
        <v>0.331756357185097</v>
      </c>
      <c r="W97" s="3">
        <v>0.98953846153846103</v>
      </c>
      <c r="X97" s="3">
        <v>0.99938042131350602</v>
      </c>
      <c r="Y97" s="3">
        <f>EXP(-2*($T97-1)*$U$29*($E$25*'UL FRMPL'!H$35-'UL FRMPL'!$H$35)/1000)</f>
        <v>0.38612940484004155</v>
      </c>
      <c r="Z97" s="130"/>
      <c r="AA97">
        <v>0.41409558378705302</v>
      </c>
    </row>
    <row r="98" spans="2:27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v>0.989032258064516</v>
      </c>
      <c r="X98" s="3">
        <v>1</v>
      </c>
      <c r="Y98" s="3">
        <f>EXP(-2*($T98-1)*$U$29*($E$25*'UL FRMPL'!H$35-'UL FRMPL'!$H$35)/1000)</f>
        <v>0.38060216338225394</v>
      </c>
      <c r="Z98" s="130"/>
      <c r="AA98">
        <v>0.42001198322348698</v>
      </c>
    </row>
    <row r="99" spans="2:27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v>0.991880074953154</v>
      </c>
      <c r="X99" s="3">
        <v>0.99935400516795803</v>
      </c>
      <c r="Y99" s="3">
        <f>EXP(-2*($T99-1)*$U$29*($E$25*'UL FRMPL'!H$35-'UL FRMPL'!$H$35)/1000)</f>
        <v>0.37515404150911785</v>
      </c>
      <c r="Z99" s="130"/>
      <c r="AA99">
        <v>0.41855670103092701</v>
      </c>
    </row>
    <row r="100" spans="2:27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v>0.99178774478837595</v>
      </c>
      <c r="X100" s="3">
        <v>1</v>
      </c>
      <c r="Y100" s="3">
        <f>EXP(-2*($T100-1)*$U$29*($E$25*'UL FRMPL'!H$35-'UL FRMPL'!$H$35)/1000)</f>
        <v>0.36978390666495908</v>
      </c>
      <c r="Z100" s="130"/>
      <c r="AA100">
        <v>0.40553266627427897</v>
      </c>
    </row>
    <row r="101" spans="2:27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v>0.98734977862112505</v>
      </c>
      <c r="X101" s="3">
        <v>0.99936102236421698</v>
      </c>
      <c r="Y101" s="3">
        <f>EXP(-2*($T101-1)*$U$29*($E$25*'UL FRMPL'!H$35-'UL FRMPL'!$H$35)/1000)</f>
        <v>0.36449064250604857</v>
      </c>
      <c r="Z101" s="130"/>
      <c r="AA101">
        <v>0.39280575539568302</v>
      </c>
    </row>
    <row r="102" spans="2:27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v>0.98556183301945999</v>
      </c>
      <c r="X102" s="3">
        <v>1</v>
      </c>
      <c r="Y102" s="3">
        <f>EXP(-2*($T102-1)*$U$29*($E$25*'UL FRMPL'!H$35-'UL FRMPL'!$H$35)/1000)</f>
        <v>0.35927314866853666</v>
      </c>
      <c r="Z102" s="130"/>
      <c r="AA102">
        <v>0.36255201109570001</v>
      </c>
    </row>
    <row r="103" spans="2:27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v>0.98193548387096696</v>
      </c>
      <c r="X103" s="3">
        <v>1</v>
      </c>
      <c r="Y103" s="3">
        <f>EXP(-2*($T103-1)*$U$29*($E$25*'UL FRMPL'!H$35-'UL FRMPL'!$H$35)/1000)</f>
        <v>0.35413034053970927</v>
      </c>
      <c r="Z103" s="130"/>
      <c r="AA103">
        <v>0.38498045784477902</v>
      </c>
    </row>
    <row r="104" spans="2:27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v>0.98378041172801001</v>
      </c>
      <c r="X104" s="3">
        <v>0.99939320388349495</v>
      </c>
      <c r="Y104" s="3">
        <f>EXP(-2*($T104-1)*$U$29*($E$25*'UL FRMPL'!H$35-'UL FRMPL'!$H$35)/1000)</f>
        <v>0.34906114903251917</v>
      </c>
      <c r="Z104" s="130"/>
      <c r="AA104">
        <v>0.383423913043478</v>
      </c>
    </row>
    <row r="105" spans="2:27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v>0.98536895674300196</v>
      </c>
      <c r="X105" s="3">
        <v>1</v>
      </c>
      <c r="Y105" s="3">
        <f>EXP(-2*($T105-1)*$U$29*($E$25*'UL FRMPL'!H$35-'UL FRMPL'!$H$35)/1000)</f>
        <v>0.3440645203633434</v>
      </c>
      <c r="Z105" s="130"/>
      <c r="AA105">
        <v>0.37539936102236399</v>
      </c>
    </row>
    <row r="106" spans="2:27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v>0.97317529631940103</v>
      </c>
      <c r="X106" s="3">
        <v>0.99937578027465601</v>
      </c>
      <c r="Y106" s="3">
        <f>EXP(-2*($T106-1)*$U$29*($E$25*'UL FRMPL'!H$35-'UL FRMPL'!$H$35)/1000)</f>
        <v>0.33913941583292329</v>
      </c>
      <c r="Z106" s="130"/>
      <c r="AA106">
        <v>0.37113402061855599</v>
      </c>
    </row>
    <row r="107" spans="2:27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v>0.98067331670822899</v>
      </c>
      <c r="X107" s="3">
        <v>1</v>
      </c>
      <c r="Y107" s="3">
        <f>EXP(-2*($T107-1)*$U$29*($E$25*'UL FRMPL'!H$35-'UL FRMPL'!$H$35)/1000)</f>
        <v>0.33428481161043955</v>
      </c>
      <c r="Z107" s="130"/>
      <c r="AA107">
        <v>0.351393188854489</v>
      </c>
    </row>
    <row r="108" spans="2:27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v>0.981729598051157</v>
      </c>
      <c r="X108" s="3">
        <v>1</v>
      </c>
      <c r="Y108" s="3">
        <f>EXP(-2*($T108-1)*$U$29*($E$25*'UL FRMPL'!H$35-'UL FRMPL'!$H$35)/1000)</f>
        <v>0.3294996985206779</v>
      </c>
      <c r="Z108" s="130"/>
      <c r="AA108">
        <v>0.34913234913234897</v>
      </c>
    </row>
    <row r="109" spans="2:27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v>0.97335811648079296</v>
      </c>
      <c r="X109" s="3">
        <v>1</v>
      </c>
      <c r="Y109" s="3">
        <f>EXP(-2*($T109-1)*$U$29*($E$25*'UL FRMPL'!H$35-'UL FRMPL'!$H$35)/1000)</f>
        <v>0.32478308183424232</v>
      </c>
      <c r="Z109" s="130"/>
      <c r="AA109">
        <v>0.34846530822801097</v>
      </c>
    </row>
    <row r="110" spans="2:27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v>0.968322981366459</v>
      </c>
      <c r="X110" s="3">
        <v>1</v>
      </c>
      <c r="Y110" s="3">
        <f>EXP(-2*($T110-1)*$U$29*($E$25*'UL FRMPL'!H$35-'UL FRMPL'!$H$35)/1000)</f>
        <v>0.3201339810607699</v>
      </c>
      <c r="Z110" s="130"/>
      <c r="AA110">
        <v>0.36170737725141799</v>
      </c>
    </row>
    <row r="111" spans="2:27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v>0.97042513863216195</v>
      </c>
      <c r="X111" s="3">
        <v>0.99938574938574898</v>
      </c>
      <c r="Y111" s="3">
        <f>EXP(-2*($T111-1)*$U$29*($E$25*'UL FRMPL'!H$35-'UL FRMPL'!$H$35)/1000)</f>
        <v>0.31555142974510747</v>
      </c>
      <c r="Z111" s="130"/>
      <c r="AA111">
        <v>0.35096642929806698</v>
      </c>
    </row>
    <row r="112" spans="2:27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v>0.96954630205096304</v>
      </c>
      <c r="X112" s="3">
        <v>1</v>
      </c>
      <c r="Y112" s="3">
        <f>EXP(-2*($T112-1)*$U$29*($E$25*'UL FRMPL'!H$35-'UL FRMPL'!$H$35)/1000)</f>
        <v>0.31103447526640404</v>
      </c>
      <c r="Z112" s="130"/>
      <c r="AA112">
        <v>0.339815507354774</v>
      </c>
    </row>
    <row r="113" spans="2:27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v>0.96808510638297796</v>
      </c>
      <c r="X113" s="3">
        <v>1</v>
      </c>
      <c r="Y113" s="3">
        <f>EXP(-2*($T113-1)*$U$29*($E$25*'UL FRMPL'!H$35-'UL FRMPL'!$H$35)/1000)</f>
        <v>0.30658217864008036</v>
      </c>
      <c r="Z113" s="130"/>
      <c r="AA113">
        <v>0.32490886998784901</v>
      </c>
    </row>
    <row r="114" spans="2:27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v>0.96611213801601903</v>
      </c>
      <c r="X114" s="3">
        <v>0.99940262843488603</v>
      </c>
      <c r="Y114" s="3">
        <f>EXP(-2*($T114-1)*$U$29*($E$25*'UL FRMPL'!H$35-'UL FRMPL'!$H$35)/1000)</f>
        <v>0.3021936143226327</v>
      </c>
      <c r="Z114" s="130"/>
      <c r="AA114">
        <v>0.330374280230326</v>
      </c>
    </row>
    <row r="115" spans="2:27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v>0.96386292834890896</v>
      </c>
      <c r="X115" s="3">
        <v>0.99818621523579198</v>
      </c>
      <c r="Y115" s="3">
        <f>EXP(-2*($T115-1)*$U$29*($E$25*'UL FRMPL'!H$35-'UL FRMPL'!$H$35)/1000)</f>
        <v>0.29786787001923093</v>
      </c>
      <c r="Z115" s="130"/>
      <c r="AA115">
        <v>0.34270608026916599</v>
      </c>
    </row>
    <row r="116" spans="2:27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v>0.95869837296620697</v>
      </c>
      <c r="X116" s="3">
        <v>0.998229043683589</v>
      </c>
      <c r="Y116" s="3">
        <f>EXP(-2*($T116-1)*$U$29*($E$25*'UL FRMPL'!H$35-'UL FRMPL'!$H$35)/1000)</f>
        <v>0.29360404649407046</v>
      </c>
      <c r="Z116" s="130"/>
      <c r="AA116">
        <v>0.307283236994219</v>
      </c>
    </row>
    <row r="117" spans="2:27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v>0.969447708578143</v>
      </c>
      <c r="X117" s="3">
        <v>1</v>
      </c>
      <c r="Y117" s="3">
        <f>EXP(-2*($T117-1)*$U$29*($E$25*'UL FRMPL'!H$35-'UL FRMPL'!$H$35)/1000)</f>
        <v>0.28940125738343925</v>
      </c>
      <c r="Z117" s="130"/>
      <c r="AA117">
        <v>0.30712694877505498</v>
      </c>
    </row>
    <row r="118" spans="2:27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v>0.95860827834433104</v>
      </c>
      <c r="X118" s="3">
        <v>0.99822799763732994</v>
      </c>
      <c r="Y118" s="3">
        <f>EXP(-2*($T118-1)*$U$29*($E$25*'UL FRMPL'!H$35-'UL FRMPL'!$H$35)/1000)</f>
        <v>0.28525862901146054</v>
      </c>
      <c r="Z118" s="130"/>
      <c r="AA118">
        <v>0.31713438284280099</v>
      </c>
    </row>
    <row r="119" spans="2:27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v>0.951497005988024</v>
      </c>
      <c r="X119" s="3">
        <v>0.998244587478057</v>
      </c>
      <c r="Y119" s="3">
        <f>EXP(-2*($T119-1)*$U$29*($E$25*'UL FRMPL'!H$35-'UL FRMPL'!$H$35)/1000)</f>
        <v>0.28117530020847292</v>
      </c>
      <c r="Z119" s="130"/>
      <c r="AA119">
        <v>0.309377138945927</v>
      </c>
    </row>
    <row r="120" spans="2:27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v>0.95670225385527796</v>
      </c>
      <c r="X120" s="3">
        <v>0.99823217442545598</v>
      </c>
      <c r="Y120" s="3">
        <f>EXP(-2*($T120-1)*$U$29*($E$25*'UL FRMPL'!H$35-'UL FRMPL'!$H$35)/1000)</f>
        <v>0.27715042213201052</v>
      </c>
      <c r="Z120" s="130"/>
      <c r="AA120">
        <v>0.30605926581158699</v>
      </c>
    </row>
    <row r="121" spans="2:27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v>0.94692400482508998</v>
      </c>
      <c r="X121" s="3">
        <v>0.99880810488676997</v>
      </c>
      <c r="Y121" s="3">
        <f>EXP(-2*($T121-1)*$U$29*($E$25*'UL FRMPL'!H$35-'UL FRMPL'!$H$35)/1000)</f>
        <v>0.2731831580903456</v>
      </c>
      <c r="Z121" s="130"/>
      <c r="AA121">
        <v>0.31414922656960798</v>
      </c>
    </row>
    <row r="122" spans="2:27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v>0.949040767386091</v>
      </c>
      <c r="X122" s="3">
        <v>0.99884991374353005</v>
      </c>
      <c r="Y122" s="3">
        <f>EXP(-2*($T122-1)*$U$29*($E$25*'UL FRMPL'!H$35-'UL FRMPL'!$H$35)/1000)</f>
        <v>0.26927268336855686</v>
      </c>
      <c r="Z122" s="130"/>
      <c r="AA122">
        <v>0.31039857492763301</v>
      </c>
    </row>
    <row r="123" spans="2:27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v>0.94606060606060605</v>
      </c>
      <c r="X123" s="3">
        <v>0.99824766355140104</v>
      </c>
      <c r="Y123" s="3">
        <f>EXP(-2*($T123-1)*$U$29*($E$25*'UL FRMPL'!H$35-'UL FRMPL'!$H$35)/1000)</f>
        <v>0.26541818505708792</v>
      </c>
      <c r="Z123" s="130"/>
      <c r="AA123">
        <v>0.29030846641872599</v>
      </c>
    </row>
    <row r="124" spans="2:27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v>0.93628981886321005</v>
      </c>
      <c r="X124" s="3">
        <v>1</v>
      </c>
      <c r="Y124" s="3">
        <f>EXP(-2*($T124-1)*$U$29*($E$25*'UL FRMPL'!H$35-'UL FRMPL'!$H$35)/1000)</f>
        <v>0.26161886188275985</v>
      </c>
      <c r="Z124" s="130"/>
      <c r="AA124">
        <v>0.283674339300937</v>
      </c>
    </row>
    <row r="125" spans="2:27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v>0.950762016412661</v>
      </c>
      <c r="X125" s="3">
        <v>0.99941417691857004</v>
      </c>
      <c r="Y125" s="3">
        <f>EXP(-2*($T125-1)*$U$29*($E$25*'UL FRMPL'!H$35-'UL FRMPL'!$H$35)/1000)</f>
        <v>0.25787392404220183</v>
      </c>
      <c r="Z125" s="130"/>
      <c r="AA125">
        <v>0.27644481535572701</v>
      </c>
    </row>
    <row r="126" spans="2:27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v>0.93167701863354002</v>
      </c>
      <c r="X126" s="3">
        <v>0.99763593380614601</v>
      </c>
      <c r="Y126" s="3">
        <f>EXP(-2*($T126-1)*$U$29*($E$25*'UL FRMPL'!H$35-'UL FRMPL'!$H$35)/1000)</f>
        <v>0.25418259303766749</v>
      </c>
      <c r="Z126" s="130"/>
      <c r="AA126">
        <v>0.28670886075949298</v>
      </c>
    </row>
    <row r="127" spans="2:27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v>0.93337484433374796</v>
      </c>
      <c r="X127" s="3">
        <v>0.99828669331810305</v>
      </c>
      <c r="Y127" s="3">
        <f>EXP(-2*($T127-1)*$U$29*($E$25*'UL FRMPL'!H$35-'UL FRMPL'!$H$35)/1000)</f>
        <v>0.25054410151520051</v>
      </c>
      <c r="Z127" s="130"/>
      <c r="AA127">
        <v>0.27933541017653102</v>
      </c>
    </row>
    <row r="128" spans="2:27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v>0.93765281173594095</v>
      </c>
      <c r="X128" s="3">
        <v>0.99883923389437002</v>
      </c>
      <c r="Y128" s="3">
        <f>EXP(-2*($T128-1)*$U$29*($E$25*'UL FRMPL'!H$35-'UL FRMPL'!$H$35)/1000)</f>
        <v>0.2469576931051167</v>
      </c>
      <c r="Z128" s="130"/>
      <c r="AA128">
        <v>0.26305015353121802</v>
      </c>
    </row>
    <row r="129" spans="2:27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v>0.92567567567567499</v>
      </c>
      <c r="X129" s="3">
        <v>0.99710480602200302</v>
      </c>
      <c r="Y129" s="3">
        <f>EXP(-2*($T129-1)*$U$29*($E$25*'UL FRMPL'!H$35-'UL FRMPL'!$H$35)/1000)</f>
        <v>0.24342262226477066</v>
      </c>
      <c r="Z129" s="130"/>
      <c r="AA129">
        <v>0.28586475668843397</v>
      </c>
    </row>
    <row r="130" spans="2:27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v>0.91165413533834505</v>
      </c>
      <c r="X130" s="3">
        <v>0.99883855981416902</v>
      </c>
      <c r="Y130" s="3">
        <f>EXP(-2*($T130-1)*$U$29*($E$25*'UL FRMPL'!H$35-'UL FRMPL'!$H$35)/1000)</f>
        <v>0.23993815412357178</v>
      </c>
      <c r="Z130" s="131"/>
      <c r="AA130">
        <v>0.27944524943075899</v>
      </c>
    </row>
    <row r="131" spans="2:27" ht="15.75" thickBot="1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8">
        <f t="shared" si="5"/>
        <v>501</v>
      </c>
      <c r="W131">
        <v>0.91924711596842701</v>
      </c>
      <c r="X131">
        <v>0.99710312862108896</v>
      </c>
      <c r="Y131" s="3">
        <f>EXP(-2*($T131-1)*$U$29*($E$25*'UL FRMPL'!H$35-'UL FRMPL'!$H$35)/1000)</f>
        <v>0.23650356433021938</v>
      </c>
    </row>
    <row r="132" spans="2:27" ht="15.75" thickBot="1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8">
        <f t="shared" si="5"/>
        <v>506</v>
      </c>
      <c r="W132">
        <v>0.90683229813664601</v>
      </c>
      <c r="X132">
        <v>0.99887450759707297</v>
      </c>
      <c r="Y132" s="3">
        <f>EXP(-2*($T132-1)*$U$29*($E$25*'UL FRMPL'!H$35-'UL FRMPL'!$H$35)/1000)</f>
        <v>0.23311813890212471</v>
      </c>
    </row>
    <row r="133" spans="2:27" ht="15.75" thickBot="1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8">
        <f t="shared" si="5"/>
        <v>511</v>
      </c>
      <c r="W133">
        <v>0.89784615384615296</v>
      </c>
      <c r="X133">
        <v>0.99779856906989495</v>
      </c>
      <c r="Y133" s="3">
        <f>EXP(-2*($T133-1)*$U$29*($E$25*'UL FRMPL'!H$35-'UL FRMPL'!$H$35)/1000)</f>
        <v>0.2297811740769882</v>
      </c>
    </row>
    <row r="134" spans="2:27" ht="15.75" thickBot="1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8">
        <f t="shared" si="5"/>
        <v>516</v>
      </c>
      <c r="W134">
        <v>0.90869833436150504</v>
      </c>
      <c r="X134">
        <v>0.99662731871838095</v>
      </c>
      <c r="Y134" s="3">
        <f>EXP(-2*($T134-1)*$U$29*($E$25*'UL FRMPL'!H$35-'UL FRMPL'!$H$35)/1000)</f>
        <v>0.22649197616650121</v>
      </c>
    </row>
    <row r="135" spans="2:27" ht="15.75" thickBot="1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8">
        <f t="shared" si="5"/>
        <v>521</v>
      </c>
      <c r="W135">
        <v>0.88578680203045601</v>
      </c>
      <c r="X135">
        <v>0.99887514060742399</v>
      </c>
      <c r="Y135" s="3">
        <f>EXP(-2*($T135-1)*$U$29*($E$25*'UL FRMPL'!H$35-'UL FRMPL'!$H$35)/1000)</f>
        <v>0.22324986141214226</v>
      </c>
    </row>
    <row r="136" spans="2:27" ht="15.75" thickBot="1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8">
        <f t="shared" si="5"/>
        <v>526</v>
      </c>
      <c r="W136">
        <v>0.89528475199020197</v>
      </c>
      <c r="X136">
        <v>0.99829157175398597</v>
      </c>
      <c r="Y136" s="3">
        <f>EXP(-2*($T136-1)*$U$29*($E$25*'UL FRMPL'!H$35-'UL FRMPL'!$H$35)/1000)</f>
        <v>0.22005415584303725</v>
      </c>
    </row>
    <row r="137" spans="2:27" ht="15.75" thickBot="1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8">
        <f t="shared" si="5"/>
        <v>531</v>
      </c>
      <c r="W137">
        <v>0.90459363957597105</v>
      </c>
      <c r="X137">
        <v>0.99771949828962303</v>
      </c>
      <c r="Y137" s="3">
        <f>EXP(-2*($T137-1)*$U$29*($E$25*'UL FRMPL'!H$35-'UL FRMPL'!$H$35)/1000)</f>
        <v>0.21690419513585421</v>
      </c>
    </row>
    <row r="138" spans="2:27" ht="15.75" thickBot="1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8">
        <f t="shared" si="5"/>
        <v>536</v>
      </c>
      <c r="W138">
        <v>0.86654135338345795</v>
      </c>
      <c r="X138">
        <v>0.99589683470105494</v>
      </c>
      <c r="Y138" s="3">
        <f>EXP(-2*($T138-1)*$U$29*($E$25*'UL FRMPL'!H$35-'UL FRMPL'!$H$35)/1000)</f>
        <v>0.21379932447670411</v>
      </c>
    </row>
    <row r="139" spans="2:27" ht="15.75" thickBot="1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8">
        <f t="shared" si="5"/>
        <v>541</v>
      </c>
      <c r="W139">
        <v>0.88478126925446698</v>
      </c>
      <c r="X139">
        <v>0.99654576856649302</v>
      </c>
      <c r="Y139" s="3">
        <f>EXP(-2*($T139-1)*$U$29*($E$25*'UL FRMPL'!H$35-'UL FRMPL'!$H$35)/1000)</f>
        <v>0.2107388984250177</v>
      </c>
    </row>
    <row r="140" spans="2:27" ht="15.75" thickBot="1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8">
        <f t="shared" si="5"/>
        <v>546</v>
      </c>
      <c r="W140">
        <v>0.89315726290516195</v>
      </c>
      <c r="X140">
        <v>0.99715585893060299</v>
      </c>
      <c r="Y140" s="3">
        <f>EXP(-2*($T140-1)*$U$29*($E$25*'UL FRMPL'!H$35-'UL FRMPL'!$H$35)/1000)</f>
        <v>0.20772228077937169</v>
      </c>
    </row>
    <row r="141" spans="2:27" ht="15.75" thickBot="1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8">
        <f t="shared" si="5"/>
        <v>551</v>
      </c>
      <c r="W141">
        <v>0.88095238095238004</v>
      </c>
      <c r="X141">
        <v>0.99888080581980898</v>
      </c>
      <c r="Y141" s="3">
        <f>EXP(-2*($T141-1)*$U$29*($E$25*'UL FRMPL'!H$35-'UL FRMPL'!$H$35)/1000)</f>
        <v>0.20474884444523506</v>
      </c>
    </row>
    <row r="142" spans="2:27" ht="15.75" thickBot="1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8">
        <f t="shared" si="5"/>
        <v>556</v>
      </c>
      <c r="W142">
        <v>0.88206979542719599</v>
      </c>
      <c r="X142">
        <v>0.99780098955469998</v>
      </c>
      <c r="Y142" s="3">
        <f>EXP(-2*($T142-1)*$U$29*($E$25*'UL FRMPL'!H$35-'UL FRMPL'!$H$35)/1000)</f>
        <v>0.20181797130460843</v>
      </c>
    </row>
    <row r="143" spans="2:27" ht="15.75" thickBot="1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8">
        <f t="shared" si="5"/>
        <v>561</v>
      </c>
      <c r="W143">
        <v>0.86783343391671697</v>
      </c>
      <c r="X143">
        <v>0.99772468714448204</v>
      </c>
      <c r="Y143" s="3">
        <f>EXP(-2*($T143-1)*$U$29*($E$25*'UL FRMPL'!H$35-'UL FRMPL'!$H$35)/1000)</f>
        <v>0.19892905208753006</v>
      </c>
    </row>
    <row r="144" spans="2:27" ht="15.75" thickBot="1">
      <c r="C144" s="50"/>
      <c r="D144" s="50"/>
      <c r="E144" s="50"/>
      <c r="F144" s="50"/>
      <c r="G144" s="50"/>
      <c r="H144" s="50"/>
      <c r="I144" s="4"/>
      <c r="K144">
        <v>114</v>
      </c>
      <c r="T144" s="108">
        <f t="shared" si="5"/>
        <v>566</v>
      </c>
      <c r="W144">
        <v>0.85914634146341395</v>
      </c>
      <c r="X144">
        <v>0.99722530521642605</v>
      </c>
      <c r="Y144" s="3">
        <f>EXP(-2*($T144-1)*$U$29*($E$25*'UL FRMPL'!H$35-'UL FRMPL'!$H$35)/1000)</f>
        <v>0.19608148624542054</v>
      </c>
    </row>
    <row r="145" spans="3:25" ht="15.75" thickBot="1">
      <c r="C145" s="50"/>
      <c r="D145" s="50"/>
      <c r="E145" s="50"/>
      <c r="F145" s="50"/>
      <c r="G145" s="50"/>
      <c r="H145" s="50"/>
      <c r="I145" s="4"/>
      <c r="K145">
        <v>115</v>
      </c>
      <c r="T145" s="108">
        <f t="shared" si="5"/>
        <v>571</v>
      </c>
      <c r="W145">
        <v>0.88295318127250899</v>
      </c>
      <c r="X145">
        <v>0.995550611790878</v>
      </c>
      <c r="Y145" s="3">
        <f>EXP(-2*($T145-1)*$U$29*($E$25*'UL FRMPL'!H$35-'UL FRMPL'!$H$35)/1000)</f>
        <v>0.19327468182624072</v>
      </c>
    </row>
    <row r="146" spans="3:25" ht="15.75" thickBot="1">
      <c r="C146" s="50"/>
      <c r="D146" s="50"/>
      <c r="E146" s="50"/>
      <c r="F146" s="50"/>
      <c r="G146" s="50"/>
      <c r="H146" s="50"/>
      <c r="I146" s="4"/>
      <c r="K146">
        <v>116</v>
      </c>
      <c r="T146" s="108">
        <f t="shared" si="5"/>
        <v>576</v>
      </c>
      <c r="W146">
        <v>0.85722891566265003</v>
      </c>
      <c r="X146">
        <v>0.99385131358300705</v>
      </c>
      <c r="Y146" s="3">
        <f>EXP(-2*($T146-1)*$U$29*($E$25*'UL FRMPL'!H$35-'UL FRMPL'!$H$35)/1000)</f>
        <v>0.19050805535143686</v>
      </c>
    </row>
    <row r="147" spans="3:25" ht="15.75" thickBot="1">
      <c r="C147" s="50"/>
      <c r="D147" s="50"/>
      <c r="E147" s="50"/>
      <c r="F147" s="50"/>
      <c r="G147" s="50"/>
      <c r="H147" s="50"/>
      <c r="I147" s="4"/>
      <c r="K147">
        <v>117</v>
      </c>
      <c r="T147" s="108">
        <f t="shared" si="5"/>
        <v>581</v>
      </c>
      <c r="W147">
        <v>0.84072948328267405</v>
      </c>
      <c r="X147">
        <v>0.99329608938547398</v>
      </c>
      <c r="Y147" s="3">
        <f>EXP(-2*($T147-1)*$U$29*($E$25*'UL FRMPL'!H$35-'UL FRMPL'!$H$35)/1000)</f>
        <v>0.1877810316946471</v>
      </c>
    </row>
    <row r="148" spans="3:25" ht="15.75" thickBot="1">
      <c r="C148" s="50"/>
      <c r="D148" s="50"/>
      <c r="E148" s="50"/>
      <c r="F148" s="50"/>
      <c r="G148" s="50"/>
      <c r="H148" s="50"/>
      <c r="I148" s="4"/>
      <c r="K148">
        <v>118</v>
      </c>
      <c r="T148" s="108">
        <f t="shared" si="5"/>
        <v>586</v>
      </c>
      <c r="W148">
        <v>0.86393738711619505</v>
      </c>
      <c r="X148">
        <v>0.99721603563474304</v>
      </c>
      <c r="Y148" s="3">
        <f>EXP(-2*($T148-1)*$U$29*($E$25*'UL FRMPL'!H$35-'UL FRMPL'!$H$35)/1000)</f>
        <v>0.18509304396214396</v>
      </c>
    </row>
    <row r="149" spans="3:25" ht="15.75" thickBot="1">
      <c r="C149" s="50"/>
      <c r="D149" s="50"/>
      <c r="E149" s="50"/>
      <c r="F149" s="50"/>
      <c r="G149" s="50"/>
      <c r="H149" s="50"/>
      <c r="I149" s="4"/>
      <c r="K149">
        <v>119</v>
      </c>
      <c r="T149" s="108">
        <f t="shared" si="5"/>
        <v>591</v>
      </c>
      <c r="W149">
        <v>0.86406619385342698</v>
      </c>
      <c r="X149">
        <v>0.99556786703601097</v>
      </c>
      <c r="Y149" s="3">
        <f>EXP(-2*($T149-1)*$U$29*($E$25*'UL FRMPL'!H$35-'UL FRMPL'!$H$35)/1000)</f>
        <v>0.18244353337498861</v>
      </c>
    </row>
    <row r="150" spans="3:25" ht="15.75" thickBot="1">
      <c r="C150" s="50"/>
      <c r="D150" s="50"/>
      <c r="E150" s="50"/>
      <c r="F150" s="50"/>
      <c r="G150" s="50"/>
      <c r="H150" s="50"/>
      <c r="I150" s="4"/>
      <c r="K150">
        <v>120</v>
      </c>
      <c r="T150" s="108">
        <f t="shared" si="5"/>
        <v>596</v>
      </c>
      <c r="W150">
        <v>0.84557547715442405</v>
      </c>
      <c r="X150">
        <v>0.99338113623827895</v>
      </c>
      <c r="Y150" s="3">
        <f>EXP(-2*($T150-1)*$U$29*($E$25*'UL FRMPL'!H$35-'UL FRMPL'!$H$35)/1000)</f>
        <v>0.17983194915287204</v>
      </c>
    </row>
    <row r="151" spans="3:25" ht="15.75" thickBot="1">
      <c r="C151" s="50"/>
      <c r="D151" s="50"/>
      <c r="E151" s="50"/>
      <c r="F151" s="50"/>
      <c r="G151" s="50"/>
      <c r="H151" s="50"/>
      <c r="I151" s="4"/>
      <c r="K151">
        <v>121</v>
      </c>
      <c r="T151" s="108">
        <f t="shared" si="5"/>
        <v>601</v>
      </c>
      <c r="W151">
        <v>0.84172661870503596</v>
      </c>
      <c r="X151">
        <v>0.99340659340659299</v>
      </c>
      <c r="Y151" s="3">
        <f>EXP(-2*($T151-1)*$U$29*($E$25*'UL FRMPL'!H$35-'UL FRMPL'!$H$35)/1000)</f>
        <v>0.17725774839961869</v>
      </c>
    </row>
    <row r="152" spans="3:25" ht="15.75" thickBot="1">
      <c r="C152" s="50"/>
      <c r="D152" s="50"/>
      <c r="E152" s="50"/>
      <c r="F152" s="50"/>
      <c r="G152" s="50"/>
      <c r="H152" s="50"/>
      <c r="I152" s="4"/>
      <c r="K152">
        <v>122</v>
      </c>
      <c r="T152" s="108">
        <f t="shared" si="5"/>
        <v>606</v>
      </c>
      <c r="W152">
        <v>0.83911483253588504</v>
      </c>
      <c r="X152">
        <v>0.99561883899233194</v>
      </c>
      <c r="Y152" s="3">
        <f>EXP(-2*($T152-1)*$U$29*($E$25*'UL FRMPL'!H$35-'UL FRMPL'!$H$35)/1000)</f>
        <v>0.17472039599032904</v>
      </c>
    </row>
    <row r="153" spans="3:25" ht="15.75" thickBot="1">
      <c r="C153" s="50"/>
      <c r="D153" s="50"/>
      <c r="E153" s="50"/>
      <c r="F153" s="50"/>
      <c r="G153" s="50"/>
      <c r="H153" s="50"/>
      <c r="I153" s="4"/>
      <c r="K153">
        <v>123</v>
      </c>
      <c r="T153" s="108">
        <f t="shared" si="5"/>
        <v>611</v>
      </c>
      <c r="W153">
        <v>0.82831325301204795</v>
      </c>
      <c r="X153">
        <v>0.99559228650137699</v>
      </c>
      <c r="Y153" s="3">
        <f>EXP(-2*($T153-1)*$U$29*($E$25*'UL FRMPL'!H$35-'UL FRMPL'!$H$35)/1000)</f>
        <v>0.17221936446013805</v>
      </c>
    </row>
    <row r="154" spans="3:25" ht="15.75" thickBot="1">
      <c r="C154" s="50"/>
      <c r="D154" s="50"/>
      <c r="E154" s="50"/>
      <c r="F154" s="50"/>
      <c r="G154" s="50"/>
      <c r="H154" s="50"/>
      <c r="I154" s="4"/>
      <c r="K154">
        <v>124</v>
      </c>
      <c r="T154" s="108">
        <f t="shared" si="5"/>
        <v>616</v>
      </c>
      <c r="W154">
        <v>0.83273164861612503</v>
      </c>
      <c r="X154">
        <v>0.99452054794520495</v>
      </c>
      <c r="Y154" s="3">
        <f>EXP(-2*($T154-1)*$U$29*($E$25*'UL FRMPL'!H$35-'UL FRMPL'!$H$35)/1000)</f>
        <v>0.16975413389456576</v>
      </c>
    </row>
    <row r="155" spans="3:25" ht="15.75" thickBot="1">
      <c r="C155" s="50"/>
      <c r="D155" s="50"/>
      <c r="E155" s="50"/>
      <c r="F155" s="50"/>
      <c r="G155" s="50"/>
      <c r="H155" s="50"/>
      <c r="I155" s="4"/>
      <c r="K155">
        <v>125</v>
      </c>
      <c r="T155" s="108">
        <f t="shared" si="5"/>
        <v>621</v>
      </c>
      <c r="W155">
        <v>0.817527010804321</v>
      </c>
      <c r="X155">
        <v>0.99548277809147301</v>
      </c>
      <c r="Y155" s="3">
        <f>EXP(-2*($T155-1)*$U$29*($E$25*'UL FRMPL'!H$35-'UL FRMPL'!$H$35)/1000)</f>
        <v>0.16732419182143726</v>
      </c>
    </row>
    <row r="156" spans="3:25" ht="15.75" thickBot="1">
      <c r="C156" s="50"/>
      <c r="D156" s="50"/>
      <c r="E156" s="50"/>
      <c r="F156" s="50"/>
      <c r="G156" s="50"/>
      <c r="H156" s="50"/>
      <c r="I156" s="4"/>
      <c r="K156">
        <v>126</v>
      </c>
      <c r="T156" s="108">
        <f t="shared" si="5"/>
        <v>626</v>
      </c>
      <c r="W156">
        <v>0.82989994114184795</v>
      </c>
      <c r="X156">
        <v>0.99457700650759195</v>
      </c>
      <c r="Y156" s="3">
        <f>EXP(-2*($T156-1)*$U$29*($E$25*'UL FRMPL'!H$35-'UL FRMPL'!$H$35)/1000)</f>
        <v>0.16492903310435025</v>
      </c>
    </row>
    <row r="157" spans="3:25" ht="15.75" thickBot="1">
      <c r="C157" s="50"/>
      <c r="D157" s="50"/>
      <c r="E157" s="50"/>
      <c r="F157" s="50"/>
      <c r="G157" s="50"/>
      <c r="H157" s="50"/>
      <c r="I157" s="4"/>
      <c r="K157">
        <v>127</v>
      </c>
      <c r="T157" s="108">
        <f t="shared" si="5"/>
        <v>631</v>
      </c>
      <c r="W157">
        <v>0.812611540749553</v>
      </c>
      <c r="X157">
        <v>0.99274553571428503</v>
      </c>
      <c r="Y157" s="3">
        <f>EXP(-2*($T157-1)*$U$29*($E$25*'UL FRMPL'!H$35-'UL FRMPL'!$H$35)/1000)</f>
        <v>0.16256815983766693</v>
      </c>
    </row>
    <row r="158" spans="3:25" ht="15.75" thickBot="1">
      <c r="C158" s="50"/>
      <c r="D158" s="50"/>
      <c r="E158" s="50"/>
      <c r="F158" s="50"/>
      <c r="G158" s="50"/>
      <c r="H158" s="50"/>
      <c r="I158" s="4"/>
      <c r="K158">
        <v>128</v>
      </c>
      <c r="T158" s="108">
        <f t="shared" si="5"/>
        <v>636</v>
      </c>
      <c r="W158">
        <v>0.81328545780969397</v>
      </c>
      <c r="X158">
        <v>0.99174917491749104</v>
      </c>
      <c r="Y158" s="3">
        <f>EXP(-2*($T158-1)*$U$29*($E$25*'UL FRMPL'!H$35-'UL FRMPL'!$H$35)/1000)</f>
        <v>0.16024108124300968</v>
      </c>
    </row>
    <row r="159" spans="3:25" ht="15.75" thickBot="1">
      <c r="C159" s="50"/>
      <c r="D159" s="50"/>
      <c r="E159" s="50"/>
      <c r="F159" s="50"/>
      <c r="G159" s="50"/>
      <c r="H159" s="50"/>
      <c r="I159" s="4"/>
      <c r="K159">
        <v>129</v>
      </c>
      <c r="T159" s="108">
        <f t="shared" si="5"/>
        <v>641</v>
      </c>
      <c r="W159">
        <v>0.80192655027092097</v>
      </c>
      <c r="X159">
        <v>0.991179713340683</v>
      </c>
      <c r="Y159" s="3">
        <f>EXP(-2*($T159-1)*$U$29*($E$25*'UL FRMPL'!H$35-'UL FRMPL'!$H$35)/1000)</f>
        <v>0.15794731356723793</v>
      </c>
    </row>
    <row r="160" spans="3:25" ht="15.75" thickBot="1">
      <c r="C160" s="50"/>
      <c r="D160" s="50"/>
      <c r="E160" s="50"/>
      <c r="F160" s="50"/>
      <c r="G160" s="50"/>
      <c r="H160" s="50"/>
      <c r="I160" s="4"/>
      <c r="K160">
        <v>130</v>
      </c>
      <c r="T160" s="108">
        <f t="shared" si="5"/>
        <v>646</v>
      </c>
      <c r="W160">
        <v>0.77804295942720703</v>
      </c>
      <c r="X160">
        <v>0.99504950495049505</v>
      </c>
      <c r="Y160" s="3">
        <f>EXP(-2*($T160-1)*$U$29*($E$25*'UL FRMPL'!H$35-'UL FRMPL'!$H$35)/1000)</f>
        <v>0.15568637998188542</v>
      </c>
    </row>
    <row r="161" spans="3:25" ht="15.75" thickBot="1">
      <c r="C161" s="50"/>
      <c r="D161" s="50"/>
      <c r="E161" s="50"/>
      <c r="F161" s="50"/>
      <c r="G161" s="50"/>
      <c r="H161" s="50"/>
      <c r="I161" s="4"/>
      <c r="K161">
        <v>131</v>
      </c>
      <c r="T161" s="108">
        <f t="shared" ref="T161:T224" si="6">T160+5</f>
        <v>651</v>
      </c>
      <c r="W161">
        <v>0.79345238095238002</v>
      </c>
      <c r="X161">
        <v>0.99498886414253895</v>
      </c>
      <c r="Y161" s="3">
        <f>EXP(-2*($T161-1)*$U$29*($E$25*'UL FRMPL'!H$35-'UL FRMPL'!$H$35)/1000)</f>
        <v>0.15345781048403731</v>
      </c>
    </row>
    <row r="162" spans="3:25" ht="15.75" thickBot="1">
      <c r="C162" s="50"/>
      <c r="D162" s="50"/>
      <c r="E162" s="50"/>
      <c r="F162" s="50"/>
      <c r="G162" s="50"/>
      <c r="H162" s="50"/>
      <c r="I162" s="4"/>
      <c r="K162">
        <v>132</v>
      </c>
      <c r="T162" s="108">
        <f t="shared" si="6"/>
        <v>656</v>
      </c>
      <c r="W162">
        <v>0.77987051206592095</v>
      </c>
      <c r="X162">
        <v>0.99516648764769</v>
      </c>
      <c r="Y162" s="3">
        <f>EXP(-2*($T162-1)*$U$29*($E$25*'UL FRMPL'!H$35-'UL FRMPL'!$H$35)/1000)</f>
        <v>0.15126114179862588</v>
      </c>
    </row>
    <row r="163" spans="3:25" ht="15.75" thickBot="1">
      <c r="C163" s="50"/>
      <c r="D163" s="50"/>
      <c r="E163" s="50"/>
      <c r="F163" s="50"/>
      <c r="G163" s="50"/>
      <c r="H163" s="50"/>
      <c r="I163" s="4"/>
      <c r="K163">
        <v>133</v>
      </c>
      <c r="T163" s="108">
        <f t="shared" si="6"/>
        <v>661</v>
      </c>
      <c r="W163">
        <v>0.79927884615384603</v>
      </c>
      <c r="X163">
        <v>0.99291553133514898</v>
      </c>
      <c r="Y163" s="3">
        <f>EXP(-2*($T163-1)*$U$29*($E$25*'UL FRMPL'!H$35-'UL FRMPL'!$H$35)/1000)</f>
        <v>0.14909591728212471</v>
      </c>
    </row>
    <row r="164" spans="3:25" ht="15.75" thickBot="1">
      <c r="C164" s="50"/>
      <c r="D164" s="50"/>
      <c r="E164" s="50"/>
      <c r="F164" s="50"/>
      <c r="G164" s="50"/>
      <c r="H164" s="50"/>
      <c r="I164" s="4"/>
      <c r="K164">
        <v>134</v>
      </c>
      <c r="T164" s="108">
        <f t="shared" si="6"/>
        <v>666</v>
      </c>
      <c r="W164">
        <v>0.77615429573348904</v>
      </c>
      <c r="X164">
        <v>0.99143010176754098</v>
      </c>
      <c r="Y164" s="3">
        <f>EXP(-2*($T164-1)*$U$29*($E$25*'UL FRMPL'!H$35-'UL FRMPL'!$H$35)/1000)</f>
        <v>0.14696168682762195</v>
      </c>
    </row>
    <row r="165" spans="3:25" ht="15.75" thickBot="1">
      <c r="C165" s="50"/>
      <c r="D165" s="50"/>
      <c r="E165" s="50"/>
      <c r="F165" s="50"/>
      <c r="G165" s="50"/>
      <c r="H165" s="50"/>
      <c r="I165" s="4"/>
      <c r="K165">
        <v>135</v>
      </c>
      <c r="T165" s="108">
        <f t="shared" si="6"/>
        <v>671</v>
      </c>
      <c r="W165">
        <v>0.78260869565217395</v>
      </c>
      <c r="X165">
        <v>0.98959474260679003</v>
      </c>
      <c r="Y165" s="3">
        <f>EXP(-2*($T165-1)*$U$29*($E$25*'UL FRMPL'!H$35-'UL FRMPL'!$H$35)/1000)</f>
        <v>0.14485800677125191</v>
      </c>
    </row>
    <row r="166" spans="3:25" ht="15.75" thickBot="1">
      <c r="C166" s="50"/>
      <c r="D166" s="50"/>
      <c r="E166" s="50"/>
      <c r="F166" s="50"/>
      <c r="G166" s="50"/>
      <c r="H166" s="50"/>
      <c r="I166" s="4"/>
      <c r="K166">
        <v>136</v>
      </c>
      <c r="T166" s="108">
        <f t="shared" si="6"/>
        <v>676</v>
      </c>
      <c r="W166">
        <v>0.80046269519953706</v>
      </c>
      <c r="X166">
        <v>0.99353448275862</v>
      </c>
      <c r="Y166" s="3">
        <f>EXP(-2*($T166-1)*$U$29*($E$25*'UL FRMPL'!H$35-'UL FRMPL'!$H$35)/1000)</f>
        <v>0.14278443979996613</v>
      </c>
    </row>
    <row r="167" spans="3:25" ht="15.75" thickBot="1">
      <c r="C167" s="50"/>
      <c r="D167" s="50"/>
      <c r="E167" s="50"/>
      <c r="F167" s="50"/>
      <c r="G167" s="50"/>
      <c r="H167" s="50"/>
      <c r="I167" s="4"/>
      <c r="K167">
        <v>137</v>
      </c>
      <c r="T167" s="108">
        <f t="shared" si="6"/>
        <v>681</v>
      </c>
      <c r="W167">
        <v>0.77751618599175898</v>
      </c>
      <c r="X167">
        <v>0.988709677419354</v>
      </c>
      <c r="Y167" s="3">
        <f>EXP(-2*($T167-1)*$U$29*($E$25*'UL FRMPL'!H$35-'UL FRMPL'!$H$35)/1000)</f>
        <v>0.14074055486062492</v>
      </c>
    </row>
    <row r="168" spans="3:25" ht="15.75" thickBot="1">
      <c r="C168" s="50"/>
      <c r="D168" s="50"/>
      <c r="E168" s="50"/>
      <c r="F168" s="50"/>
      <c r="G168" s="50"/>
      <c r="H168" s="50"/>
      <c r="I168" s="4"/>
      <c r="K168">
        <v>138</v>
      </c>
      <c r="T168" s="108">
        <f t="shared" si="6"/>
        <v>686</v>
      </c>
      <c r="W168">
        <v>0.75424224692802799</v>
      </c>
      <c r="X168">
        <v>0.99161542761319099</v>
      </c>
      <c r="Y168" s="3">
        <f>EXP(-2*($T168-1)*$U$29*($E$25*'UL FRMPL'!H$35-'UL FRMPL'!$H$35)/1000)</f>
        <v>0.13872592707038983</v>
      </c>
    </row>
    <row r="169" spans="3:25" ht="15.75" thickBot="1">
      <c r="C169" s="50"/>
      <c r="D169" s="50"/>
      <c r="E169" s="50"/>
      <c r="F169" s="50"/>
      <c r="G169" s="50"/>
      <c r="H169" s="50"/>
      <c r="I169" s="4"/>
      <c r="K169">
        <v>139</v>
      </c>
      <c r="T169" s="108">
        <f t="shared" si="6"/>
        <v>691</v>
      </c>
      <c r="W169">
        <v>0.78393991912189398</v>
      </c>
      <c r="X169">
        <v>0.99129014697876905</v>
      </c>
      <c r="Y169" s="3">
        <f>EXP(-2*($T169-1)*$U$29*($E$25*'UL FRMPL'!H$35-'UL FRMPL'!$H$35)/1000)</f>
        <v>0.13674013762839918</v>
      </c>
    </row>
    <row r="170" spans="3:25" ht="15.75" thickBot="1">
      <c r="C170" s="50"/>
      <c r="D170" s="50"/>
      <c r="E170" s="50"/>
      <c r="F170" s="50"/>
      <c r="G170" s="50"/>
      <c r="H170" s="50"/>
      <c r="I170" s="4"/>
      <c r="K170">
        <v>140</v>
      </c>
      <c r="T170" s="108">
        <f t="shared" si="6"/>
        <v>696</v>
      </c>
      <c r="W170">
        <v>0.756140350877193</v>
      </c>
      <c r="X170">
        <v>0.98725761772853105</v>
      </c>
      <c r="Y170" s="3">
        <f>EXP(-2*($T170-1)*$U$29*($E$25*'UL FRMPL'!H$35-'UL FRMPL'!$H$35)/1000)</f>
        <v>0.13478277372870764</v>
      </c>
    </row>
    <row r="171" spans="3:25" ht="15.75" thickBot="1">
      <c r="C171" s="50"/>
      <c r="D171" s="50"/>
      <c r="E171" s="50"/>
      <c r="F171" s="50"/>
      <c r="G171" s="50"/>
      <c r="H171" s="50"/>
      <c r="I171" s="4"/>
      <c r="K171">
        <v>141</v>
      </c>
      <c r="T171" s="108">
        <f t="shared" si="6"/>
        <v>701</v>
      </c>
      <c r="W171">
        <v>0.76018359150889203</v>
      </c>
      <c r="X171">
        <v>0.988391376451078</v>
      </c>
      <c r="Y171" s="3">
        <f>EXP(-2*($T171-1)*$U$29*($E$25*'UL FRMPL'!H$35-'UL FRMPL'!$H$35)/1000)</f>
        <v>0.1328534284744721</v>
      </c>
    </row>
    <row r="172" spans="3:25" ht="15.75" thickBot="1">
      <c r="C172" s="50"/>
      <c r="D172" s="50"/>
      <c r="E172" s="50"/>
      <c r="F172" s="50"/>
      <c r="G172" s="50"/>
      <c r="H172" s="50"/>
      <c r="I172" s="4"/>
      <c r="K172">
        <v>142</v>
      </c>
      <c r="T172" s="108">
        <f t="shared" si="6"/>
        <v>706</v>
      </c>
      <c r="W172">
        <v>0.75344827586206897</v>
      </c>
      <c r="X172">
        <v>0.99403147042864803</v>
      </c>
      <c r="Y172" s="3">
        <f>EXP(-2*($T172-1)*$U$29*($E$25*'UL FRMPL'!H$35-'UL FRMPL'!$H$35)/1000)</f>
        <v>0.13095170079336607</v>
      </c>
    </row>
    <row r="173" spans="3:25" ht="15.75" thickBot="1">
      <c r="C173" s="50"/>
      <c r="D173" s="50"/>
      <c r="E173" s="50"/>
      <c r="F173" s="50"/>
      <c r="G173" s="50"/>
      <c r="H173" s="50"/>
      <c r="I173" s="4"/>
      <c r="K173">
        <v>143</v>
      </c>
      <c r="T173" s="108">
        <f t="shared" si="6"/>
        <v>711</v>
      </c>
      <c r="W173">
        <v>0.73948126801152703</v>
      </c>
      <c r="X173">
        <v>0.989740820734341</v>
      </c>
      <c r="Y173" s="3">
        <f>EXP(-2*($T173-1)*$U$29*($E$25*'UL FRMPL'!H$35-'UL FRMPL'!$H$35)/1000)</f>
        <v>0.12907719535420445</v>
      </c>
    </row>
    <row r="174" spans="3:25" ht="15.75" thickBot="1">
      <c r="C174" s="50"/>
      <c r="D174" s="50"/>
      <c r="E174" s="50"/>
      <c r="F174" s="50"/>
      <c r="G174" s="50"/>
      <c r="H174" s="50"/>
      <c r="I174" s="4"/>
      <c r="K174">
        <v>144</v>
      </c>
      <c r="T174" s="108">
        <f t="shared" si="6"/>
        <v>716</v>
      </c>
      <c r="W174">
        <v>0.75072801397786804</v>
      </c>
      <c r="X174">
        <v>0.986206896551724</v>
      </c>
      <c r="Y174" s="3">
        <f>EXP(-2*($T174-1)*$U$29*($E$25*'UL FRMPL'!H$35-'UL FRMPL'!$H$35)/1000)</f>
        <v>0.12722952248476255</v>
      </c>
    </row>
    <row r="175" spans="3:25" ht="15.75" thickBot="1">
      <c r="C175" s="50"/>
      <c r="D175" s="50"/>
      <c r="E175" s="50"/>
      <c r="F175" s="50"/>
      <c r="G175" s="50"/>
      <c r="H175" s="50"/>
      <c r="I175" s="4"/>
      <c r="K175">
        <v>145</v>
      </c>
      <c r="T175" s="108">
        <f t="shared" si="6"/>
        <v>721</v>
      </c>
      <c r="W175">
        <v>0.74348810872027105</v>
      </c>
      <c r="X175">
        <v>0.98936170212765895</v>
      </c>
      <c r="Y175" s="3">
        <f>EXP(-2*($T175-1)*$U$29*($E$25*'UL FRMPL'!H$35-'UL FRMPL'!$H$35)/1000)</f>
        <v>0.12540829809077045</v>
      </c>
    </row>
    <row r="176" spans="3:25" ht="15.75" thickBot="1">
      <c r="C176" s="50"/>
      <c r="D176" s="50"/>
      <c r="E176" s="50"/>
      <c r="F176" s="50"/>
      <c r="G176" s="50"/>
      <c r="H176" s="50"/>
      <c r="I176" s="4"/>
      <c r="K176">
        <v>146</v>
      </c>
      <c r="T176" s="108">
        <f t="shared" si="6"/>
        <v>726</v>
      </c>
      <c r="W176">
        <v>0.77078651685393196</v>
      </c>
      <c r="X176">
        <v>0.98743855816493697</v>
      </c>
      <c r="Y176" s="3">
        <f>EXP(-2*($T176-1)*$U$29*($E$25*'UL FRMPL'!H$35-'UL FRMPL'!$H$35)/1000)</f>
        <v>0.12361314357606824</v>
      </c>
    </row>
    <row r="177" spans="3:25" ht="15.75" thickBot="1">
      <c r="C177" s="50"/>
      <c r="D177" s="50"/>
      <c r="E177" s="50"/>
      <c r="F177" s="50"/>
      <c r="G177" s="50"/>
      <c r="H177" s="50"/>
      <c r="I177" s="4"/>
      <c r="K177">
        <v>147</v>
      </c>
      <c r="T177" s="108">
        <f t="shared" si="6"/>
        <v>731</v>
      </c>
      <c r="W177">
        <v>0.76799078871617699</v>
      </c>
      <c r="X177">
        <v>0.98813376483279303</v>
      </c>
      <c r="Y177" s="3">
        <f>EXP(-2*($T177-1)*$U$29*($E$25*'UL FRMPL'!H$35-'UL FRMPL'!$H$35)/1000)</f>
        <v>0.12184368576390256</v>
      </c>
    </row>
    <row r="178" spans="3:25" ht="15.75" thickBot="1">
      <c r="C178" s="50"/>
      <c r="D178" s="50"/>
      <c r="E178" s="50"/>
      <c r="F178" s="50"/>
      <c r="G178" s="50"/>
      <c r="H178" s="50"/>
      <c r="I178" s="4"/>
      <c r="K178">
        <v>148</v>
      </c>
      <c r="T178" s="108">
        <f t="shared" si="6"/>
        <v>736</v>
      </c>
      <c r="W178">
        <v>0.73245864232743796</v>
      </c>
      <c r="X178">
        <v>0.98815293484114097</v>
      </c>
      <c r="Y178" s="3">
        <f>EXP(-2*($T178-1)*$U$29*($E$25*'UL FRMPL'!H$35-'UL FRMPL'!$H$35)/1000)</f>
        <v>0.12009955681935122</v>
      </c>
    </row>
    <row r="179" spans="3:25" ht="15.75" thickBot="1">
      <c r="C179" s="50"/>
      <c r="D179" s="50"/>
      <c r="E179" s="50"/>
      <c r="F179" s="50"/>
      <c r="G179" s="50"/>
      <c r="H179" s="50"/>
      <c r="I179" s="4"/>
      <c r="K179">
        <v>149</v>
      </c>
      <c r="T179" s="108">
        <f t="shared" si="6"/>
        <v>741</v>
      </c>
      <c r="W179">
        <v>0.70267197271176796</v>
      </c>
      <c r="X179">
        <v>0.98336909871244604</v>
      </c>
      <c r="Y179" s="3">
        <f>EXP(-2*($T179-1)*$U$29*($E$25*'UL FRMPL'!H$35-'UL FRMPL'!$H$35)/1000)</f>
        <v>0.11838039417285753</v>
      </c>
    </row>
    <row r="180" spans="3:25" ht="15.75" thickBot="1">
      <c r="C180" s="50"/>
      <c r="D180" s="50"/>
      <c r="E180" s="50"/>
      <c r="F180" s="50"/>
      <c r="G180" s="50"/>
      <c r="H180" s="50"/>
      <c r="I180" s="4"/>
      <c r="K180">
        <v>150</v>
      </c>
      <c r="T180" s="108">
        <f t="shared" si="6"/>
        <v>746</v>
      </c>
      <c r="W180">
        <v>0.71559109080525396</v>
      </c>
      <c r="X180">
        <v>0.98881789137380105</v>
      </c>
      <c r="Y180" s="3">
        <f>EXP(-2*($T180-1)*$U$29*($E$25*'UL FRMPL'!H$35-'UL FRMPL'!$H$35)/1000)</f>
        <v>0.11668584044485926</v>
      </c>
    </row>
    <row r="181" spans="3:25" ht="15.75" thickBot="1">
      <c r="C181" s="50"/>
      <c r="D181" s="50"/>
      <c r="E181" s="50"/>
      <c r="F181" s="50"/>
      <c r="G181" s="50"/>
      <c r="H181" s="50"/>
      <c r="I181" s="4"/>
      <c r="K181">
        <v>151</v>
      </c>
      <c r="T181" s="108">
        <f t="shared" si="6"/>
        <v>751</v>
      </c>
      <c r="W181">
        <v>0.69610091743119196</v>
      </c>
      <c r="X181">
        <v>0.98785638859556402</v>
      </c>
      <c r="Y181" s="3">
        <f>EXP(-2*($T181-1)*$U$29*($E$25*'UL FRMPL'!H$35-'UL FRMPL'!$H$35)/1000)</f>
        <v>0.11501554337149647</v>
      </c>
    </row>
    <row r="182" spans="3:25" ht="15.75" thickBot="1">
      <c r="C182" s="50"/>
      <c r="D182" s="50"/>
      <c r="E182" s="50"/>
      <c r="F182" s="50"/>
      <c r="G182" s="50"/>
      <c r="H182" s="50"/>
      <c r="I182" s="4"/>
      <c r="K182">
        <v>152</v>
      </c>
      <c r="T182" s="108">
        <f t="shared" si="6"/>
        <v>756</v>
      </c>
      <c r="W182">
        <v>0.71526980482204305</v>
      </c>
      <c r="X182">
        <v>0.987061994609164</v>
      </c>
      <c r="Y182" s="3">
        <f>EXP(-2*($T182-1)*$U$29*($E$25*'UL FRMPL'!H$35-'UL FRMPL'!$H$35)/1000)</f>
        <v>0.11336915573138331</v>
      </c>
    </row>
    <row r="183" spans="3:25" ht="15.75" thickBot="1">
      <c r="C183" s="50"/>
      <c r="D183" s="50"/>
      <c r="E183" s="50"/>
      <c r="F183" s="50"/>
      <c r="G183" s="50"/>
      <c r="H183" s="50"/>
      <c r="I183" s="4"/>
      <c r="K183">
        <v>153</v>
      </c>
      <c r="T183" s="108">
        <f t="shared" si="6"/>
        <v>761</v>
      </c>
      <c r="W183">
        <v>0.69873997709049196</v>
      </c>
      <c r="X183">
        <v>0.98546824542518796</v>
      </c>
      <c r="Y183" s="3">
        <f>EXP(-2*($T183-1)*$U$29*($E$25*'UL FRMPL'!H$35-'UL FRMPL'!$H$35)/1000)</f>
        <v>0.11174633527342707</v>
      </c>
    </row>
    <row r="184" spans="3:25" ht="15.75" thickBot="1">
      <c r="C184" s="50"/>
      <c r="D184" s="50"/>
      <c r="E184" s="50"/>
      <c r="F184" s="50"/>
      <c r="G184" s="50"/>
      <c r="H184" s="50"/>
      <c r="I184" s="4"/>
      <c r="K184">
        <v>154</v>
      </c>
      <c r="T184" s="108">
        <f t="shared" si="6"/>
        <v>766</v>
      </c>
      <c r="W184">
        <v>0.72605790645879698</v>
      </c>
      <c r="X184">
        <v>0.98562300319488805</v>
      </c>
      <c r="Y184" s="3">
        <f>EXP(-2*($T184-1)*$U$29*($E$25*'UL FRMPL'!H$35-'UL FRMPL'!$H$35)/1000)</f>
        <v>0.1101467446456815</v>
      </c>
    </row>
    <row r="185" spans="3:25" ht="15.75" thickBot="1">
      <c r="C185" s="50"/>
      <c r="D185" s="50"/>
      <c r="E185" s="50"/>
      <c r="F185" s="50"/>
      <c r="G185" s="50"/>
      <c r="H185" s="50"/>
      <c r="I185" s="4"/>
      <c r="K185">
        <v>155</v>
      </c>
      <c r="T185" s="108">
        <f t="shared" si="6"/>
        <v>771</v>
      </c>
      <c r="W185">
        <v>0.715707964601769</v>
      </c>
      <c r="X185">
        <v>0.98605898123324398</v>
      </c>
      <c r="Y185" s="3">
        <f>EXP(-2*($T185-1)*$U$29*($E$25*'UL FRMPL'!H$35-'UL FRMPL'!$H$35)/1000)</f>
        <v>0.10857005132521765</v>
      </c>
    </row>
    <row r="186" spans="3:25" ht="15.75" thickBot="1">
      <c r="C186" s="50"/>
      <c r="D186" s="50"/>
      <c r="E186" s="50"/>
      <c r="F186" s="50"/>
      <c r="G186" s="50"/>
      <c r="H186" s="50"/>
      <c r="I186" s="4"/>
      <c r="K186">
        <v>156</v>
      </c>
      <c r="T186" s="108">
        <f t="shared" si="6"/>
        <v>776</v>
      </c>
      <c r="W186">
        <v>0.69557918298824795</v>
      </c>
      <c r="X186">
        <v>0.97724810400866702</v>
      </c>
      <c r="Y186" s="3">
        <f>EXP(-2*($T186-1)*$U$29*($E$25*'UL FRMPL'!H$35-'UL FRMPL'!$H$35)/1000)</f>
        <v>0.10701592754899952</v>
      </c>
    </row>
    <row r="187" spans="3:25" ht="15.75" thickBot="1">
      <c r="C187" s="50"/>
      <c r="D187" s="50"/>
      <c r="E187" s="50"/>
      <c r="F187" s="50"/>
      <c r="G187" s="50"/>
      <c r="H187" s="50"/>
      <c r="I187" s="4"/>
      <c r="K187">
        <v>157</v>
      </c>
      <c r="T187" s="108">
        <f t="shared" si="6"/>
        <v>781</v>
      </c>
      <c r="W187">
        <v>0.72533632286995497</v>
      </c>
      <c r="X187">
        <v>0.98459086078639702</v>
      </c>
      <c r="Y187" s="3">
        <f>EXP(-2*($T187-1)*$U$29*($E$25*'UL FRMPL'!H$35-'UL FRMPL'!$H$35)/1000)</f>
        <v>0.10548405024574813</v>
      </c>
    </row>
    <row r="188" spans="3:25" ht="15.75" thickBot="1">
      <c r="C188" s="50"/>
      <c r="D188" s="50"/>
      <c r="E188" s="50"/>
      <c r="F188" s="50"/>
      <c r="G188" s="50"/>
      <c r="H188" s="50"/>
      <c r="I188" s="4"/>
      <c r="K188">
        <v>158</v>
      </c>
      <c r="T188" s="108">
        <f t="shared" si="6"/>
        <v>786</v>
      </c>
      <c r="W188">
        <v>0.685474860335195</v>
      </c>
      <c r="X188">
        <v>0.98827292110874199</v>
      </c>
      <c r="Y188" s="3">
        <f>EXP(-2*($T188-1)*$U$29*($E$25*'UL FRMPL'!H$35-'UL FRMPL'!$H$35)/1000)</f>
        <v>0.1039741009687818</v>
      </c>
    </row>
    <row r="189" spans="3:25" ht="15.75" thickBot="1">
      <c r="C189" s="50"/>
      <c r="D189" s="50"/>
      <c r="E189" s="50"/>
      <c r="F189" s="50"/>
      <c r="G189" s="50"/>
      <c r="H189" s="50"/>
      <c r="I189" s="4"/>
      <c r="K189">
        <v>159</v>
      </c>
      <c r="T189" s="108">
        <f t="shared" si="6"/>
        <v>791</v>
      </c>
      <c r="W189">
        <v>0.68809390721073205</v>
      </c>
      <c r="X189">
        <v>0.98371335504885904</v>
      </c>
      <c r="Y189" s="3">
        <f>EXP(-2*($T189-1)*$U$29*($E$25*'UL FRMPL'!H$35-'UL FRMPL'!$H$35)/1000)</f>
        <v>0.10248576582981739</v>
      </c>
    </row>
    <row r="190" spans="3:25" ht="15.75" thickBot="1">
      <c r="C190" s="50"/>
      <c r="D190" s="50"/>
      <c r="E190" s="50"/>
      <c r="F190" s="50"/>
      <c r="G190" s="50"/>
      <c r="H190" s="50"/>
      <c r="I190" s="4"/>
      <c r="K190">
        <v>160</v>
      </c>
      <c r="T190" s="108">
        <f t="shared" si="6"/>
        <v>796</v>
      </c>
      <c r="W190">
        <v>0.68660022148394195</v>
      </c>
      <c r="X190">
        <v>0.97949526813880095</v>
      </c>
      <c r="Y190" s="3">
        <f>EXP(-2*($T190-1)*$U$29*($E$25*'UL FRMPL'!H$35-'UL FRMPL'!$H$35)/1000)</f>
        <v>0.1010187354337191</v>
      </c>
    </row>
    <row r="191" spans="3:25" ht="15.75" thickBot="1">
      <c r="C191" s="50"/>
      <c r="D191" s="50"/>
      <c r="E191" s="50"/>
      <c r="F191" s="50"/>
      <c r="G191" s="50"/>
      <c r="H191" s="50"/>
      <c r="I191" s="4"/>
      <c r="K191">
        <v>161</v>
      </c>
      <c r="T191" s="108">
        <f t="shared" si="6"/>
        <v>801</v>
      </c>
      <c r="W191">
        <v>0.68729281767955797</v>
      </c>
      <c r="X191">
        <v>0.97726070861977699</v>
      </c>
      <c r="Y191" s="3">
        <f>EXP(-2*($T191-1)*$U$29*($E$25*'UL FRMPL'!H$35-'UL FRMPL'!$H$35)/1000)</f>
        <v>9.9572704814181484E-2</v>
      </c>
    </row>
    <row r="192" spans="3:25" ht="15.75" thickBot="1">
      <c r="C192" s="50"/>
      <c r="D192" s="50"/>
      <c r="E192" s="50"/>
      <c r="F192" s="50"/>
      <c r="G192" s="50"/>
      <c r="H192" s="50"/>
      <c r="I192" s="4"/>
      <c r="K192">
        <v>162</v>
      </c>
      <c r="T192" s="108">
        <f t="shared" si="6"/>
        <v>806</v>
      </c>
      <c r="W192">
        <v>0.69908157752566102</v>
      </c>
      <c r="X192">
        <v>0.97729729729729697</v>
      </c>
      <c r="Y192" s="3">
        <f>EXP(-2*($T192-1)*$U$29*($E$25*'UL FRMPL'!H$35-'UL FRMPL'!$H$35)/1000)</f>
        <v>9.8147373370333038E-2</v>
      </c>
    </row>
    <row r="193" spans="3:25" ht="15.75" thickBot="1">
      <c r="C193" s="50"/>
      <c r="D193" s="50"/>
      <c r="E193" s="50"/>
      <c r="F193" s="50"/>
      <c r="G193" s="50"/>
      <c r="H193" s="50"/>
      <c r="I193" s="4"/>
      <c r="K193">
        <v>163</v>
      </c>
      <c r="T193" s="108">
        <f t="shared" si="6"/>
        <v>811</v>
      </c>
      <c r="W193">
        <v>0.67973495306460496</v>
      </c>
      <c r="X193">
        <v>0.98354564755838603</v>
      </c>
      <c r="Y193" s="3">
        <f>EXP(-2*($T193-1)*$U$29*($E$25*'UL FRMPL'!H$35-'UL FRMPL'!$H$35)/1000)</f>
        <v>9.6742444804247318E-2</v>
      </c>
    </row>
    <row r="194" spans="3:25" ht="15.75" thickBot="1">
      <c r="C194" s="50"/>
      <c r="D194" s="50"/>
      <c r="E194" s="50"/>
      <c r="F194" s="50"/>
      <c r="G194" s="50"/>
      <c r="H194" s="50"/>
      <c r="I194" s="4"/>
      <c r="K194">
        <v>164</v>
      </c>
      <c r="T194" s="108">
        <f t="shared" si="6"/>
        <v>816</v>
      </c>
      <c r="W194">
        <v>0.68229453943739604</v>
      </c>
      <c r="X194">
        <v>0.97551686615886801</v>
      </c>
      <c r="Y194" s="3">
        <f>EXP(-2*($T194-1)*$U$29*($E$25*'UL FRMPL'!H$35-'UL FRMPL'!$H$35)/1000)</f>
        <v>9.5357627059348304E-2</v>
      </c>
    </row>
    <row r="195" spans="3:25" ht="15.75" thickBot="1">
      <c r="C195" s="50"/>
      <c r="D195" s="50"/>
      <c r="E195" s="50"/>
      <c r="F195" s="50"/>
      <c r="G195" s="50"/>
      <c r="H195" s="50"/>
      <c r="I195" s="4"/>
      <c r="K195">
        <v>165</v>
      </c>
      <c r="T195" s="108">
        <f t="shared" si="6"/>
        <v>821</v>
      </c>
      <c r="W195">
        <v>0.66977509599561103</v>
      </c>
      <c r="X195">
        <v>0.98379508625195999</v>
      </c>
      <c r="Y195" s="3">
        <f>EXP(-2*($T195-1)*$U$29*($E$25*'UL FRMPL'!H$35-'UL FRMPL'!$H$35)/1000)</f>
        <v>9.3992632259698145E-2</v>
      </c>
    </row>
    <row r="196" spans="3:25" ht="15.75" thickBot="1">
      <c r="C196" s="50"/>
      <c r="D196" s="50"/>
      <c r="E196" s="50"/>
      <c r="F196" s="50"/>
      <c r="G196" s="50"/>
      <c r="H196" s="50"/>
      <c r="I196" s="4"/>
      <c r="K196">
        <v>166</v>
      </c>
      <c r="T196" s="108">
        <f t="shared" si="6"/>
        <v>826</v>
      </c>
      <c r="W196">
        <v>0.66574279379157397</v>
      </c>
      <c r="X196">
        <v>0.97843240399789499</v>
      </c>
      <c r="Y196" s="3">
        <f>EXP(-2*($T196-1)*$U$29*($E$25*'UL FRMPL'!H$35-'UL FRMPL'!$H$35)/1000)</f>
        <v>9.2647176650152915E-2</v>
      </c>
    </row>
    <row r="197" spans="3:25" ht="15.75" thickBot="1">
      <c r="C197" s="50"/>
      <c r="D197" s="50"/>
      <c r="E197" s="50"/>
      <c r="F197" s="50"/>
      <c r="G197" s="50"/>
      <c r="H197" s="50"/>
      <c r="I197" s="4"/>
      <c r="K197">
        <v>167</v>
      </c>
      <c r="T197" s="108">
        <f t="shared" si="6"/>
        <v>831</v>
      </c>
      <c r="W197">
        <v>0.65824825362708195</v>
      </c>
      <c r="X197">
        <v>0.97670725251455703</v>
      </c>
      <c r="Y197" s="3">
        <f>EXP(-2*($T197-1)*$U$29*($E$25*'UL FRMPL'!H$35-'UL FRMPL'!$H$35)/1000)</f>
        <v>9.132098053737607E-2</v>
      </c>
    </row>
    <row r="198" spans="3:25" ht="15.75" thickBot="1">
      <c r="C198" s="50"/>
      <c r="D198" s="50"/>
      <c r="E198" s="50"/>
      <c r="F198" s="50"/>
      <c r="G198" s="50"/>
      <c r="H198" s="50"/>
      <c r="I198" s="4"/>
      <c r="K198">
        <v>168</v>
      </c>
      <c r="T198" s="108">
        <f t="shared" si="6"/>
        <v>836</v>
      </c>
      <c r="W198">
        <v>0.66221985058697896</v>
      </c>
      <c r="X198">
        <v>0.98139534883720903</v>
      </c>
      <c r="Y198" s="3">
        <f>EXP(-2*($T198-1)*$U$29*($E$25*'UL FRMPL'!H$35-'UL FRMPL'!$H$35)/1000)</f>
        <v>9.0013768231695573E-2</v>
      </c>
    </row>
    <row r="199" spans="3:25" ht="15.75" thickBot="1">
      <c r="C199" s="50"/>
      <c r="D199" s="50"/>
      <c r="E199" s="50"/>
      <c r="F199" s="50"/>
      <c r="G199" s="50"/>
      <c r="H199" s="50"/>
      <c r="I199" s="4"/>
      <c r="K199">
        <v>169</v>
      </c>
      <c r="T199" s="108">
        <f t="shared" si="6"/>
        <v>841</v>
      </c>
      <c r="W199">
        <v>0.65506159614354498</v>
      </c>
      <c r="X199">
        <v>0.97049356223175898</v>
      </c>
      <c r="Y199" s="3">
        <f>EXP(-2*($T199-1)*$U$29*($E$25*'UL FRMPL'!H$35-'UL FRMPL'!$H$35)/1000)</f>
        <v>8.8725267989793438E-2</v>
      </c>
    </row>
    <row r="200" spans="3:25" ht="15.75" thickBot="1">
      <c r="C200" s="50"/>
      <c r="D200" s="50"/>
      <c r="E200" s="50"/>
      <c r="F200" s="50"/>
      <c r="G200" s="50"/>
      <c r="H200" s="50"/>
      <c r="I200" s="4"/>
      <c r="K200">
        <v>170</v>
      </c>
      <c r="T200" s="108">
        <f t="shared" si="6"/>
        <v>846</v>
      </c>
      <c r="W200">
        <v>0.65096359743040599</v>
      </c>
      <c r="X200">
        <v>0.97615262321144602</v>
      </c>
      <c r="Y200" s="3">
        <f>EXP(-2*($T200-1)*$U$29*($E$25*'UL FRMPL'!H$35-'UL FRMPL'!$H$35)/1000)</f>
        <v>8.7455211958215998E-2</v>
      </c>
    </row>
    <row r="201" spans="3:25" ht="15.75" thickBot="1">
      <c r="C201" s="50"/>
      <c r="D201" s="50"/>
      <c r="E201" s="50"/>
      <c r="F201" s="50"/>
      <c r="G201" s="50"/>
      <c r="H201" s="50"/>
      <c r="I201" s="4"/>
      <c r="K201">
        <v>171</v>
      </c>
      <c r="T201" s="108">
        <f t="shared" si="6"/>
        <v>851</v>
      </c>
      <c r="W201">
        <v>0.65236051502145898</v>
      </c>
      <c r="X201">
        <v>0.97395002658160501</v>
      </c>
      <c r="Y201" s="3">
        <f>EXP(-2*($T201-1)*$U$29*($E$25*'UL FRMPL'!H$35-'UL FRMPL'!$H$35)/1000)</f>
        <v>8.6203336117692292E-2</v>
      </c>
    </row>
    <row r="202" spans="3:25" ht="15.75" thickBot="1">
      <c r="C202" s="50"/>
      <c r="D202" s="50"/>
      <c r="E202" s="50"/>
      <c r="F202" s="50"/>
      <c r="G202" s="50"/>
      <c r="H202" s="50"/>
      <c r="I202" s="4"/>
      <c r="K202">
        <v>172</v>
      </c>
      <c r="T202" s="108">
        <f t="shared" si="6"/>
        <v>856</v>
      </c>
      <c r="W202">
        <v>0.64331550802139004</v>
      </c>
      <c r="X202">
        <v>0.97489316239316204</v>
      </c>
      <c r="Y202" s="3">
        <f>EXP(-2*($T202-1)*$U$29*($E$25*'UL FRMPL'!H$35-'UL FRMPL'!$H$35)/1000)</f>
        <v>8.496938022824975E-2</v>
      </c>
    </row>
    <row r="203" spans="3:25" ht="15.75" thickBot="1">
      <c r="C203" s="50"/>
      <c r="D203" s="50"/>
      <c r="E203" s="50"/>
      <c r="F203" s="50"/>
      <c r="G203" s="50"/>
      <c r="H203" s="50"/>
      <c r="I203" s="4"/>
      <c r="K203">
        <v>173</v>
      </c>
      <c r="T203" s="108">
        <f t="shared" si="6"/>
        <v>861</v>
      </c>
      <c r="W203">
        <v>0.64524694636218805</v>
      </c>
      <c r="X203">
        <v>0.97622906537007004</v>
      </c>
      <c r="Y203" s="3">
        <f>EXP(-2*($T203-1)*$U$29*($E$25*'UL FRMPL'!H$35-'UL FRMPL'!$H$35)/1000)</f>
        <v>8.3753087775115642E-2</v>
      </c>
    </row>
    <row r="204" spans="3:25" ht="15.75" thickBot="1">
      <c r="C204" s="50"/>
      <c r="D204" s="50"/>
      <c r="E204" s="50"/>
      <c r="F204" s="50"/>
      <c r="G204" s="50"/>
      <c r="H204" s="50"/>
      <c r="I204" s="4"/>
      <c r="K204">
        <v>174</v>
      </c>
      <c r="T204" s="108">
        <f t="shared" si="6"/>
        <v>866</v>
      </c>
      <c r="W204">
        <v>0.64094319399785604</v>
      </c>
      <c r="X204">
        <v>0.97862356621480695</v>
      </c>
      <c r="Y204" s="3">
        <f>EXP(-2*($T204-1)*$U$29*($E$25*'UL FRMPL'!H$35-'UL FRMPL'!$H$35)/1000)</f>
        <v>8.2554205915392684E-2</v>
      </c>
    </row>
    <row r="205" spans="3:25" ht="15.75" thickBot="1">
      <c r="C205" s="50"/>
      <c r="D205" s="50"/>
      <c r="E205" s="50"/>
      <c r="F205" s="50"/>
      <c r="G205" s="50"/>
      <c r="H205" s="50"/>
      <c r="I205" s="4"/>
      <c r="K205">
        <v>175</v>
      </c>
      <c r="T205" s="108">
        <f t="shared" si="6"/>
        <v>871</v>
      </c>
      <c r="W205">
        <v>0.632060247444862</v>
      </c>
      <c r="X205">
        <v>0.97029177718832804</v>
      </c>
      <c r="Y205" s="3">
        <f>EXP(-2*($T205-1)*$U$29*($E$25*'UL FRMPL'!H$35-'UL FRMPL'!$H$35)/1000)</f>
        <v>8.1372485425498089E-2</v>
      </c>
    </row>
    <row r="206" spans="3:25" ht="15.75" thickBot="1">
      <c r="C206" s="50"/>
      <c r="D206" s="50"/>
      <c r="E206" s="50"/>
      <c r="F206" s="50"/>
      <c r="G206" s="50"/>
      <c r="H206" s="50"/>
      <c r="I206" s="4"/>
      <c r="K206">
        <v>176</v>
      </c>
      <c r="T206" s="108">
        <f t="shared" si="6"/>
        <v>876</v>
      </c>
      <c r="W206">
        <v>0.63473684210526304</v>
      </c>
      <c r="X206">
        <v>0.97882231404958597</v>
      </c>
      <c r="Y206" s="3">
        <f>EXP(-2*($T206-1)*$U$29*($E$25*'UL FRMPL'!H$35-'UL FRMPL'!$H$35)/1000)</f>
        <v>8.0207680649354796E-2</v>
      </c>
    </row>
    <row r="207" spans="3:25" ht="15.75" thickBot="1">
      <c r="C207" s="50"/>
      <c r="D207" s="50"/>
      <c r="E207" s="50"/>
      <c r="F207" s="50"/>
      <c r="G207" s="50"/>
      <c r="H207" s="50"/>
      <c r="I207" s="4"/>
      <c r="K207">
        <v>177</v>
      </c>
      <c r="T207" s="108">
        <f t="shared" si="6"/>
        <v>881</v>
      </c>
      <c r="W207">
        <v>0.64274570982839296</v>
      </c>
      <c r="X207">
        <v>0.97492323439099204</v>
      </c>
      <c r="Y207" s="3">
        <f>EXP(-2*($T207-1)*$U$29*($E$25*'UL FRMPL'!H$35-'UL FRMPL'!$H$35)/1000)</f>
        <v>7.9059549447324878E-2</v>
      </c>
    </row>
    <row r="208" spans="3:25" ht="15.75" thickBot="1">
      <c r="C208" s="50"/>
      <c r="D208" s="50"/>
      <c r="E208" s="50"/>
      <c r="F208" s="50"/>
      <c r="G208" s="50"/>
      <c r="H208" s="50"/>
      <c r="I208" s="4"/>
      <c r="K208">
        <v>178</v>
      </c>
      <c r="T208" s="108">
        <f t="shared" si="6"/>
        <v>886</v>
      </c>
      <c r="W208">
        <v>0.65685759327377802</v>
      </c>
      <c r="X208">
        <v>0.97555902236089398</v>
      </c>
      <c r="Y208" s="3">
        <f>EXP(-2*($T208-1)*$U$29*($E$25*'UL FRMPL'!H$35-'UL FRMPL'!$H$35)/1000)</f>
        <v>7.7927853145873055E-2</v>
      </c>
    </row>
    <row r="209" spans="3:25" ht="15.75" thickBot="1">
      <c r="C209" s="50"/>
      <c r="D209" s="50"/>
      <c r="E209" s="50"/>
      <c r="F209" s="50"/>
      <c r="G209" s="50"/>
      <c r="H209" s="50"/>
      <c r="I209" s="4"/>
      <c r="K209">
        <v>179</v>
      </c>
      <c r="T209" s="108">
        <f t="shared" si="6"/>
        <v>891</v>
      </c>
      <c r="W209">
        <v>0.62047569803516001</v>
      </c>
      <c r="X209">
        <v>0.97378080755112695</v>
      </c>
      <c r="Y209" s="3">
        <f>EXP(-2*($T209-1)*$U$29*($E$25*'UL FRMPL'!H$35-'UL FRMPL'!$H$35)/1000)</f>
        <v>7.6812356487951622E-2</v>
      </c>
    </row>
    <row r="210" spans="3:25" ht="15.75" thickBot="1">
      <c r="C210" s="50"/>
      <c r="D210" s="50"/>
      <c r="E210" s="50"/>
      <c r="F210" s="50"/>
      <c r="G210" s="50"/>
      <c r="H210" s="50"/>
      <c r="I210" s="4"/>
      <c r="K210">
        <v>180</v>
      </c>
      <c r="T210" s="108">
        <f t="shared" si="6"/>
        <v>896</v>
      </c>
      <c r="W210">
        <v>0.65651260504201603</v>
      </c>
      <c r="X210">
        <v>0.97361477572559296</v>
      </c>
      <c r="Y210" s="3">
        <f>EXP(-2*($T210-1)*$U$29*($E$25*'UL FRMPL'!H$35-'UL FRMPL'!$H$35)/1000)</f>
        <v>7.5712827584095033E-2</v>
      </c>
    </row>
    <row r="211" spans="3:25" ht="15.75" thickBot="1">
      <c r="C211" s="50"/>
      <c r="D211" s="50"/>
      <c r="E211" s="50"/>
      <c r="F211" s="50"/>
      <c r="G211" s="50"/>
      <c r="H211" s="50"/>
      <c r="I211" s="4"/>
      <c r="K211">
        <v>181</v>
      </c>
      <c r="T211" s="108">
        <f t="shared" si="6"/>
        <v>901</v>
      </c>
      <c r="W211">
        <v>0.63496932515337401</v>
      </c>
      <c r="X211">
        <v>0.96804609743321102</v>
      </c>
      <c r="Y211" s="3">
        <f>EXP(-2*($T211-1)*$U$29*($E$25*'UL FRMPL'!H$35-'UL FRMPL'!$H$35)/1000)</f>
        <v>7.4629037864214751E-2</v>
      </c>
    </row>
    <row r="212" spans="3:25" ht="15.75" thickBot="1">
      <c r="C212" s="50"/>
      <c r="D212" s="50"/>
      <c r="E212" s="50"/>
      <c r="F212" s="50"/>
      <c r="G212" s="50"/>
      <c r="H212" s="50"/>
      <c r="I212" s="4"/>
      <c r="K212">
        <v>182</v>
      </c>
      <c r="T212" s="108">
        <f t="shared" si="6"/>
        <v>906</v>
      </c>
      <c r="W212">
        <v>0.63850486431131503</v>
      </c>
      <c r="X212">
        <v>0.97210526315789403</v>
      </c>
      <c r="Y212" s="3">
        <f>EXP(-2*($T212-1)*$U$29*($E$25*'UL FRMPL'!H$35-'UL FRMPL'!$H$35)/1000)</f>
        <v>7.3560762030084006E-2</v>
      </c>
    </row>
    <row r="213" spans="3:25" ht="15.75" thickBot="1">
      <c r="C213" s="50"/>
      <c r="D213" s="50"/>
      <c r="E213" s="50"/>
      <c r="F213" s="50"/>
      <c r="G213" s="50"/>
      <c r="H213" s="50"/>
      <c r="I213" s="4"/>
      <c r="K213">
        <v>183</v>
      </c>
      <c r="T213" s="108">
        <f t="shared" si="6"/>
        <v>911</v>
      </c>
      <c r="W213">
        <v>0.63917525773195805</v>
      </c>
      <c r="X213">
        <v>0.97150395778364096</v>
      </c>
      <c r="Y213" s="3">
        <f>EXP(-2*($T213-1)*$U$29*($E$25*'UL FRMPL'!H$35-'UL FRMPL'!$H$35)/1000)</f>
        <v>7.2507778008503068E-2</v>
      </c>
    </row>
    <row r="214" spans="3:25" ht="15.75" thickBot="1">
      <c r="C214" s="50"/>
      <c r="D214" s="50"/>
      <c r="E214" s="50"/>
      <c r="F214" s="50"/>
      <c r="G214" s="50"/>
      <c r="H214" s="50"/>
      <c r="I214" s="4"/>
      <c r="K214">
        <v>184</v>
      </c>
      <c r="T214" s="108">
        <f t="shared" si="6"/>
        <v>916</v>
      </c>
      <c r="W214">
        <v>0.62798982188295105</v>
      </c>
      <c r="X214">
        <v>0.965848452508004</v>
      </c>
      <c r="Y214" s="3">
        <f>EXP(-2*($T214-1)*$U$29*($E$25*'UL FRMPL'!H$35-'UL FRMPL'!$H$35)/1000)</f>
        <v>7.146986690513428E-2</v>
      </c>
    </row>
    <row r="215" spans="3:25" ht="15.75" thickBot="1">
      <c r="C215" s="50"/>
      <c r="D215" s="50"/>
      <c r="E215" s="50"/>
      <c r="F215" s="50"/>
      <c r="G215" s="50"/>
      <c r="H215" s="50"/>
      <c r="I215" s="4"/>
      <c r="K215">
        <v>185</v>
      </c>
      <c r="T215" s="108">
        <f t="shared" si="6"/>
        <v>921</v>
      </c>
      <c r="W215">
        <v>0.629913221031138</v>
      </c>
      <c r="X215">
        <v>0.96514607893388005</v>
      </c>
      <c r="Y215" s="3">
        <f>EXP(-2*($T215-1)*$U$29*($E$25*'UL FRMPL'!H$35-'UL FRMPL'!$H$35)/1000)</f>
        <v>7.0446812958998573E-2</v>
      </c>
    </row>
    <row r="216" spans="3:25" ht="15.75" thickBot="1">
      <c r="C216" s="50"/>
      <c r="D216" s="50"/>
      <c r="E216" s="50"/>
      <c r="F216" s="50"/>
      <c r="G216" s="50"/>
      <c r="H216" s="50"/>
      <c r="I216" s="4"/>
      <c r="K216">
        <v>186</v>
      </c>
      <c r="T216" s="108">
        <f t="shared" si="6"/>
        <v>926</v>
      </c>
      <c r="W216">
        <v>0.63241308793455997</v>
      </c>
      <c r="X216">
        <v>0.97261716692996303</v>
      </c>
      <c r="Y216" s="3">
        <f>EXP(-2*($T216-1)*$U$29*($E$25*'UL FRMPL'!H$35-'UL FRMPL'!$H$35)/1000)</f>
        <v>6.9438403497623091E-2</v>
      </c>
    </row>
    <row r="217" spans="3:25" ht="15.75" thickBot="1">
      <c r="C217" s="50"/>
      <c r="D217" s="50"/>
      <c r="E217" s="50"/>
      <c r="F217" s="50"/>
      <c r="G217" s="50"/>
      <c r="H217" s="50"/>
      <c r="I217" s="4"/>
      <c r="K217">
        <v>187</v>
      </c>
      <c r="T217" s="108">
        <f t="shared" si="6"/>
        <v>931</v>
      </c>
      <c r="W217">
        <v>0.61601223865374799</v>
      </c>
      <c r="X217">
        <v>0.95733333333333304</v>
      </c>
      <c r="Y217" s="3">
        <f>EXP(-2*($T217-1)*$U$29*($E$25*'UL FRMPL'!H$35-'UL FRMPL'!$H$35)/1000)</f>
        <v>6.8444428892830575E-2</v>
      </c>
    </row>
    <row r="218" spans="3:25" ht="15.75" thickBot="1">
      <c r="C218" s="50"/>
      <c r="D218" s="50"/>
      <c r="E218" s="50"/>
      <c r="F218" s="50"/>
      <c r="G218" s="50"/>
      <c r="H218" s="50"/>
      <c r="I218" s="4"/>
      <c r="K218">
        <v>188</v>
      </c>
      <c r="T218" s="108">
        <f t="shared" si="6"/>
        <v>936</v>
      </c>
      <c r="W218">
        <v>0.61577608142493601</v>
      </c>
      <c r="X218">
        <v>0.96265123619147797</v>
      </c>
      <c r="Y218" s="3">
        <f>EXP(-2*($T218-1)*$U$29*($E$25*'UL FRMPL'!H$35-'UL FRMPL'!$H$35)/1000)</f>
        <v>6.7464682517162117E-2</v>
      </c>
    </row>
    <row r="219" spans="3:25" ht="15.75" thickBot="1">
      <c r="C219" s="50"/>
      <c r="D219" s="50"/>
      <c r="E219" s="50"/>
      <c r="F219" s="50"/>
      <c r="G219" s="50"/>
      <c r="H219" s="50"/>
      <c r="I219" s="4"/>
      <c r="K219">
        <v>189</v>
      </c>
      <c r="T219" s="108">
        <f t="shared" si="6"/>
        <v>941</v>
      </c>
      <c r="W219">
        <v>0.61665830406422395</v>
      </c>
      <c r="X219">
        <v>0.96611909650923999</v>
      </c>
      <c r="Y219" s="3">
        <f>EXP(-2*($T219-1)*$U$29*($E$25*'UL FRMPL'!H$35-'UL FRMPL'!$H$35)/1000)</f>
        <v>6.6498960700923287E-2</v>
      </c>
    </row>
    <row r="220" spans="3:25" ht="15.75" thickBot="1">
      <c r="C220" s="50"/>
      <c r="D220" s="50"/>
      <c r="E220" s="50"/>
      <c r="F220" s="50"/>
      <c r="G220" s="50"/>
      <c r="H220" s="50"/>
      <c r="I220" s="4"/>
      <c r="K220">
        <v>190</v>
      </c>
      <c r="T220" s="108">
        <f t="shared" si="6"/>
        <v>946</v>
      </c>
      <c r="W220">
        <v>0.60546282245826999</v>
      </c>
      <c r="X220">
        <v>0.96382428940568399</v>
      </c>
      <c r="Y220" s="3">
        <f>EXP(-2*($T220-1)*$U$29*($E$25*'UL FRMPL'!H$35-'UL FRMPL'!$H$35)/1000)</f>
        <v>6.5547062689845406E-2</v>
      </c>
    </row>
    <row r="221" spans="3:25" ht="15.75" thickBot="1">
      <c r="C221" s="50"/>
      <c r="D221" s="50"/>
      <c r="E221" s="50"/>
      <c r="F221" s="50"/>
      <c r="G221" s="50"/>
      <c r="H221" s="50"/>
      <c r="I221" s="4"/>
      <c r="K221">
        <v>191</v>
      </c>
      <c r="T221" s="108">
        <f t="shared" si="6"/>
        <v>951</v>
      </c>
      <c r="W221">
        <v>0.59696202531645504</v>
      </c>
      <c r="X221">
        <v>0.962924281984334</v>
      </c>
      <c r="Y221" s="3">
        <f>EXP(-2*($T221-1)*$U$29*($E$25*'UL FRMPL'!H$35-'UL FRMPL'!$H$35)/1000)</f>
        <v>6.4608790603352492E-2</v>
      </c>
    </row>
    <row r="222" spans="3:25" ht="15.75" thickBot="1">
      <c r="C222" s="50"/>
      <c r="D222" s="50"/>
      <c r="E222" s="50"/>
      <c r="F222" s="50"/>
      <c r="G222" s="50"/>
      <c r="H222" s="50"/>
      <c r="I222" s="4"/>
      <c r="K222">
        <v>192</v>
      </c>
      <c r="T222" s="108">
        <f t="shared" si="6"/>
        <v>956</v>
      </c>
      <c r="W222">
        <v>0.61111111111111105</v>
      </c>
      <c r="X222">
        <v>0.96246089676746605</v>
      </c>
      <c r="Y222" s="3">
        <f>EXP(-2*($T222-1)*$U$29*($E$25*'UL FRMPL'!H$35-'UL FRMPL'!$H$35)/1000)</f>
        <v>6.3683949393426267E-2</v>
      </c>
    </row>
    <row r="223" spans="3:25" ht="15.75" thickBot="1">
      <c r="C223" s="50"/>
      <c r="D223" s="50"/>
      <c r="E223" s="50"/>
      <c r="F223" s="50"/>
      <c r="G223" s="50"/>
      <c r="H223" s="50"/>
      <c r="I223" s="4"/>
      <c r="K223">
        <v>193</v>
      </c>
      <c r="T223" s="108">
        <f t="shared" si="6"/>
        <v>961</v>
      </c>
      <c r="W223">
        <v>0.61553884711779405</v>
      </c>
      <c r="X223">
        <v>0.95745798319327702</v>
      </c>
      <c r="Y223" s="3">
        <f>EXP(-2*($T223-1)*$U$29*($E$25*'UL FRMPL'!H$35-'UL FRMPL'!$H$35)/1000)</f>
        <v>6.277234680405909E-2</v>
      </c>
    </row>
    <row r="224" spans="3:25" ht="15.75" thickBot="1">
      <c r="C224" s="50"/>
      <c r="D224" s="50"/>
      <c r="E224" s="50"/>
      <c r="F224" s="50"/>
      <c r="G224" s="50"/>
      <c r="H224" s="50"/>
      <c r="I224" s="4"/>
      <c r="K224">
        <v>194</v>
      </c>
      <c r="T224" s="108">
        <f t="shared" si="6"/>
        <v>966</v>
      </c>
      <c r="W224">
        <v>0.58033451596553398</v>
      </c>
      <c r="X224">
        <v>0.96544610624033</v>
      </c>
      <c r="Y224" s="3">
        <f>EXP(-2*($T224-1)*$U$29*($E$25*'UL FRMPL'!H$35-'UL FRMPL'!$H$35)/1000)</f>
        <v>6.1873793331288091E-2</v>
      </c>
    </row>
    <row r="225" spans="3:25" ht="15.75" thickBot="1">
      <c r="C225" s="50"/>
      <c r="D225" s="50"/>
      <c r="E225" s="50"/>
      <c r="F225" s="50"/>
      <c r="G225" s="50"/>
      <c r="H225" s="50"/>
      <c r="I225" s="4"/>
      <c r="K225">
        <v>195</v>
      </c>
      <c r="T225" s="108">
        <f t="shared" ref="T225:T288" si="7">T224+5</f>
        <v>971</v>
      </c>
      <c r="W225">
        <v>0.59162039374053499</v>
      </c>
      <c r="X225">
        <v>0.96020942408376897</v>
      </c>
      <c r="Y225" s="3">
        <f>EXP(-2*($T225-1)*$U$29*($E$25*'UL FRMPL'!H$35-'UL FRMPL'!$H$35)/1000)</f>
        <v>6.0988102183801005E-2</v>
      </c>
    </row>
    <row r="226" spans="3:25" ht="15.75" thickBot="1">
      <c r="C226" s="50"/>
      <c r="D226" s="50"/>
      <c r="E226" s="50"/>
      <c r="F226" s="50"/>
      <c r="G226" s="50"/>
      <c r="H226" s="50"/>
      <c r="I226" s="4"/>
      <c r="K226">
        <v>196</v>
      </c>
      <c r="T226" s="108">
        <f t="shared" si="7"/>
        <v>976</v>
      </c>
      <c r="W226">
        <v>0.59762140733399405</v>
      </c>
      <c r="X226">
        <v>0.96062176165803104</v>
      </c>
      <c r="Y226" s="3">
        <f>EXP(-2*($T226-1)*$U$29*($E$25*'UL FRMPL'!H$35-'UL FRMPL'!$H$35)/1000)</f>
        <v>6.011508924410601E-2</v>
      </c>
    </row>
    <row r="227" spans="3:25" ht="15.75" thickBot="1">
      <c r="C227" s="50"/>
      <c r="D227" s="50"/>
      <c r="E227" s="50"/>
      <c r="F227" s="50"/>
      <c r="G227" s="50"/>
      <c r="H227" s="50"/>
      <c r="I227" s="4"/>
      <c r="K227">
        <v>197</v>
      </c>
      <c r="T227" s="108">
        <f t="shared" si="7"/>
        <v>981</v>
      </c>
      <c r="W227">
        <v>0.59215101838052597</v>
      </c>
      <c r="X227">
        <v>0.95610787942887299</v>
      </c>
      <c r="Y227" s="3">
        <f>EXP(-2*($T227-1)*$U$29*($E$25*'UL FRMPL'!H$35-'UL FRMPL'!$H$35)/1000)</f>
        <v>5.9254573030257218E-2</v>
      </c>
    </row>
    <row r="228" spans="3:25" ht="15.75" thickBot="1">
      <c r="C228" s="50"/>
      <c r="D228" s="50"/>
      <c r="E228" s="50"/>
      <c r="F228" s="50"/>
      <c r="G228" s="50"/>
      <c r="H228" s="50"/>
      <c r="I228" s="4"/>
      <c r="K228">
        <v>198</v>
      </c>
      <c r="T228" s="108">
        <f t="shared" si="7"/>
        <v>986</v>
      </c>
      <c r="W228">
        <v>0.57462686567164101</v>
      </c>
      <c r="X228">
        <v>0.96129707112970697</v>
      </c>
      <c r="Y228" s="3">
        <f>EXP(-2*($T228-1)*$U$29*($E$25*'UL FRMPL'!H$35-'UL FRMPL'!$H$35)/1000)</f>
        <v>5.8406374658128556E-2</v>
      </c>
    </row>
    <row r="229" spans="3:25" ht="15.75" thickBot="1">
      <c r="C229" s="50"/>
      <c r="D229" s="50"/>
      <c r="E229" s="50"/>
      <c r="F229" s="50"/>
      <c r="G229" s="50"/>
      <c r="H229" s="50"/>
      <c r="I229" s="4"/>
      <c r="K229">
        <v>199</v>
      </c>
      <c r="T229" s="108">
        <f t="shared" si="7"/>
        <v>991</v>
      </c>
      <c r="W229">
        <v>0.57530864197530796</v>
      </c>
      <c r="X229">
        <v>0.95193312434691701</v>
      </c>
      <c r="Y229" s="3">
        <f>EXP(-2*($T229-1)*$U$29*($E$25*'UL FRMPL'!H$35-'UL FRMPL'!$H$35)/1000)</f>
        <v>5.7570317804226889E-2</v>
      </c>
    </row>
    <row r="230" spans="3:25" ht="15.75" thickBot="1">
      <c r="C230" s="50"/>
      <c r="D230" s="50"/>
      <c r="E230" s="50"/>
      <c r="F230" s="50"/>
      <c r="G230" s="50"/>
      <c r="H230" s="50"/>
      <c r="I230" s="4"/>
      <c r="K230">
        <v>200</v>
      </c>
      <c r="T230" s="108">
        <f t="shared" si="7"/>
        <v>996</v>
      </c>
      <c r="W230">
        <v>0.58785784797630802</v>
      </c>
      <c r="X230">
        <v>0.96084492529623899</v>
      </c>
      <c r="Y230" s="3">
        <f>EXP(-2*($T230-1)*$U$29*($E$25*'UL FRMPL'!H$35-'UL FRMPL'!$H$35)/1000)</f>
        <v>5.6746228669038251E-2</v>
      </c>
    </row>
    <row r="231" spans="3:25" ht="15.75" thickBot="1">
      <c r="C231" s="50"/>
      <c r="D231" s="50"/>
      <c r="E231" s="50"/>
      <c r="F231" s="50"/>
      <c r="G231" s="50"/>
      <c r="H231" s="50"/>
      <c r="I231" s="4"/>
      <c r="K231">
        <v>201</v>
      </c>
      <c r="T231" s="108">
        <f t="shared" si="7"/>
        <v>1001</v>
      </c>
      <c r="W231">
        <v>0.58754291319274099</v>
      </c>
      <c r="X231">
        <v>0.96671786994367603</v>
      </c>
      <c r="Y231" s="3">
        <f>EXP(-2*($T231-1)*$U$29*($E$25*'UL FRMPL'!H$35-'UL FRMPL'!$H$35)/1000)</f>
        <v>5.5933935940898211E-2</v>
      </c>
    </row>
    <row r="232" spans="3:25" ht="15.75" thickBot="1">
      <c r="C232" s="50"/>
      <c r="D232" s="50"/>
      <c r="E232" s="50"/>
      <c r="F232" s="50"/>
      <c r="G232" s="50"/>
      <c r="H232" s="50"/>
      <c r="I232" s="4"/>
      <c r="K232">
        <v>202</v>
      </c>
      <c r="T232" s="108">
        <f t="shared" si="7"/>
        <v>1006</v>
      </c>
      <c r="W232">
        <v>0.58797867183713004</v>
      </c>
      <c r="X232">
        <v>0.95954356846472999</v>
      </c>
      <c r="Y232" s="3">
        <f>EXP(-2*($T232-1)*$U$29*($E$25*'UL FRMPL'!H$35-'UL FRMPL'!$H$35)/1000)</f>
        <v>5.5133270760379667E-2</v>
      </c>
    </row>
    <row r="233" spans="3:25" ht="15.75" thickBot="1">
      <c r="C233" s="50"/>
      <c r="D233" s="50"/>
      <c r="E233" s="50"/>
      <c r="F233" s="50"/>
      <c r="G233" s="50"/>
      <c r="H233" s="50"/>
      <c r="I233" s="4"/>
      <c r="K233">
        <v>203</v>
      </c>
      <c r="T233" s="108">
        <f t="shared" si="7"/>
        <v>1011</v>
      </c>
      <c r="W233">
        <v>0.58857979502196101</v>
      </c>
      <c r="X233">
        <v>0.94761410788381695</v>
      </c>
      <c r="Y233" s="3">
        <f>EXP(-2*($T233-1)*$U$29*($E$25*'UL FRMPL'!H$35-'UL FRMPL'!$H$35)/1000)</f>
        <v>5.4344066685190304E-2</v>
      </c>
    </row>
    <row r="234" spans="3:25" ht="15.75" thickBot="1">
      <c r="C234" s="50"/>
      <c r="D234" s="50"/>
      <c r="E234" s="50"/>
      <c r="F234" s="50"/>
      <c r="G234" s="50"/>
      <c r="H234" s="50"/>
      <c r="I234" s="4"/>
      <c r="K234">
        <v>204</v>
      </c>
      <c r="T234" s="108">
        <f t="shared" si="7"/>
        <v>1016</v>
      </c>
      <c r="W234">
        <v>0.57904761904761903</v>
      </c>
      <c r="X234">
        <v>0.94615786722425499</v>
      </c>
      <c r="Y234" s="3">
        <f>EXP(-2*($T234-1)*$U$29*($E$25*'UL FRMPL'!H$35-'UL FRMPL'!$H$35)/1000)</f>
        <v>5.3566159655572619E-2</v>
      </c>
    </row>
    <row r="235" spans="3:25" ht="15.75" thickBot="1">
      <c r="C235" s="50"/>
      <c r="D235" s="50"/>
      <c r="E235" s="50"/>
      <c r="F235" s="50"/>
      <c r="G235" s="50"/>
      <c r="H235" s="50"/>
      <c r="I235" s="4"/>
      <c r="K235">
        <v>205</v>
      </c>
      <c r="T235" s="108">
        <f t="shared" si="7"/>
        <v>1021</v>
      </c>
      <c r="W235">
        <v>0.56809338521400699</v>
      </c>
      <c r="X235">
        <v>0.95623069001029803</v>
      </c>
      <c r="Y235" s="3">
        <f>EXP(-2*($T235-1)*$U$29*($E$25*'UL FRMPL'!H$35-'UL FRMPL'!$H$35)/1000)</f>
        <v>5.2799387960199159E-2</v>
      </c>
    </row>
    <row r="236" spans="3:25" ht="15.75" thickBot="1">
      <c r="C236" s="50"/>
      <c r="D236" s="50"/>
      <c r="E236" s="50"/>
      <c r="F236" s="50"/>
      <c r="G236" s="50"/>
      <c r="H236" s="50"/>
      <c r="I236" s="4"/>
      <c r="K236">
        <v>206</v>
      </c>
      <c r="T236" s="108">
        <f t="shared" si="7"/>
        <v>1026</v>
      </c>
      <c r="W236">
        <v>0.561268620855358</v>
      </c>
      <c r="X236">
        <v>0.951832460732984</v>
      </c>
      <c r="Y236" s="3">
        <f>EXP(-2*($T236-1)*$U$29*($E$25*'UL FRMPL'!H$35-'UL FRMPL'!$H$35)/1000)</f>
        <v>5.2043592202555902E-2</v>
      </c>
    </row>
    <row r="237" spans="3:25" ht="15.75" thickBot="1">
      <c r="C237" s="50"/>
      <c r="D237" s="50"/>
      <c r="E237" s="50"/>
      <c r="F237" s="50"/>
      <c r="G237" s="50"/>
      <c r="H237" s="50"/>
      <c r="I237" s="4"/>
      <c r="K237">
        <v>207</v>
      </c>
      <c r="T237" s="108">
        <f t="shared" si="7"/>
        <v>1031</v>
      </c>
      <c r="W237">
        <v>0.56889102256361002</v>
      </c>
      <c r="X237">
        <v>0.95192307692307598</v>
      </c>
      <c r="Y237" s="3">
        <f>EXP(-2*($T237-1)*$U$29*($E$25*'UL FRMPL'!H$35-'UL FRMPL'!$H$35)/1000)</f>
        <v>5.1298615267806956E-2</v>
      </c>
    </row>
    <row r="238" spans="3:25" ht="15.75" thickBot="1">
      <c r="C238" s="50"/>
      <c r="D238" s="50"/>
      <c r="E238" s="50"/>
      <c r="F238" s="50"/>
      <c r="G238" s="50"/>
      <c r="H238" s="50"/>
      <c r="I238" s="4"/>
      <c r="K238">
        <v>208</v>
      </c>
      <c r="T238" s="108">
        <f t="shared" si="7"/>
        <v>1036</v>
      </c>
      <c r="W238">
        <v>0.56107954545454497</v>
      </c>
      <c r="X238">
        <v>0.93333333333333302</v>
      </c>
      <c r="Y238" s="3">
        <f>EXP(-2*($T238-1)*$U$29*($E$25*'UL FRMPL'!H$35-'UL FRMPL'!$H$35)/1000)</f>
        <v>5.0564302290133645E-2</v>
      </c>
    </row>
    <row r="239" spans="3:25" ht="15.75" thickBot="1">
      <c r="C239" s="50"/>
      <c r="D239" s="50"/>
      <c r="E239" s="50"/>
      <c r="F239" s="50"/>
      <c r="G239" s="50"/>
      <c r="H239" s="50"/>
      <c r="I239" s="4"/>
      <c r="K239">
        <v>209</v>
      </c>
      <c r="T239" s="108">
        <f t="shared" si="7"/>
        <v>1041</v>
      </c>
      <c r="W239">
        <v>0.57347328244274798</v>
      </c>
      <c r="X239">
        <v>0.94703723125327699</v>
      </c>
      <c r="Y239" s="3">
        <f>EXP(-2*($T239-1)*$U$29*($E$25*'UL FRMPL'!H$35-'UL FRMPL'!$H$35)/1000)</f>
        <v>4.9840500620540726E-2</v>
      </c>
    </row>
    <row r="240" spans="3:25" ht="15.75" thickBot="1">
      <c r="C240" s="50"/>
      <c r="D240" s="50"/>
      <c r="E240" s="50"/>
      <c r="F240" s="50"/>
      <c r="G240" s="50"/>
      <c r="H240" s="50"/>
      <c r="I240" s="4"/>
      <c r="K240">
        <v>210</v>
      </c>
      <c r="T240" s="108">
        <f t="shared" si="7"/>
        <v>1046</v>
      </c>
      <c r="W240">
        <v>0.56556603773584901</v>
      </c>
      <c r="X240">
        <v>0.94849566547679698</v>
      </c>
      <c r="Y240" s="3">
        <f>EXP(-2*($T240-1)*$U$29*($E$25*'UL FRMPL'!H$35-'UL FRMPL'!$H$35)/1000)</f>
        <v>4.9127059795124058E-2</v>
      </c>
    </row>
    <row r="241" spans="3:25" ht="15.75" thickBot="1">
      <c r="C241" s="50"/>
      <c r="D241" s="50"/>
      <c r="E241" s="50"/>
      <c r="F241" s="50"/>
      <c r="G241" s="50"/>
      <c r="H241" s="50"/>
      <c r="I241" s="4"/>
      <c r="K241">
        <v>211</v>
      </c>
      <c r="T241" s="108">
        <f t="shared" si="7"/>
        <v>1051</v>
      </c>
      <c r="W241">
        <v>0.575093283582089</v>
      </c>
      <c r="X241">
        <v>0.94896907216494797</v>
      </c>
      <c r="Y241" s="3">
        <f>EXP(-2*($T241-1)*$U$29*($E$25*'UL FRMPL'!H$35-'UL FRMPL'!$H$35)/1000)</f>
        <v>4.8423831503791731E-2</v>
      </c>
    </row>
    <row r="242" spans="3:25" ht="15.75" thickBot="1">
      <c r="C242" s="50"/>
      <c r="D242" s="50"/>
      <c r="E242" s="50"/>
      <c r="F242" s="50"/>
      <c r="G242" s="50"/>
      <c r="H242" s="50"/>
      <c r="I242" s="4"/>
      <c r="K242">
        <v>212</v>
      </c>
      <c r="T242" s="108">
        <f t="shared" si="7"/>
        <v>1056</v>
      </c>
      <c r="W242">
        <v>0.56392045454545403</v>
      </c>
      <c r="X242">
        <v>0.94557477110885002</v>
      </c>
      <c r="Y242" s="3">
        <f>EXP(-2*($T242-1)*$U$29*($E$25*'UL FRMPL'!H$35-'UL FRMPL'!$H$35)/1000)</f>
        <v>4.773066955943385E-2</v>
      </c>
    </row>
    <row r="243" spans="3:25" ht="15.75" thickBot="1">
      <c r="C243" s="50"/>
      <c r="D243" s="50"/>
      <c r="E243" s="50"/>
      <c r="F243" s="50"/>
      <c r="G243" s="50"/>
      <c r="H243" s="50"/>
      <c r="I243" s="4"/>
      <c r="K243">
        <v>213</v>
      </c>
      <c r="T243" s="108">
        <f t="shared" si="7"/>
        <v>1061</v>
      </c>
      <c r="W243">
        <v>0.55482967802146499</v>
      </c>
      <c r="X243">
        <v>0.94162826420890899</v>
      </c>
      <c r="Y243" s="3">
        <f>EXP(-2*($T243-1)*$U$29*($E$25*'UL FRMPL'!H$35-'UL FRMPL'!$H$35)/1000)</f>
        <v>4.7047429867532728E-2</v>
      </c>
    </row>
    <row r="244" spans="3:25" ht="15.75" thickBot="1">
      <c r="C244" s="50"/>
      <c r="D244" s="50"/>
      <c r="E244" s="50"/>
      <c r="F244" s="50"/>
      <c r="G244" s="50"/>
      <c r="H244" s="50"/>
      <c r="I244" s="4"/>
      <c r="K244">
        <v>214</v>
      </c>
      <c r="T244" s="108">
        <f t="shared" si="7"/>
        <v>1066</v>
      </c>
      <c r="W244">
        <v>0.56635071090047395</v>
      </c>
      <c r="X244">
        <v>0.94987212276214805</v>
      </c>
      <c r="Y244" s="3">
        <f>EXP(-2*($T244-1)*$U$29*($E$25*'UL FRMPL'!H$35-'UL FRMPL'!$H$35)/1000)</f>
        <v>4.6373970396208851E-2</v>
      </c>
    </row>
    <row r="245" spans="3:25" ht="15.75" thickBot="1">
      <c r="C245" s="50"/>
      <c r="D245" s="50"/>
      <c r="E245" s="50"/>
      <c r="F245" s="50"/>
      <c r="G245" s="50"/>
      <c r="H245" s="50"/>
      <c r="I245" s="4"/>
      <c r="K245">
        <v>215</v>
      </c>
      <c r="T245" s="108">
        <f t="shared" si="7"/>
        <v>1071</v>
      </c>
      <c r="W245">
        <v>0.56086142322097299</v>
      </c>
      <c r="X245">
        <v>0.95170310116929302</v>
      </c>
      <c r="Y245" s="3">
        <f>EXP(-2*($T245-1)*$U$29*($E$25*'UL FRMPL'!H$35-'UL FRMPL'!$H$35)/1000)</f>
        <v>4.5710151146695008E-2</v>
      </c>
    </row>
    <row r="246" spans="3:25" ht="15.75" thickBot="1">
      <c r="C246" s="50"/>
      <c r="D246" s="50"/>
      <c r="E246" s="50"/>
      <c r="F246" s="50"/>
      <c r="G246" s="50"/>
      <c r="H246" s="50"/>
      <c r="I246" s="4"/>
      <c r="K246">
        <v>216</v>
      </c>
      <c r="T246" s="108">
        <f t="shared" si="7"/>
        <v>1076</v>
      </c>
      <c r="W246">
        <v>0.54063926940639195</v>
      </c>
      <c r="X246">
        <v>0.93454545454545401</v>
      </c>
      <c r="Y246" s="3">
        <f>EXP(-2*($T246-1)*$U$29*($E$25*'UL FRMPL'!H$35-'UL FRMPL'!$H$35)/1000)</f>
        <v>4.505583412423355E-2</v>
      </c>
    </row>
    <row r="247" spans="3:25" ht="15.75" thickBot="1">
      <c r="C247" s="50"/>
      <c r="D247" s="50"/>
      <c r="E247" s="50"/>
      <c r="F247" s="50"/>
      <c r="G247" s="50"/>
      <c r="H247" s="50"/>
      <c r="I247" s="4"/>
      <c r="K247">
        <v>217</v>
      </c>
      <c r="T247" s="108">
        <f t="shared" si="7"/>
        <v>1081</v>
      </c>
      <c r="W247">
        <v>0.55591647331786498</v>
      </c>
      <c r="X247">
        <v>0.94654903995848405</v>
      </c>
      <c r="Y247" s="3">
        <f>EXP(-2*($T247-1)*$U$29*($E$25*'UL FRMPL'!H$35-'UL FRMPL'!$H$35)/1000)</f>
        <v>4.4410883309389929E-2</v>
      </c>
    </row>
    <row r="248" spans="3:25" ht="15.75" thickBot="1">
      <c r="C248" s="50"/>
      <c r="D248" s="50"/>
      <c r="E248" s="50"/>
      <c r="F248" s="50"/>
      <c r="G248" s="50"/>
      <c r="H248" s="50"/>
      <c r="I248" s="4"/>
      <c r="K248">
        <v>218</v>
      </c>
      <c r="T248" s="108">
        <f t="shared" si="7"/>
        <v>1086</v>
      </c>
      <c r="W248">
        <v>0.55162790697674402</v>
      </c>
      <c r="X248">
        <v>0.93099843178254005</v>
      </c>
      <c r="Y248" s="3">
        <f>EXP(-2*($T248-1)*$U$29*($E$25*'UL FRMPL'!H$35-'UL FRMPL'!$H$35)/1000)</f>
        <v>4.3775164629777014E-2</v>
      </c>
    </row>
    <row r="249" spans="3:25" ht="15.75" thickBot="1">
      <c r="C249" s="50"/>
      <c r="D249" s="50"/>
      <c r="E249" s="50"/>
      <c r="F249" s="50"/>
      <c r="G249" s="50"/>
      <c r="H249" s="50"/>
      <c r="I249" s="4"/>
      <c r="K249">
        <v>219</v>
      </c>
      <c r="T249" s="108">
        <f t="shared" si="7"/>
        <v>1091</v>
      </c>
      <c r="W249">
        <v>0.54578754578754496</v>
      </c>
      <c r="X249">
        <v>0.94696189495365601</v>
      </c>
      <c r="Y249" s="3">
        <f>EXP(-2*($T249-1)*$U$29*($E$25*'UL FRMPL'!H$35-'UL FRMPL'!$H$35)/1000)</f>
        <v>4.3148545932184132E-2</v>
      </c>
    </row>
    <row r="250" spans="3:25" ht="15.75" thickBot="1">
      <c r="C250" s="50"/>
      <c r="D250" s="50"/>
      <c r="E250" s="50"/>
      <c r="F250" s="50"/>
      <c r="G250" s="50"/>
      <c r="H250" s="50"/>
      <c r="I250" s="4"/>
      <c r="K250">
        <v>220</v>
      </c>
      <c r="T250" s="108">
        <f t="shared" si="7"/>
        <v>1096</v>
      </c>
      <c r="W250">
        <v>0.54865616311399401</v>
      </c>
      <c r="X250">
        <v>0.94401643554185899</v>
      </c>
      <c r="Y250" s="3">
        <f>EXP(-2*($T250-1)*$U$29*($E$25*'UL FRMPL'!H$35-'UL FRMPL'!$H$35)/1000)</f>
        <v>4.2530896955105021E-2</v>
      </c>
    </row>
    <row r="251" spans="3:25" ht="15.75" thickBot="1">
      <c r="C251" s="50"/>
      <c r="D251" s="50"/>
      <c r="E251" s="50"/>
      <c r="F251" s="50"/>
      <c r="G251" s="50"/>
      <c r="H251" s="50"/>
      <c r="I251" s="4"/>
      <c r="K251">
        <v>221</v>
      </c>
      <c r="T251" s="108">
        <f t="shared" si="7"/>
        <v>1101</v>
      </c>
      <c r="W251">
        <v>0.54264972776769504</v>
      </c>
      <c r="X251">
        <v>0.94208893485005096</v>
      </c>
      <c r="Y251" s="3">
        <f>EXP(-2*($T251-1)*$U$29*($E$25*'UL FRMPL'!H$35-'UL FRMPL'!$H$35)/1000)</f>
        <v>4.1922089301659061E-2</v>
      </c>
    </row>
    <row r="252" spans="3:25" ht="15.75" thickBot="1">
      <c r="C252" s="50"/>
      <c r="D252" s="50"/>
      <c r="E252" s="50"/>
      <c r="F252" s="50"/>
      <c r="G252" s="50"/>
      <c r="H252" s="50"/>
      <c r="I252" s="4"/>
      <c r="K252">
        <v>222</v>
      </c>
      <c r="T252" s="108">
        <f t="shared" si="7"/>
        <v>1106</v>
      </c>
      <c r="W252">
        <v>0.55228005527406698</v>
      </c>
      <c r="X252">
        <v>0.93291404612159301</v>
      </c>
      <c r="Y252" s="3">
        <f>EXP(-2*($T252-1)*$U$29*($E$25*'UL FRMPL'!H$35-'UL FRMPL'!$H$35)/1000)</f>
        <v>4.1321996412900186E-2</v>
      </c>
    </row>
    <row r="253" spans="3:25" ht="15.75" thickBot="1">
      <c r="C253" s="50"/>
      <c r="D253" s="50"/>
      <c r="E253" s="50"/>
      <c r="F253" s="50"/>
      <c r="G253" s="50"/>
      <c r="H253" s="50"/>
      <c r="I253" s="4"/>
      <c r="K253">
        <v>223</v>
      </c>
      <c r="T253" s="108">
        <f t="shared" si="7"/>
        <v>1111</v>
      </c>
      <c r="W253">
        <v>0.53680841335162299</v>
      </c>
      <c r="X253">
        <v>0.94870517928286802</v>
      </c>
      <c r="Y253" s="3">
        <f>EXP(-2*($T253-1)*$U$29*($E$25*'UL FRMPL'!H$35-'UL FRMPL'!$H$35)/1000)</f>
        <v>4.0730493541507755E-2</v>
      </c>
    </row>
    <row r="254" spans="3:25" ht="15.75" thickBot="1">
      <c r="C254" s="50"/>
      <c r="D254" s="50"/>
      <c r="E254" s="50"/>
      <c r="F254" s="50"/>
      <c r="G254" s="50"/>
      <c r="H254" s="50"/>
      <c r="I254" s="4"/>
      <c r="K254">
        <v>224</v>
      </c>
      <c r="T254" s="108">
        <f t="shared" si="7"/>
        <v>1116</v>
      </c>
      <c r="W254">
        <v>0.52771518702118003</v>
      </c>
      <c r="X254">
        <v>0.95037974683544302</v>
      </c>
      <c r="Y254" s="3">
        <f>EXP(-2*($T254-1)*$U$29*($E$25*'UL FRMPL'!H$35-'UL FRMPL'!$H$35)/1000)</f>
        <v>4.0147457725854097E-2</v>
      </c>
    </row>
    <row r="255" spans="3:25" ht="15.75" thickBot="1">
      <c r="C255" s="50"/>
      <c r="D255" s="50"/>
      <c r="E255" s="50"/>
      <c r="F255" s="50"/>
      <c r="G255" s="50"/>
      <c r="H255" s="50"/>
      <c r="I255" s="4"/>
      <c r="K255">
        <v>225</v>
      </c>
      <c r="T255" s="108">
        <f t="shared" si="7"/>
        <v>1121</v>
      </c>
      <c r="W255">
        <v>0.54772727272727195</v>
      </c>
      <c r="X255">
        <v>0.93085385018334199</v>
      </c>
      <c r="Y255" s="3">
        <f>EXP(-2*($T255-1)*$U$29*($E$25*'UL FRMPL'!H$35-'UL FRMPL'!$H$35)/1000)</f>
        <v>3.9572767764443247E-2</v>
      </c>
    </row>
    <row r="256" spans="3:25" ht="15.75" thickBot="1">
      <c r="C256" s="50"/>
      <c r="D256" s="50"/>
      <c r="E256" s="50"/>
      <c r="F256" s="50"/>
      <c r="G256" s="50"/>
      <c r="H256" s="50"/>
      <c r="I256" s="4"/>
      <c r="K256">
        <v>226</v>
      </c>
      <c r="T256" s="108">
        <f t="shared" si="7"/>
        <v>1126</v>
      </c>
      <c r="W256">
        <v>0.54545454545454497</v>
      </c>
      <c r="X256">
        <v>0.94096509240246395</v>
      </c>
      <c r="Y256" s="3">
        <f>EXP(-2*($T256-1)*$U$29*($E$25*'UL FRMPL'!H$35-'UL FRMPL'!$H$35)/1000)</f>
        <v>3.9006304190715581E-2</v>
      </c>
    </row>
    <row r="257" spans="3:25" ht="15.75" thickBot="1">
      <c r="C257" s="50"/>
      <c r="D257" s="50"/>
      <c r="E257" s="50"/>
      <c r="F257" s="50"/>
      <c r="G257" s="50"/>
      <c r="H257" s="50"/>
      <c r="I257" s="4"/>
      <c r="K257">
        <v>227</v>
      </c>
      <c r="T257" s="108">
        <f t="shared" si="7"/>
        <v>1131</v>
      </c>
      <c r="W257">
        <v>0.52878179384203405</v>
      </c>
      <c r="X257">
        <v>0.93133711925658202</v>
      </c>
      <c r="Y257" s="3">
        <f>EXP(-2*($T257-1)*$U$29*($E$25*'UL FRMPL'!H$35-'UL FRMPL'!$H$35)/1000)</f>
        <v>3.8447949248213042E-2</v>
      </c>
    </row>
    <row r="258" spans="3:25" ht="15.75" thickBot="1">
      <c r="C258" s="50"/>
      <c r="D258" s="50"/>
      <c r="E258" s="50"/>
      <c r="F258" s="50"/>
      <c r="G258" s="50"/>
      <c r="H258" s="50"/>
      <c r="I258" s="4"/>
      <c r="K258">
        <v>228</v>
      </c>
      <c r="T258" s="108">
        <f t="shared" si="7"/>
        <v>1136</v>
      </c>
      <c r="W258">
        <v>0.537773804202056</v>
      </c>
      <c r="X258">
        <v>0.945646703573226</v>
      </c>
      <c r="Y258" s="3">
        <f>EXP(-2*($T258-1)*$U$29*($E$25*'UL FRMPL'!H$35-'UL FRMPL'!$H$35)/1000)</f>
        <v>3.789758686610005E-2</v>
      </c>
    </row>
    <row r="259" spans="3:25" ht="15.75" thickBot="1">
      <c r="C259" s="50"/>
      <c r="D259" s="50"/>
      <c r="E259" s="50"/>
      <c r="F259" s="50"/>
      <c r="G259" s="50"/>
      <c r="H259" s="50"/>
      <c r="I259" s="4"/>
      <c r="K259">
        <v>229</v>
      </c>
      <c r="T259" s="108">
        <f t="shared" si="7"/>
        <v>1141</v>
      </c>
      <c r="W259">
        <v>0.52542372881355903</v>
      </c>
      <c r="X259">
        <v>0.93936279547790302</v>
      </c>
      <c r="Y259" s="3">
        <f>EXP(-2*($T259-1)*$U$29*($E$25*'UL FRMPL'!H$35-'UL FRMPL'!$H$35)/1000)</f>
        <v>3.7355102635034582E-2</v>
      </c>
    </row>
    <row r="260" spans="3:25" ht="15.75" thickBot="1">
      <c r="C260" s="50"/>
      <c r="D260" s="50"/>
      <c r="E260" s="50"/>
      <c r="F260" s="50"/>
      <c r="G260" s="50"/>
      <c r="H260" s="50"/>
      <c r="I260" s="4"/>
      <c r="K260">
        <v>230</v>
      </c>
      <c r="T260" s="108">
        <f t="shared" si="7"/>
        <v>1146</v>
      </c>
      <c r="W260">
        <v>0.52717631462660097</v>
      </c>
      <c r="X260">
        <v>0.93790686029043502</v>
      </c>
      <c r="Y260" s="3">
        <f>EXP(-2*($T260-1)*$U$29*($E$25*'UL FRMPL'!H$35-'UL FRMPL'!$H$35)/1000)</f>
        <v>3.6820383783384807E-2</v>
      </c>
    </row>
    <row r="261" spans="3:25" ht="15.75" thickBot="1">
      <c r="C261" s="50"/>
      <c r="D261" s="50"/>
      <c r="E261" s="50"/>
      <c r="F261" s="50"/>
      <c r="G261" s="50"/>
      <c r="H261" s="50"/>
      <c r="I261" s="4"/>
      <c r="K261">
        <v>231</v>
      </c>
      <c r="T261" s="108">
        <f t="shared" si="7"/>
        <v>1151</v>
      </c>
      <c r="W261">
        <v>0.53710247349823304</v>
      </c>
      <c r="X261">
        <v>0.93483709273182902</v>
      </c>
      <c r="Y261" s="3">
        <f>EXP(-2*($T261-1)*$U$29*($E$25*'UL FRMPL'!H$35-'UL FRMPL'!$H$35)/1000)</f>
        <v>3.6293319153786127E-2</v>
      </c>
    </row>
    <row r="262" spans="3:25" ht="15.75" thickBot="1">
      <c r="C262" s="50"/>
      <c r="D262" s="50"/>
      <c r="E262" s="50"/>
      <c r="F262" s="50"/>
      <c r="G262" s="50"/>
      <c r="H262" s="50"/>
      <c r="I262" s="4"/>
      <c r="K262">
        <v>232</v>
      </c>
      <c r="T262" s="108">
        <f t="shared" si="7"/>
        <v>1156</v>
      </c>
      <c r="W262">
        <v>0.52123893805309696</v>
      </c>
      <c r="X262">
        <v>0.93774900398406302</v>
      </c>
      <c r="Y262" s="3">
        <f>EXP(-2*($T262-1)*$U$29*($E$25*'UL FRMPL'!H$35-'UL FRMPL'!$H$35)/1000)</f>
        <v>3.5773799180033747E-2</v>
      </c>
    </row>
    <row r="263" spans="3:25" ht="15.75" thickBot="1">
      <c r="C263" s="50"/>
      <c r="D263" s="50"/>
      <c r="E263" s="50"/>
      <c r="F263" s="50"/>
      <c r="G263" s="50"/>
      <c r="H263" s="50"/>
      <c r="I263" s="4"/>
      <c r="K263">
        <v>233</v>
      </c>
      <c r="T263" s="108">
        <f t="shared" si="7"/>
        <v>1161</v>
      </c>
      <c r="W263">
        <v>0.52666372851476395</v>
      </c>
      <c r="X263">
        <v>0.93937850229240905</v>
      </c>
      <c r="Y263" s="3">
        <f>EXP(-2*($T263-1)*$U$29*($E$25*'UL FRMPL'!H$35-'UL FRMPL'!$H$35)/1000)</f>
        <v>3.5261715864306063E-2</v>
      </c>
    </row>
    <row r="264" spans="3:25" ht="15.75" thickBot="1">
      <c r="C264" s="50"/>
      <c r="D264" s="50"/>
      <c r="E264" s="50"/>
      <c r="F264" s="50"/>
      <c r="G264" s="50"/>
      <c r="H264" s="50"/>
      <c r="I264" s="4"/>
      <c r="K264">
        <v>234</v>
      </c>
      <c r="T264" s="108">
        <f t="shared" si="7"/>
        <v>1166</v>
      </c>
      <c r="W264">
        <v>0.52446011458792396</v>
      </c>
      <c r="X264">
        <v>0.93353323338330796</v>
      </c>
      <c r="Y264" s="3">
        <f>EXP(-2*($T264-1)*$U$29*($E$25*'UL FRMPL'!H$35-'UL FRMPL'!$H$35)/1000)</f>
        <v>3.4756962754714044E-2</v>
      </c>
    </row>
    <row r="265" spans="3:25" ht="15.75" thickBot="1">
      <c r="C265" s="50"/>
      <c r="D265" s="50"/>
      <c r="E265" s="50"/>
      <c r="F265" s="50"/>
      <c r="G265" s="50"/>
      <c r="H265" s="50"/>
      <c r="I265" s="4"/>
      <c r="K265">
        <v>235</v>
      </c>
      <c r="T265" s="108">
        <f t="shared" si="7"/>
        <v>1171</v>
      </c>
      <c r="W265">
        <v>0.51459694989106697</v>
      </c>
      <c r="X265">
        <v>0.93031536113936897</v>
      </c>
      <c r="Y265" s="3">
        <f>EXP(-2*($T265-1)*$U$29*($E$25*'UL FRMPL'!H$35-'UL FRMPL'!$H$35)/1000)</f>
        <v>3.4259434923172155E-2</v>
      </c>
    </row>
    <row r="266" spans="3:25" ht="15.75" thickBot="1">
      <c r="C266" s="50"/>
      <c r="D266" s="50"/>
      <c r="E266" s="50"/>
      <c r="F266" s="50"/>
      <c r="G266" s="50"/>
      <c r="H266" s="50"/>
      <c r="I266" s="4"/>
      <c r="K266">
        <v>236</v>
      </c>
      <c r="T266" s="108">
        <f t="shared" si="7"/>
        <v>1176</v>
      </c>
      <c r="W266">
        <v>0.52254986990459595</v>
      </c>
      <c r="X266">
        <v>0.92919001528273004</v>
      </c>
      <c r="Y266" s="3">
        <f>EXP(-2*($T266-1)*$U$29*($E$25*'UL FRMPL'!H$35-'UL FRMPL'!$H$35)/1000)</f>
        <v>3.3769028943585633E-2</v>
      </c>
    </row>
    <row r="267" spans="3:25" ht="15.75" thickBot="1">
      <c r="C267" s="50"/>
      <c r="D267" s="50"/>
      <c r="E267" s="50"/>
      <c r="F267" s="50"/>
      <c r="G267" s="50"/>
      <c r="H267" s="50"/>
      <c r="I267" s="4"/>
      <c r="K267">
        <v>237</v>
      </c>
      <c r="T267" s="108">
        <f t="shared" si="7"/>
        <v>1181</v>
      </c>
      <c r="W267">
        <v>0.53319057815845805</v>
      </c>
      <c r="X267">
        <v>0.93126272912423602</v>
      </c>
      <c r="Y267" s="3">
        <f>EXP(-2*($T267-1)*$U$29*($E$25*'UL FRMPL'!H$35-'UL FRMPL'!$H$35)/1000)</f>
        <v>3.3285642870350587E-2</v>
      </c>
    </row>
    <row r="268" spans="3:25" ht="15.75" thickBot="1">
      <c r="C268" s="50"/>
      <c r="D268" s="50"/>
      <c r="E268" s="50"/>
      <c r="F268" s="50"/>
      <c r="G268" s="50"/>
      <c r="H268" s="50"/>
      <c r="I268" s="4"/>
      <c r="K268">
        <v>238</v>
      </c>
      <c r="T268" s="108">
        <f t="shared" si="7"/>
        <v>1186</v>
      </c>
      <c r="W268">
        <v>0.54157690650581602</v>
      </c>
      <c r="X268">
        <v>0.92775286497259501</v>
      </c>
      <c r="Y268" s="3">
        <f>EXP(-2*($T268-1)*$U$29*($E$25*'UL FRMPL'!H$35-'UL FRMPL'!$H$35)/1000)</f>
        <v>3.2809176217161264E-2</v>
      </c>
    </row>
    <row r="269" spans="3:25" ht="15.75" thickBot="1">
      <c r="C269" s="50"/>
      <c r="D269" s="50"/>
      <c r="E269" s="50"/>
      <c r="F269" s="50"/>
      <c r="G269" s="50"/>
      <c r="H269" s="50"/>
      <c r="I269" s="4"/>
      <c r="K269">
        <v>239</v>
      </c>
      <c r="T269" s="108">
        <f t="shared" si="7"/>
        <v>1191</v>
      </c>
      <c r="W269">
        <v>0.51862955032119895</v>
      </c>
      <c r="X269">
        <v>0.93117408906882504</v>
      </c>
      <c r="Y269" s="3">
        <f>EXP(-2*($T269-1)*$U$29*($E$25*'UL FRMPL'!H$35-'UL FRMPL'!$H$35)/1000)</f>
        <v>3.2339529936121159E-2</v>
      </c>
    </row>
    <row r="270" spans="3:25" ht="15.75" thickBot="1">
      <c r="C270" s="50"/>
      <c r="D270" s="50"/>
      <c r="E270" s="50"/>
      <c r="F270" s="50"/>
      <c r="G270" s="50"/>
      <c r="H270" s="50"/>
      <c r="I270" s="4"/>
      <c r="K270">
        <v>240</v>
      </c>
      <c r="T270" s="108">
        <f t="shared" si="7"/>
        <v>1196</v>
      </c>
      <c r="W270">
        <v>0.52409129332206195</v>
      </c>
      <c r="X270">
        <v>0.928893340010015</v>
      </c>
      <c r="Y270" s="3">
        <f>EXP(-2*($T270-1)*$U$29*($E$25*'UL FRMPL'!H$35-'UL FRMPL'!$H$35)/1000)</f>
        <v>3.1876606397152812E-2</v>
      </c>
    </row>
    <row r="271" spans="3:25" ht="15.75" thickBot="1">
      <c r="C271" s="50"/>
      <c r="D271" s="50"/>
      <c r="E271" s="50"/>
      <c r="F271" s="50"/>
      <c r="G271" s="50"/>
      <c r="H271" s="50"/>
      <c r="I271" s="4"/>
      <c r="K271">
        <v>241</v>
      </c>
      <c r="T271" s="108">
        <f t="shared" si="7"/>
        <v>1201</v>
      </c>
      <c r="W271">
        <v>0.52037351443123903</v>
      </c>
      <c r="X271">
        <v>0.9395</v>
      </c>
      <c r="Y271" s="3">
        <f>EXP(-2*($T271-1)*$U$29*($E$25*'UL FRMPL'!H$35-'UL FRMPL'!$H$35)/1000)</f>
        <v>3.1420309367702529E-2</v>
      </c>
    </row>
    <row r="272" spans="3:25" ht="15.75" thickBot="1">
      <c r="C272" s="50"/>
      <c r="D272" s="50"/>
      <c r="E272" s="50"/>
      <c r="F272" s="50"/>
      <c r="G272" s="50"/>
      <c r="H272" s="50"/>
      <c r="I272" s="4"/>
      <c r="K272">
        <v>242</v>
      </c>
      <c r="T272" s="108">
        <f t="shared" si="7"/>
        <v>1206</v>
      </c>
      <c r="W272">
        <v>0.51694551694551605</v>
      </c>
      <c r="X272">
        <v>0.92176529588766298</v>
      </c>
      <c r="Y272" s="3">
        <f>EXP(-2*($T272-1)*$U$29*($E$25*'UL FRMPL'!H$35-'UL FRMPL'!$H$35)/1000)</f>
        <v>3.0970543992735491E-2</v>
      </c>
    </row>
    <row r="273" spans="3:25" ht="15.75" thickBot="1">
      <c r="C273" s="50"/>
      <c r="D273" s="50"/>
      <c r="E273" s="50"/>
      <c r="F273" s="50"/>
      <c r="G273" s="50"/>
      <c r="H273" s="50"/>
      <c r="I273" s="4"/>
      <c r="K273">
        <v>243</v>
      </c>
      <c r="T273" s="108">
        <f t="shared" si="7"/>
        <v>1211</v>
      </c>
      <c r="W273">
        <v>0.50987972508590995</v>
      </c>
      <c r="X273">
        <v>0.93005952380952295</v>
      </c>
      <c r="Y273" s="3">
        <f>EXP(-2*($T273-1)*$U$29*($E$25*'UL FRMPL'!H$35-'UL FRMPL'!$H$35)/1000)</f>
        <v>3.0527216775017383E-2</v>
      </c>
    </row>
    <row r="274" spans="3:25" ht="15.75" thickBot="1">
      <c r="K274">
        <v>244</v>
      </c>
      <c r="T274" s="108">
        <f t="shared" si="7"/>
        <v>1216</v>
      </c>
      <c r="W274">
        <v>0.51432181971356306</v>
      </c>
      <c r="X274">
        <v>0.92704714640198504</v>
      </c>
      <c r="Y274" s="3">
        <f>EXP(-2*($T274-1)*$U$29*($E$25*'UL FRMPL'!H$35-'UL FRMPL'!$H$35)/1000)</f>
        <v>3.0090235555678118E-2</v>
      </c>
    </row>
    <row r="275" spans="3:25" ht="15.75" thickBot="1">
      <c r="K275">
        <v>245</v>
      </c>
      <c r="T275" s="108">
        <f t="shared" si="7"/>
        <v>1221</v>
      </c>
      <c r="W275">
        <v>0.529089376053962</v>
      </c>
      <c r="X275">
        <v>0.92572283150548296</v>
      </c>
      <c r="Y275" s="3">
        <f>EXP(-2*($T275-1)*$U$29*($E$25*'UL FRMPL'!H$35-'UL FRMPL'!$H$35)/1000)</f>
        <v>2.965950949505386E-2</v>
      </c>
    </row>
    <row r="276" spans="3:25" ht="15.75" thickBot="1">
      <c r="K276">
        <v>246</v>
      </c>
      <c r="T276" s="108">
        <f t="shared" si="7"/>
        <v>1226</v>
      </c>
      <c r="W276">
        <v>0.51407849829351504</v>
      </c>
      <c r="X276">
        <v>0.91743119266054995</v>
      </c>
      <c r="Y276" s="3">
        <f>EXP(-2*($T276-1)*$U$29*($E$25*'UL FRMPL'!H$35-'UL FRMPL'!$H$35)/1000)</f>
        <v>2.9234949053803288E-2</v>
      </c>
    </row>
    <row r="277" spans="3:25" ht="15.75" thickBot="1">
      <c r="K277">
        <v>247</v>
      </c>
      <c r="T277" s="108">
        <f t="shared" si="7"/>
        <v>1231</v>
      </c>
      <c r="W277">
        <v>0.50603412401165204</v>
      </c>
      <c r="X277">
        <v>0.91088133924175196</v>
      </c>
      <c r="Y277" s="3">
        <f>EXP(-2*($T277-1)*$U$29*($E$25*'UL FRMPL'!H$35-'UL FRMPL'!$H$35)/1000)</f>
        <v>2.8816465974294162E-2</v>
      </c>
    </row>
    <row r="278" spans="3:25" ht="15.75" thickBot="1">
      <c r="K278">
        <v>248</v>
      </c>
      <c r="T278" s="108">
        <f t="shared" si="7"/>
        <v>1236</v>
      </c>
      <c r="W278">
        <v>0.51472418083782601</v>
      </c>
      <c r="X278">
        <v>0.91771832407874798</v>
      </c>
      <c r="Y278" s="3">
        <f>EXP(-2*($T278-1)*$U$29*($E$25*'UL FRMPL'!H$35-'UL FRMPL'!$H$35)/1000)</f>
        <v>2.8403973262256268E-2</v>
      </c>
    </row>
    <row r="279" spans="3:25" ht="15.75" thickBot="1">
      <c r="K279">
        <v>249</v>
      </c>
      <c r="T279" s="108">
        <f t="shared" si="7"/>
        <v>1241</v>
      </c>
      <c r="W279">
        <v>0.52301425661914402</v>
      </c>
      <c r="X279">
        <v>0.91832669322709104</v>
      </c>
      <c r="Y279" s="3">
        <f>EXP(-2*($T279-1)*$U$29*($E$25*'UL FRMPL'!H$35-'UL FRMPL'!$H$35)/1000)</f>
        <v>2.7997385168697136E-2</v>
      </c>
    </row>
    <row r="280" spans="3:25" ht="15.75" thickBot="1">
      <c r="K280">
        <v>250</v>
      </c>
      <c r="T280" s="108">
        <f t="shared" si="7"/>
        <v>1246</v>
      </c>
      <c r="W280">
        <v>0.51267137515579497</v>
      </c>
      <c r="X280">
        <v>0.90801644398766701</v>
      </c>
      <c r="Y280" s="3">
        <f>EXP(-2*($T280-1)*$U$29*($E$25*'UL FRMPL'!H$35-'UL FRMPL'!$H$35)/1000)</f>
        <v>2.7596617172076475E-2</v>
      </c>
    </row>
    <row r="281" spans="3:25" ht="15.75" thickBot="1">
      <c r="K281">
        <v>251</v>
      </c>
      <c r="T281" s="108">
        <f t="shared" si="7"/>
        <v>1251</v>
      </c>
      <c r="W281">
        <v>0.51189499589827703</v>
      </c>
      <c r="X281">
        <v>0.91083743842364495</v>
      </c>
      <c r="Y281" s="3">
        <f>EXP(-2*($T281-1)*$U$29*($E$25*'UL FRMPL'!H$35-'UL FRMPL'!$H$35)/1000)</f>
        <v>2.7201585960735863E-2</v>
      </c>
    </row>
    <row r="282" spans="3:25" ht="15.75" thickBot="1">
      <c r="K282">
        <v>252</v>
      </c>
      <c r="T282" s="108">
        <f t="shared" si="7"/>
        <v>1256</v>
      </c>
      <c r="W282">
        <v>0.50081300813008101</v>
      </c>
      <c r="X282">
        <v>0.92254220456802305</v>
      </c>
      <c r="Y282" s="3">
        <f>EXP(-2*($T282-1)*$U$29*($E$25*'UL FRMPL'!H$35-'UL FRMPL'!$H$35)/1000)</f>
        <v>2.6812209415579862E-2</v>
      </c>
    </row>
    <row r="283" spans="3:25" ht="15.75" thickBot="1">
      <c r="K283">
        <v>253</v>
      </c>
      <c r="T283" s="108">
        <f t="shared" si="7"/>
        <v>1261</v>
      </c>
      <c r="W283">
        <v>0.495888157894736</v>
      </c>
      <c r="X283">
        <v>0.89620758483033902</v>
      </c>
      <c r="Y283" s="3">
        <f>EXP(-2*($T283-1)*$U$29*($E$25*'UL FRMPL'!H$35-'UL FRMPL'!$H$35)/1000)</f>
        <v>2.6428406593005223E-2</v>
      </c>
    </row>
    <row r="284" spans="3:25" ht="15.75" thickBot="1">
      <c r="K284">
        <v>254</v>
      </c>
      <c r="T284" s="108">
        <f t="shared" si="7"/>
        <v>1266</v>
      </c>
      <c r="W284">
        <v>0.50369458128078803</v>
      </c>
      <c r="X284">
        <v>0.91434262948207101</v>
      </c>
      <c r="Y284" s="3">
        <f>EXP(-2*($T284-1)*$U$29*($E$25*'UL FRMPL'!H$35-'UL FRMPL'!$H$35)/1000)</f>
        <v>2.605009770807417E-2</v>
      </c>
    </row>
    <row r="285" spans="3:25" ht="15.75" thickBot="1">
      <c r="K285">
        <v>255</v>
      </c>
      <c r="T285" s="108">
        <f t="shared" si="7"/>
        <v>1271</v>
      </c>
      <c r="W285">
        <v>0.50872210953346797</v>
      </c>
      <c r="X285">
        <v>0.89680589680589595</v>
      </c>
      <c r="Y285" s="3">
        <f>EXP(-2*($T285-1)*$U$29*($E$25*'UL FRMPL'!H$35-'UL FRMPL'!$H$35)/1000)</f>
        <v>2.5677204117928829E-2</v>
      </c>
    </row>
    <row r="286" spans="3:25" ht="15.75" thickBot="1">
      <c r="K286">
        <v>256</v>
      </c>
      <c r="T286" s="108">
        <f t="shared" si="7"/>
        <v>1276</v>
      </c>
      <c r="W286">
        <v>0.50245298446443099</v>
      </c>
      <c r="X286">
        <v>0.90846456692913302</v>
      </c>
      <c r="Y286" s="3">
        <f>EXP(-2*($T286-1)*$U$29*($E$25*'UL FRMPL'!H$35-'UL FRMPL'!$H$35)/1000)</f>
        <v>2.5309648305442894E-2</v>
      </c>
    </row>
    <row r="287" spans="3:25" ht="15.75" thickBot="1">
      <c r="K287">
        <v>257</v>
      </c>
      <c r="T287" s="108">
        <f t="shared" si="7"/>
        <v>1281</v>
      </c>
      <c r="W287">
        <v>0.50633428688189597</v>
      </c>
      <c r="X287">
        <v>0.91913214990138004</v>
      </c>
      <c r="Y287" s="3">
        <f>EXP(-2*($T287-1)*$U$29*($E$25*'UL FRMPL'!H$35-'UL FRMPL'!$H$35)/1000)</f>
        <v>2.4947353863107386E-2</v>
      </c>
    </row>
    <row r="288" spans="3:25" ht="15.75" thickBot="1">
      <c r="K288">
        <v>258</v>
      </c>
      <c r="T288" s="108">
        <f t="shared" si="7"/>
        <v>1286</v>
      </c>
      <c r="W288">
        <v>0.50306999590667201</v>
      </c>
      <c r="X288">
        <v>0.90109890109890101</v>
      </c>
      <c r="Y288" s="3">
        <f>EXP(-2*($T288-1)*$U$29*($E$25*'UL FRMPL'!H$35-'UL FRMPL'!$H$35)/1000)</f>
        <v>2.4590245477147023E-2</v>
      </c>
    </row>
    <row r="289" spans="11:25" ht="15.75" thickBot="1">
      <c r="K289">
        <v>259</v>
      </c>
      <c r="T289" s="108">
        <f t="shared" ref="T289:T352" si="8">T288+5</f>
        <v>1291</v>
      </c>
      <c r="W289">
        <v>0.502804487179487</v>
      </c>
      <c r="X289">
        <v>0.91192478970806501</v>
      </c>
      <c r="Y289" s="3">
        <f>EXP(-2*($T289-1)*$U$29*($E$25*'UL FRMPL'!H$35-'UL FRMPL'!$H$35)/1000)</f>
        <v>2.4238248911864015E-2</v>
      </c>
    </row>
    <row r="290" spans="11:25" ht="15.75" thickBot="1">
      <c r="K290">
        <v>260</v>
      </c>
      <c r="T290" s="108">
        <f t="shared" si="8"/>
        <v>1296</v>
      </c>
      <c r="W290">
        <v>0.50322061191626399</v>
      </c>
      <c r="X290">
        <v>0.90188305252725398</v>
      </c>
      <c r="Y290" s="3">
        <f>EXP(-2*($T290-1)*$U$29*($E$25*'UL FRMPL'!H$35-'UL FRMPL'!$H$35)/1000)</f>
        <v>2.3891290994206008E-2</v>
      </c>
    </row>
    <row r="291" spans="11:25" ht="15.75" thickBot="1">
      <c r="K291">
        <v>261</v>
      </c>
      <c r="T291" s="108">
        <f t="shared" si="8"/>
        <v>1301</v>
      </c>
      <c r="W291">
        <v>0.499397832195905</v>
      </c>
      <c r="X291">
        <v>0.91445722861430701</v>
      </c>
      <c r="Y291" s="3">
        <f>EXP(-2*($T291-1)*$U$29*($E$25*'UL FRMPL'!H$35-'UL FRMPL'!$H$35)/1000)</f>
        <v>2.3549299598554715E-2</v>
      </c>
    </row>
    <row r="292" spans="11:25" ht="15.75" thickBot="1">
      <c r="K292">
        <v>262</v>
      </c>
      <c r="T292" s="108">
        <f t="shared" si="8"/>
        <v>1306</v>
      </c>
      <c r="W292">
        <v>0.50019960079840298</v>
      </c>
      <c r="X292">
        <v>0.89775561097256795</v>
      </c>
      <c r="Y292" s="3">
        <f>EXP(-2*($T292-1)*$U$29*($E$25*'UL FRMPL'!H$35-'UL FRMPL'!$H$35)/1000)</f>
        <v>2.3212203631732643E-2</v>
      </c>
    </row>
    <row r="293" spans="11:25" ht="15.75" thickBot="1">
      <c r="K293">
        <v>263</v>
      </c>
      <c r="T293" s="108">
        <f t="shared" si="8"/>
        <v>1311</v>
      </c>
      <c r="W293">
        <v>0.51182364729458896</v>
      </c>
      <c r="X293">
        <v>0.90169491525423695</v>
      </c>
      <c r="Y293" s="3">
        <f>EXP(-2*($T293-1)*$U$29*($E$25*'UL FRMPL'!H$35-'UL FRMPL'!$H$35)/1000)</f>
        <v>2.2879933018224004E-2</v>
      </c>
    </row>
    <row r="294" spans="11:25" ht="15.75" thickBot="1">
      <c r="K294">
        <v>264</v>
      </c>
      <c r="T294" s="108">
        <f t="shared" si="8"/>
        <v>1316</v>
      </c>
      <c r="W294">
        <v>0.50693069306930605</v>
      </c>
      <c r="X294">
        <v>0.90900243309002404</v>
      </c>
      <c r="Y294" s="3">
        <f>EXP(-2*($T294-1)*$U$29*($E$25*'UL FRMPL'!H$35-'UL FRMPL'!$H$35)/1000)</f>
        <v>2.2552418685607669E-2</v>
      </c>
    </row>
    <row r="295" spans="11:25" ht="15.75" thickBot="1">
      <c r="K295">
        <v>265</v>
      </c>
      <c r="T295" s="108">
        <f t="shared" si="8"/>
        <v>1321</v>
      </c>
      <c r="W295">
        <v>0.50890383854372701</v>
      </c>
      <c r="X295">
        <v>0.90895669291338499</v>
      </c>
      <c r="Y295" s="3">
        <f>EXP(-2*($T295-1)*$U$29*($E$25*'UL FRMPL'!H$35-'UL FRMPL'!$H$35)/1000)</f>
        <v>2.2229592550198171E-2</v>
      </c>
    </row>
    <row r="296" spans="11:25" ht="15.75" thickBot="1">
      <c r="K296">
        <v>266</v>
      </c>
      <c r="T296" s="108">
        <f t="shared" si="8"/>
        <v>1326</v>
      </c>
      <c r="W296">
        <v>0.50177095631641</v>
      </c>
      <c r="X296">
        <v>0.90847127555988305</v>
      </c>
      <c r="Y296" s="3">
        <f>EXP(-2*($T296-1)*$U$29*($E$25*'UL FRMPL'!H$35-'UL FRMPL'!$H$35)/1000)</f>
        <v>2.1911387502892638E-2</v>
      </c>
    </row>
    <row r="297" spans="11:25" ht="15.75" thickBot="1">
      <c r="K297">
        <v>267</v>
      </c>
      <c r="T297" s="108">
        <f t="shared" si="8"/>
        <v>1331</v>
      </c>
      <c r="W297">
        <v>0.49594124468496298</v>
      </c>
      <c r="X297">
        <v>0.89882697947213996</v>
      </c>
      <c r="Y297" s="3">
        <f>EXP(-2*($T297-1)*$U$29*($E$25*'UL FRMPL'!H$35-'UL FRMPL'!$H$35)/1000)</f>
        <v>2.1597737395220033E-2</v>
      </c>
    </row>
    <row r="298" spans="11:25" ht="15.75" thickBot="1">
      <c r="K298">
        <v>268</v>
      </c>
      <c r="T298" s="108">
        <f t="shared" si="8"/>
        <v>1336</v>
      </c>
      <c r="W298">
        <v>0.50191864927091301</v>
      </c>
      <c r="X298">
        <v>0.90978157644824298</v>
      </c>
      <c r="Y298" s="3">
        <f>EXP(-2*($T298-1)*$U$29*($E$25*'UL FRMPL'!H$35-'UL FRMPL'!$H$35)/1000)</f>
        <v>2.1288577025590269E-2</v>
      </c>
    </row>
    <row r="299" spans="11:25" ht="15.75" thickBot="1">
      <c r="K299">
        <v>269</v>
      </c>
      <c r="T299" s="108">
        <f t="shared" si="8"/>
        <v>1341</v>
      </c>
      <c r="W299">
        <v>0.50270270270270201</v>
      </c>
      <c r="X299">
        <v>0.90592846643802005</v>
      </c>
      <c r="Y299" s="3">
        <f>EXP(-2*($T299-1)*$U$29*($E$25*'UL FRMPL'!H$35-'UL FRMPL'!$H$35)/1000)</f>
        <v>2.0983842125740067E-2</v>
      </c>
    </row>
    <row r="300" spans="11:25" ht="15.75" thickBot="1">
      <c r="K300">
        <v>270</v>
      </c>
      <c r="T300" s="108">
        <f t="shared" si="8"/>
        <v>1346</v>
      </c>
      <c r="W300">
        <v>0.507924236567452</v>
      </c>
      <c r="X300">
        <v>0.91091532060695002</v>
      </c>
      <c r="Y300" s="3">
        <f>EXP(-2*($T300-1)*$U$29*($E$25*'UL FRMPL'!H$35-'UL FRMPL'!$H$35)/1000)</f>
        <v>2.0683469347372908E-2</v>
      </c>
    </row>
    <row r="301" spans="11:25" ht="15.75" thickBot="1">
      <c r="K301">
        <v>271</v>
      </c>
      <c r="T301" s="108">
        <f t="shared" si="8"/>
        <v>1351</v>
      </c>
      <c r="W301">
        <v>0.49425727411944798</v>
      </c>
      <c r="X301">
        <v>0.90970220941402502</v>
      </c>
      <c r="Y301" s="3">
        <f>EXP(-2*($T301-1)*$U$29*($E$25*'UL FRMPL'!H$35-'UL FRMPL'!$H$35)/1000)</f>
        <v>2.0387396248990153E-2</v>
      </c>
    </row>
    <row r="302" spans="11:25" ht="15.75" thickBot="1">
      <c r="K302">
        <v>272</v>
      </c>
      <c r="T302" s="108">
        <f t="shared" si="8"/>
        <v>1356</v>
      </c>
      <c r="W302">
        <v>0.49223602484472001</v>
      </c>
      <c r="X302">
        <v>0.88631984585741797</v>
      </c>
      <c r="Y302" s="3">
        <f>EXP(-2*($T302-1)*$U$29*($E$25*'UL FRMPL'!H$35-'UL FRMPL'!$H$35)/1000)</f>
        <v>2.0095561282910734E-2</v>
      </c>
    </row>
    <row r="303" spans="11:25" ht="15.75" thickBot="1">
      <c r="K303">
        <v>273</v>
      </c>
      <c r="T303" s="108">
        <f t="shared" si="8"/>
        <v>1361</v>
      </c>
      <c r="W303">
        <v>0.48612181958365402</v>
      </c>
      <c r="X303">
        <v>0.89635316698656398</v>
      </c>
      <c r="Y303" s="3">
        <f>EXP(-2*($T303-1)*$U$29*($E$25*'UL FRMPL'!H$35-'UL FRMPL'!$H$35)/1000)</f>
        <v>1.9807903782476571E-2</v>
      </c>
    </row>
    <row r="304" spans="11:25" ht="15.75" thickBot="1">
      <c r="K304">
        <v>274</v>
      </c>
      <c r="T304" s="108">
        <f t="shared" si="8"/>
        <v>1366</v>
      </c>
      <c r="W304">
        <v>0.49231360491929199</v>
      </c>
      <c r="X304">
        <v>0.88818359375</v>
      </c>
      <c r="Y304" s="3">
        <f>EXP(-2*($T304-1)*$U$29*($E$25*'UL FRMPL'!H$35-'UL FRMPL'!$H$35)/1000)</f>
        <v>1.9524363949441251E-2</v>
      </c>
    </row>
    <row r="305" spans="11:25" ht="15.75" thickBot="1">
      <c r="K305">
        <v>275</v>
      </c>
      <c r="T305" s="108">
        <f t="shared" si="8"/>
        <v>1371</v>
      </c>
      <c r="W305">
        <v>0.500759301442672</v>
      </c>
      <c r="X305">
        <v>0.88465204957101995</v>
      </c>
      <c r="Y305" s="3">
        <f>EXP(-2*($T305-1)*$U$29*($E$25*'UL FRMPL'!H$35-'UL FRMPL'!$H$35)/1000)</f>
        <v>1.9244882841539118E-2</v>
      </c>
    </row>
    <row r="306" spans="11:25" ht="15.75" thickBot="1">
      <c r="K306">
        <v>276</v>
      </c>
      <c r="T306" s="108">
        <f t="shared" si="8"/>
        <v>1376</v>
      </c>
      <c r="W306">
        <v>0.49980908743795299</v>
      </c>
      <c r="X306">
        <v>0.88611244593945204</v>
      </c>
      <c r="Y306" s="3">
        <f>EXP(-2*($T306-1)*$U$29*($E$25*'UL FRMPL'!H$35-'UL FRMPL'!$H$35)/1000)</f>
        <v>1.8969402360232372E-2</v>
      </c>
    </row>
    <row r="307" spans="11:25" ht="15.75" thickBot="1">
      <c r="K307">
        <v>277</v>
      </c>
      <c r="T307" s="108">
        <f t="shared" si="8"/>
        <v>1381</v>
      </c>
      <c r="W307">
        <v>0.49771167048054898</v>
      </c>
      <c r="X307">
        <v>0.87817745803357306</v>
      </c>
      <c r="Y307" s="3">
        <f>EXP(-2*($T307-1)*$U$29*($E$25*'UL FRMPL'!H$35-'UL FRMPL'!$H$35)/1000)</f>
        <v>1.8697865238633551E-2</v>
      </c>
    </row>
    <row r="308" spans="11:25" ht="15.75" thickBot="1">
      <c r="K308">
        <v>278</v>
      </c>
      <c r="T308" s="108">
        <f t="shared" si="8"/>
        <v>1386</v>
      </c>
      <c r="W308">
        <v>0.49716446124763702</v>
      </c>
      <c r="X308">
        <v>0.90731008122312395</v>
      </c>
      <c r="Y308" s="3">
        <f>EXP(-2*($T308-1)*$U$29*($E$25*'UL FRMPL'!H$35-'UL FRMPL'!$H$35)/1000)</f>
        <v>1.8430215029600877E-2</v>
      </c>
    </row>
    <row r="309" spans="11:25" ht="15.75" thickBot="1">
      <c r="K309">
        <v>279</v>
      </c>
      <c r="T309" s="108">
        <f t="shared" si="8"/>
        <v>1391</v>
      </c>
      <c r="W309">
        <v>0.49280847842543501</v>
      </c>
      <c r="X309">
        <v>0.90226287915262304</v>
      </c>
      <c r="Y309" s="3">
        <f>EXP(-2*($T309-1)*$U$29*($E$25*'UL FRMPL'!H$35-'UL FRMPL'!$H$35)/1000)</f>
        <v>1.8166396094004004E-2</v>
      </c>
    </row>
    <row r="310" spans="11:25" ht="15.75" thickBot="1">
      <c r="K310">
        <v>280</v>
      </c>
      <c r="T310" s="108">
        <f t="shared" si="8"/>
        <v>1396</v>
      </c>
      <c r="W310">
        <v>0.49735249621785099</v>
      </c>
      <c r="X310">
        <v>0.90109367570137899</v>
      </c>
      <c r="Y310" s="3">
        <f>EXP(-2*($T310-1)*$U$29*($E$25*'UL FRMPL'!H$35-'UL FRMPL'!$H$35)/1000)</f>
        <v>1.7906353589157827E-2</v>
      </c>
    </row>
    <row r="311" spans="11:25" ht="15.75" thickBot="1">
      <c r="K311">
        <v>281</v>
      </c>
      <c r="T311" s="108">
        <f t="shared" si="8"/>
        <v>1401</v>
      </c>
      <c r="W311">
        <v>0.493618618618618</v>
      </c>
      <c r="X311">
        <v>0.90328820116054098</v>
      </c>
      <c r="Y311" s="3">
        <f>EXP(-2*($T311-1)*$U$29*($E$25*'UL FRMPL'!H$35-'UL FRMPL'!$H$35)/1000)</f>
        <v>1.7650033457421676E-2</v>
      </c>
    </row>
    <row r="312" spans="11:25" ht="15.75" thickBot="1">
      <c r="K312">
        <v>282</v>
      </c>
      <c r="T312" s="108">
        <f t="shared" si="8"/>
        <v>1406</v>
      </c>
      <c r="W312">
        <v>0.49739195230998501</v>
      </c>
      <c r="X312">
        <v>0.88623326959847004</v>
      </c>
      <c r="Y312" s="3">
        <f>EXP(-2*($T312-1)*$U$29*($E$25*'UL FRMPL'!H$35-'UL FRMPL'!$H$35)/1000)</f>
        <v>1.7397382414961932E-2</v>
      </c>
    </row>
    <row r="313" spans="11:25" ht="15.75" thickBot="1">
      <c r="K313">
        <v>283</v>
      </c>
      <c r="T313" s="108">
        <f t="shared" si="8"/>
        <v>1411</v>
      </c>
      <c r="W313">
        <v>0.49428255256362902</v>
      </c>
      <c r="X313">
        <v>0.90970873786407702</v>
      </c>
      <c r="Y313" s="3">
        <f>EXP(-2*($T313-1)*$U$29*($E$25*'UL FRMPL'!H$35-'UL FRMPL'!$H$35)/1000)</f>
        <v>1.7148347940675272E-2</v>
      </c>
    </row>
    <row r="314" spans="11:25" ht="15.75" thickBot="1">
      <c r="K314">
        <v>284</v>
      </c>
      <c r="T314" s="108">
        <f t="shared" si="8"/>
        <v>1416</v>
      </c>
      <c r="W314">
        <v>0.49230205278592298</v>
      </c>
      <c r="X314">
        <v>0.875</v>
      </c>
      <c r="Y314" s="3">
        <f>EXP(-2*($T314-1)*$U$29*($E$25*'UL FRMPL'!H$35-'UL FRMPL'!$H$35)/1000)</f>
        <v>1.6902878265270649E-2</v>
      </c>
    </row>
    <row r="315" spans="11:25" ht="15.75" thickBot="1">
      <c r="K315">
        <v>285</v>
      </c>
      <c r="T315" s="108">
        <f t="shared" si="8"/>
        <v>1421</v>
      </c>
      <c r="W315">
        <v>0.49313543599257798</v>
      </c>
      <c r="X315">
        <v>0.90205446727185801</v>
      </c>
      <c r="Y315" s="3">
        <f>EXP(-2*($T315-1)*$U$29*($E$25*'UL FRMPL'!H$35-'UL FRMPL'!$H$35)/1000)</f>
        <v>1.6660922360507459E-2</v>
      </c>
    </row>
    <row r="316" spans="11:25" ht="15.75" thickBot="1">
      <c r="K316">
        <v>286</v>
      </c>
      <c r="T316" s="108">
        <f t="shared" si="8"/>
        <v>1426</v>
      </c>
      <c r="W316">
        <v>0.489385065885797</v>
      </c>
      <c r="X316">
        <v>0.88571428571428501</v>
      </c>
      <c r="Y316" s="3">
        <f>EXP(-2*($T316-1)*$U$29*($E$25*'UL FRMPL'!H$35-'UL FRMPL'!$H$35)/1000)</f>
        <v>1.6422429928587841E-2</v>
      </c>
    </row>
    <row r="317" spans="11:25" ht="15.75" thickBot="1">
      <c r="K317">
        <v>287</v>
      </c>
      <c r="T317" s="108">
        <f t="shared" si="8"/>
        <v>1431</v>
      </c>
      <c r="W317">
        <v>0.49149408284023599</v>
      </c>
      <c r="X317">
        <v>0.90645773979107302</v>
      </c>
      <c r="Y317" s="3">
        <f>EXP(-2*($T317-1)*$U$29*($E$25*'UL FRMPL'!H$35-'UL FRMPL'!$H$35)/1000)</f>
        <v>1.6187351391700699E-2</v>
      </c>
    </row>
    <row r="318" spans="11:25" ht="15.75" thickBot="1">
      <c r="K318">
        <v>288</v>
      </c>
      <c r="T318" s="108">
        <f t="shared" si="8"/>
        <v>1436</v>
      </c>
      <c r="W318">
        <v>0.47960308710033001</v>
      </c>
      <c r="X318">
        <v>0.88723608445297497</v>
      </c>
      <c r="Y318" s="3">
        <f>EXP(-2*($T318-1)*$U$29*($E$25*'UL FRMPL'!H$35-'UL FRMPL'!$H$35)/1000)</f>
        <v>1.5955637881715484E-2</v>
      </c>
    </row>
    <row r="319" spans="11:25" ht="15.75" thickBot="1">
      <c r="K319">
        <v>289</v>
      </c>
      <c r="T319" s="108">
        <f t="shared" si="8"/>
        <v>1441</v>
      </c>
      <c r="W319">
        <v>0.49037037037037001</v>
      </c>
      <c r="X319">
        <v>0.88384074941451995</v>
      </c>
      <c r="Y319" s="3">
        <f>EXP(-2*($T319-1)*$U$29*($E$25*'UL FRMPL'!H$35-'UL FRMPL'!$H$35)/1000)</f>
        <v>1.5727241230023541E-2</v>
      </c>
    </row>
    <row r="320" spans="11:25" ht="15.75" thickBot="1">
      <c r="K320">
        <v>290</v>
      </c>
      <c r="T320" s="108">
        <f t="shared" si="8"/>
        <v>1446</v>
      </c>
      <c r="W320">
        <v>0.483650736615163</v>
      </c>
      <c r="X320">
        <v>0.88434079009995203</v>
      </c>
      <c r="Y320" s="3">
        <f>EXP(-2*($T320-1)*$U$29*($E$25*'UL FRMPL'!H$35-'UL FRMPL'!$H$35)/1000)</f>
        <v>1.5502113957524774E-2</v>
      </c>
    </row>
    <row r="321" spans="11:25" ht="15.75" thickBot="1">
      <c r="K321">
        <v>291</v>
      </c>
      <c r="T321" s="108">
        <f t="shared" si="8"/>
        <v>1451</v>
      </c>
      <c r="W321">
        <v>0.485245901639344</v>
      </c>
      <c r="X321">
        <v>0.87830687830687804</v>
      </c>
      <c r="Y321" s="3">
        <f>EXP(-2*($T321-1)*$U$29*($E$25*'UL FRMPL'!H$35-'UL FRMPL'!$H$35)/1000)</f>
        <v>1.5280209264757663E-2</v>
      </c>
    </row>
    <row r="322" spans="11:25" ht="15.75" thickBot="1">
      <c r="K322">
        <v>292</v>
      </c>
      <c r="T322" s="108">
        <f t="shared" si="8"/>
        <v>1456</v>
      </c>
      <c r="W322">
        <v>0.49461979913916698</v>
      </c>
      <c r="X322">
        <v>0.88224299065420497</v>
      </c>
      <c r="Y322" s="3">
        <f>EXP(-2*($T322-1)*$U$29*($E$25*'UL FRMPL'!H$35-'UL FRMPL'!$H$35)/1000)</f>
        <v>1.5061481022170623E-2</v>
      </c>
    </row>
    <row r="323" spans="11:25" ht="15.75" thickBot="1">
      <c r="K323">
        <v>293</v>
      </c>
      <c r="T323" s="108">
        <f t="shared" si="8"/>
        <v>1461</v>
      </c>
      <c r="W323">
        <v>0.48607142857142799</v>
      </c>
      <c r="X323">
        <v>0.88625592417061605</v>
      </c>
      <c r="Y323" s="3">
        <f>EXP(-2*($T323-1)*$U$29*($E$25*'UL FRMPL'!H$35-'UL FRMPL'!$H$35)/1000)</f>
        <v>1.4845883760532629E-2</v>
      </c>
    </row>
    <row r="324" spans="11:25" ht="15.75" thickBot="1">
      <c r="K324">
        <v>294</v>
      </c>
      <c r="T324" s="108">
        <f t="shared" si="8"/>
        <v>1466</v>
      </c>
      <c r="W324">
        <v>0.48197548666186002</v>
      </c>
      <c r="X324">
        <v>0.87682181476257604</v>
      </c>
      <c r="Y324" s="3">
        <f>EXP(-2*($T324-1)*$U$29*($E$25*'UL FRMPL'!H$35-'UL FRMPL'!$H$35)/1000)</f>
        <v>1.4633372661480985E-2</v>
      </c>
    </row>
    <row r="325" spans="11:25" ht="15.75" thickBot="1">
      <c r="K325">
        <v>295</v>
      </c>
      <c r="T325" s="108">
        <f t="shared" si="8"/>
        <v>1471</v>
      </c>
      <c r="W325">
        <v>0.48749999999999999</v>
      </c>
      <c r="X325">
        <v>0.88425925925925897</v>
      </c>
      <c r="Y325" s="3">
        <f>EXP(-2*($T325-1)*$U$29*($E$25*'UL FRMPL'!H$35-'UL FRMPL'!$H$35)/1000)</f>
        <v>1.4423903548204574E-2</v>
      </c>
    </row>
    <row r="326" spans="11:25" ht="15.75" thickBot="1">
      <c r="K326">
        <v>296</v>
      </c>
      <c r="T326" s="108">
        <f t="shared" si="8"/>
        <v>1476</v>
      </c>
      <c r="W326">
        <v>0.49751773049645298</v>
      </c>
      <c r="X326">
        <v>0.88598574821852705</v>
      </c>
      <c r="Y326" s="3">
        <f>EXP(-2*($T326-1)*$U$29*($E$25*'UL FRMPL'!H$35-'UL FRMPL'!$H$35)/1000)</f>
        <v>1.421743287626029E-2</v>
      </c>
    </row>
    <row r="327" spans="11:25" ht="15.75" thickBot="1">
      <c r="K327">
        <v>297</v>
      </c>
      <c r="T327" s="108">
        <f t="shared" si="8"/>
        <v>1481</v>
      </c>
      <c r="W327">
        <v>0.48597122302158202</v>
      </c>
      <c r="X327">
        <v>0.87070992007522297</v>
      </c>
      <c r="Y327" s="3">
        <f>EXP(-2*($T327-1)*$U$29*($E$25*'UL FRMPL'!H$35-'UL FRMPL'!$H$35)/1000)</f>
        <v>1.4013917724521121E-2</v>
      </c>
    </row>
    <row r="328" spans="11:25" ht="15.75" thickBot="1">
      <c r="K328">
        <v>298</v>
      </c>
      <c r="T328" s="108">
        <f t="shared" si="8"/>
        <v>1486</v>
      </c>
      <c r="W328">
        <v>0.48273406906372301</v>
      </c>
      <c r="X328">
        <v>0.88409828465461204</v>
      </c>
      <c r="Y328" s="3">
        <f>EXP(-2*($T328-1)*$U$29*($E$25*'UL FRMPL'!H$35-'UL FRMPL'!$H$35)/1000)</f>
        <v>1.38133157862536E-2</v>
      </c>
    </row>
    <row r="329" spans="11:25" ht="15.75" thickBot="1">
      <c r="K329">
        <v>299</v>
      </c>
      <c r="T329" s="108">
        <f t="shared" si="8"/>
        <v>1491</v>
      </c>
      <c r="W329">
        <v>0.47801215588130103</v>
      </c>
      <c r="X329">
        <v>0.87464655984919804</v>
      </c>
      <c r="Y329" s="3">
        <f>EXP(-2*($T329-1)*$U$29*($E$25*'UL FRMPL'!H$35-'UL FRMPL'!$H$35)/1000)</f>
        <v>1.3615585360323154E-2</v>
      </c>
    </row>
    <row r="330" spans="11:25" ht="15.75" thickBot="1">
      <c r="K330">
        <v>300</v>
      </c>
      <c r="T330" s="108">
        <f t="shared" si="8"/>
        <v>1496</v>
      </c>
      <c r="W330">
        <v>0.48920353982300802</v>
      </c>
      <c r="X330">
        <v>0.87158089939731098</v>
      </c>
      <c r="Y330" s="3">
        <f>EXP(-2*($T330-1)*$U$29*($E$25*'UL FRMPL'!H$35-'UL FRMPL'!$H$35)/1000)</f>
        <v>1.3420685342525215E-2</v>
      </c>
    </row>
    <row r="331" spans="11:25" ht="15.75" thickBot="1">
      <c r="K331">
        <v>301</v>
      </c>
      <c r="T331" s="108">
        <f t="shared" si="8"/>
        <v>1501</v>
      </c>
      <c r="Y331" s="3">
        <f>EXP(-2*($T331-1)*$U$29*($E$25*'UL FRMPL'!H$35-'UL FRMPL'!$H$35)/1000)</f>
        <v>1.3228575217040585E-2</v>
      </c>
    </row>
    <row r="332" spans="11:25" ht="15.75" thickBot="1">
      <c r="K332">
        <v>302</v>
      </c>
      <c r="T332" s="108">
        <f t="shared" si="8"/>
        <v>1506</v>
      </c>
      <c r="Y332" s="3">
        <f>EXP(-2*($T332-1)*$U$29*($E$25*'UL FRMPL'!H$35-'UL FRMPL'!$H$35)/1000)</f>
        <v>1.3039215048012854E-2</v>
      </c>
    </row>
    <row r="333" spans="11:25" ht="15.75" thickBot="1">
      <c r="K333">
        <v>303</v>
      </c>
      <c r="T333" s="108">
        <f t="shared" si="8"/>
        <v>1511</v>
      </c>
      <c r="Y333" s="3">
        <f>EXP(-2*($T333-1)*$U$29*($E$25*'UL FRMPL'!H$35-'UL FRMPL'!$H$35)/1000)</f>
        <v>1.2852565471246642E-2</v>
      </c>
    </row>
    <row r="334" spans="11:25" ht="15.75" thickBot="1">
      <c r="K334">
        <v>304</v>
      </c>
      <c r="T334" s="108">
        <f t="shared" si="8"/>
        <v>1516</v>
      </c>
      <c r="Y334" s="3">
        <f>EXP(-2*($T334-1)*$U$29*($E$25*'UL FRMPL'!H$35-'UL FRMPL'!$H$35)/1000)</f>
        <v>1.266858768602452E-2</v>
      </c>
    </row>
    <row r="335" spans="11:25" ht="15.75" thickBot="1">
      <c r="K335">
        <v>305</v>
      </c>
      <c r="T335" s="108">
        <f t="shared" si="8"/>
        <v>1521</v>
      </c>
      <c r="Y335" s="3">
        <f>EXP(-2*($T335-1)*$U$29*($E$25*'UL FRMPL'!H$35-'UL FRMPL'!$H$35)/1000)</f>
        <v>1.2487243447041172E-2</v>
      </c>
    </row>
    <row r="336" spans="11:25" ht="15.75" thickBot="1">
      <c r="K336">
        <v>306</v>
      </c>
      <c r="T336" s="108">
        <f t="shared" si="8"/>
        <v>1526</v>
      </c>
      <c r="Y336" s="3">
        <f>EXP(-2*($T336-1)*$U$29*($E$25*'UL FRMPL'!H$35-'UL FRMPL'!$H$35)/1000)</f>
        <v>1.2308495056452873E-2</v>
      </c>
    </row>
    <row r="337" spans="11:25" ht="15.75" thickBot="1">
      <c r="K337">
        <v>307</v>
      </c>
      <c r="T337" s="108">
        <f t="shared" si="8"/>
        <v>1531</v>
      </c>
      <c r="Y337" s="3">
        <f>EXP(-2*($T337-1)*$U$29*($E$25*'UL FRMPL'!H$35-'UL FRMPL'!$H$35)/1000)</f>
        <v>1.2132305356040967E-2</v>
      </c>
    </row>
    <row r="338" spans="11:25" ht="15.75" thickBot="1">
      <c r="K338">
        <v>308</v>
      </c>
      <c r="T338" s="108">
        <f t="shared" si="8"/>
        <v>1536</v>
      </c>
      <c r="Y338" s="3">
        <f>EXP(-2*($T338-1)*$U$29*($E$25*'UL FRMPL'!H$35-'UL FRMPL'!$H$35)/1000)</f>
        <v>1.1958637719487271E-2</v>
      </c>
    </row>
    <row r="339" spans="11:25" ht="15.75" thickBot="1">
      <c r="K339">
        <v>309</v>
      </c>
      <c r="T339" s="108">
        <f t="shared" si="8"/>
        <v>1541</v>
      </c>
      <c r="Y339" s="3">
        <f>EXP(-2*($T339-1)*$U$29*($E$25*'UL FRMPL'!H$35-'UL FRMPL'!$H$35)/1000)</f>
        <v>1.1787456044760393E-2</v>
      </c>
    </row>
    <row r="340" spans="11:25" ht="15.75" thickBot="1">
      <c r="K340">
        <v>310</v>
      </c>
      <c r="T340" s="108">
        <f t="shared" si="8"/>
        <v>1546</v>
      </c>
      <c r="Y340" s="3">
        <f>EXP(-2*($T340-1)*$U$29*($E$25*'UL FRMPL'!H$35-'UL FRMPL'!$H$35)/1000)</f>
        <v>1.161872474661065E-2</v>
      </c>
    </row>
    <row r="341" spans="11:25" ht="15.75" thickBot="1">
      <c r="K341">
        <v>311</v>
      </c>
      <c r="T341" s="108">
        <f t="shared" si="8"/>
        <v>1551</v>
      </c>
      <c r="Y341" s="3">
        <f>EXP(-2*($T341-1)*$U$29*($E$25*'UL FRMPL'!H$35-'UL FRMPL'!$H$35)/1000)</f>
        <v>1.1452408749172716E-2</v>
      </c>
    </row>
    <row r="342" spans="11:25" ht="15.75" thickBot="1">
      <c r="K342">
        <v>312</v>
      </c>
      <c r="T342" s="108">
        <f t="shared" si="8"/>
        <v>1556</v>
      </c>
      <c r="Y342" s="3">
        <f>EXP(-2*($T342-1)*$U$29*($E$25*'UL FRMPL'!H$35-'UL FRMPL'!$H$35)/1000)</f>
        <v>1.1288473478674002E-2</v>
      </c>
    </row>
    <row r="343" spans="11:25" ht="15.75" thickBot="1">
      <c r="K343">
        <v>313</v>
      </c>
      <c r="T343" s="108">
        <f t="shared" si="8"/>
        <v>1561</v>
      </c>
      <c r="Y343" s="3">
        <f>EXP(-2*($T343-1)*$U$29*($E$25*'UL FRMPL'!H$35-'UL FRMPL'!$H$35)/1000)</f>
        <v>1.1126884856247516E-2</v>
      </c>
    </row>
    <row r="344" spans="11:25" ht="15.75" thickBot="1">
      <c r="K344">
        <v>314</v>
      </c>
      <c r="T344" s="108">
        <f t="shared" si="8"/>
        <v>1566</v>
      </c>
      <c r="Y344" s="3">
        <f>EXP(-2*($T344-1)*$U$29*($E$25*'UL FRMPL'!H$35-'UL FRMPL'!$H$35)/1000)</f>
        <v>1.0967609290847474E-2</v>
      </c>
    </row>
    <row r="345" spans="11:25" ht="15.75" thickBot="1">
      <c r="K345">
        <v>315</v>
      </c>
      <c r="T345" s="108">
        <f t="shared" si="8"/>
        <v>1571</v>
      </c>
      <c r="Y345" s="3">
        <f>EXP(-2*($T345-1)*$U$29*($E$25*'UL FRMPL'!H$35-'UL FRMPL'!$H$35)/1000)</f>
        <v>1.0810613672266434E-2</v>
      </c>
    </row>
    <row r="346" spans="11:25" ht="15.75" thickBot="1">
      <c r="K346">
        <v>316</v>
      </c>
      <c r="T346" s="108">
        <f t="shared" si="8"/>
        <v>1576</v>
      </c>
      <c r="Y346" s="3">
        <f>EXP(-2*($T346-1)*$U$29*($E$25*'UL FRMPL'!H$35-'UL FRMPL'!$H$35)/1000)</f>
        <v>1.0655865364252358E-2</v>
      </c>
    </row>
    <row r="347" spans="11:25" ht="15.75" thickBot="1">
      <c r="K347">
        <v>317</v>
      </c>
      <c r="T347" s="108">
        <f t="shared" si="8"/>
        <v>1581</v>
      </c>
      <c r="Y347" s="3">
        <f>EXP(-2*($T347-1)*$U$29*($E$25*'UL FRMPL'!H$35-'UL FRMPL'!$H$35)/1000)</f>
        <v>1.0503332197724166E-2</v>
      </c>
    </row>
    <row r="348" spans="11:25" ht="15.75" thickBot="1">
      <c r="K348">
        <v>318</v>
      </c>
      <c r="T348" s="108">
        <f t="shared" si="8"/>
        <v>1586</v>
      </c>
      <c r="Y348" s="3">
        <f>EXP(-2*($T348-1)*$U$29*($E$25*'UL FRMPL'!H$35-'UL FRMPL'!$H$35)/1000)</f>
        <v>1.0352982464084417E-2</v>
      </c>
    </row>
    <row r="349" spans="11:25" ht="15.75" thickBot="1">
      <c r="K349">
        <v>319</v>
      </c>
      <c r="T349" s="108">
        <f t="shared" si="8"/>
        <v>1591</v>
      </c>
      <c r="Y349" s="3">
        <f>EXP(-2*($T349-1)*$U$29*($E$25*'UL FRMPL'!H$35-'UL FRMPL'!$H$35)/1000)</f>
        <v>1.0204784908627735E-2</v>
      </c>
    </row>
    <row r="350" spans="11:25" ht="15.75" thickBot="1">
      <c r="K350">
        <v>320</v>
      </c>
      <c r="T350" s="108">
        <f t="shared" si="8"/>
        <v>1596</v>
      </c>
      <c r="Y350" s="3">
        <f>EXP(-2*($T350-1)*$U$29*($E$25*'UL FRMPL'!H$35-'UL FRMPL'!$H$35)/1000)</f>
        <v>1.0058708724043613E-2</v>
      </c>
    </row>
    <row r="351" spans="11:25" ht="15.75" thickBot="1">
      <c r="K351">
        <v>321</v>
      </c>
      <c r="T351" s="108">
        <f t="shared" si="8"/>
        <v>1601</v>
      </c>
      <c r="Y351" s="3">
        <f>EXP(-2*($T351-1)*$U$29*($E$25*'UL FRMPL'!H$35-'UL FRMPL'!$H$35)/1000)</f>
        <v>9.9147235440121204E-3</v>
      </c>
    </row>
    <row r="352" spans="11:25" ht="15.75" thickBot="1">
      <c r="K352">
        <v>322</v>
      </c>
      <c r="T352" s="108">
        <f t="shared" si="8"/>
        <v>1606</v>
      </c>
      <c r="Y352" s="3">
        <f>EXP(-2*($T352-1)*$U$29*($E$25*'UL FRMPL'!H$35-'UL FRMPL'!$H$35)/1000)</f>
        <v>9.7727994368914418E-3</v>
      </c>
    </row>
    <row r="353" spans="11:25" ht="15.75" thickBot="1">
      <c r="K353">
        <v>323</v>
      </c>
      <c r="T353" s="108">
        <f t="shared" ref="T353:T416" si="9">T352+5</f>
        <v>1611</v>
      </c>
      <c r="Y353" s="3">
        <f>EXP(-2*($T353-1)*$U$29*($E$25*'UL FRMPL'!H$35-'UL FRMPL'!$H$35)/1000)</f>
        <v>9.6329068994955597E-3</v>
      </c>
    </row>
    <row r="354" spans="11:25" ht="15.75" thickBot="1">
      <c r="K354">
        <v>324</v>
      </c>
      <c r="T354" s="108">
        <f t="shared" si="9"/>
        <v>1616</v>
      </c>
      <c r="Y354" s="3">
        <f>EXP(-2*($T354-1)*$U$29*($E$25*'UL FRMPL'!H$35-'UL FRMPL'!$H$35)/1000)</f>
        <v>9.4950168509612982E-3</v>
      </c>
    </row>
    <row r="355" spans="11:25" ht="15.75" thickBot="1">
      <c r="K355">
        <v>325</v>
      </c>
      <c r="T355" s="108">
        <f t="shared" si="9"/>
        <v>1621</v>
      </c>
      <c r="Y355" s="3">
        <f>EXP(-2*($T355-1)*$U$29*($E$25*'UL FRMPL'!H$35-'UL FRMPL'!$H$35)/1000)</f>
        <v>9.3591006267028393E-3</v>
      </c>
    </row>
    <row r="356" spans="11:25" ht="15.75" thickBot="1">
      <c r="K356">
        <v>326</v>
      </c>
      <c r="T356" s="108">
        <f t="shared" si="9"/>
        <v>1626</v>
      </c>
      <c r="Y356" s="3">
        <f>EXP(-2*($T356-1)*$U$29*($E$25*'UL FRMPL'!H$35-'UL FRMPL'!$H$35)/1000)</f>
        <v>9.2251299724530125E-3</v>
      </c>
    </row>
    <row r="357" spans="11:25" ht="15.75" thickBot="1">
      <c r="K357">
        <v>327</v>
      </c>
      <c r="T357" s="108">
        <f t="shared" si="9"/>
        <v>1631</v>
      </c>
      <c r="Y357" s="3">
        <f>EXP(-2*($T357-1)*$U$29*($E$25*'UL FRMPL'!H$35-'UL FRMPL'!$H$35)/1000)</f>
        <v>9.0930770383897564E-3</v>
      </c>
    </row>
    <row r="358" spans="11:25" ht="15.75" thickBot="1">
      <c r="K358">
        <v>328</v>
      </c>
      <c r="T358" s="108">
        <f t="shared" si="9"/>
        <v>1636</v>
      </c>
      <c r="Y358" s="3">
        <f>EXP(-2*($T358-1)*$U$29*($E$25*'UL FRMPL'!H$35-'UL FRMPL'!$H$35)/1000)</f>
        <v>8.9629143733467743E-3</v>
      </c>
    </row>
    <row r="359" spans="11:25" ht="15.75" thickBot="1">
      <c r="K359">
        <v>329</v>
      </c>
      <c r="T359" s="108">
        <f t="shared" si="9"/>
        <v>1641</v>
      </c>
      <c r="Y359" s="3">
        <f>EXP(-2*($T359-1)*$U$29*($E$25*'UL FRMPL'!H$35-'UL FRMPL'!$H$35)/1000)</f>
        <v>8.8346149191068472E-3</v>
      </c>
    </row>
    <row r="360" spans="11:25" ht="15.75" thickBot="1">
      <c r="K360">
        <v>330</v>
      </c>
      <c r="T360" s="108">
        <f t="shared" si="9"/>
        <v>1646</v>
      </c>
      <c r="Y360" s="3">
        <f>EXP(-2*($T360-1)*$U$29*($E$25*'UL FRMPL'!H$35-'UL FRMPL'!$H$35)/1000)</f>
        <v>8.7081520047771199E-3</v>
      </c>
    </row>
    <row r="361" spans="11:25" ht="15.75" thickBot="1">
      <c r="K361">
        <v>331</v>
      </c>
      <c r="T361" s="108">
        <f t="shared" si="9"/>
        <v>1651</v>
      </c>
      <c r="Y361" s="3">
        <f>EXP(-2*($T361-1)*$U$29*($E$25*'UL FRMPL'!H$35-'UL FRMPL'!$H$35)/1000)</f>
        <v>8.5834993412446398E-3</v>
      </c>
    </row>
    <row r="362" spans="11:25" ht="15.75" thickBot="1">
      <c r="K362">
        <v>332</v>
      </c>
      <c r="T362" s="108">
        <f t="shared" si="9"/>
        <v>1656</v>
      </c>
      <c r="Y362" s="3">
        <f>EXP(-2*($T362-1)*$U$29*($E$25*'UL FRMPL'!H$35-'UL FRMPL'!$H$35)/1000)</f>
        <v>8.4606310157114614E-3</v>
      </c>
    </row>
    <row r="363" spans="11:25" ht="15.75" thickBot="1">
      <c r="K363">
        <v>333</v>
      </c>
      <c r="T363" s="108">
        <f t="shared" si="9"/>
        <v>1661</v>
      </c>
      <c r="Y363" s="3">
        <f>EXP(-2*($T363-1)*$U$29*($E$25*'UL FRMPL'!H$35-'UL FRMPL'!$H$35)/1000)</f>
        <v>8.3395214863078177E-3</v>
      </c>
    </row>
    <row r="364" spans="11:25" ht="15.75" thickBot="1">
      <c r="K364">
        <v>334</v>
      </c>
      <c r="T364" s="108">
        <f t="shared" si="9"/>
        <v>1666</v>
      </c>
      <c r="Y364" s="3">
        <f>EXP(-2*($T364-1)*$U$29*($E$25*'UL FRMPL'!H$35-'UL FRMPL'!$H$35)/1000)</f>
        <v>8.2201455767825591E-3</v>
      </c>
    </row>
    <row r="365" spans="11:25" ht="15.75" thickBot="1">
      <c r="K365">
        <v>335</v>
      </c>
      <c r="T365" s="108">
        <f t="shared" si="9"/>
        <v>1671</v>
      </c>
      <c r="Y365" s="3">
        <f>EXP(-2*($T365-1)*$U$29*($E$25*'UL FRMPL'!H$35-'UL FRMPL'!$H$35)/1000)</f>
        <v>8.1024784712694069E-3</v>
      </c>
    </row>
    <row r="366" spans="11:25" ht="15.75" thickBot="1">
      <c r="K366">
        <v>336</v>
      </c>
      <c r="T366" s="108">
        <f t="shared" si="9"/>
        <v>1676</v>
      </c>
      <c r="Y366" s="3">
        <f>EXP(-2*($T366-1)*$U$29*($E$25*'UL FRMPL'!H$35-'UL FRMPL'!$H$35)/1000)</f>
        <v>7.9864957091283408E-3</v>
      </c>
    </row>
    <row r="367" spans="11:25" ht="15.75" thickBot="1">
      <c r="K367">
        <v>337</v>
      </c>
      <c r="T367" s="108">
        <f t="shared" si="9"/>
        <v>1681</v>
      </c>
      <c r="Y367" s="3">
        <f>EXP(-2*($T367-1)*$U$29*($E$25*'UL FRMPL'!H$35-'UL FRMPL'!$H$35)/1000)</f>
        <v>7.8721731798606642E-3</v>
      </c>
    </row>
    <row r="368" spans="11:25" ht="15.75" thickBot="1">
      <c r="K368">
        <v>338</v>
      </c>
      <c r="T368" s="108">
        <f t="shared" si="9"/>
        <v>1686</v>
      </c>
      <c r="Y368" s="3">
        <f>EXP(-2*($T368-1)*$U$29*($E$25*'UL FRMPL'!H$35-'UL FRMPL'!$H$35)/1000)</f>
        <v>7.7594871180969053E-3</v>
      </c>
    </row>
    <row r="369" spans="11:25" ht="15.75" thickBot="1">
      <c r="K369">
        <v>339</v>
      </c>
      <c r="T369" s="108">
        <f t="shared" si="9"/>
        <v>1691</v>
      </c>
      <c r="Y369" s="3">
        <f>EXP(-2*($T369-1)*$U$29*($E$25*'UL FRMPL'!H$35-'UL FRMPL'!$H$35)/1000)</f>
        <v>7.648414098656485E-3</v>
      </c>
    </row>
    <row r="370" spans="11:25" ht="15.75" thickBot="1">
      <c r="K370">
        <v>340</v>
      </c>
      <c r="T370" s="108">
        <f t="shared" si="9"/>
        <v>1696</v>
      </c>
      <c r="Y370" s="3">
        <f>EXP(-2*($T370-1)*$U$29*($E$25*'UL FRMPL'!H$35-'UL FRMPL'!$H$35)/1000)</f>
        <v>7.5389310316781154E-3</v>
      </c>
    </row>
    <row r="371" spans="11:25" ht="15.75" thickBot="1">
      <c r="K371">
        <v>341</v>
      </c>
      <c r="T371" s="108">
        <f t="shared" si="9"/>
        <v>1701</v>
      </c>
      <c r="Y371" s="3">
        <f>EXP(-2*($T371-1)*$U$29*($E$25*'UL FRMPL'!H$35-'UL FRMPL'!$H$35)/1000)</f>
        <v>7.4310151578198319E-3</v>
      </c>
    </row>
    <row r="372" spans="11:25" ht="15.75" thickBot="1">
      <c r="K372">
        <v>342</v>
      </c>
      <c r="T372" s="108">
        <f t="shared" si="9"/>
        <v>1706</v>
      </c>
      <c r="Y372" s="3">
        <f>EXP(-2*($T372-1)*$U$29*($E$25*'UL FRMPL'!H$35-'UL FRMPL'!$H$35)/1000)</f>
        <v>7.3246440435278072E-3</v>
      </c>
    </row>
    <row r="373" spans="11:25" ht="15.75" thickBot="1">
      <c r="K373">
        <v>343</v>
      </c>
      <c r="T373" s="108">
        <f t="shared" si="9"/>
        <v>1711</v>
      </c>
      <c r="Y373" s="3">
        <f>EXP(-2*($T373-1)*$U$29*($E$25*'UL FRMPL'!H$35-'UL FRMPL'!$H$35)/1000)</f>
        <v>7.2197955763728793E-3</v>
      </c>
    </row>
    <row r="374" spans="11:25" ht="15.75" thickBot="1">
      <c r="K374">
        <v>344</v>
      </c>
      <c r="T374" s="108">
        <f t="shared" si="9"/>
        <v>1716</v>
      </c>
      <c r="Y374" s="3">
        <f>EXP(-2*($T374-1)*$U$29*($E$25*'UL FRMPL'!H$35-'UL FRMPL'!$H$35)/1000)</f>
        <v>7.1164479604537735E-3</v>
      </c>
    </row>
    <row r="375" spans="11:25" ht="15.75" thickBot="1">
      <c r="K375">
        <v>345</v>
      </c>
      <c r="T375" s="108">
        <f t="shared" si="9"/>
        <v>1721</v>
      </c>
      <c r="Y375" s="3">
        <f>EXP(-2*($T375-1)*$U$29*($E$25*'UL FRMPL'!H$35-'UL FRMPL'!$H$35)/1000)</f>
        <v>7.0145797118662256E-3</v>
      </c>
    </row>
    <row r="376" spans="11:25" ht="15.75" thickBot="1">
      <c r="K376">
        <v>346</v>
      </c>
      <c r="T376" s="108">
        <f t="shared" si="9"/>
        <v>1726</v>
      </c>
      <c r="Y376" s="3">
        <f>EXP(-2*($T376-1)*$U$29*($E$25*'UL FRMPL'!H$35-'UL FRMPL'!$H$35)/1000)</f>
        <v>6.9141696542368517E-3</v>
      </c>
    </row>
    <row r="377" spans="11:25" ht="15.75" thickBot="1">
      <c r="K377">
        <v>347</v>
      </c>
      <c r="T377" s="108">
        <f t="shared" si="9"/>
        <v>1731</v>
      </c>
      <c r="Y377" s="3">
        <f>EXP(-2*($T377-1)*$U$29*($E$25*'UL FRMPL'!H$35-'UL FRMPL'!$H$35)/1000)</f>
        <v>6.8151969143210572E-3</v>
      </c>
    </row>
    <row r="378" spans="11:25" ht="15.75" thickBot="1">
      <c r="K378">
        <v>348</v>
      </c>
      <c r="T378" s="108">
        <f t="shared" si="9"/>
        <v>1736</v>
      </c>
      <c r="Y378" s="3">
        <f>EXP(-2*($T378-1)*$U$29*($E$25*'UL FRMPL'!H$35-'UL FRMPL'!$H$35)/1000)</f>
        <v>6.7176409176638533E-3</v>
      </c>
    </row>
    <row r="379" spans="11:25" ht="15.75" thickBot="1">
      <c r="K379">
        <v>349</v>
      </c>
      <c r="T379" s="108">
        <f t="shared" si="9"/>
        <v>1741</v>
      </c>
      <c r="Y379" s="3">
        <f>EXP(-2*($T379-1)*$U$29*($E$25*'UL FRMPL'!H$35-'UL FRMPL'!$H$35)/1000)</f>
        <v>6.6214813843228993E-3</v>
      </c>
    </row>
    <row r="380" spans="11:25" ht="15.75" thickBot="1">
      <c r="K380">
        <v>350</v>
      </c>
      <c r="T380" s="108">
        <f t="shared" si="9"/>
        <v>1746</v>
      </c>
      <c r="Y380" s="3">
        <f>EXP(-2*($T380-1)*$U$29*($E$25*'UL FRMPL'!H$35-'UL FRMPL'!$H$35)/1000)</f>
        <v>6.5266983246526225E-3</v>
      </c>
    </row>
    <row r="381" spans="11:25" ht="15.75" thickBot="1">
      <c r="K381">
        <v>351</v>
      </c>
      <c r="T381" s="108">
        <f t="shared" si="9"/>
        <v>1751</v>
      </c>
      <c r="Y381" s="3">
        <f>EXP(-2*($T381-1)*$U$29*($E$25*'UL FRMPL'!H$35-'UL FRMPL'!$H$35)/1000)</f>
        <v>6.4332720351488832E-3</v>
      </c>
    </row>
    <row r="382" spans="11:25" ht="15.75" thickBot="1">
      <c r="K382">
        <v>352</v>
      </c>
      <c r="T382" s="108">
        <f t="shared" si="9"/>
        <v>1756</v>
      </c>
      <c r="Y382" s="3">
        <f>EXP(-2*($T382-1)*$U$29*($E$25*'UL FRMPL'!H$35-'UL FRMPL'!$H$35)/1000)</f>
        <v>6.3411830943529077E-3</v>
      </c>
    </row>
    <row r="383" spans="11:25" ht="15.75" thickBot="1">
      <c r="K383">
        <v>353</v>
      </c>
      <c r="T383" s="108">
        <f t="shared" si="9"/>
        <v>1761</v>
      </c>
      <c r="Y383" s="3">
        <f>EXP(-2*($T383-1)*$U$29*($E$25*'UL FRMPL'!H$35-'UL FRMPL'!$H$35)/1000)</f>
        <v>6.2504123588140075E-3</v>
      </c>
    </row>
    <row r="384" spans="11:25" ht="15.75" thickBot="1">
      <c r="K384">
        <v>354</v>
      </c>
      <c r="T384" s="108">
        <f t="shared" si="9"/>
        <v>1766</v>
      </c>
      <c r="Y384" s="3">
        <f>EXP(-2*($T384-1)*$U$29*($E$25*'UL FRMPL'!H$35-'UL FRMPL'!$H$35)/1000)</f>
        <v>6.1609409591100138E-3</v>
      </c>
    </row>
    <row r="385" spans="11:25" ht="15.75" thickBot="1">
      <c r="K385">
        <v>355</v>
      </c>
      <c r="T385" s="108">
        <f t="shared" si="9"/>
        <v>1771</v>
      </c>
      <c r="Y385" s="3">
        <f>EXP(-2*($T385-1)*$U$29*($E$25*'UL FRMPL'!H$35-'UL FRMPL'!$H$35)/1000)</f>
        <v>6.0727502959247569E-3</v>
      </c>
    </row>
    <row r="386" spans="11:25" ht="15.75" thickBot="1">
      <c r="K386">
        <v>356</v>
      </c>
      <c r="T386" s="108">
        <f t="shared" si="9"/>
        <v>1776</v>
      </c>
      <c r="Y386" s="3">
        <f>EXP(-2*($T386-1)*$U$29*($E$25*'UL FRMPL'!H$35-'UL FRMPL'!$H$35)/1000)</f>
        <v>5.9858220361815413E-3</v>
      </c>
    </row>
    <row r="387" spans="11:25" ht="15.75" thickBot="1">
      <c r="K387">
        <v>357</v>
      </c>
      <c r="T387" s="108">
        <f t="shared" si="9"/>
        <v>1781</v>
      </c>
      <c r="Y387" s="3">
        <f>EXP(-2*($T387-1)*$U$29*($E$25*'UL FRMPL'!H$35-'UL FRMPL'!$H$35)/1000)</f>
        <v>5.9001381092321642E-3</v>
      </c>
    </row>
    <row r="388" spans="11:25" ht="15.75" thickBot="1">
      <c r="K388">
        <v>358</v>
      </c>
      <c r="T388" s="108">
        <f t="shared" si="9"/>
        <v>1786</v>
      </c>
      <c r="Y388" s="3">
        <f>EXP(-2*($T388-1)*$U$29*($E$25*'UL FRMPL'!H$35-'UL FRMPL'!$H$35)/1000)</f>
        <v>5.815680703100322E-3</v>
      </c>
    </row>
    <row r="389" spans="11:25" ht="15.75" thickBot="1">
      <c r="K389">
        <v>359</v>
      </c>
      <c r="T389" s="108">
        <f t="shared" si="9"/>
        <v>1791</v>
      </c>
      <c r="Y389" s="3">
        <f>EXP(-2*($T389-1)*$U$29*($E$25*'UL FRMPL'!H$35-'UL FRMPL'!$H$35)/1000)</f>
        <v>5.7324322607789011E-3</v>
      </c>
    </row>
    <row r="390" spans="11:25" ht="15.75" thickBot="1">
      <c r="K390">
        <v>360</v>
      </c>
      <c r="T390" s="108">
        <f t="shared" si="9"/>
        <v>1796</v>
      </c>
      <c r="Y390" s="3">
        <f>EXP(-2*($T390-1)*$U$29*($E$25*'UL FRMPL'!H$35-'UL FRMPL'!$H$35)/1000)</f>
        <v>5.6503754765801911E-3</v>
      </c>
    </row>
    <row r="391" spans="11:25" ht="15.75" thickBot="1">
      <c r="K391">
        <v>361</v>
      </c>
      <c r="T391" s="108">
        <f t="shared" si="9"/>
        <v>1801</v>
      </c>
      <c r="Y391" s="3">
        <f>EXP(-2*($T391-1)*$U$29*($E$25*'UL FRMPL'!H$35-'UL FRMPL'!$H$35)/1000)</f>
        <v>5.5694932925383989E-3</v>
      </c>
    </row>
    <row r="392" spans="11:25" ht="15.75" thickBot="1">
      <c r="K392">
        <v>362</v>
      </c>
      <c r="T392" s="108">
        <f t="shared" si="9"/>
        <v>1806</v>
      </c>
      <c r="Y392" s="3">
        <f>EXP(-2*($T392-1)*$U$29*($E$25*'UL FRMPL'!H$35-'UL FRMPL'!$H$35)/1000)</f>
        <v>5.4897688948636301E-3</v>
      </c>
    </row>
    <row r="393" spans="11:25" ht="15.75" thickBot="1">
      <c r="K393">
        <v>363</v>
      </c>
      <c r="T393" s="108">
        <f t="shared" si="9"/>
        <v>1811</v>
      </c>
      <c r="Y393" s="3">
        <f>EXP(-2*($T393-1)*$U$29*($E$25*'UL FRMPL'!H$35-'UL FRMPL'!$H$35)/1000)</f>
        <v>5.4111857104466483E-3</v>
      </c>
    </row>
    <row r="394" spans="11:25" ht="15.75" thickBot="1">
      <c r="K394">
        <v>364</v>
      </c>
      <c r="T394" s="108">
        <f t="shared" si="9"/>
        <v>1816</v>
      </c>
      <c r="Y394" s="3">
        <f>EXP(-2*($T394-1)*$U$29*($E$25*'UL FRMPL'!H$35-'UL FRMPL'!$H$35)/1000)</f>
        <v>5.3337274034136574E-3</v>
      </c>
    </row>
    <row r="395" spans="11:25" ht="15.75" thickBot="1">
      <c r="K395">
        <v>365</v>
      </c>
      <c r="T395" s="108">
        <f t="shared" si="9"/>
        <v>1821</v>
      </c>
      <c r="Y395" s="3">
        <f>EXP(-2*($T395-1)*$U$29*($E$25*'UL FRMPL'!H$35-'UL FRMPL'!$H$35)/1000)</f>
        <v>5.2573778717303612E-3</v>
      </c>
    </row>
    <row r="396" spans="11:25" ht="15.75" thickBot="1">
      <c r="K396">
        <v>366</v>
      </c>
      <c r="T396" s="108">
        <f t="shared" si="9"/>
        <v>1826</v>
      </c>
      <c r="Y396" s="3">
        <f>EXP(-2*($T396-1)*$U$29*($E$25*'UL FRMPL'!H$35-'UL FRMPL'!$H$35)/1000)</f>
        <v>5.1821212438547338E-3</v>
      </c>
    </row>
    <row r="397" spans="11:25" ht="15.75" thickBot="1">
      <c r="K397">
        <v>367</v>
      </c>
      <c r="T397" s="108">
        <f t="shared" si="9"/>
        <v>1831</v>
      </c>
      <c r="Y397" s="3">
        <f>EXP(-2*($T397-1)*$U$29*($E$25*'UL FRMPL'!H$35-'UL FRMPL'!$H$35)/1000)</f>
        <v>5.1079418754376073E-3</v>
      </c>
    </row>
    <row r="398" spans="11:25" ht="15.75" thickBot="1">
      <c r="K398">
        <v>368</v>
      </c>
      <c r="T398" s="108">
        <f t="shared" si="9"/>
        <v>1836</v>
      </c>
      <c r="Y398" s="3">
        <f>EXP(-2*($T398-1)*$U$29*($E$25*'UL FRMPL'!H$35-'UL FRMPL'!$H$35)/1000)</f>
        <v>5.0348243460705206E-3</v>
      </c>
    </row>
    <row r="399" spans="11:25" ht="15.75" thickBot="1">
      <c r="K399">
        <v>369</v>
      </c>
      <c r="T399" s="108">
        <f t="shared" si="9"/>
        <v>1841</v>
      </c>
      <c r="Y399" s="3">
        <f>EXP(-2*($T399-1)*$U$29*($E$25*'UL FRMPL'!H$35-'UL FRMPL'!$H$35)/1000)</f>
        <v>4.9627534560801288E-3</v>
      </c>
    </row>
    <row r="400" spans="11:25" ht="15.75" thickBot="1">
      <c r="K400">
        <v>370</v>
      </c>
      <c r="T400" s="108">
        <f t="shared" si="9"/>
        <v>1846</v>
      </c>
      <c r="Y400" s="3">
        <f>EXP(-2*($T400-1)*$U$29*($E$25*'UL FRMPL'!H$35-'UL FRMPL'!$H$35)/1000)</f>
        <v>4.8917142233685304E-3</v>
      </c>
    </row>
    <row r="401" spans="11:25" ht="15.75" thickBot="1">
      <c r="K401">
        <v>371</v>
      </c>
      <c r="T401" s="108">
        <f t="shared" si="9"/>
        <v>1851</v>
      </c>
      <c r="Y401" s="3">
        <f>EXP(-2*($T401-1)*$U$29*($E$25*'UL FRMPL'!H$35-'UL FRMPL'!$H$35)/1000)</f>
        <v>4.8216918802987153E-3</v>
      </c>
    </row>
    <row r="402" spans="11:25" ht="15.75" thickBot="1">
      <c r="K402">
        <v>372</v>
      </c>
      <c r="T402" s="108">
        <f t="shared" si="9"/>
        <v>1856</v>
      </c>
      <c r="Y402" s="3">
        <f>EXP(-2*($T402-1)*$U$29*($E$25*'UL FRMPL'!H$35-'UL FRMPL'!$H$35)/1000)</f>
        <v>4.7526718706247442E-3</v>
      </c>
    </row>
    <row r="403" spans="11:25" ht="15.75" thickBot="1">
      <c r="K403">
        <v>373</v>
      </c>
      <c r="T403" s="108">
        <f t="shared" si="9"/>
        <v>1861</v>
      </c>
      <c r="Y403" s="3">
        <f>EXP(-2*($T403-1)*$U$29*($E$25*'UL FRMPL'!H$35-'UL FRMPL'!$H$35)/1000)</f>
        <v>4.6846398464657421E-3</v>
      </c>
    </row>
    <row r="404" spans="11:25" ht="15.75" thickBot="1">
      <c r="K404">
        <v>374</v>
      </c>
      <c r="T404" s="108">
        <f t="shared" si="9"/>
        <v>1866</v>
      </c>
      <c r="Y404" s="3">
        <f>EXP(-2*($T404-1)*$U$29*($E$25*'UL FRMPL'!H$35-'UL FRMPL'!$H$35)/1000)</f>
        <v>4.6175816653232947E-3</v>
      </c>
    </row>
    <row r="405" spans="11:25" ht="15.75" thickBot="1">
      <c r="K405">
        <v>375</v>
      </c>
      <c r="T405" s="108">
        <f t="shared" si="9"/>
        <v>1871</v>
      </c>
      <c r="Y405" s="3">
        <f>EXP(-2*($T405-1)*$U$29*($E$25*'UL FRMPL'!H$35-'UL FRMPL'!$H$35)/1000)</f>
        <v>4.5514833871414797E-3</v>
      </c>
    </row>
    <row r="406" spans="11:25" ht="15.75" thickBot="1">
      <c r="K406">
        <v>376</v>
      </c>
      <c r="T406" s="108">
        <f t="shared" si="9"/>
        <v>1876</v>
      </c>
      <c r="Y406" s="3">
        <f>EXP(-2*($T406-1)*$U$29*($E$25*'UL FRMPL'!H$35-'UL FRMPL'!$H$35)/1000)</f>
        <v>4.4863312714090364E-3</v>
      </c>
    </row>
    <row r="407" spans="11:25" ht="15.75" thickBot="1">
      <c r="K407">
        <v>377</v>
      </c>
      <c r="T407" s="108">
        <f t="shared" si="9"/>
        <v>1881</v>
      </c>
      <c r="Y407" s="3">
        <f>EXP(-2*($T407-1)*$U$29*($E$25*'UL FRMPL'!H$35-'UL FRMPL'!$H$35)/1000)</f>
        <v>4.4221117743029406E-3</v>
      </c>
    </row>
    <row r="408" spans="11:25" ht="15.75" thickBot="1">
      <c r="K408">
        <v>378</v>
      </c>
      <c r="T408" s="108">
        <f t="shared" si="9"/>
        <v>1886</v>
      </c>
      <c r="Y408" s="3">
        <f>EXP(-2*($T408-1)*$U$29*($E$25*'UL FRMPL'!H$35-'UL FRMPL'!$H$35)/1000)</f>
        <v>4.3588115458729846E-3</v>
      </c>
    </row>
    <row r="409" spans="11:25" ht="15.75" thickBot="1">
      <c r="K409">
        <v>379</v>
      </c>
      <c r="T409" s="108">
        <f t="shared" si="9"/>
        <v>1891</v>
      </c>
      <c r="Y409" s="3">
        <f>EXP(-2*($T409-1)*$U$29*($E$25*'UL FRMPL'!H$35-'UL FRMPL'!$H$35)/1000)</f>
        <v>4.2964174272665237E-3</v>
      </c>
    </row>
    <row r="410" spans="11:25" ht="15.75" thickBot="1">
      <c r="K410">
        <v>380</v>
      </c>
      <c r="T410" s="108">
        <f t="shared" si="9"/>
        <v>1896</v>
      </c>
      <c r="Y410" s="3">
        <f>EXP(-2*($T410-1)*$U$29*($E$25*'UL FRMPL'!H$35-'UL FRMPL'!$H$35)/1000)</f>
        <v>4.2349164479930446E-3</v>
      </c>
    </row>
    <row r="411" spans="11:25" ht="15.75" thickBot="1">
      <c r="K411">
        <v>381</v>
      </c>
      <c r="T411" s="108">
        <f t="shared" si="9"/>
        <v>1901</v>
      </c>
      <c r="Y411" s="3">
        <f>EXP(-2*($T411-1)*$U$29*($E$25*'UL FRMPL'!H$35-'UL FRMPL'!$H$35)/1000)</f>
        <v>4.1742958232278493E-3</v>
      </c>
    </row>
    <row r="412" spans="11:25" ht="15.75" thickBot="1">
      <c r="K412">
        <v>382</v>
      </c>
      <c r="T412" s="108">
        <f t="shared" si="9"/>
        <v>1906</v>
      </c>
      <c r="Y412" s="3">
        <f>EXP(-2*($T412-1)*$U$29*($E$25*'UL FRMPL'!H$35-'UL FRMPL'!$H$35)/1000)</f>
        <v>4.114542951154378E-3</v>
      </c>
    </row>
    <row r="413" spans="11:25" ht="15.75" thickBot="1">
      <c r="K413">
        <v>383</v>
      </c>
      <c r="T413" s="108">
        <f t="shared" si="9"/>
        <v>1911</v>
      </c>
      <c r="Y413" s="3">
        <f>EXP(-2*($T413-1)*$U$29*($E$25*'UL FRMPL'!H$35-'UL FRMPL'!$H$35)/1000)</f>
        <v>4.0556454103444772E-3</v>
      </c>
    </row>
    <row r="414" spans="11:25" ht="15.75" thickBot="1">
      <c r="K414">
        <v>384</v>
      </c>
      <c r="T414" s="108">
        <f t="shared" si="9"/>
        <v>1916</v>
      </c>
      <c r="Y414" s="3">
        <f>EXP(-2*($T414-1)*$U$29*($E$25*'UL FRMPL'!H$35-'UL FRMPL'!$H$35)/1000)</f>
        <v>3.9975909571763014E-3</v>
      </c>
    </row>
    <row r="415" spans="11:25" ht="15.75" thickBot="1">
      <c r="K415">
        <v>385</v>
      </c>
      <c r="T415" s="108">
        <f t="shared" si="9"/>
        <v>1921</v>
      </c>
      <c r="Y415" s="3">
        <f>EXP(-2*($T415-1)*$U$29*($E$25*'UL FRMPL'!H$35-'UL FRMPL'!$H$35)/1000)</f>
        <v>3.9403675232890676E-3</v>
      </c>
    </row>
    <row r="416" spans="11:25" ht="15.75" thickBot="1">
      <c r="K416">
        <v>386</v>
      </c>
      <c r="T416" s="108">
        <f t="shared" si="9"/>
        <v>1926</v>
      </c>
      <c r="Y416" s="3">
        <f>EXP(-2*($T416-1)*$U$29*($E$25*'UL FRMPL'!H$35-'UL FRMPL'!$H$35)/1000)</f>
        <v>3.8839632130742928E-3</v>
      </c>
    </row>
    <row r="417" spans="11:25" ht="15.75" thickBot="1">
      <c r="K417">
        <v>387</v>
      </c>
      <c r="T417" s="108">
        <f t="shared" ref="T417:T431" si="10">T416+5</f>
        <v>1931</v>
      </c>
      <c r="Y417" s="3">
        <f>EXP(-2*($T417-1)*$U$29*($E$25*'UL FRMPL'!H$35-'UL FRMPL'!$H$35)/1000)</f>
        <v>3.8283663012029503E-3</v>
      </c>
    </row>
    <row r="418" spans="11:25" ht="15.75" thickBot="1">
      <c r="K418">
        <v>388</v>
      </c>
      <c r="T418" s="108">
        <f t="shared" si="10"/>
        <v>1936</v>
      </c>
      <c r="Y418" s="3">
        <f>EXP(-2*($T418-1)*$U$29*($E$25*'UL FRMPL'!H$35-'UL FRMPL'!$H$35)/1000)</f>
        <v>3.7735652301879846E-3</v>
      </c>
    </row>
    <row r="419" spans="11:25" ht="15.75" thickBot="1">
      <c r="K419">
        <v>389</v>
      </c>
      <c r="T419" s="108">
        <f t="shared" si="10"/>
        <v>1941</v>
      </c>
      <c r="Y419" s="3">
        <f>EXP(-2*($T419-1)*$U$29*($E$25*'UL FRMPL'!H$35-'UL FRMPL'!$H$35)/1000)</f>
        <v>3.7195486079817527E-3</v>
      </c>
    </row>
    <row r="420" spans="11:25" ht="15.75" thickBot="1">
      <c r="K420">
        <v>390</v>
      </c>
      <c r="T420" s="108">
        <f t="shared" si="10"/>
        <v>1946</v>
      </c>
      <c r="Y420" s="3">
        <f>EXP(-2*($T420-1)*$U$29*($E$25*'UL FRMPL'!H$35-'UL FRMPL'!$H$35)/1000)</f>
        <v>3.6663052056078505E-3</v>
      </c>
    </row>
    <row r="421" spans="11:25" ht="15.75" thickBot="1">
      <c r="K421">
        <v>391</v>
      </c>
      <c r="T421" s="108">
        <f t="shared" si="10"/>
        <v>1951</v>
      </c>
      <c r="Y421" s="3">
        <f>EXP(-2*($T421-1)*$U$29*($E$25*'UL FRMPL'!H$35-'UL FRMPL'!$H$35)/1000)</f>
        <v>3.6138239548268295E-3</v>
      </c>
    </row>
    <row r="422" spans="11:25" ht="15.75" thickBot="1">
      <c r="K422">
        <v>392</v>
      </c>
      <c r="T422" s="108">
        <f t="shared" si="10"/>
        <v>1956</v>
      </c>
      <c r="Y422" s="3">
        <f>EXP(-2*($T422-1)*$U$29*($E$25*'UL FRMPL'!H$35-'UL FRMPL'!$H$35)/1000)</f>
        <v>3.5620939458353095E-3</v>
      </c>
    </row>
    <row r="423" spans="11:25" ht="15.75" thickBot="1">
      <c r="K423">
        <v>393</v>
      </c>
      <c r="T423" s="108">
        <f t="shared" si="10"/>
        <v>1961</v>
      </c>
      <c r="Y423" s="3">
        <f>EXP(-2*($T423-1)*$U$29*($E$25*'UL FRMPL'!H$35-'UL FRMPL'!$H$35)/1000)</f>
        <v>3.5111044249980863E-3</v>
      </c>
    </row>
    <row r="424" spans="11:25" ht="15.75" thickBot="1">
      <c r="K424">
        <v>394</v>
      </c>
      <c r="T424" s="108">
        <f t="shared" si="10"/>
        <v>1966</v>
      </c>
      <c r="Y424" s="3">
        <f>EXP(-2*($T424-1)*$U$29*($E$25*'UL FRMPL'!H$35-'UL FRMPL'!$H$35)/1000)</f>
        <v>3.4608447926126429E-3</v>
      </c>
    </row>
    <row r="425" spans="11:25" ht="15.75" thickBot="1">
      <c r="K425">
        <v>395</v>
      </c>
      <c r="T425" s="108">
        <f t="shared" si="10"/>
        <v>1971</v>
      </c>
      <c r="Y425" s="3">
        <f>EXP(-2*($T425-1)*$U$29*($E$25*'UL FRMPL'!H$35-'UL FRMPL'!$H$35)/1000)</f>
        <v>3.4113046007056814E-3</v>
      </c>
    </row>
    <row r="426" spans="11:25" ht="15.75" thickBot="1">
      <c r="K426">
        <v>396</v>
      </c>
      <c r="T426" s="108">
        <f t="shared" si="10"/>
        <v>1976</v>
      </c>
      <c r="Y426" s="3">
        <f>EXP(-2*($T426-1)*$U$29*($E$25*'UL FRMPL'!H$35-'UL FRMPL'!$H$35)/1000)</f>
        <v>3.3624735508611999E-3</v>
      </c>
    </row>
    <row r="427" spans="11:25" ht="15.75" thickBot="1">
      <c r="K427">
        <v>397</v>
      </c>
      <c r="T427" s="108">
        <f t="shared" si="10"/>
        <v>1981</v>
      </c>
      <c r="Y427" s="3">
        <f>EXP(-2*($T427-1)*$U$29*($E$25*'UL FRMPL'!H$35-'UL FRMPL'!$H$35)/1000)</f>
        <v>3.3143414920796836E-3</v>
      </c>
    </row>
    <row r="428" spans="11:25" ht="15.75" thickBot="1">
      <c r="K428">
        <v>398</v>
      </c>
      <c r="T428" s="108">
        <f t="shared" si="10"/>
        <v>1986</v>
      </c>
      <c r="Y428" s="3">
        <f>EXP(-2*($T428-1)*$U$29*($E$25*'UL FRMPL'!H$35-'UL FRMPL'!$H$35)/1000)</f>
        <v>3.2668984186678619E-3</v>
      </c>
    </row>
    <row r="429" spans="11:25" ht="15.75" thickBot="1">
      <c r="K429">
        <v>399</v>
      </c>
      <c r="T429" s="108">
        <f t="shared" si="10"/>
        <v>1991</v>
      </c>
      <c r="Y429" s="3">
        <f>EXP(-2*($T429-1)*$U$29*($E$25*'UL FRMPL'!H$35-'UL FRMPL'!$H$35)/1000)</f>
        <v>3.2201344681587786E-3</v>
      </c>
    </row>
    <row r="430" spans="11:25" ht="15.75" thickBot="1">
      <c r="K430">
        <v>400</v>
      </c>
      <c r="T430" s="108">
        <f t="shared" si="10"/>
        <v>1996</v>
      </c>
      <c r="Y430" s="3">
        <f>EXP(-2*($T430-1)*$U$29*($E$25*'UL FRMPL'!H$35-'UL FRMPL'!$H$35)/1000)</f>
        <v>3.1740399192615458E-3</v>
      </c>
    </row>
    <row r="431" spans="11:25">
      <c r="K431">
        <v>401</v>
      </c>
      <c r="T431" s="106">
        <f t="shared" si="10"/>
        <v>2001</v>
      </c>
      <c r="Y431" s="3">
        <f>EXP(-2*($T431-1)*$U$29*($E$25*'UL FRMPL'!H$35-'UL FRMPL'!$H$35)/1000)</f>
        <v>3.1286051898405049E-3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B0D-979C-42E1-80DD-5EF807B6BD3E}">
  <dimension ref="B24:Z1882"/>
  <sheetViews>
    <sheetView tabSelected="1" topLeftCell="G1" zoomScale="98" zoomScaleNormal="98" workbookViewId="0">
      <selection activeCell="AC31" sqref="AC31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4.7109375" customWidth="1"/>
    <col min="22" max="24" width="23.28515625" customWidth="1"/>
    <col min="26" max="26" width="11" customWidth="1"/>
  </cols>
  <sheetData>
    <row r="24" spans="2:26" ht="15.75" thickBot="1">
      <c r="P24" t="str">
        <f>CONCATENATE("theroy, lambda=",'UL FRMPL'!$AW$42)</f>
        <v>theroy, lambda=0.01</v>
      </c>
    </row>
    <row r="25" spans="2:26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6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  <c r="T26" t="s">
        <v>114</v>
      </c>
    </row>
    <row r="27" spans="2:26" ht="15.75" thickBot="1">
      <c r="C27" s="97" t="s">
        <v>92</v>
      </c>
      <c r="D27" s="98"/>
      <c r="E27" s="99">
        <v>0.01</v>
      </c>
      <c r="T27" t="s">
        <v>112</v>
      </c>
    </row>
    <row r="28" spans="2:26" ht="15.75" thickBot="1">
      <c r="C28" s="152" t="s">
        <v>85</v>
      </c>
      <c r="D28" s="154"/>
      <c r="E28" s="154"/>
      <c r="F28" s="154"/>
      <c r="G28" s="154"/>
      <c r="H28" s="206"/>
      <c r="I28" s="6"/>
      <c r="U28" s="133"/>
      <c r="V28" s="133"/>
      <c r="W28" s="133"/>
      <c r="X28" s="133"/>
      <c r="Y28" s="121"/>
    </row>
    <row r="29" spans="2:26" ht="15.75" thickBot="1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223" t="s">
        <v>106</v>
      </c>
      <c r="U29" s="218">
        <v>1E-3</v>
      </c>
      <c r="V29" s="219"/>
      <c r="W29" s="220"/>
      <c r="X29" s="221"/>
      <c r="Y29" s="222"/>
      <c r="Z29" s="99"/>
    </row>
    <row r="30" spans="2:26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215" t="s">
        <v>115</v>
      </c>
      <c r="V30" s="216" t="s">
        <v>108</v>
      </c>
      <c r="W30" s="129" t="s">
        <v>109</v>
      </c>
      <c r="X30" s="217" t="s">
        <v>111</v>
      </c>
      <c r="Y30" s="3" t="s">
        <v>104</v>
      </c>
      <c r="Z30" s="130" t="s">
        <v>110</v>
      </c>
    </row>
    <row r="31" spans="2:26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116">
        <v>1</v>
      </c>
      <c r="V31" s="106">
        <v>1</v>
      </c>
      <c r="W31" s="3">
        <v>1</v>
      </c>
      <c r="X31" s="130">
        <v>1</v>
      </c>
      <c r="Y31" s="3">
        <f>EXP(-2*($T31-1)*$U$29*($E$25*'UL FRMPL'!H$35-'UL FRMPL'!$H$35)/1000)</f>
        <v>1</v>
      </c>
      <c r="Z31" s="130">
        <v>1</v>
      </c>
    </row>
    <row r="32" spans="2:26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T31+10</f>
        <v>11</v>
      </c>
      <c r="U32" s="116">
        <v>1</v>
      </c>
      <c r="V32" s="106">
        <v>1</v>
      </c>
      <c r="W32" s="3">
        <v>1</v>
      </c>
      <c r="X32" s="130">
        <v>1</v>
      </c>
      <c r="Y32" s="3">
        <f>EXP(-2*($T32-1)*$U$29*($E$25*'UL FRMPL'!H$35-'UL FRMPL'!$H$35)/1000)</f>
        <v>0.97157594528323898</v>
      </c>
      <c r="Z32" s="130">
        <v>1</v>
      </c>
    </row>
    <row r="33" spans="2:26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T32+10</f>
        <v>21</v>
      </c>
      <c r="U33" s="116">
        <v>1</v>
      </c>
      <c r="V33" s="106">
        <v>1</v>
      </c>
      <c r="W33" s="3">
        <v>1</v>
      </c>
      <c r="X33" s="130">
        <v>1</v>
      </c>
      <c r="Y33" s="3">
        <f>EXP(-2*($T33-1)*$U$29*($E$25*'UL FRMPL'!H$35-'UL FRMPL'!$H$35)/1000)</f>
        <v>0.94395981745301927</v>
      </c>
      <c r="Z33" s="130">
        <v>0.946902654867256</v>
      </c>
    </row>
    <row r="34" spans="2:26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31</v>
      </c>
      <c r="U34" s="116">
        <v>1</v>
      </c>
      <c r="V34" s="106">
        <v>1</v>
      </c>
      <c r="W34" s="3">
        <v>1</v>
      </c>
      <c r="X34" s="130">
        <v>1</v>
      </c>
      <c r="Y34" s="3">
        <f>EXP(-2*($T34-1)*$U$29*($E$25*'UL FRMPL'!H$35-'UL FRMPL'!$H$35)/1000)</f>
        <v>0.91712865195131088</v>
      </c>
      <c r="Z34" s="130">
        <v>0.93856655290102298</v>
      </c>
    </row>
    <row r="35" spans="2:26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41</v>
      </c>
      <c r="U35" s="116">
        <v>1</v>
      </c>
      <c r="V35" s="106">
        <v>1</v>
      </c>
      <c r="W35" s="3">
        <v>1</v>
      </c>
      <c r="X35" s="130">
        <v>1</v>
      </c>
      <c r="Y35" s="3">
        <f>EXP(-2*($T35-1)*$U$29*($E$25*'UL FRMPL'!H$35-'UL FRMPL'!$H$35)/1000)</f>
        <v>0.89106013696593755</v>
      </c>
      <c r="Z35" s="130">
        <v>0.89086294416243605</v>
      </c>
    </row>
    <row r="36" spans="2:26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51</v>
      </c>
      <c r="U36" s="116">
        <v>1</v>
      </c>
      <c r="V36" s="106">
        <v>1</v>
      </c>
      <c r="W36" s="3">
        <v>1</v>
      </c>
      <c r="X36" s="130">
        <v>1</v>
      </c>
      <c r="Y36" s="3">
        <f>EXP(-2*($T36-1)*$U$29*($E$25*'UL FRMPL'!H$35-'UL FRMPL'!$H$35)/1000)</f>
        <v>0.86573259487689314</v>
      </c>
      <c r="Z36" s="130">
        <v>0.88605108055009796</v>
      </c>
    </row>
    <row r="37" spans="2:26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61</v>
      </c>
      <c r="U37" s="116">
        <v>1</v>
      </c>
      <c r="V37" s="106">
        <v>1</v>
      </c>
      <c r="W37" s="3">
        <v>1</v>
      </c>
      <c r="X37" s="130">
        <v>1</v>
      </c>
      <c r="Y37" s="3">
        <f>EXP(-2*($T37-1)*$U$29*($E$25*'UL FRMPL'!H$35-'UL FRMPL'!$H$35)/1000)</f>
        <v>0.8411249642300288</v>
      </c>
      <c r="Z37" s="130">
        <v>0.81663837011884499</v>
      </c>
    </row>
    <row r="38" spans="2:26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71</v>
      </c>
      <c r="U38" s="116">
        <v>1</v>
      </c>
      <c r="V38" s="106">
        <v>1</v>
      </c>
      <c r="W38" s="3">
        <v>1</v>
      </c>
      <c r="X38" s="130">
        <v>1</v>
      </c>
      <c r="Y38" s="3">
        <f>EXP(-2*($T38-1)*$U$29*($E$25*'UL FRMPL'!H$35-'UL FRMPL'!$H$35)/1000)</f>
        <v>0.81721678222312077</v>
      </c>
      <c r="Z38" s="130">
        <v>0.81792318634423899</v>
      </c>
    </row>
    <row r="39" spans="2:26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81</v>
      </c>
      <c r="U39" s="116">
        <v>1</v>
      </c>
      <c r="V39" s="106">
        <v>1</v>
      </c>
      <c r="W39" s="3">
        <v>1</v>
      </c>
      <c r="X39" s="130">
        <v>1</v>
      </c>
      <c r="Y39" s="3">
        <f>EXP(-2*($T39-1)*$U$29*($E$25*'UL FRMPL'!H$35-'UL FRMPL'!$H$35)/1000)</f>
        <v>0.79398816768975544</v>
      </c>
      <c r="Z39" s="130">
        <v>0.78874999999999995</v>
      </c>
    </row>
    <row r="40" spans="2:26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91</v>
      </c>
      <c r="U40" s="116">
        <v>1</v>
      </c>
      <c r="V40" s="106">
        <v>1</v>
      </c>
      <c r="W40" s="3">
        <v>1</v>
      </c>
      <c r="X40" s="130">
        <v>1</v>
      </c>
      <c r="Y40" s="3">
        <f>EXP(-2*($T40-1)*$U$29*($E$25*'UL FRMPL'!H$35-'UL FRMPL'!$H$35)/1000)</f>
        <v>0.77141980456688086</v>
      </c>
      <c r="Z40" s="130">
        <v>0.79090909090909001</v>
      </c>
    </row>
    <row r="41" spans="2:26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101</v>
      </c>
      <c r="U41" s="116">
        <v>1</v>
      </c>
      <c r="V41" s="106">
        <v>1</v>
      </c>
      <c r="W41" s="3">
        <v>1</v>
      </c>
      <c r="X41" s="130">
        <v>1</v>
      </c>
      <c r="Y41" s="3">
        <f>EXP(-2*($T41-1)*$U$29*($E$25*'UL FRMPL'!H$35-'UL FRMPL'!$H$35)/1000)</f>
        <v>0.74949292583227878</v>
      </c>
      <c r="Z41" s="130">
        <v>0.7744140625</v>
      </c>
    </row>
    <row r="42" spans="2:26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111</v>
      </c>
      <c r="U42" s="116">
        <v>1</v>
      </c>
      <c r="V42" s="106">
        <v>1</v>
      </c>
      <c r="W42" s="3">
        <v>1</v>
      </c>
      <c r="X42" s="130">
        <v>1</v>
      </c>
      <c r="Y42" s="3">
        <f>EXP(-2*($T42-1)*$U$29*($E$25*'UL FRMPL'!H$35-'UL FRMPL'!$H$35)/1000)</f>
        <v>0.72818929789859677</v>
      </c>
      <c r="Z42" s="130">
        <v>0.74249317561419403</v>
      </c>
    </row>
    <row r="43" spans="2:26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121</v>
      </c>
      <c r="U43" s="116">
        <v>1</v>
      </c>
      <c r="V43" s="106">
        <v>1</v>
      </c>
      <c r="W43" s="3">
        <v>1</v>
      </c>
      <c r="X43" s="130">
        <v>1</v>
      </c>
      <c r="Y43" s="3">
        <f>EXP(-2*($T43-1)*$U$29*($E$25*'UL FRMPL'!H$35-'UL FRMPL'!$H$35)/1000)</f>
        <v>0.70749120545096722</v>
      </c>
      <c r="Z43" s="130">
        <v>0.72159090909090895</v>
      </c>
    </row>
    <row r="44" spans="2:26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131</v>
      </c>
      <c r="U44" s="116">
        <v>1</v>
      </c>
      <c r="V44" s="106">
        <v>1</v>
      </c>
      <c r="W44" s="3">
        <v>1</v>
      </c>
      <c r="X44" s="130">
        <v>1</v>
      </c>
      <c r="Y44" s="3">
        <f>EXP(-2*($T44-1)*$U$29*($E$25*'UL FRMPL'!H$35-'UL FRMPL'!$H$35)/1000)</f>
        <v>0.6873814367156017</v>
      </c>
      <c r="Z44" s="130">
        <v>0.68920972644376899</v>
      </c>
    </row>
    <row r="45" spans="2:26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141</v>
      </c>
      <c r="U45" s="116">
        <v>1</v>
      </c>
      <c r="V45" s="106">
        <v>1</v>
      </c>
      <c r="W45" s="3">
        <v>1</v>
      </c>
      <c r="X45" s="130">
        <v>1</v>
      </c>
      <c r="Y45" s="3">
        <f>EXP(-2*($T45-1)*$U$29*($E$25*'UL FRMPL'!H$35-'UL FRMPL'!$H$35)/1000)</f>
        <v>0.66784326914711156</v>
      </c>
      <c r="Z45" s="130">
        <v>0.66666666666666596</v>
      </c>
    </row>
    <row r="46" spans="2:26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151</v>
      </c>
      <c r="U46" s="116">
        <v>1</v>
      </c>
      <c r="V46" s="106">
        <v>0.998505231689088</v>
      </c>
      <c r="W46" s="3">
        <v>1</v>
      </c>
      <c r="X46" s="130">
        <v>1</v>
      </c>
      <c r="Y46" s="3">
        <f>EXP(-2*($T46-1)*$U$29*($E$25*'UL FRMPL'!H$35-'UL FRMPL'!$H$35)/1000)</f>
        <v>0.64886045552265359</v>
      </c>
      <c r="Z46" s="130">
        <v>0.65765171503957698</v>
      </c>
    </row>
    <row r="47" spans="2:26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161</v>
      </c>
      <c r="U47" s="116">
        <v>1</v>
      </c>
      <c r="V47" s="106">
        <v>0.99573257467994303</v>
      </c>
      <c r="W47" s="3">
        <v>1</v>
      </c>
      <c r="X47" s="130">
        <v>1</v>
      </c>
      <c r="Y47" s="3">
        <f>EXP(-2*($T47-1)*$U$29*($E$25*'UL FRMPL'!H$35-'UL FRMPL'!$H$35)/1000)</f>
        <v>0.63041721043133514</v>
      </c>
      <c r="Z47" s="130">
        <v>0.64349376114082002</v>
      </c>
    </row>
    <row r="48" spans="2:26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171</v>
      </c>
      <c r="U48" s="116">
        <v>1</v>
      </c>
      <c r="V48" s="106">
        <v>0.99649859943977503</v>
      </c>
      <c r="W48" s="3">
        <v>1</v>
      </c>
      <c r="X48" s="130">
        <v>1</v>
      </c>
      <c r="Y48" s="3">
        <f>EXP(-2*($T48-1)*$U$29*($E$25*'UL FRMPL'!H$35-'UL FRMPL'!$H$35)/1000)</f>
        <v>0.61249819714764697</v>
      </c>
      <c r="Z48" s="130">
        <v>0.64134275618374503</v>
      </c>
    </row>
    <row r="49" spans="2:26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181</v>
      </c>
      <c r="U49" s="116">
        <v>1</v>
      </c>
      <c r="V49" s="106">
        <v>0.983584131326949</v>
      </c>
      <c r="W49" s="3">
        <v>1</v>
      </c>
      <c r="X49" s="130">
        <v>1</v>
      </c>
      <c r="Y49" s="3">
        <f>EXP(-2*($T49-1)*$U$29*($E$25*'UL FRMPL'!H$35-'UL FRMPL'!$H$35)/1000)</f>
        <v>0.59508851487800474</v>
      </c>
      <c r="Z49" s="130">
        <v>0.62539851222104104</v>
      </c>
    </row>
    <row r="50" spans="2:26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191</v>
      </c>
      <c r="U50" s="116">
        <v>1</v>
      </c>
      <c r="V50" s="106">
        <v>0.97477224947442098</v>
      </c>
      <c r="W50" s="3">
        <v>1</v>
      </c>
      <c r="X50" s="130">
        <v>1</v>
      </c>
      <c r="Y50" s="3">
        <f>EXP(-2*($T50-1)*$U$29*($E$25*'UL FRMPL'!H$35-'UL FRMPL'!$H$35)/1000)</f>
        <v>0.57817368636979627</v>
      </c>
      <c r="Z50" s="130">
        <v>0.59556929417825799</v>
      </c>
    </row>
    <row r="51" spans="2:26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201</v>
      </c>
      <c r="U51" s="116">
        <v>1</v>
      </c>
      <c r="V51" s="106">
        <v>0.91751183231913402</v>
      </c>
      <c r="W51" s="3">
        <v>1</v>
      </c>
      <c r="X51" s="130">
        <v>1</v>
      </c>
      <c r="Y51" s="3">
        <f>EXP(-2*($T51-1)*$U$29*($E$25*'UL FRMPL'!H$35-'UL FRMPL'!$H$35)/1000)</f>
        <v>0.5617396458726297</v>
      </c>
      <c r="Z51" s="130">
        <v>0.59204712812960203</v>
      </c>
    </row>
    <row r="52" spans="2:26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211</v>
      </c>
      <c r="U52" s="116">
        <v>1</v>
      </c>
      <c r="V52" s="106">
        <v>0.82645803698435205</v>
      </c>
      <c r="W52" s="3">
        <v>1</v>
      </c>
      <c r="X52" s="130">
        <v>1</v>
      </c>
      <c r="Y52" s="3">
        <f>EXP(-2*($T52-1)*$U$29*($E$25*'UL FRMPL'!H$35-'UL FRMPL'!$H$35)/1000)</f>
        <v>0.54577272744177219</v>
      </c>
      <c r="Z52" s="130">
        <v>0.58103531688437304</v>
      </c>
    </row>
    <row r="53" spans="2:26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221</v>
      </c>
      <c r="U53" s="116">
        <v>1</v>
      </c>
      <c r="V53" s="106">
        <v>0.81318681318681296</v>
      </c>
      <c r="W53" s="3">
        <v>1</v>
      </c>
      <c r="X53" s="130">
        <v>1</v>
      </c>
      <c r="Y53" s="3">
        <f>EXP(-2*($T53-1)*$U$29*($E$25*'UL FRMPL'!H$35-'UL FRMPL'!$H$35)/1000)</f>
        <v>0.53025965357405136</v>
      </c>
      <c r="Z53" s="130">
        <v>0.55664585191793003</v>
      </c>
    </row>
    <row r="54" spans="2:26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231</v>
      </c>
      <c r="U54" s="116">
        <v>1</v>
      </c>
      <c r="V54" s="106">
        <v>0.72258064516128995</v>
      </c>
      <c r="W54" s="3">
        <v>0.99856938483547897</v>
      </c>
      <c r="X54" s="130">
        <v>1</v>
      </c>
      <c r="Y54" s="3">
        <f>EXP(-2*($T54-1)*$U$29*($E$25*'UL FRMPL'!H$35-'UL FRMPL'!$H$35)/1000)</f>
        <v>0.5151875241667716</v>
      </c>
      <c r="Z54" s="130">
        <v>0.56317204301075197</v>
      </c>
    </row>
    <row r="55" spans="2:26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241</v>
      </c>
      <c r="U55" s="116">
        <v>1</v>
      </c>
      <c r="V55" s="106">
        <v>0.67757660167130895</v>
      </c>
      <c r="W55" s="3">
        <v>0.99866844207723005</v>
      </c>
      <c r="X55" s="130">
        <v>1</v>
      </c>
      <c r="Y55" s="3">
        <f>EXP(-2*($T55-1)*$U$29*($E$25*'UL FRMPL'!H$35-'UL FRMPL'!$H$35)/1000)</f>
        <v>0.50054380579046276</v>
      </c>
      <c r="Z55" s="130">
        <v>0.53088962108731397</v>
      </c>
    </row>
    <row r="56" spans="2:26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251</v>
      </c>
      <c r="U56" s="116">
        <v>1</v>
      </c>
      <c r="V56" s="106">
        <v>0.63220815752461301</v>
      </c>
      <c r="W56" s="3">
        <v>0.99729912221471895</v>
      </c>
      <c r="X56" s="130">
        <v>1</v>
      </c>
      <c r="Y56" s="3">
        <f>EXP(-2*($T56-1)*$U$29*($E$25*'UL FRMPL'!H$35-'UL FRMPL'!$H$35)/1000)</f>
        <v>0.48631632126653879</v>
      </c>
      <c r="Z56" s="130">
        <v>0.49541984732824401</v>
      </c>
    </row>
    <row r="57" spans="2:26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261</v>
      </c>
      <c r="U57" s="116">
        <v>1</v>
      </c>
      <c r="V57" s="106">
        <v>0.56052269601100402</v>
      </c>
      <c r="W57" s="3">
        <v>1</v>
      </c>
      <c r="X57" s="130">
        <v>1</v>
      </c>
      <c r="Y57" s="3">
        <f>EXP(-2*($T57-1)*$U$29*($E$25*'UL FRMPL'!H$35-'UL FRMPL'!$H$35)/1000)</f>
        <v>0.4724932395412047</v>
      </c>
      <c r="Z57" s="130">
        <v>0.50151515151515103</v>
      </c>
    </row>
    <row r="58" spans="2:26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271</v>
      </c>
      <c r="U58" s="116">
        <v>1</v>
      </c>
      <c r="V58" s="106">
        <v>0.56094276094276097</v>
      </c>
      <c r="W58" s="3">
        <v>0.99800266311584496</v>
      </c>
      <c r="X58" s="130">
        <v>0.99925871015567003</v>
      </c>
      <c r="Y58" s="3">
        <f>EXP(-2*($T58-1)*$U$29*($E$25*'UL FRMPL'!H$35-'UL FRMPL'!$H$35)/1000)</f>
        <v>0.45906306584718587</v>
      </c>
      <c r="Z58" s="130">
        <v>0.48528329654157398</v>
      </c>
    </row>
    <row r="59" spans="2:26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281</v>
      </c>
      <c r="U59" s="116">
        <v>1</v>
      </c>
      <c r="V59" s="106">
        <v>0.48913759052007899</v>
      </c>
      <c r="W59" s="3">
        <v>0.99933199732798905</v>
      </c>
      <c r="X59" s="130">
        <v>1</v>
      </c>
      <c r="Y59" s="3">
        <f>EXP(-2*($T59-1)*$U$29*($E$25*'UL FRMPL'!H$35-'UL FRMPL'!$H$35)/1000)</f>
        <v>0.44601463214510134</v>
      </c>
      <c r="Z59" s="130">
        <v>0.47079398391045801</v>
      </c>
    </row>
    <row r="60" spans="2:26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291</v>
      </c>
      <c r="U60" s="116">
        <v>1</v>
      </c>
      <c r="V60" s="106">
        <v>0.42197659297789297</v>
      </c>
      <c r="W60" s="3">
        <v>0.99739752765126799</v>
      </c>
      <c r="X60" s="130">
        <v>1</v>
      </c>
      <c r="Y60" s="3">
        <f>EXP(-2*($T60-1)*$U$29*($E$25*'UL FRMPL'!H$35-'UL FRMPL'!$H$35)/1000)</f>
        <v>0.43333708783653302</v>
      </c>
      <c r="Z60" s="130">
        <v>0.47005988023952</v>
      </c>
    </row>
    <row r="61" spans="2:26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301</v>
      </c>
      <c r="U61" s="116">
        <v>1</v>
      </c>
      <c r="V61" s="106">
        <v>0.40306122448979498</v>
      </c>
      <c r="W61" s="3">
        <v>0.99811439346323005</v>
      </c>
      <c r="X61" s="130">
        <v>1</v>
      </c>
      <c r="Y61" s="3">
        <f>EXP(-2*($T61-1)*$U$29*($E$25*'UL FRMPL'!H$35-'UL FRMPL'!$H$35)/1000)</f>
        <v>0.42101989074106544</v>
      </c>
      <c r="Z61" s="130">
        <v>0.46753681392235602</v>
      </c>
    </row>
    <row r="62" spans="2:26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311</v>
      </c>
      <c r="U62" s="116">
        <v>1</v>
      </c>
      <c r="V62" s="106">
        <v>0.40977443609022501</v>
      </c>
      <c r="W62" s="3">
        <v>0.99430379746835396</v>
      </c>
      <c r="X62" s="130">
        <v>1</v>
      </c>
      <c r="Y62" s="3">
        <f>EXP(-2*($T62-1)*$U$29*($E$25*'UL FRMPL'!H$35-'UL FRMPL'!$H$35)/1000)</f>
        <v>0.40905279832979663</v>
      </c>
      <c r="Z62" s="130">
        <v>0.43611200514966197</v>
      </c>
    </row>
    <row r="63" spans="2:26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321</v>
      </c>
      <c r="U63" s="116">
        <v>0.99937578027465601</v>
      </c>
      <c r="V63" s="106">
        <v>0.38759213759213701</v>
      </c>
      <c r="W63" s="3">
        <v>0.99123356293049403</v>
      </c>
      <c r="X63" s="130">
        <v>1</v>
      </c>
      <c r="Y63" s="3">
        <f>EXP(-2*($T63-1)*$U$29*($E$25*'UL FRMPL'!H$35-'UL FRMPL'!$H$35)/1000)</f>
        <v>0.39742585920802631</v>
      </c>
      <c r="Z63" s="130">
        <v>0.44061907770056802</v>
      </c>
    </row>
    <row r="64" spans="2:26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331</v>
      </c>
      <c r="U64" s="116">
        <v>0.99970596883269602</v>
      </c>
      <c r="V64" s="106">
        <v>0.331756357185097</v>
      </c>
      <c r="W64" s="3">
        <v>0.98953846153846103</v>
      </c>
      <c r="X64" s="130">
        <v>0.99938042131350602</v>
      </c>
      <c r="Y64" s="3">
        <f>EXP(-2*($T64-1)*$U$29*($E$25*'UL FRMPL'!H$35-'UL FRMPL'!$H$35)/1000)</f>
        <v>0.38612940484004155</v>
      </c>
      <c r="Z64" s="130">
        <v>0.41409558378705302</v>
      </c>
    </row>
    <row r="65" spans="2:26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341</v>
      </c>
      <c r="U65" s="116">
        <v>0.99970510173989902</v>
      </c>
      <c r="V65" s="106">
        <v>0.29388221841051998</v>
      </c>
      <c r="W65" s="3">
        <v>0.991880074953154</v>
      </c>
      <c r="X65" s="130">
        <v>0.99935400516795803</v>
      </c>
      <c r="Y65" s="3">
        <f>EXP(-2*($T65-1)*$U$29*($E$25*'UL FRMPL'!H$35-'UL FRMPL'!$H$35)/1000)</f>
        <v>0.37515404150911785</v>
      </c>
      <c r="Z65" s="130">
        <v>0.41855670103092701</v>
      </c>
    </row>
    <row r="66" spans="2:26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351</v>
      </c>
      <c r="U66" s="116">
        <v>0.99916177703269005</v>
      </c>
      <c r="V66" s="106">
        <v>0.27453204764605699</v>
      </c>
      <c r="W66" s="3">
        <v>0.98734977862112505</v>
      </c>
      <c r="X66" s="130">
        <v>0.99936102236421698</v>
      </c>
      <c r="Y66" s="3">
        <f>EXP(-2*($T66-1)*$U$29*($E$25*'UL FRMPL'!H$35-'UL FRMPL'!$H$35)/1000)</f>
        <v>0.36449064250604857</v>
      </c>
      <c r="Z66" s="130">
        <v>0.39280575539568302</v>
      </c>
    </row>
    <row r="67" spans="2:26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361</v>
      </c>
      <c r="U67" s="116">
        <v>0.99945414847161496</v>
      </c>
      <c r="V67" s="106">
        <v>0.26304106548279599</v>
      </c>
      <c r="W67" s="3">
        <v>0.98193548387096696</v>
      </c>
      <c r="X67" s="130">
        <v>1</v>
      </c>
      <c r="Y67" s="3">
        <f>EXP(-2*($T67-1)*$U$29*($E$25*'UL FRMPL'!H$35-'UL FRMPL'!$H$35)/1000)</f>
        <v>0.35413034053970927</v>
      </c>
      <c r="Z67" s="130">
        <v>0.38498045784477902</v>
      </c>
    </row>
    <row r="68" spans="2:26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371</v>
      </c>
      <c r="U68" s="116">
        <v>0.99946652440650796</v>
      </c>
      <c r="V68" s="106">
        <v>0.25625998934469901</v>
      </c>
      <c r="W68" s="3">
        <v>0.98536895674300196</v>
      </c>
      <c r="X68" s="130">
        <v>1</v>
      </c>
      <c r="Y68" s="3">
        <f>EXP(-2*($T68-1)*$U$29*($E$25*'UL FRMPL'!H$35-'UL FRMPL'!$H$35)/1000)</f>
        <v>0.3440645203633434</v>
      </c>
      <c r="Z68" s="130">
        <v>0.37539936102236399</v>
      </c>
    </row>
    <row r="69" spans="2:26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381</v>
      </c>
      <c r="U69" s="116">
        <v>0.99973139940907796</v>
      </c>
      <c r="V69" s="106">
        <v>0.243417517463729</v>
      </c>
      <c r="W69" s="3">
        <v>0.98067331670822899</v>
      </c>
      <c r="X69" s="130">
        <v>1</v>
      </c>
      <c r="Y69" s="3">
        <f>EXP(-2*($T69-1)*$U$29*($E$25*'UL FRMPL'!H$35-'UL FRMPL'!$H$35)/1000)</f>
        <v>0.33428481161043955</v>
      </c>
      <c r="Z69" s="130">
        <v>0.351393188854489</v>
      </c>
    </row>
    <row r="70" spans="2:26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391</v>
      </c>
      <c r="U70" s="116">
        <v>0.99821701477330604</v>
      </c>
      <c r="V70" s="106">
        <v>0.246589716684155</v>
      </c>
      <c r="W70" s="3">
        <v>0.97335811648079296</v>
      </c>
      <c r="X70" s="130">
        <v>1</v>
      </c>
      <c r="Y70" s="3">
        <f>EXP(-2*($T70-1)*$U$29*($E$25*'UL FRMPL'!H$35-'UL FRMPL'!$H$35)/1000)</f>
        <v>0.32478308183424232</v>
      </c>
      <c r="Z70" s="130">
        <v>0.34846530822801097</v>
      </c>
    </row>
    <row r="71" spans="2:26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401</v>
      </c>
      <c r="U71" s="116">
        <v>1</v>
      </c>
      <c r="V71" s="106">
        <v>0.228835300153925</v>
      </c>
      <c r="W71" s="3">
        <v>0.97042513863216195</v>
      </c>
      <c r="X71" s="130">
        <v>0.99938574938574898</v>
      </c>
      <c r="Y71" s="3">
        <f>EXP(-2*($T71-1)*$U$29*($E$25*'UL FRMPL'!H$35-'UL FRMPL'!$H$35)/1000)</f>
        <v>0.31555142974510747</v>
      </c>
      <c r="Z71" s="130">
        <v>0.35096642929806698</v>
      </c>
    </row>
    <row r="72" spans="2:26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411</v>
      </c>
      <c r="U72" s="116">
        <v>0.998273736128236</v>
      </c>
      <c r="V72" s="106">
        <v>0.20516641828117199</v>
      </c>
      <c r="W72" s="3">
        <v>0.96808510638297796</v>
      </c>
      <c r="X72" s="130">
        <v>1</v>
      </c>
      <c r="Y72" s="3">
        <f>EXP(-2*($T72-1)*$U$29*($E$25*'UL FRMPL'!H$35-'UL FRMPL'!$H$35)/1000)</f>
        <v>0.30658217864008036</v>
      </c>
      <c r="Z72" s="130">
        <v>0.32490886998784901</v>
      </c>
    </row>
    <row r="73" spans="2:26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421</v>
      </c>
      <c r="U73" s="116">
        <v>1</v>
      </c>
      <c r="V73" s="106">
        <v>0.20126091173617799</v>
      </c>
      <c r="W73" s="3">
        <v>0.96386292834890896</v>
      </c>
      <c r="X73" s="130">
        <v>0.99818621523579198</v>
      </c>
      <c r="Y73" s="3">
        <f>EXP(-2*($T73-1)*$U$29*($E$25*'UL FRMPL'!H$35-'UL FRMPL'!$H$35)/1000)</f>
        <v>0.29786787001923093</v>
      </c>
      <c r="Z73" s="130">
        <v>0.34270608026916599</v>
      </c>
    </row>
    <row r="74" spans="2:26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431</v>
      </c>
      <c r="U74" s="116">
        <v>1</v>
      </c>
      <c r="V74" s="106">
        <v>0.18716835504100299</v>
      </c>
      <c r="W74" s="3">
        <v>0.969447708578143</v>
      </c>
      <c r="X74" s="130">
        <v>1</v>
      </c>
      <c r="Y74" s="3">
        <f>EXP(-2*($T74-1)*$U$29*($E$25*'UL FRMPL'!H$35-'UL FRMPL'!$H$35)/1000)</f>
        <v>0.28940125738343925</v>
      </c>
      <c r="Z74" s="130">
        <v>0.30712694877505498</v>
      </c>
    </row>
    <row r="75" spans="2:26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441</v>
      </c>
      <c r="U75" s="116">
        <v>0.999305555555555</v>
      </c>
      <c r="V75" s="106">
        <v>0.17935299714557501</v>
      </c>
      <c r="W75" s="3">
        <v>0.951497005988024</v>
      </c>
      <c r="X75" s="130">
        <v>0.998244587478057</v>
      </c>
      <c r="Y75" s="3">
        <f>EXP(-2*($T75-1)*$U$29*($E$25*'UL FRMPL'!H$35-'UL FRMPL'!$H$35)/1000)</f>
        <v>0.28117530020847292</v>
      </c>
      <c r="Z75" s="130">
        <v>0.309377138945927</v>
      </c>
    </row>
    <row r="76" spans="2:26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451</v>
      </c>
      <c r="U76" s="116">
        <v>0.99890254609306395</v>
      </c>
      <c r="V76" s="106">
        <v>0.16811329374143399</v>
      </c>
      <c r="W76" s="3">
        <v>0.94692400482508998</v>
      </c>
      <c r="X76" s="130">
        <v>0.99880810488676997</v>
      </c>
      <c r="Y76" s="3">
        <f>EXP(-2*($T76-1)*$U$29*($E$25*'UL FRMPL'!H$35-'UL FRMPL'!$H$35)/1000)</f>
        <v>0.2731831580903456</v>
      </c>
      <c r="Z76" s="130">
        <v>0.31414922656960798</v>
      </c>
    </row>
    <row r="77" spans="2:26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461</v>
      </c>
      <c r="U77" s="116">
        <v>0.99718065495554098</v>
      </c>
      <c r="V77" s="106">
        <v>0.160826594788858</v>
      </c>
      <c r="W77" s="3">
        <v>0.94606060606060605</v>
      </c>
      <c r="X77" s="130">
        <v>0.99824766355140104</v>
      </c>
      <c r="Y77" s="3">
        <f>EXP(-2*($T77-1)*$U$29*($E$25*'UL FRMPL'!H$35-'UL FRMPL'!$H$35)/1000)</f>
        <v>0.26541818505708792</v>
      </c>
      <c r="Z77" s="130">
        <v>0.29030846641872599</v>
      </c>
    </row>
    <row r="78" spans="2:26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471</v>
      </c>
      <c r="U78" s="116">
        <v>0.998082250159812</v>
      </c>
      <c r="V78" s="106">
        <v>0.156414762741652</v>
      </c>
      <c r="W78" s="3">
        <v>0.950762016412661</v>
      </c>
      <c r="X78" s="130">
        <v>0.99941417691857004</v>
      </c>
      <c r="Y78" s="3">
        <f>EXP(-2*($T78-1)*$U$29*($E$25*'UL FRMPL'!H$35-'UL FRMPL'!$H$35)/1000)</f>
        <v>0.25787392404220183</v>
      </c>
      <c r="Z78" s="130">
        <v>0.27644481535572701</v>
      </c>
    </row>
    <row r="79" spans="2:26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481</v>
      </c>
      <c r="U79" s="116">
        <v>0.99561586638830901</v>
      </c>
      <c r="V79" s="106">
        <v>0.16144684605205101</v>
      </c>
      <c r="W79" s="3">
        <v>0.93337484433374796</v>
      </c>
      <c r="X79" s="130">
        <v>0.99828669331810305</v>
      </c>
      <c r="Y79" s="3">
        <f>EXP(-2*($T79-1)*$U$29*($E$25*'UL FRMPL'!H$35-'UL FRMPL'!$H$35)/1000)</f>
        <v>0.25054410151520051</v>
      </c>
      <c r="Z79" s="130">
        <v>0.27933541017653102</v>
      </c>
    </row>
    <row r="80" spans="2:26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491</v>
      </c>
      <c r="U80" s="116">
        <v>0.99668874172185395</v>
      </c>
      <c r="V80" s="106">
        <v>0.161059714045416</v>
      </c>
      <c r="W80" s="3">
        <v>0.92567567567567499</v>
      </c>
      <c r="X80" s="130">
        <v>0.99710480602200302</v>
      </c>
      <c r="Y80" s="3">
        <f>EXP(-2*($T80-1)*$U$29*($E$25*'UL FRMPL'!H$35-'UL FRMPL'!$H$35)/1000)</f>
        <v>0.24342262226477066</v>
      </c>
      <c r="Z80" s="130">
        <v>0.28586475668843397</v>
      </c>
    </row>
    <row r="81" spans="2:26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501</v>
      </c>
      <c r="U81" s="116">
        <v>0.98827270920294097</v>
      </c>
      <c r="V81" s="106"/>
      <c r="W81" s="3">
        <v>0.91924711596842701</v>
      </c>
      <c r="X81" s="130">
        <v>0.99710312862108896</v>
      </c>
      <c r="Y81" s="3">
        <f>EXP(-2*($T81-1)*$U$29*($E$25*'UL FRMPL'!H$35-'UL FRMPL'!$H$35)/1000)</f>
        <v>0.23650356433021938</v>
      </c>
      <c r="Z81" s="130"/>
    </row>
    <row r="82" spans="2:26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511</v>
      </c>
      <c r="U82" s="116">
        <v>0.99347954949614703</v>
      </c>
      <c r="V82" s="106"/>
      <c r="W82" s="3">
        <v>0.89784615384615296</v>
      </c>
      <c r="X82" s="130">
        <v>0.99779856906989495</v>
      </c>
      <c r="Y82" s="3">
        <f>EXP(-2*($T82-1)*$U$29*($E$25*'UL FRMPL'!H$35-'UL FRMPL'!$H$35)/1000)</f>
        <v>0.2297811740769882</v>
      </c>
      <c r="Z82" s="130"/>
    </row>
    <row r="83" spans="2:26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521</v>
      </c>
      <c r="U83" s="116">
        <v>0.99507948523845502</v>
      </c>
      <c r="V83" s="106"/>
      <c r="W83" s="3">
        <v>0.88578680203045601</v>
      </c>
      <c r="X83" s="130">
        <v>0.99887514060742399</v>
      </c>
      <c r="Y83" s="3">
        <f>EXP(-2*($T83-1)*$U$29*($E$25*'UL FRMPL'!H$35-'UL FRMPL'!$H$35)/1000)</f>
        <v>0.22324986141214226</v>
      </c>
      <c r="Z83" s="130"/>
    </row>
    <row r="84" spans="2:26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531</v>
      </c>
      <c r="U84" s="116">
        <v>0.98566308243727596</v>
      </c>
      <c r="V84" s="106"/>
      <c r="W84" s="3">
        <v>0.90459363957597105</v>
      </c>
      <c r="X84" s="130">
        <v>0.99771949828962303</v>
      </c>
      <c r="Y84" s="3">
        <f>EXP(-2*($T84-1)*$U$29*($E$25*'UL FRMPL'!H$35-'UL FRMPL'!$H$35)/1000)</f>
        <v>0.21690419513585421</v>
      </c>
      <c r="Z84" s="130"/>
    </row>
    <row r="85" spans="2:26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541</v>
      </c>
      <c r="U85" s="116">
        <v>0.98150860490662695</v>
      </c>
      <c r="V85" s="106"/>
      <c r="W85" s="3">
        <v>0.88478126925446698</v>
      </c>
      <c r="X85" s="130">
        <v>0.99654576856649302</v>
      </c>
      <c r="Y85" s="3">
        <f>EXP(-2*($T85-1)*$U$29*($E$25*'UL FRMPL'!H$35-'UL FRMPL'!$H$35)/1000)</f>
        <v>0.2107388984250177</v>
      </c>
      <c r="Z85" s="130"/>
    </row>
    <row r="86" spans="2:26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551</v>
      </c>
      <c r="U86" s="116">
        <v>0.97401899301200501</v>
      </c>
      <c r="V86" s="106"/>
      <c r="W86" s="3">
        <v>0.88095238095238004</v>
      </c>
      <c r="X86" s="130">
        <v>0.99888080581980898</v>
      </c>
      <c r="Y86" s="3">
        <f>EXP(-2*($T86-1)*$U$29*($E$25*'UL FRMPL'!H$35-'UL FRMPL'!$H$35)/1000)</f>
        <v>0.20474884444523506</v>
      </c>
      <c r="Z86" s="130"/>
    </row>
    <row r="87" spans="2:26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561</v>
      </c>
      <c r="U87" s="116">
        <v>0.99174591781805099</v>
      </c>
      <c r="V87" s="106"/>
      <c r="W87" s="3">
        <v>0.86783343391671697</v>
      </c>
      <c r="X87" s="130">
        <v>0.99772468714448204</v>
      </c>
      <c r="Y87" s="3">
        <f>EXP(-2*($T87-1)*$U$29*($E$25*'UL FRMPL'!H$35-'UL FRMPL'!$H$35)/1000)</f>
        <v>0.19892905208753006</v>
      </c>
      <c r="Z87" s="130"/>
    </row>
    <row r="88" spans="2:26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571</v>
      </c>
      <c r="U88" s="116">
        <v>0.98810772997551499</v>
      </c>
      <c r="V88" s="106"/>
      <c r="W88" s="3">
        <v>0.88295318127250899</v>
      </c>
      <c r="X88" s="130">
        <v>0.995550611790878</v>
      </c>
      <c r="Y88" s="3">
        <f>EXP(-2*($T88-1)*$U$29*($E$25*'UL FRMPL'!H$35-'UL FRMPL'!$H$35)/1000)</f>
        <v>0.19327468182624072</v>
      </c>
      <c r="Z88" s="130"/>
    </row>
    <row r="89" spans="2:26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581</v>
      </c>
      <c r="U89" s="116">
        <v>0.96060134784862605</v>
      </c>
      <c r="V89" s="106"/>
      <c r="W89" s="3">
        <v>0.84072948328267405</v>
      </c>
      <c r="X89" s="130">
        <v>0.99329608938547398</v>
      </c>
      <c r="Y89" s="3">
        <f>EXP(-2*($T89-1)*$U$29*($E$25*'UL FRMPL'!H$35-'UL FRMPL'!$H$35)/1000)</f>
        <v>0.1877810316946471</v>
      </c>
      <c r="Z89" s="130"/>
    </row>
    <row r="90" spans="2:26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591</v>
      </c>
      <c r="U90" s="116">
        <v>0.97942176870748299</v>
      </c>
      <c r="V90" s="106"/>
      <c r="W90" s="3">
        <v>0.86406619385342698</v>
      </c>
      <c r="X90" s="130">
        <v>0.99556786703601097</v>
      </c>
      <c r="Y90" s="3">
        <f>EXP(-2*($T90-1)*$U$29*($E$25*'UL FRMPL'!H$35-'UL FRMPL'!$H$35)/1000)</f>
        <v>0.18244353337498861</v>
      </c>
      <c r="Z90" s="130"/>
    </row>
    <row r="91" spans="2:26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601</v>
      </c>
      <c r="U91" s="116">
        <v>0.95510204081632599</v>
      </c>
      <c r="V91" s="106"/>
      <c r="W91" s="3">
        <v>0.84172661870503596</v>
      </c>
      <c r="X91" s="130">
        <v>0.99340659340659299</v>
      </c>
      <c r="Y91" s="3">
        <f>EXP(-2*($T91-1)*$U$29*($E$25*'UL FRMPL'!H$35-'UL FRMPL'!$H$35)/1000)</f>
        <v>0.17725774839961869</v>
      </c>
      <c r="Z91" s="130"/>
    </row>
    <row r="92" spans="2:26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611</v>
      </c>
      <c r="U92" s="116">
        <v>0.936479425212279</v>
      </c>
      <c r="V92" s="106"/>
      <c r="W92" s="3">
        <v>0.82831325301204795</v>
      </c>
      <c r="X92" s="130">
        <v>0.99559228650137699</v>
      </c>
      <c r="Y92" s="3">
        <f>EXP(-2*($T92-1)*$U$29*($E$25*'UL FRMPL'!H$35-'UL FRMPL'!$H$35)/1000)</f>
        <v>0.17221936446013805</v>
      </c>
      <c r="Z92" s="130"/>
    </row>
    <row r="93" spans="2:26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621</v>
      </c>
      <c r="U93" s="116">
        <v>0.93473269924565405</v>
      </c>
      <c r="V93" s="106"/>
      <c r="W93" s="3">
        <v>0.817527010804321</v>
      </c>
      <c r="X93" s="130">
        <v>0.99548277809147301</v>
      </c>
      <c r="Y93" s="3">
        <f>EXP(-2*($T93-1)*$U$29*($E$25*'UL FRMPL'!H$35-'UL FRMPL'!$H$35)/1000)</f>
        <v>0.16732419182143726</v>
      </c>
      <c r="Z93" s="130"/>
    </row>
    <row r="94" spans="2:26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631</v>
      </c>
      <c r="U94" s="116">
        <v>0.90481487366915603</v>
      </c>
      <c r="V94" s="106"/>
      <c r="W94" s="3">
        <v>0.812611540749553</v>
      </c>
      <c r="X94" s="130">
        <v>0.99274553571428503</v>
      </c>
      <c r="Y94" s="3">
        <f>EXP(-2*($T94-1)*$U$29*($E$25*'UL FRMPL'!H$35-'UL FRMPL'!$H$35)/1000)</f>
        <v>0.16256815983766693</v>
      </c>
      <c r="Z94" s="130"/>
    </row>
    <row r="95" spans="2:26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641</v>
      </c>
      <c r="U95" s="116">
        <v>0.87794967963744297</v>
      </c>
      <c r="V95" s="106"/>
      <c r="W95" s="3">
        <v>0.80192655027092097</v>
      </c>
      <c r="X95" s="130">
        <v>0.991179713340683</v>
      </c>
      <c r="Y95" s="3">
        <f>EXP(-2*($T95-1)*$U$29*($E$25*'UL FRMPL'!H$35-'UL FRMPL'!$H$35)/1000)</f>
        <v>0.15794731356723793</v>
      </c>
      <c r="Z95" s="130"/>
    </row>
    <row r="96" spans="2:26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651</v>
      </c>
      <c r="U96" s="116">
        <v>0.91592436318174697</v>
      </c>
      <c r="V96" s="106"/>
      <c r="W96" s="3">
        <v>0.79345238095238002</v>
      </c>
      <c r="X96" s="130">
        <v>0.99498886414253895</v>
      </c>
      <c r="Y96" s="3">
        <f>EXP(-2*($T96-1)*$U$29*($E$25*'UL FRMPL'!H$35-'UL FRMPL'!$H$35)/1000)</f>
        <v>0.15345781048403731</v>
      </c>
      <c r="Z96" s="130"/>
    </row>
    <row r="97" spans="2:26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T96+10</f>
        <v>661</v>
      </c>
      <c r="U97" s="116">
        <v>0.918040293040293</v>
      </c>
      <c r="V97" s="106"/>
      <c r="W97" s="3">
        <v>0.79927884615384603</v>
      </c>
      <c r="X97" s="130">
        <v>0.99291553133514898</v>
      </c>
      <c r="Y97" s="3">
        <f>EXP(-2*($T97-1)*$U$29*($E$25*'UL FRMPL'!H$35-'UL FRMPL'!$H$35)/1000)</f>
        <v>0.14909591728212471</v>
      </c>
      <c r="Z97" s="130"/>
    </row>
    <row r="98" spans="2:26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671</v>
      </c>
      <c r="U98" s="116">
        <v>0.82247089066989199</v>
      </c>
      <c r="V98" s="106"/>
      <c r="W98" s="3">
        <v>0.78260869565217395</v>
      </c>
      <c r="X98" s="130">
        <v>0.98959474260679003</v>
      </c>
      <c r="Y98" s="3">
        <f>EXP(-2*($T98-1)*$U$29*($E$25*'UL FRMPL'!H$35-'UL FRMPL'!$H$35)/1000)</f>
        <v>0.14485800677125191</v>
      </c>
      <c r="Z98" s="130"/>
    </row>
    <row r="99" spans="2:26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681</v>
      </c>
      <c r="U99" s="116">
        <v>0.80817610062892997</v>
      </c>
      <c r="V99" s="106"/>
      <c r="W99" s="3">
        <v>0.77751618599175898</v>
      </c>
      <c r="X99" s="130">
        <v>0.988709677419354</v>
      </c>
      <c r="Y99" s="3">
        <f>EXP(-2*($T99-1)*$U$29*($E$25*'UL FRMPL'!H$35-'UL FRMPL'!$H$35)/1000)</f>
        <v>0.14074055486062492</v>
      </c>
      <c r="Z99" s="130"/>
    </row>
    <row r="100" spans="2:26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691</v>
      </c>
      <c r="U100" s="116">
        <v>0.79626682100998403</v>
      </c>
      <c r="V100" s="106"/>
      <c r="W100" s="3">
        <v>0.78393991912189398</v>
      </c>
      <c r="X100" s="130">
        <v>0.99129014697876905</v>
      </c>
      <c r="Y100" s="3">
        <f>EXP(-2*($T100-1)*$U$29*($E$25*'UL FRMPL'!H$35-'UL FRMPL'!$H$35)/1000)</f>
        <v>0.13674013762839918</v>
      </c>
      <c r="Z100" s="130"/>
    </row>
    <row r="101" spans="2:26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701</v>
      </c>
      <c r="U101" s="116">
        <v>0.81923133128744696</v>
      </c>
      <c r="V101" s="106"/>
      <c r="W101" s="3">
        <v>0.76018359150889203</v>
      </c>
      <c r="X101" s="130">
        <v>0.988391376451078</v>
      </c>
      <c r="Y101" s="3">
        <f>EXP(-2*($T101-1)*$U$29*($E$25*'UL FRMPL'!H$35-'UL FRMPL'!$H$35)/1000)</f>
        <v>0.1328534284744721</v>
      </c>
      <c r="Z101" s="130"/>
    </row>
    <row r="102" spans="2:26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711</v>
      </c>
      <c r="U102" s="116">
        <v>0.76203096666201697</v>
      </c>
      <c r="V102" s="106"/>
      <c r="W102" s="3">
        <v>0.73948126801152703</v>
      </c>
      <c r="X102" s="130">
        <v>0.989740820734341</v>
      </c>
      <c r="Y102" s="3">
        <f>EXP(-2*($T102-1)*$U$29*($E$25*'UL FRMPL'!H$35-'UL FRMPL'!$H$35)/1000)</f>
        <v>0.12907719535420445</v>
      </c>
      <c r="Z102" s="130"/>
    </row>
    <row r="103" spans="2:26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721</v>
      </c>
      <c r="U103" s="116">
        <v>0.685931773329574</v>
      </c>
      <c r="V103" s="106"/>
      <c r="W103" s="3">
        <v>0.74348810872027105</v>
      </c>
      <c r="X103" s="130">
        <v>0.98936170212765895</v>
      </c>
      <c r="Y103" s="3">
        <f>EXP(-2*($T103-1)*$U$29*($E$25*'UL FRMPL'!H$35-'UL FRMPL'!$H$35)/1000)</f>
        <v>0.12540829809077045</v>
      </c>
      <c r="Z103" s="130"/>
    </row>
    <row r="104" spans="2:26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731</v>
      </c>
      <c r="U104" s="116">
        <v>0.58280342825546005</v>
      </c>
      <c r="V104" s="106"/>
      <c r="W104" s="3">
        <v>0.76799078871617699</v>
      </c>
      <c r="X104" s="130">
        <v>0.98813376483279303</v>
      </c>
      <c r="Y104" s="3">
        <f>EXP(-2*($T104-1)*$U$29*($E$25*'UL FRMPL'!H$35-'UL FRMPL'!$H$35)/1000)</f>
        <v>0.12184368576390256</v>
      </c>
      <c r="Z104" s="130"/>
    </row>
    <row r="105" spans="2:26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741</v>
      </c>
      <c r="U105" s="116">
        <v>0.60424948594927996</v>
      </c>
      <c r="V105" s="106"/>
      <c r="W105" s="3">
        <v>0.70267197271176796</v>
      </c>
      <c r="X105" s="130">
        <v>0.98336909871244604</v>
      </c>
      <c r="Y105" s="3">
        <f>EXP(-2*($T105-1)*$U$29*($E$25*'UL FRMPL'!H$35-'UL FRMPL'!$H$35)/1000)</f>
        <v>0.11838039417285753</v>
      </c>
      <c r="Z105" s="130"/>
    </row>
    <row r="106" spans="2:26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751</v>
      </c>
      <c r="U106" s="116">
        <v>0.62650273224043695</v>
      </c>
      <c r="V106" s="106"/>
      <c r="W106" s="3">
        <v>0.69610091743119196</v>
      </c>
      <c r="X106" s="130">
        <v>0.98785638859556402</v>
      </c>
      <c r="Y106" s="3">
        <f>EXP(-2*($T106-1)*$U$29*($E$25*'UL FRMPL'!H$35-'UL FRMPL'!$H$35)/1000)</f>
        <v>0.11501554337149647</v>
      </c>
      <c r="Z106" s="130"/>
    </row>
    <row r="107" spans="2:26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761</v>
      </c>
      <c r="U107" s="116">
        <v>0.59211941904249599</v>
      </c>
      <c r="V107" s="106"/>
      <c r="W107" s="3">
        <v>0.69873997709049196</v>
      </c>
      <c r="X107" s="130">
        <v>0.98546824542518796</v>
      </c>
      <c r="Y107" s="3">
        <f>EXP(-2*($T107-1)*$U$29*($E$25*'UL FRMPL'!H$35-'UL FRMPL'!$H$35)/1000)</f>
        <v>0.11174633527342707</v>
      </c>
      <c r="Z107" s="130"/>
    </row>
    <row r="108" spans="2:26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771</v>
      </c>
      <c r="U108" s="116">
        <v>0.60537217693438405</v>
      </c>
      <c r="V108" s="106"/>
      <c r="W108" s="3">
        <v>0.715707964601769</v>
      </c>
      <c r="X108" s="130">
        <v>0.98605898123324398</v>
      </c>
      <c r="Y108" s="3">
        <f>EXP(-2*($T108-1)*$U$29*($E$25*'UL FRMPL'!H$35-'UL FRMPL'!$H$35)/1000)</f>
        <v>0.10857005132521765</v>
      </c>
      <c r="Z108" s="130"/>
    </row>
    <row r="109" spans="2:26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781</v>
      </c>
      <c r="U109" s="116">
        <v>0.52165380086353497</v>
      </c>
      <c r="V109" s="106"/>
      <c r="W109" s="3">
        <v>0.72533632286995497</v>
      </c>
      <c r="X109" s="130">
        <v>0.98459086078639702</v>
      </c>
      <c r="Y109" s="3">
        <f>EXP(-2*($T109-1)*$U$29*($E$25*'UL FRMPL'!H$35-'UL FRMPL'!$H$35)/1000)</f>
        <v>0.10548405024574813</v>
      </c>
      <c r="Z109" s="130"/>
    </row>
    <row r="110" spans="2:26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791</v>
      </c>
      <c r="U110" s="116">
        <v>0.48453074433656901</v>
      </c>
      <c r="V110" s="106"/>
      <c r="W110" s="3">
        <v>0.68809390721073205</v>
      </c>
      <c r="X110" s="130">
        <v>0.98371335504885904</v>
      </c>
      <c r="Y110" s="3">
        <f>EXP(-2*($T110-1)*$U$29*($E$25*'UL FRMPL'!H$35-'UL FRMPL'!$H$35)/1000)</f>
        <v>0.10248576582981739</v>
      </c>
      <c r="Z110" s="130"/>
    </row>
    <row r="111" spans="2:26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801</v>
      </c>
      <c r="U111" s="116">
        <v>0.491917755075649</v>
      </c>
      <c r="V111" s="106"/>
      <c r="W111" s="3">
        <v>0.68729281767955797</v>
      </c>
      <c r="X111" s="130">
        <v>0.97726070861977699</v>
      </c>
      <c r="Y111" s="3">
        <f>EXP(-2*($T111-1)*$U$29*($E$25*'UL FRMPL'!H$35-'UL FRMPL'!$H$35)/1000)</f>
        <v>9.9572704814181484E-2</v>
      </c>
      <c r="Z111" s="130"/>
    </row>
    <row r="112" spans="2:26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811</v>
      </c>
      <c r="U112" s="116">
        <v>0.49937578027465601</v>
      </c>
      <c r="V112" s="106"/>
      <c r="W112" s="3">
        <v>0.67973495306460496</v>
      </c>
      <c r="X112" s="130">
        <v>0.98354564755838603</v>
      </c>
      <c r="Y112" s="3">
        <f>EXP(-2*($T112-1)*$U$29*($E$25*'UL FRMPL'!H$35-'UL FRMPL'!$H$35)/1000)</f>
        <v>9.6742444804247318E-2</v>
      </c>
      <c r="Z112" s="130"/>
    </row>
    <row r="113" spans="2:26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821</v>
      </c>
      <c r="U113" s="116">
        <v>0.39932508436445402</v>
      </c>
      <c r="V113" s="106"/>
      <c r="W113" s="3">
        <v>0.66977509599561103</v>
      </c>
      <c r="X113" s="130">
        <v>0.98379508625195999</v>
      </c>
      <c r="Y113" s="3">
        <f>EXP(-2*($T113-1)*$U$29*($E$25*'UL FRMPL'!H$35-'UL FRMPL'!$H$35)/1000)</f>
        <v>9.3992632259698145E-2</v>
      </c>
      <c r="Z113" s="130"/>
    </row>
    <row r="114" spans="2:26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831</v>
      </c>
      <c r="U114" s="116">
        <v>0.40382466161678798</v>
      </c>
      <c r="V114" s="106"/>
      <c r="W114" s="3">
        <v>0.65824825362708195</v>
      </c>
      <c r="X114" s="130">
        <v>0.97670725251455703</v>
      </c>
      <c r="Y114" s="3">
        <f>EXP(-2*($T114-1)*$U$29*($E$25*'UL FRMPL'!H$35-'UL FRMPL'!$H$35)/1000)</f>
        <v>9.132098053737607E-2</v>
      </c>
      <c r="Z114" s="130"/>
    </row>
    <row r="115" spans="2:26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841</v>
      </c>
      <c r="U115" s="116">
        <v>0.350006114711997</v>
      </c>
      <c r="V115" s="106"/>
      <c r="W115" s="3">
        <v>0.65506159614354498</v>
      </c>
      <c r="X115" s="130">
        <v>0.97049356223175898</v>
      </c>
      <c r="Y115" s="3">
        <f>EXP(-2*($T115-1)*$U$29*($E$25*'UL FRMPL'!H$35-'UL FRMPL'!$H$35)/1000)</f>
        <v>8.8725267989793438E-2</v>
      </c>
      <c r="Z115" s="130"/>
    </row>
    <row r="116" spans="2:26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851</v>
      </c>
      <c r="U116" s="116">
        <v>0.30702494276418801</v>
      </c>
      <c r="V116" s="106"/>
      <c r="W116" s="3">
        <v>0.65236051502145898</v>
      </c>
      <c r="X116" s="130">
        <v>0.97395002658160501</v>
      </c>
      <c r="Y116" s="3">
        <f>EXP(-2*($T116-1)*$U$29*($E$25*'UL FRMPL'!H$35-'UL FRMPL'!$H$35)/1000)</f>
        <v>8.6203336117692292E-2</v>
      </c>
      <c r="Z116" s="130"/>
    </row>
    <row r="117" spans="2:26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861</v>
      </c>
      <c r="U117" s="116">
        <v>0.39930721452460499</v>
      </c>
      <c r="V117" s="106"/>
      <c r="W117" s="3">
        <v>0.64524694636218805</v>
      </c>
      <c r="X117" s="130">
        <v>0.97622906537007004</v>
      </c>
      <c r="Y117" s="3">
        <f>EXP(-2*($T117-1)*$U$29*($E$25*'UL FRMPL'!H$35-'UL FRMPL'!$H$35)/1000)</f>
        <v>8.3753087775115642E-2</v>
      </c>
      <c r="Z117" s="130"/>
    </row>
    <row r="118" spans="2:26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871</v>
      </c>
      <c r="U118" s="116">
        <v>0.331651806663538</v>
      </c>
      <c r="V118" s="106"/>
      <c r="W118" s="3">
        <v>0.632060247444862</v>
      </c>
      <c r="X118" s="130">
        <v>0.97029177718832804</v>
      </c>
      <c r="Y118" s="3">
        <f>EXP(-2*($T118-1)*$U$29*($E$25*'UL FRMPL'!H$35-'UL FRMPL'!$H$35)/1000)</f>
        <v>8.1372485425498089E-2</v>
      </c>
      <c r="Z118" s="130"/>
    </row>
    <row r="119" spans="2:26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881</v>
      </c>
      <c r="U119" s="116">
        <v>0.32140782901614501</v>
      </c>
      <c r="V119" s="106"/>
      <c r="W119" s="3">
        <v>0.64274570982839296</v>
      </c>
      <c r="X119" s="130">
        <v>0.97492323439099204</v>
      </c>
      <c r="Y119" s="3">
        <f>EXP(-2*($T119-1)*$U$29*($E$25*'UL FRMPL'!H$35-'UL FRMPL'!$H$35)/1000)</f>
        <v>7.9059549447324878E-2</v>
      </c>
      <c r="Z119" s="130"/>
    </row>
    <row r="120" spans="2:26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891</v>
      </c>
      <c r="U120" s="116">
        <v>0.26977594878829397</v>
      </c>
      <c r="V120" s="106"/>
      <c r="W120" s="3">
        <v>0.62047569803516001</v>
      </c>
      <c r="X120" s="130">
        <v>0.97378080755112695</v>
      </c>
      <c r="Y120" s="3">
        <f>EXP(-2*($T120-1)*$U$29*($E$25*'UL FRMPL'!H$35-'UL FRMPL'!$H$35)/1000)</f>
        <v>7.6812356487951622E-2</v>
      </c>
      <c r="Z120" s="130"/>
    </row>
    <row r="121" spans="2:26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901</v>
      </c>
      <c r="U121" s="116">
        <v>0.25472021970477099</v>
      </c>
      <c r="V121" s="106"/>
      <c r="W121" s="3">
        <v>0.63496932515337401</v>
      </c>
      <c r="X121" s="130">
        <v>0.96804609743321102</v>
      </c>
      <c r="Y121" s="3">
        <f>EXP(-2*($T121-1)*$U$29*($E$25*'UL FRMPL'!H$35-'UL FRMPL'!$H$35)/1000)</f>
        <v>7.4629037864214751E-2</v>
      </c>
      <c r="Z121" s="130"/>
    </row>
    <row r="122" spans="2:26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911</v>
      </c>
      <c r="U122" s="116">
        <v>0.23638405390230199</v>
      </c>
      <c r="V122" s="106"/>
      <c r="W122" s="3">
        <v>0.63917525773195805</v>
      </c>
      <c r="X122" s="130">
        <v>0.97150395778364096</v>
      </c>
      <c r="Y122" s="3">
        <f>EXP(-2*($T122-1)*$U$29*($E$25*'UL FRMPL'!H$35-'UL FRMPL'!$H$35)/1000)</f>
        <v>7.2507778008503068E-2</v>
      </c>
      <c r="Z122" s="130"/>
    </row>
    <row r="123" spans="2:26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921</v>
      </c>
      <c r="U123" s="116">
        <v>0.25636384206358098</v>
      </c>
      <c r="V123" s="106"/>
      <c r="W123" s="3">
        <v>0.629913221031138</v>
      </c>
      <c r="X123" s="130">
        <v>0.96514607893388005</v>
      </c>
      <c r="Y123" s="3">
        <f>EXP(-2*($T123-1)*$U$29*($E$25*'UL FRMPL'!H$35-'UL FRMPL'!$H$35)/1000)</f>
        <v>7.0446812958998573E-2</v>
      </c>
      <c r="Z123" s="130"/>
    </row>
    <row r="124" spans="2:26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931</v>
      </c>
      <c r="U124" s="116">
        <v>0.24787090990587099</v>
      </c>
      <c r="V124" s="106"/>
      <c r="W124" s="3">
        <v>0.61601223865374799</v>
      </c>
      <c r="X124" s="130">
        <v>0.95733333333333304</v>
      </c>
      <c r="Y124" s="3">
        <f>EXP(-2*($T124-1)*$U$29*($E$25*'UL FRMPL'!H$35-'UL FRMPL'!$H$35)/1000)</f>
        <v>6.8444428892830575E-2</v>
      </c>
      <c r="Z124" s="130"/>
    </row>
    <row r="125" spans="2:26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941</v>
      </c>
      <c r="U125" s="116">
        <v>0.27122982749026098</v>
      </c>
      <c r="V125" s="106"/>
      <c r="W125" s="3">
        <v>0.61665830406422395</v>
      </c>
      <c r="X125" s="130">
        <v>0.96611909650923999</v>
      </c>
      <c r="Y125" s="3">
        <f>EXP(-2*($T125-1)*$U$29*($E$25*'UL FRMPL'!H$35-'UL FRMPL'!$H$35)/1000)</f>
        <v>6.6498960700923287E-2</v>
      </c>
      <c r="Z125" s="130"/>
    </row>
    <row r="126" spans="2:26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951</v>
      </c>
      <c r="U126" s="116">
        <v>0.263208659307684</v>
      </c>
      <c r="V126" s="106"/>
      <c r="W126" s="3">
        <v>0.59696202531645504</v>
      </c>
      <c r="X126" s="130">
        <v>0.962924281984334</v>
      </c>
      <c r="Y126" s="3">
        <f>EXP(-2*($T126-1)*$U$29*($E$25*'UL FRMPL'!H$35-'UL FRMPL'!$H$35)/1000)</f>
        <v>6.4608790603352492E-2</v>
      </c>
      <c r="Z126" s="130"/>
    </row>
    <row r="127" spans="2:26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961</v>
      </c>
      <c r="U127" s="116">
        <v>0.19714989821064999</v>
      </c>
      <c r="V127" s="106"/>
      <c r="W127" s="3">
        <v>0.61553884711779405</v>
      </c>
      <c r="X127" s="130">
        <v>0.95745798319327702</v>
      </c>
      <c r="Y127" s="3">
        <f>EXP(-2*($T127-1)*$U$29*($E$25*'UL FRMPL'!H$35-'UL FRMPL'!$H$35)/1000)</f>
        <v>6.277234680405909E-2</v>
      </c>
      <c r="Z127" s="130"/>
    </row>
    <row r="128" spans="2:26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971</v>
      </c>
      <c r="U128" s="116">
        <v>0.22431397574983999</v>
      </c>
      <c r="V128" s="106"/>
      <c r="W128" s="3">
        <v>0.59162039374053499</v>
      </c>
      <c r="X128" s="130">
        <v>0.96020942408376897</v>
      </c>
      <c r="Y128" s="3">
        <f>EXP(-2*($T128-1)*$U$29*($E$25*'UL FRMPL'!H$35-'UL FRMPL'!$H$35)/1000)</f>
        <v>6.0988102183801005E-2</v>
      </c>
      <c r="Z128" s="130"/>
    </row>
    <row r="129" spans="2:26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981</v>
      </c>
      <c r="U129" s="116">
        <v>0.202378401542746</v>
      </c>
      <c r="V129" s="106"/>
      <c r="W129" s="3">
        <v>0.59215101838052597</v>
      </c>
      <c r="X129" s="130">
        <v>0.95610787942887299</v>
      </c>
      <c r="Y129" s="3">
        <f>EXP(-2*($T129-1)*$U$29*($E$25*'UL FRMPL'!H$35-'UL FRMPL'!$H$35)/1000)</f>
        <v>5.9254573030257218E-2</v>
      </c>
      <c r="Z129" s="130"/>
    </row>
    <row r="130" spans="2:26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6">
        <f t="shared" si="5"/>
        <v>991</v>
      </c>
      <c r="U130" s="117">
        <v>0.17734818239125799</v>
      </c>
      <c r="V130" s="106"/>
      <c r="W130" s="3">
        <v>0.57530864197530796</v>
      </c>
      <c r="X130" s="130">
        <v>0.95193312434691701</v>
      </c>
      <c r="Y130" s="3">
        <f>EXP(-2*($T130-1)*$U$29*($E$25*'UL FRMPL'!H$35-'UL FRMPL'!$H$35)/1000)</f>
        <v>5.7570317804226889E-2</v>
      </c>
      <c r="Z130" s="131"/>
    </row>
    <row r="131" spans="2:26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6">
        <f t="shared" si="5"/>
        <v>1001</v>
      </c>
      <c r="U131" s="116">
        <v>0.17706836378567001</v>
      </c>
      <c r="V131" s="106"/>
      <c r="W131" s="3">
        <v>0.58754291319274099</v>
      </c>
      <c r="X131" s="130">
        <v>0.96671786994367603</v>
      </c>
      <c r="Y131" s="3">
        <f>EXP(-2*($T131-1)*$U$29*($E$25*'UL FRMPL'!H$35-'UL FRMPL'!$H$35)/1000)</f>
        <v>5.5933935940898211E-2</v>
      </c>
    </row>
    <row r="132" spans="2:26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6">
        <f t="shared" si="5"/>
        <v>1011</v>
      </c>
      <c r="U132" s="116">
        <v>0.18050690294662999</v>
      </c>
      <c r="V132" s="106"/>
      <c r="W132" s="3">
        <v>0.58857979502196101</v>
      </c>
      <c r="X132" s="130">
        <v>0.94761410788381695</v>
      </c>
      <c r="Y132" s="3">
        <f>EXP(-2*($T132-1)*$U$29*($E$25*'UL FRMPL'!H$35-'UL FRMPL'!$H$35)/1000)</f>
        <v>5.4344066685190304E-2</v>
      </c>
    </row>
    <row r="133" spans="2:26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6">
        <f t="shared" si="5"/>
        <v>1021</v>
      </c>
      <c r="U133" s="116">
        <v>0.198557444616177</v>
      </c>
      <c r="V133" s="106"/>
      <c r="W133" s="3">
        <v>0.56809338521400699</v>
      </c>
      <c r="X133" s="130">
        <v>0.95623069001029803</v>
      </c>
      <c r="Y133" s="3">
        <f>EXP(-2*($T133-1)*$U$29*($E$25*'UL FRMPL'!H$35-'UL FRMPL'!$H$35)/1000)</f>
        <v>5.2799387960199159E-2</v>
      </c>
    </row>
    <row r="134" spans="2:26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6">
        <f t="shared" si="5"/>
        <v>1031</v>
      </c>
      <c r="U134" s="116">
        <v>0.16442182979147901</v>
      </c>
      <c r="V134" s="106"/>
      <c r="W134" s="3">
        <v>0.56889102256361002</v>
      </c>
      <c r="X134" s="130">
        <v>0.95192307692307598</v>
      </c>
      <c r="Y134" s="3">
        <f>EXP(-2*($T134-1)*$U$29*($E$25*'UL FRMPL'!H$35-'UL FRMPL'!$H$35)/1000)</f>
        <v>5.1298615267806956E-2</v>
      </c>
    </row>
    <row r="135" spans="2:26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6">
        <f t="shared" si="5"/>
        <v>1041</v>
      </c>
      <c r="U135" s="116">
        <v>0.187438472140185</v>
      </c>
      <c r="V135" s="106"/>
      <c r="W135" s="3">
        <v>0.57347328244274798</v>
      </c>
      <c r="X135" s="130">
        <v>0.94703723125327699</v>
      </c>
      <c r="Y135" s="3">
        <f>EXP(-2*($T135-1)*$U$29*($E$25*'UL FRMPL'!H$35-'UL FRMPL'!$H$35)/1000)</f>
        <v>4.9840500620540726E-2</v>
      </c>
    </row>
    <row r="136" spans="2:26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6">
        <f t="shared" si="5"/>
        <v>1051</v>
      </c>
      <c r="U136" s="116">
        <v>0.16044300695873701</v>
      </c>
      <c r="V136" s="106"/>
      <c r="W136" s="3">
        <v>0.575093283582089</v>
      </c>
      <c r="X136" s="130">
        <v>0.94896907216494797</v>
      </c>
      <c r="Y136" s="3">
        <f>EXP(-2*($T136-1)*$U$29*($E$25*'UL FRMPL'!H$35-'UL FRMPL'!$H$35)/1000)</f>
        <v>4.8423831503791731E-2</v>
      </c>
    </row>
    <row r="137" spans="2:26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6">
        <f t="shared" si="5"/>
        <v>1061</v>
      </c>
      <c r="U137" s="116">
        <v>0.14856922632238101</v>
      </c>
      <c r="V137" s="106"/>
      <c r="W137" s="3">
        <v>0.55482967802146499</v>
      </c>
      <c r="X137" s="130">
        <v>0.94162826420890899</v>
      </c>
      <c r="Y137" s="3">
        <f>EXP(-2*($T137-1)*$U$29*($E$25*'UL FRMPL'!H$35-'UL FRMPL'!$H$35)/1000)</f>
        <v>4.7047429867532728E-2</v>
      </c>
    </row>
    <row r="138" spans="2:26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6">
        <f t="shared" si="5"/>
        <v>1071</v>
      </c>
      <c r="U138" s="116">
        <v>0.156219957700442</v>
      </c>
      <c r="V138" s="106"/>
      <c r="W138" s="3">
        <v>0.56086142322097299</v>
      </c>
      <c r="X138" s="130">
        <v>0.95170310116929302</v>
      </c>
      <c r="Y138" s="3">
        <f>EXP(-2*($T138-1)*$U$29*($E$25*'UL FRMPL'!H$35-'UL FRMPL'!$H$35)/1000)</f>
        <v>4.5710151146695008E-2</v>
      </c>
    </row>
    <row r="139" spans="2:26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6">
        <f t="shared" si="5"/>
        <v>1081</v>
      </c>
      <c r="U139" s="116">
        <v>0.12840355402694101</v>
      </c>
      <c r="V139" s="106"/>
      <c r="W139" s="3">
        <v>0.55591647331786498</v>
      </c>
      <c r="X139" s="130">
        <v>0.94654903995848405</v>
      </c>
      <c r="Y139" s="3">
        <f>EXP(-2*($T139-1)*$U$29*($E$25*'UL FRMPL'!H$35-'UL FRMPL'!$H$35)/1000)</f>
        <v>4.4410883309389929E-2</v>
      </c>
    </row>
    <row r="140" spans="2:26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6">
        <f t="shared" si="5"/>
        <v>1091</v>
      </c>
      <c r="U140" s="116">
        <v>0.14278950856926401</v>
      </c>
      <c r="V140" s="106"/>
      <c r="W140" s="3">
        <v>0.54578754578754496</v>
      </c>
      <c r="X140" s="130">
        <v>0.94696189495365601</v>
      </c>
      <c r="Y140" s="3">
        <f>EXP(-2*($T140-1)*$U$29*($E$25*'UL FRMPL'!H$35-'UL FRMPL'!$H$35)/1000)</f>
        <v>4.3148545932184132E-2</v>
      </c>
    </row>
    <row r="141" spans="2:26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6">
        <f t="shared" si="5"/>
        <v>1101</v>
      </c>
      <c r="U141" s="116">
        <v>0.143740050566532</v>
      </c>
      <c r="V141" s="106"/>
      <c r="W141" s="3">
        <v>0.54264972776769504</v>
      </c>
      <c r="X141" s="130">
        <v>0.94208893485005096</v>
      </c>
      <c r="Y141" s="3">
        <f>EXP(-2*($T141-1)*$U$29*($E$25*'UL FRMPL'!H$35-'UL FRMPL'!$H$35)/1000)</f>
        <v>4.1922089301659061E-2</v>
      </c>
    </row>
    <row r="142" spans="2:26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6">
        <f t="shared" si="5"/>
        <v>1111</v>
      </c>
      <c r="U142" s="116">
        <v>0.127946127946127</v>
      </c>
      <c r="V142" s="106"/>
      <c r="W142" s="3">
        <v>0.53680841335162299</v>
      </c>
      <c r="X142" s="130">
        <v>0.94870517928286802</v>
      </c>
      <c r="Y142" s="3">
        <f>EXP(-2*($T142-1)*$U$29*($E$25*'UL FRMPL'!H$35-'UL FRMPL'!$H$35)/1000)</f>
        <v>4.0730493541507755E-2</v>
      </c>
    </row>
    <row r="143" spans="2:26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6">
        <f t="shared" si="5"/>
        <v>1121</v>
      </c>
      <c r="U143" s="116">
        <v>0.149599779188517</v>
      </c>
      <c r="V143" s="106"/>
      <c r="W143" s="3">
        <v>0.54772727272727195</v>
      </c>
      <c r="X143" s="130">
        <v>0.93085385018334199</v>
      </c>
      <c r="Y143" s="3">
        <f>EXP(-2*($T143-1)*$U$29*($E$25*'UL FRMPL'!H$35-'UL FRMPL'!$H$35)/1000)</f>
        <v>3.9572767764443247E-2</v>
      </c>
    </row>
    <row r="144" spans="2:26">
      <c r="C144" s="50"/>
      <c r="D144" s="50"/>
      <c r="E144" s="50"/>
      <c r="F144" s="50"/>
      <c r="G144" s="50"/>
      <c r="H144" s="50"/>
      <c r="I144" s="4"/>
      <c r="K144">
        <v>114</v>
      </c>
      <c r="T144" s="106">
        <f t="shared" si="5"/>
        <v>1131</v>
      </c>
      <c r="U144" s="116">
        <v>0.120014470471194</v>
      </c>
      <c r="V144" s="106"/>
      <c r="W144" s="3">
        <v>0.52878179384203405</v>
      </c>
      <c r="X144" s="130">
        <v>0.93133711925658202</v>
      </c>
      <c r="Y144" s="3">
        <f>EXP(-2*($T144-1)*$U$29*($E$25*'UL FRMPL'!H$35-'UL FRMPL'!$H$35)/1000)</f>
        <v>3.8447949248213042E-2</v>
      </c>
    </row>
    <row r="145" spans="3:25">
      <c r="C145" s="50"/>
      <c r="D145" s="50"/>
      <c r="E145" s="50"/>
      <c r="F145" s="50"/>
      <c r="G145" s="50"/>
      <c r="H145" s="50"/>
      <c r="I145" s="4"/>
      <c r="K145">
        <v>115</v>
      </c>
      <c r="T145" s="106">
        <f t="shared" si="5"/>
        <v>1141</v>
      </c>
      <c r="U145" s="116">
        <v>0.115561569688768</v>
      </c>
      <c r="V145" s="106"/>
      <c r="W145" s="3">
        <v>0.52542372881355903</v>
      </c>
      <c r="X145" s="130">
        <v>0.93936279547790302</v>
      </c>
      <c r="Y145" s="3">
        <f>EXP(-2*($T145-1)*$U$29*($E$25*'UL FRMPL'!H$35-'UL FRMPL'!$H$35)/1000)</f>
        <v>3.7355102635034582E-2</v>
      </c>
    </row>
    <row r="146" spans="3:25">
      <c r="C146" s="50"/>
      <c r="D146" s="50"/>
      <c r="E146" s="50"/>
      <c r="F146" s="50"/>
      <c r="G146" s="50"/>
      <c r="H146" s="50"/>
      <c r="I146" s="4"/>
      <c r="K146">
        <v>116</v>
      </c>
      <c r="T146" s="106">
        <f t="shared" si="5"/>
        <v>1151</v>
      </c>
      <c r="U146" s="116">
        <v>0.144547002419571</v>
      </c>
      <c r="V146" s="106"/>
      <c r="W146" s="3">
        <v>0.53710247349823304</v>
      </c>
      <c r="X146" s="130">
        <v>0.93483709273182902</v>
      </c>
      <c r="Y146" s="3">
        <f>EXP(-2*($T146-1)*$U$29*($E$25*'UL FRMPL'!H$35-'UL FRMPL'!$H$35)/1000)</f>
        <v>3.6293319153786127E-2</v>
      </c>
    </row>
    <row r="147" spans="3:25">
      <c r="C147" s="50"/>
      <c r="D147" s="50"/>
      <c r="E147" s="50"/>
      <c r="F147" s="50"/>
      <c r="G147" s="50"/>
      <c r="H147" s="50"/>
      <c r="I147" s="4"/>
      <c r="K147">
        <v>117</v>
      </c>
      <c r="T147" s="106">
        <f t="shared" si="5"/>
        <v>1161</v>
      </c>
      <c r="U147" s="116">
        <v>0.104728827144002</v>
      </c>
      <c r="V147" s="106"/>
      <c r="W147" s="3">
        <v>0.52666372851476395</v>
      </c>
      <c r="X147" s="130">
        <v>0.93937850229240905</v>
      </c>
      <c r="Y147" s="3">
        <f>EXP(-2*($T147-1)*$U$29*($E$25*'UL FRMPL'!H$35-'UL FRMPL'!$H$35)/1000)</f>
        <v>3.5261715864306063E-2</v>
      </c>
    </row>
    <row r="148" spans="3:25">
      <c r="C148" s="50"/>
      <c r="D148" s="50"/>
      <c r="E148" s="50"/>
      <c r="F148" s="50"/>
      <c r="G148" s="50"/>
      <c r="H148" s="50"/>
      <c r="I148" s="4"/>
      <c r="K148">
        <v>118</v>
      </c>
      <c r="T148" s="106">
        <f t="shared" si="5"/>
        <v>1171</v>
      </c>
      <c r="U148" s="116">
        <v>0.12298279836850499</v>
      </c>
      <c r="V148" s="106"/>
      <c r="W148" s="3">
        <v>0.51459694989106697</v>
      </c>
      <c r="X148" s="130">
        <v>0.93031536113936897</v>
      </c>
      <c r="Y148" s="3">
        <f>EXP(-2*($T148-1)*$U$29*($E$25*'UL FRMPL'!H$35-'UL FRMPL'!$H$35)/1000)</f>
        <v>3.4259434923172155E-2</v>
      </c>
    </row>
    <row r="149" spans="3:25">
      <c r="C149" s="50"/>
      <c r="D149" s="50"/>
      <c r="E149" s="50"/>
      <c r="F149" s="50"/>
      <c r="G149" s="50"/>
      <c r="H149" s="50"/>
      <c r="I149" s="4"/>
      <c r="K149">
        <v>119</v>
      </c>
      <c r="T149" s="106">
        <f t="shared" si="5"/>
        <v>1181</v>
      </c>
      <c r="U149" s="116">
        <v>0.122418490201247</v>
      </c>
      <c r="V149" s="106"/>
      <c r="W149" s="3">
        <v>0.53319057815845805</v>
      </c>
      <c r="X149" s="130">
        <v>0.93126272912423602</v>
      </c>
      <c r="Y149" s="3">
        <f>EXP(-2*($T149-1)*$U$29*($E$25*'UL FRMPL'!H$35-'UL FRMPL'!$H$35)/1000)</f>
        <v>3.3285642870350587E-2</v>
      </c>
    </row>
    <row r="150" spans="3:25">
      <c r="C150" s="50"/>
      <c r="D150" s="50"/>
      <c r="E150" s="50"/>
      <c r="F150" s="50"/>
      <c r="G150" s="50"/>
      <c r="H150" s="50"/>
      <c r="I150" s="4"/>
      <c r="K150">
        <v>120</v>
      </c>
      <c r="T150" s="106">
        <f t="shared" si="5"/>
        <v>1191</v>
      </c>
      <c r="U150" s="116">
        <v>0.118401791096185</v>
      </c>
      <c r="V150" s="106"/>
      <c r="W150" s="3">
        <v>0.51862955032119895</v>
      </c>
      <c r="X150" s="130">
        <v>0.93117408906882504</v>
      </c>
      <c r="Y150" s="3">
        <f>EXP(-2*($T150-1)*$U$29*($E$25*'UL FRMPL'!H$35-'UL FRMPL'!$H$35)/1000)</f>
        <v>3.2339529936121159E-2</v>
      </c>
    </row>
    <row r="151" spans="3:25">
      <c r="C151" s="50"/>
      <c r="D151" s="50"/>
      <c r="E151" s="50"/>
      <c r="F151" s="50"/>
      <c r="G151" s="50"/>
      <c r="H151" s="50"/>
      <c r="I151" s="4"/>
      <c r="K151">
        <v>121</v>
      </c>
      <c r="T151" s="106">
        <f t="shared" si="5"/>
        <v>1201</v>
      </c>
      <c r="U151" s="116">
        <v>0.112305854241338</v>
      </c>
      <c r="V151" s="106"/>
      <c r="W151" s="3">
        <v>0.52037351443123903</v>
      </c>
      <c r="X151" s="130">
        <v>0.9395</v>
      </c>
      <c r="Y151" s="3">
        <f>EXP(-2*($T151-1)*$U$29*($E$25*'UL FRMPL'!H$35-'UL FRMPL'!$H$35)/1000)</f>
        <v>3.1420309367702529E-2</v>
      </c>
    </row>
    <row r="152" spans="3:25">
      <c r="C152" s="50"/>
      <c r="D152" s="50"/>
      <c r="E152" s="50"/>
      <c r="F152" s="50"/>
      <c r="G152" s="50"/>
      <c r="H152" s="50"/>
      <c r="I152" s="4"/>
      <c r="K152">
        <v>122</v>
      </c>
      <c r="T152" s="106">
        <f t="shared" si="5"/>
        <v>1211</v>
      </c>
      <c r="U152" s="116">
        <v>0.112227374205735</v>
      </c>
      <c r="V152" s="106"/>
      <c r="W152" s="3">
        <v>0.50987972508590995</v>
      </c>
      <c r="X152" s="130">
        <v>0.93005952380952295</v>
      </c>
      <c r="Y152" s="3">
        <f>EXP(-2*($T152-1)*$U$29*($E$25*'UL FRMPL'!H$35-'UL FRMPL'!$H$35)/1000)</f>
        <v>3.0527216775017383E-2</v>
      </c>
    </row>
    <row r="153" spans="3:25">
      <c r="C153" s="50"/>
      <c r="D153" s="50"/>
      <c r="E153" s="50"/>
      <c r="F153" s="50"/>
      <c r="G153" s="50"/>
      <c r="H153" s="50"/>
      <c r="I153" s="4"/>
      <c r="K153">
        <v>123</v>
      </c>
      <c r="T153" s="106">
        <f t="shared" si="5"/>
        <v>1221</v>
      </c>
      <c r="U153" s="116">
        <v>0.10670419651995899</v>
      </c>
      <c r="V153" s="106"/>
      <c r="W153" s="3">
        <v>0.529089376053962</v>
      </c>
      <c r="X153" s="130">
        <v>0.92572283150548296</v>
      </c>
      <c r="Y153" s="3">
        <f>EXP(-2*($T153-1)*$U$29*($E$25*'UL FRMPL'!H$35-'UL FRMPL'!$H$35)/1000)</f>
        <v>2.965950949505386E-2</v>
      </c>
    </row>
    <row r="154" spans="3:25">
      <c r="C154" s="50"/>
      <c r="D154" s="50"/>
      <c r="E154" s="50"/>
      <c r="F154" s="50"/>
      <c r="G154" s="50"/>
      <c r="H154" s="50"/>
      <c r="I154" s="4"/>
      <c r="K154">
        <v>124</v>
      </c>
      <c r="T154" s="106">
        <f t="shared" si="5"/>
        <v>1231</v>
      </c>
      <c r="U154" s="116">
        <v>0.130847457627118</v>
      </c>
      <c r="V154" s="106"/>
      <c r="W154" s="3">
        <v>0.50603412401165204</v>
      </c>
      <c r="X154" s="130">
        <v>0.91088133924175196</v>
      </c>
      <c r="Y154" s="3">
        <f>EXP(-2*($T154-1)*$U$29*($E$25*'UL FRMPL'!H$35-'UL FRMPL'!$H$35)/1000)</f>
        <v>2.8816465974294162E-2</v>
      </c>
    </row>
    <row r="155" spans="3:25">
      <c r="C155" s="50"/>
      <c r="D155" s="50"/>
      <c r="E155" s="50"/>
      <c r="F155" s="50"/>
      <c r="G155" s="50"/>
      <c r="H155" s="50"/>
      <c r="I155" s="4"/>
      <c r="K155">
        <v>125</v>
      </c>
      <c r="T155" s="106">
        <f t="shared" si="5"/>
        <v>1241</v>
      </c>
      <c r="U155" s="116">
        <v>0.10759175465057801</v>
      </c>
      <c r="V155" s="106"/>
      <c r="W155" s="3">
        <v>0.52301425661914402</v>
      </c>
      <c r="X155" s="130">
        <v>0.91832669322709104</v>
      </c>
      <c r="Y155" s="3">
        <f>EXP(-2*($T155-1)*$U$29*($E$25*'UL FRMPL'!H$35-'UL FRMPL'!$H$35)/1000)</f>
        <v>2.7997385168697136E-2</v>
      </c>
    </row>
    <row r="156" spans="3:25">
      <c r="C156" s="50"/>
      <c r="D156" s="50"/>
      <c r="E156" s="50"/>
      <c r="F156" s="50"/>
      <c r="G156" s="50"/>
      <c r="H156" s="50"/>
      <c r="I156" s="4"/>
      <c r="K156">
        <v>126</v>
      </c>
      <c r="T156" s="106">
        <f t="shared" si="5"/>
        <v>1251</v>
      </c>
      <c r="U156" s="116">
        <v>0.113686624621181</v>
      </c>
      <c r="V156" s="106"/>
      <c r="W156" s="3">
        <v>0.51189499589827703</v>
      </c>
      <c r="X156" s="130">
        <v>0.91083743842364495</v>
      </c>
      <c r="Y156" s="3">
        <f>EXP(-2*($T156-1)*$U$29*($E$25*'UL FRMPL'!H$35-'UL FRMPL'!$H$35)/1000)</f>
        <v>2.7201585960735863E-2</v>
      </c>
    </row>
    <row r="157" spans="3:25">
      <c r="C157" s="50"/>
      <c r="D157" s="50"/>
      <c r="E157" s="50"/>
      <c r="F157" s="50"/>
      <c r="G157" s="50"/>
      <c r="H157" s="50"/>
      <c r="I157" s="4"/>
      <c r="K157">
        <v>127</v>
      </c>
      <c r="T157" s="106">
        <f t="shared" si="5"/>
        <v>1261</v>
      </c>
      <c r="U157" s="116">
        <v>9.32875480336849E-2</v>
      </c>
      <c r="V157" s="106"/>
      <c r="W157" s="3">
        <v>0.495888157894736</v>
      </c>
      <c r="X157" s="130">
        <v>0.89620758483033902</v>
      </c>
      <c r="Y157" s="3">
        <f>EXP(-2*($T157-1)*$U$29*($E$25*'UL FRMPL'!H$35-'UL FRMPL'!$H$35)/1000)</f>
        <v>2.6428406593005223E-2</v>
      </c>
    </row>
    <row r="158" spans="3:25">
      <c r="C158" s="50"/>
      <c r="D158" s="50"/>
      <c r="E158" s="50"/>
      <c r="F158" s="50"/>
      <c r="G158" s="50"/>
      <c r="H158" s="50"/>
      <c r="I158" s="4"/>
      <c r="K158">
        <v>128</v>
      </c>
      <c r="T158" s="106">
        <f t="shared" si="5"/>
        <v>1271</v>
      </c>
      <c r="U158" s="116">
        <v>9.3899376164627693E-2</v>
      </c>
      <c r="V158" s="106"/>
      <c r="W158" s="3">
        <v>0.50872210953346797</v>
      </c>
      <c r="X158" s="130">
        <v>0.89680589680589595</v>
      </c>
      <c r="Y158" s="3">
        <f>EXP(-2*($T158-1)*$U$29*($E$25*'UL FRMPL'!H$35-'UL FRMPL'!$H$35)/1000)</f>
        <v>2.5677204117928829E-2</v>
      </c>
    </row>
    <row r="159" spans="3:25">
      <c r="C159" s="50"/>
      <c r="D159" s="50"/>
      <c r="E159" s="50"/>
      <c r="F159" s="50"/>
      <c r="G159" s="50"/>
      <c r="H159" s="50"/>
      <c r="I159" s="4"/>
      <c r="K159">
        <v>129</v>
      </c>
      <c r="T159" s="106">
        <f t="shared" si="5"/>
        <v>1281</v>
      </c>
      <c r="U159" s="116">
        <v>9.2814130871136005E-2</v>
      </c>
      <c r="V159" s="106"/>
      <c r="W159" s="3">
        <v>0.50633428688189597</v>
      </c>
      <c r="X159" s="130">
        <v>0.91913214990138004</v>
      </c>
      <c r="Y159" s="3">
        <f>EXP(-2*($T159-1)*$U$29*($E$25*'UL FRMPL'!H$35-'UL FRMPL'!$H$35)/1000)</f>
        <v>2.4947353863107386E-2</v>
      </c>
    </row>
    <row r="160" spans="3:25">
      <c r="C160" s="50"/>
      <c r="D160" s="50"/>
      <c r="E160" s="50"/>
      <c r="F160" s="50"/>
      <c r="G160" s="50"/>
      <c r="H160" s="50"/>
      <c r="I160" s="4"/>
      <c r="K160">
        <v>130</v>
      </c>
      <c r="T160" s="106">
        <f t="shared" si="5"/>
        <v>1291</v>
      </c>
      <c r="U160" s="116">
        <v>9.3969929622520695E-2</v>
      </c>
      <c r="V160" s="106"/>
      <c r="W160" s="3">
        <v>0.502804487179487</v>
      </c>
      <c r="X160" s="130">
        <v>0.91192478970806501</v>
      </c>
      <c r="Y160" s="3">
        <f>EXP(-2*($T160-1)*$U$29*($E$25*'UL FRMPL'!H$35-'UL FRMPL'!$H$35)/1000)</f>
        <v>2.4238248911864015E-2</v>
      </c>
    </row>
    <row r="161" spans="3:25">
      <c r="C161" s="50"/>
      <c r="D161" s="50"/>
      <c r="E161" s="50"/>
      <c r="F161" s="50"/>
      <c r="G161" s="50"/>
      <c r="H161" s="50"/>
      <c r="I161" s="4"/>
      <c r="K161">
        <v>131</v>
      </c>
      <c r="T161" s="106">
        <f t="shared" ref="T161:T224" si="6">T160+10</f>
        <v>1301</v>
      </c>
      <c r="U161" s="116">
        <v>9.0260717964973397E-2</v>
      </c>
      <c r="V161" s="106"/>
      <c r="W161" s="3">
        <v>0.499397832195905</v>
      </c>
      <c r="X161" s="130">
        <v>0.91445722861430701</v>
      </c>
      <c r="Y161" s="3">
        <f>EXP(-2*($T161-1)*$U$29*($E$25*'UL FRMPL'!H$35-'UL FRMPL'!$H$35)/1000)</f>
        <v>2.3549299598554715E-2</v>
      </c>
    </row>
    <row r="162" spans="3:25">
      <c r="C162" s="50"/>
      <c r="D162" s="50"/>
      <c r="E162" s="50"/>
      <c r="F162" s="50"/>
      <c r="G162" s="50"/>
      <c r="H162" s="50"/>
      <c r="I162" s="4"/>
      <c r="K162">
        <v>132</v>
      </c>
      <c r="T162" s="106">
        <f t="shared" si="6"/>
        <v>1311</v>
      </c>
      <c r="U162" s="116">
        <v>9.7165991902833995E-2</v>
      </c>
      <c r="V162" s="106"/>
      <c r="W162" s="3">
        <v>0.51182364729458896</v>
      </c>
      <c r="X162" s="130">
        <v>0.90169491525423695</v>
      </c>
      <c r="Y162" s="3">
        <f>EXP(-2*($T162-1)*$U$29*($E$25*'UL FRMPL'!H$35-'UL FRMPL'!$H$35)/1000)</f>
        <v>2.2879933018224004E-2</v>
      </c>
    </row>
    <row r="163" spans="3:25">
      <c r="C163" s="50"/>
      <c r="D163" s="50"/>
      <c r="E163" s="50"/>
      <c r="F163" s="50"/>
      <c r="G163" s="50"/>
      <c r="H163" s="50"/>
      <c r="I163" s="4"/>
      <c r="K163">
        <v>133</v>
      </c>
      <c r="T163" s="106">
        <f t="shared" si="6"/>
        <v>1321</v>
      </c>
      <c r="U163" s="116">
        <v>9.9439339666718501E-2</v>
      </c>
      <c r="V163" s="106"/>
      <c r="W163" s="3">
        <v>0.50890383854372701</v>
      </c>
      <c r="X163" s="130">
        <v>0.90895669291338499</v>
      </c>
      <c r="Y163" s="3">
        <f>EXP(-2*($T163-1)*$U$29*($E$25*'UL FRMPL'!H$35-'UL FRMPL'!$H$35)/1000)</f>
        <v>2.2229592550198171E-2</v>
      </c>
    </row>
    <row r="164" spans="3:25">
      <c r="C164" s="50"/>
      <c r="D164" s="50"/>
      <c r="E164" s="50"/>
      <c r="F164" s="50"/>
      <c r="G164" s="50"/>
      <c r="H164" s="50"/>
      <c r="I164" s="4"/>
      <c r="K164">
        <v>134</v>
      </c>
      <c r="T164" s="106">
        <f t="shared" si="6"/>
        <v>1331</v>
      </c>
      <c r="U164" s="116">
        <v>0.10279566514842101</v>
      </c>
      <c r="V164" s="106"/>
      <c r="W164" s="3">
        <v>0.49594124468496298</v>
      </c>
      <c r="X164" s="130">
        <v>0.89882697947213996</v>
      </c>
      <c r="Y164" s="3">
        <f>EXP(-2*($T164-1)*$U$29*($E$25*'UL FRMPL'!H$35-'UL FRMPL'!$H$35)/1000)</f>
        <v>2.1597737395220033E-2</v>
      </c>
    </row>
    <row r="165" spans="3:25">
      <c r="C165" s="50"/>
      <c r="D165" s="50"/>
      <c r="E165" s="50"/>
      <c r="F165" s="50"/>
      <c r="G165" s="50"/>
      <c r="H165" s="50"/>
      <c r="I165" s="4"/>
      <c r="K165">
        <v>135</v>
      </c>
      <c r="T165" s="106">
        <f t="shared" si="6"/>
        <v>1341</v>
      </c>
      <c r="U165" s="116">
        <v>0.103297546012269</v>
      </c>
      <c r="V165" s="106"/>
      <c r="W165" s="3">
        <v>0.50270270270270201</v>
      </c>
      <c r="X165" s="130">
        <v>0.90592846643802005</v>
      </c>
      <c r="Y165" s="3">
        <f>EXP(-2*($T165-1)*$U$29*($E$25*'UL FRMPL'!H$35-'UL FRMPL'!$H$35)/1000)</f>
        <v>2.0983842125740067E-2</v>
      </c>
    </row>
    <row r="166" spans="3:25">
      <c r="C166" s="50"/>
      <c r="D166" s="50"/>
      <c r="E166" s="50"/>
      <c r="F166" s="50"/>
      <c r="G166" s="50"/>
      <c r="H166" s="50"/>
      <c r="I166" s="4"/>
      <c r="K166">
        <v>136</v>
      </c>
      <c r="T166" s="106">
        <f t="shared" si="6"/>
        <v>1351</v>
      </c>
      <c r="U166" s="116">
        <v>9.7845873786407703E-2</v>
      </c>
      <c r="V166" s="106"/>
      <c r="W166" s="3">
        <v>0.49425727411944798</v>
      </c>
      <c r="X166" s="130">
        <v>0.90970220941402502</v>
      </c>
      <c r="Y166" s="3">
        <f>EXP(-2*($T166-1)*$U$29*($E$25*'UL FRMPL'!H$35-'UL FRMPL'!$H$35)/1000)</f>
        <v>2.0387396248990153E-2</v>
      </c>
    </row>
    <row r="167" spans="3:25">
      <c r="C167" s="50"/>
      <c r="D167" s="50"/>
      <c r="E167" s="50"/>
      <c r="F167" s="50"/>
      <c r="G167" s="50"/>
      <c r="H167" s="50"/>
      <c r="I167" s="4"/>
      <c r="K167">
        <v>137</v>
      </c>
      <c r="T167" s="106">
        <f t="shared" si="6"/>
        <v>1361</v>
      </c>
      <c r="U167" s="116">
        <v>9.2188919164396005E-2</v>
      </c>
      <c r="V167" s="106"/>
      <c r="W167" s="3">
        <v>0.48612181958365402</v>
      </c>
      <c r="X167" s="130">
        <v>0.89635316698656398</v>
      </c>
      <c r="Y167" s="3">
        <f>EXP(-2*($T167-1)*$U$29*($E$25*'UL FRMPL'!H$35-'UL FRMPL'!$H$35)/1000)</f>
        <v>1.9807903782476571E-2</v>
      </c>
    </row>
    <row r="168" spans="3:25">
      <c r="C168" s="50"/>
      <c r="D168" s="50"/>
      <c r="E168" s="50"/>
      <c r="F168" s="50"/>
      <c r="G168" s="50"/>
      <c r="H168" s="50"/>
      <c r="I168" s="4"/>
      <c r="K168">
        <v>138</v>
      </c>
      <c r="T168" s="106">
        <f t="shared" si="6"/>
        <v>1371</v>
      </c>
      <c r="U168" s="116">
        <v>0.102193686463349</v>
      </c>
      <c r="V168" s="106"/>
      <c r="W168" s="3">
        <v>0.500759301442672</v>
      </c>
      <c r="X168" s="130">
        <v>0.88465204957101995</v>
      </c>
      <c r="Y168" s="3">
        <f>EXP(-2*($T168-1)*$U$29*($E$25*'UL FRMPL'!H$35-'UL FRMPL'!$H$35)/1000)</f>
        <v>1.9244882841539118E-2</v>
      </c>
    </row>
    <row r="169" spans="3:25">
      <c r="C169" s="50"/>
      <c r="D169" s="50"/>
      <c r="E169" s="50"/>
      <c r="F169" s="50"/>
      <c r="G169" s="50"/>
      <c r="H169" s="50"/>
      <c r="I169" s="4"/>
      <c r="K169">
        <v>139</v>
      </c>
      <c r="T169" s="106">
        <f t="shared" si="6"/>
        <v>1381</v>
      </c>
      <c r="U169" s="116">
        <v>9.57780098463374E-2</v>
      </c>
      <c r="V169" s="106"/>
      <c r="W169" s="3">
        <v>0.49771167048054898</v>
      </c>
      <c r="X169" s="130">
        <v>0.87817745803357306</v>
      </c>
      <c r="Y169" s="3">
        <f>EXP(-2*($T169-1)*$U$29*($E$25*'UL FRMPL'!H$35-'UL FRMPL'!$H$35)/1000)</f>
        <v>1.8697865238633551E-2</v>
      </c>
    </row>
    <row r="170" spans="3:25">
      <c r="C170" s="50"/>
      <c r="D170" s="50"/>
      <c r="E170" s="50"/>
      <c r="F170" s="50"/>
      <c r="G170" s="50"/>
      <c r="H170" s="50"/>
      <c r="I170" s="4"/>
      <c r="K170">
        <v>140</v>
      </c>
      <c r="T170" s="106">
        <f t="shared" si="6"/>
        <v>1391</v>
      </c>
      <c r="U170" s="116">
        <v>8.1728968462057003E-2</v>
      </c>
      <c r="V170" s="106"/>
      <c r="W170" s="3">
        <v>0.49280847842543501</v>
      </c>
      <c r="X170" s="130">
        <v>0.90226287915262304</v>
      </c>
      <c r="Y170" s="3">
        <f>EXP(-2*($T170-1)*$U$29*($E$25*'UL FRMPL'!H$35-'UL FRMPL'!$H$35)/1000)</f>
        <v>1.8166396094004004E-2</v>
      </c>
    </row>
    <row r="171" spans="3:25">
      <c r="C171" s="50"/>
      <c r="D171" s="50"/>
      <c r="E171" s="50"/>
      <c r="F171" s="50"/>
      <c r="G171" s="50"/>
      <c r="H171" s="50"/>
      <c r="I171" s="4"/>
      <c r="K171">
        <v>141</v>
      </c>
      <c r="T171" s="106">
        <f t="shared" si="6"/>
        <v>1401</v>
      </c>
      <c r="U171" s="116">
        <v>9.4490499596507904E-2</v>
      </c>
      <c r="V171" s="106"/>
      <c r="W171" s="3">
        <v>0.493618618618618</v>
      </c>
      <c r="X171" s="130">
        <v>0.90328820116054098</v>
      </c>
      <c r="Y171" s="3">
        <f>EXP(-2*($T171-1)*$U$29*($E$25*'UL FRMPL'!H$35-'UL FRMPL'!$H$35)/1000)</f>
        <v>1.7650033457421676E-2</v>
      </c>
    </row>
    <row r="172" spans="3:25">
      <c r="C172" s="50"/>
      <c r="D172" s="50"/>
      <c r="E172" s="50"/>
      <c r="F172" s="50"/>
      <c r="G172" s="50"/>
      <c r="H172" s="50"/>
      <c r="I172" s="4"/>
      <c r="K172">
        <v>142</v>
      </c>
      <c r="T172" s="106">
        <f t="shared" si="6"/>
        <v>1411</v>
      </c>
      <c r="U172" s="116">
        <v>9.6357567842112898E-2</v>
      </c>
      <c r="V172" s="106"/>
      <c r="W172" s="3">
        <v>0.49428255256362902</v>
      </c>
      <c r="X172" s="130">
        <v>0.90970873786407702</v>
      </c>
      <c r="Y172" s="3">
        <f>EXP(-2*($T172-1)*$U$29*($E$25*'UL FRMPL'!H$35-'UL FRMPL'!$H$35)/1000)</f>
        <v>1.7148347940675272E-2</v>
      </c>
    </row>
    <row r="173" spans="3:25">
      <c r="C173" s="50"/>
      <c r="D173" s="50"/>
      <c r="E173" s="50"/>
      <c r="F173" s="50"/>
      <c r="G173" s="50"/>
      <c r="H173" s="50"/>
      <c r="I173" s="4"/>
      <c r="K173">
        <v>143</v>
      </c>
      <c r="T173" s="106">
        <f t="shared" si="6"/>
        <v>1421</v>
      </c>
      <c r="U173" s="116">
        <v>9.6413532742848806E-2</v>
      </c>
      <c r="V173" s="106"/>
      <c r="W173" s="3">
        <v>0.49313543599257798</v>
      </c>
      <c r="X173" s="130">
        <v>0.90205446727185801</v>
      </c>
      <c r="Y173" s="3">
        <f>EXP(-2*($T173-1)*$U$29*($E$25*'UL FRMPL'!H$35-'UL FRMPL'!$H$35)/1000)</f>
        <v>1.6660922360507459E-2</v>
      </c>
    </row>
    <row r="174" spans="3:25">
      <c r="C174" s="50"/>
      <c r="D174" s="50"/>
      <c r="E174" s="50"/>
      <c r="F174" s="50"/>
      <c r="G174" s="50"/>
      <c r="H174" s="50"/>
      <c r="I174" s="4"/>
      <c r="K174">
        <v>144</v>
      </c>
      <c r="T174" s="106">
        <f t="shared" si="6"/>
        <v>1431</v>
      </c>
      <c r="U174" s="116">
        <v>7.8836394825244793E-2</v>
      </c>
      <c r="V174" s="106"/>
      <c r="W174" s="3">
        <v>0.49149408284023599</v>
      </c>
      <c r="X174" s="130">
        <v>0.90645773979107302</v>
      </c>
      <c r="Y174" s="3">
        <f>EXP(-2*($T174-1)*$U$29*($E$25*'UL FRMPL'!H$35-'UL FRMPL'!$H$35)/1000)</f>
        <v>1.6187351391700699E-2</v>
      </c>
    </row>
    <row r="175" spans="3:25">
      <c r="C175" s="50"/>
      <c r="D175" s="50"/>
      <c r="E175" s="50"/>
      <c r="F175" s="50"/>
      <c r="G175" s="50"/>
      <c r="H175" s="50"/>
      <c r="I175" s="4"/>
      <c r="K175">
        <v>145</v>
      </c>
      <c r="T175" s="106">
        <f t="shared" si="6"/>
        <v>1441</v>
      </c>
      <c r="U175" s="116">
        <v>9.6463255544281701E-2</v>
      </c>
      <c r="V175" s="106"/>
      <c r="W175" s="3">
        <v>0.49037037037037001</v>
      </c>
      <c r="X175" s="130">
        <v>0.88384074941451995</v>
      </c>
      <c r="Y175" s="3">
        <f>EXP(-2*($T175-1)*$U$29*($E$25*'UL FRMPL'!H$35-'UL FRMPL'!$H$35)/1000)</f>
        <v>1.5727241230023541E-2</v>
      </c>
    </row>
    <row r="176" spans="3:25">
      <c r="C176" s="50"/>
      <c r="D176" s="50"/>
      <c r="E176" s="50"/>
      <c r="F176" s="50"/>
      <c r="G176" s="50"/>
      <c r="H176" s="50"/>
      <c r="I176" s="4"/>
      <c r="K176">
        <v>146</v>
      </c>
      <c r="T176" s="106">
        <f t="shared" si="6"/>
        <v>1451</v>
      </c>
      <c r="U176" s="116">
        <v>0.103766879886282</v>
      </c>
      <c r="V176" s="106"/>
      <c r="W176" s="3">
        <v>0.485245901639344</v>
      </c>
      <c r="X176" s="130">
        <v>0.87830687830687804</v>
      </c>
      <c r="Y176" s="3">
        <f>EXP(-2*($T176-1)*$U$29*($E$25*'UL FRMPL'!H$35-'UL FRMPL'!$H$35)/1000)</f>
        <v>1.5280209264757663E-2</v>
      </c>
    </row>
    <row r="177" spans="3:25">
      <c r="C177" s="50"/>
      <c r="D177" s="50"/>
      <c r="E177" s="50"/>
      <c r="F177" s="50"/>
      <c r="G177" s="50"/>
      <c r="H177" s="50"/>
      <c r="I177" s="4"/>
      <c r="K177">
        <v>147</v>
      </c>
      <c r="T177" s="106">
        <f t="shared" si="6"/>
        <v>1461</v>
      </c>
      <c r="U177" s="116">
        <v>7.8286242972030406E-2</v>
      </c>
      <c r="V177" s="106"/>
      <c r="W177" s="3">
        <v>0.48607142857142799</v>
      </c>
      <c r="X177" s="130">
        <v>0.88625592417061605</v>
      </c>
      <c r="Y177" s="3">
        <f>EXP(-2*($T177-1)*$U$29*($E$25*'UL FRMPL'!H$35-'UL FRMPL'!$H$35)/1000)</f>
        <v>1.4845883760532629E-2</v>
      </c>
    </row>
    <row r="178" spans="3:25">
      <c r="C178" s="50"/>
      <c r="D178" s="50"/>
      <c r="E178" s="50"/>
      <c r="F178" s="50"/>
      <c r="G178" s="50"/>
      <c r="H178" s="50"/>
      <c r="I178" s="4"/>
      <c r="K178">
        <v>148</v>
      </c>
      <c r="T178" s="106">
        <f t="shared" si="6"/>
        <v>1471</v>
      </c>
      <c r="U178" s="116">
        <v>8.5524435553015102E-2</v>
      </c>
      <c r="V178" s="106"/>
      <c r="W178" s="3">
        <v>0.48749999999999999</v>
      </c>
      <c r="X178" s="130">
        <v>0.88425925925925897</v>
      </c>
      <c r="Y178" s="3">
        <f>EXP(-2*($T178-1)*$U$29*($E$25*'UL FRMPL'!H$35-'UL FRMPL'!$H$35)/1000)</f>
        <v>1.4423903548204574E-2</v>
      </c>
    </row>
    <row r="179" spans="3:25">
      <c r="C179" s="50"/>
      <c r="D179" s="50"/>
      <c r="E179" s="50"/>
      <c r="F179" s="50"/>
      <c r="G179" s="50"/>
      <c r="H179" s="50"/>
      <c r="I179" s="4"/>
      <c r="K179">
        <v>149</v>
      </c>
      <c r="T179" s="106">
        <f t="shared" si="6"/>
        <v>1481</v>
      </c>
      <c r="U179" s="116">
        <v>8.6901938903612697E-2</v>
      </c>
      <c r="V179" s="106"/>
      <c r="W179" s="3">
        <v>0.48597122302158202</v>
      </c>
      <c r="X179" s="130">
        <v>0.87070992007522297</v>
      </c>
      <c r="Y179" s="3">
        <f>EXP(-2*($T179-1)*$U$29*($E$25*'UL FRMPL'!H$35-'UL FRMPL'!$H$35)/1000)</f>
        <v>1.4013917724521121E-2</v>
      </c>
    </row>
    <row r="180" spans="3:25">
      <c r="C180" s="50"/>
      <c r="D180" s="50"/>
      <c r="E180" s="50"/>
      <c r="F180" s="50"/>
      <c r="G180" s="50"/>
      <c r="H180" s="50"/>
      <c r="I180" s="4"/>
      <c r="K180">
        <v>150</v>
      </c>
      <c r="T180" s="106">
        <f t="shared" si="6"/>
        <v>1491</v>
      </c>
      <c r="U180" s="116">
        <v>9.01708204984598E-2</v>
      </c>
      <c r="V180" s="106"/>
      <c r="W180" s="3">
        <v>0.47801215588130103</v>
      </c>
      <c r="X180" s="130">
        <v>0.87464655984919804</v>
      </c>
      <c r="Y180" s="3">
        <f>EXP(-2*($T180-1)*$U$29*($E$25*'UL FRMPL'!H$35-'UL FRMPL'!$H$35)/1000)</f>
        <v>1.3615585360323154E-2</v>
      </c>
    </row>
    <row r="181" spans="3:25">
      <c r="C181" s="50"/>
      <c r="D181" s="50"/>
      <c r="E181" s="50"/>
      <c r="F181" s="50"/>
      <c r="G181" s="50"/>
      <c r="H181" s="50"/>
      <c r="I181" s="4"/>
      <c r="K181">
        <v>151</v>
      </c>
      <c r="T181" s="106">
        <f t="shared" si="6"/>
        <v>1501</v>
      </c>
      <c r="U181" s="116">
        <v>8.3430933517051303E-2</v>
      </c>
      <c r="V181" s="106"/>
      <c r="W181" s="3"/>
      <c r="X181" s="130"/>
      <c r="Y181" s="3">
        <f>EXP(-2*($T181-1)*$U$29*($E$25*'UL FRMPL'!H$35-'UL FRMPL'!$H$35)/1000)</f>
        <v>1.3228575217040585E-2</v>
      </c>
    </row>
    <row r="182" spans="3:25">
      <c r="C182" s="50"/>
      <c r="D182" s="50"/>
      <c r="E182" s="50"/>
      <c r="F182" s="50"/>
      <c r="G182" s="50"/>
      <c r="H182" s="50"/>
      <c r="I182" s="4"/>
      <c r="K182">
        <v>152</v>
      </c>
      <c r="T182" s="106">
        <f t="shared" si="6"/>
        <v>1511</v>
      </c>
      <c r="U182" s="116">
        <v>8.72282608695652E-2</v>
      </c>
      <c r="V182" s="106"/>
      <c r="W182" s="3"/>
      <c r="X182" s="130"/>
      <c r="Y182" s="3">
        <f>EXP(-2*($T182-1)*$U$29*($E$25*'UL FRMPL'!H$35-'UL FRMPL'!$H$35)/1000)</f>
        <v>1.2852565471246642E-2</v>
      </c>
    </row>
    <row r="183" spans="3:25">
      <c r="C183" s="50"/>
      <c r="D183" s="50"/>
      <c r="E183" s="50"/>
      <c r="F183" s="50"/>
      <c r="G183" s="50"/>
      <c r="H183" s="50"/>
      <c r="I183" s="4"/>
      <c r="K183">
        <v>153</v>
      </c>
      <c r="T183" s="106">
        <f t="shared" si="6"/>
        <v>1521</v>
      </c>
      <c r="U183" s="116">
        <v>9.21947239597498E-2</v>
      </c>
      <c r="V183" s="106"/>
      <c r="W183" s="3"/>
      <c r="X183" s="130"/>
      <c r="Y183" s="3">
        <f>EXP(-2*($T183-1)*$U$29*($E$25*'UL FRMPL'!H$35-'UL FRMPL'!$H$35)/1000)</f>
        <v>1.2487243447041172E-2</v>
      </c>
    </row>
    <row r="184" spans="3:25">
      <c r="C184" s="50"/>
      <c r="D184" s="50"/>
      <c r="E184" s="50"/>
      <c r="F184" s="50"/>
      <c r="G184" s="50"/>
      <c r="H184" s="50"/>
      <c r="I184" s="4"/>
      <c r="K184">
        <v>154</v>
      </c>
      <c r="T184" s="106">
        <f t="shared" si="6"/>
        <v>1531</v>
      </c>
      <c r="U184" s="116">
        <v>9.0151260504201594E-2</v>
      </c>
      <c r="V184" s="106"/>
      <c r="W184" s="3"/>
      <c r="X184" s="130"/>
      <c r="Y184" s="3">
        <f>EXP(-2*($T184-1)*$U$29*($E$25*'UL FRMPL'!H$35-'UL FRMPL'!$H$35)/1000)</f>
        <v>1.2132305356040967E-2</v>
      </c>
    </row>
    <row r="185" spans="3:25">
      <c r="C185" s="50"/>
      <c r="D185" s="50"/>
      <c r="E185" s="50"/>
      <c r="F185" s="50"/>
      <c r="G185" s="50"/>
      <c r="H185" s="50"/>
      <c r="I185" s="4"/>
      <c r="K185">
        <v>155</v>
      </c>
      <c r="T185" s="106">
        <f t="shared" si="6"/>
        <v>1541</v>
      </c>
      <c r="U185" s="116">
        <v>8.8140161725067306E-2</v>
      </c>
      <c r="V185" s="106"/>
      <c r="W185" s="3"/>
      <c r="X185" s="130"/>
      <c r="Y185" s="3">
        <f>EXP(-2*($T185-1)*$U$29*($E$25*'UL FRMPL'!H$35-'UL FRMPL'!$H$35)/1000)</f>
        <v>1.1787456044760393E-2</v>
      </c>
    </row>
    <row r="186" spans="3:25">
      <c r="C186" s="50"/>
      <c r="D186" s="50"/>
      <c r="E186" s="50"/>
      <c r="F186" s="50"/>
      <c r="G186" s="50"/>
      <c r="H186" s="50"/>
      <c r="I186" s="4"/>
      <c r="K186">
        <v>156</v>
      </c>
      <c r="T186" s="106">
        <f t="shared" si="6"/>
        <v>1551</v>
      </c>
      <c r="U186" s="116">
        <v>7.9472393451315695E-2</v>
      </c>
      <c r="V186" s="106"/>
      <c r="W186" s="3"/>
      <c r="X186" s="130"/>
      <c r="Y186" s="3">
        <f>EXP(-2*($T186-1)*$U$29*($E$25*'UL FRMPL'!H$35-'UL FRMPL'!$H$35)/1000)</f>
        <v>1.1452408749172716E-2</v>
      </c>
    </row>
    <row r="187" spans="3:25">
      <c r="C187" s="50"/>
      <c r="D187" s="50"/>
      <c r="E187" s="50"/>
      <c r="F187" s="50"/>
      <c r="G187" s="50"/>
      <c r="H187" s="50"/>
      <c r="I187" s="4"/>
      <c r="K187">
        <v>157</v>
      </c>
      <c r="T187" s="106">
        <f t="shared" si="6"/>
        <v>1561</v>
      </c>
      <c r="U187" s="116">
        <v>7.7668605039769995E-2</v>
      </c>
      <c r="V187" s="106"/>
      <c r="W187" s="3"/>
      <c r="X187" s="130"/>
      <c r="Y187" s="3">
        <f>EXP(-2*($T187-1)*$U$29*($E$25*'UL FRMPL'!H$35-'UL FRMPL'!$H$35)/1000)</f>
        <v>1.1126884856247516E-2</v>
      </c>
    </row>
    <row r="188" spans="3:25">
      <c r="C188" s="50"/>
      <c r="D188" s="50"/>
      <c r="E188" s="50"/>
      <c r="F188" s="50"/>
      <c r="G188" s="50"/>
      <c r="H188" s="50"/>
      <c r="I188" s="4"/>
      <c r="K188">
        <v>158</v>
      </c>
      <c r="T188" s="106">
        <f t="shared" si="6"/>
        <v>1571</v>
      </c>
      <c r="U188" s="116">
        <v>8.8797723813934998E-2</v>
      </c>
      <c r="V188" s="106"/>
      <c r="W188" s="3"/>
      <c r="X188" s="130"/>
      <c r="Y188" s="3">
        <f>EXP(-2*($T188-1)*$U$29*($E$25*'UL FRMPL'!H$35-'UL FRMPL'!$H$35)/1000)</f>
        <v>1.0810613672266434E-2</v>
      </c>
    </row>
    <row r="189" spans="3:25">
      <c r="C189" s="50"/>
      <c r="D189" s="50"/>
      <c r="E189" s="50"/>
      <c r="F189" s="50"/>
      <c r="G189" s="50"/>
      <c r="H189" s="50"/>
      <c r="I189" s="4"/>
      <c r="K189">
        <v>159</v>
      </c>
      <c r="T189" s="106">
        <f t="shared" si="6"/>
        <v>1581</v>
      </c>
      <c r="U189" s="116">
        <v>8.0339224444875998E-2</v>
      </c>
      <c r="V189" s="106"/>
      <c r="W189" s="3"/>
      <c r="X189" s="130"/>
      <c r="Y189" s="3">
        <f>EXP(-2*($T189-1)*$U$29*($E$25*'UL FRMPL'!H$35-'UL FRMPL'!$H$35)/1000)</f>
        <v>1.0503332197724166E-2</v>
      </c>
    </row>
    <row r="190" spans="3:25">
      <c r="C190" s="50"/>
      <c r="D190" s="50"/>
      <c r="E190" s="50"/>
      <c r="F190" s="50"/>
      <c r="G190" s="50"/>
      <c r="H190" s="50"/>
      <c r="I190" s="4"/>
      <c r="K190">
        <v>160</v>
      </c>
      <c r="T190" s="106">
        <f t="shared" si="6"/>
        <v>1591</v>
      </c>
      <c r="U190" s="116">
        <v>8.1824670689766996E-2</v>
      </c>
      <c r="V190" s="106"/>
      <c r="W190" s="3"/>
      <c r="X190" s="130"/>
      <c r="Y190" s="3">
        <f>EXP(-2*($T190-1)*$U$29*($E$25*'UL FRMPL'!H$35-'UL FRMPL'!$H$35)/1000)</f>
        <v>1.0204784908627735E-2</v>
      </c>
    </row>
    <row r="191" spans="3:25">
      <c r="C191" s="50"/>
      <c r="D191" s="50"/>
      <c r="E191" s="50"/>
      <c r="F191" s="50"/>
      <c r="G191" s="50"/>
      <c r="H191" s="50"/>
      <c r="I191" s="4"/>
      <c r="K191">
        <v>161</v>
      </c>
      <c r="T191" s="106">
        <f t="shared" si="6"/>
        <v>1601</v>
      </c>
      <c r="U191" s="116">
        <v>8.0464966096222099E-2</v>
      </c>
      <c r="V191" s="106"/>
      <c r="W191" s="3"/>
      <c r="X191" s="130"/>
      <c r="Y191" s="3">
        <f>EXP(-2*($T191-1)*$U$29*($E$25*'UL FRMPL'!H$35-'UL FRMPL'!$H$35)/1000)</f>
        <v>9.9147235440121204E-3</v>
      </c>
    </row>
    <row r="192" spans="3:25">
      <c r="C192" s="50"/>
      <c r="D192" s="50"/>
      <c r="E192" s="50"/>
      <c r="F192" s="50"/>
      <c r="G192" s="50"/>
      <c r="H192" s="50"/>
      <c r="I192" s="4"/>
      <c r="K192">
        <v>162</v>
      </c>
      <c r="T192" s="106">
        <f t="shared" si="6"/>
        <v>1611</v>
      </c>
      <c r="U192" s="116">
        <v>0.100717121270329</v>
      </c>
      <c r="V192" s="106"/>
      <c r="W192" s="3"/>
      <c r="X192" s="130"/>
      <c r="Y192" s="3">
        <f>EXP(-2*($T192-1)*$U$29*($E$25*'UL FRMPL'!H$35-'UL FRMPL'!$H$35)/1000)</f>
        <v>9.6329068994955597E-3</v>
      </c>
    </row>
    <row r="193" spans="3:25">
      <c r="C193" s="50"/>
      <c r="D193" s="50"/>
      <c r="E193" s="50"/>
      <c r="F193" s="50"/>
      <c r="G193" s="50"/>
      <c r="H193" s="50"/>
      <c r="I193" s="4"/>
      <c r="K193">
        <v>163</v>
      </c>
      <c r="T193" s="106">
        <f t="shared" si="6"/>
        <v>1621</v>
      </c>
      <c r="U193" s="116">
        <v>8.8973482160139297E-2</v>
      </c>
      <c r="V193" s="106"/>
      <c r="W193" s="3"/>
      <c r="X193" s="130"/>
      <c r="Y193" s="3">
        <f>EXP(-2*($T193-1)*$U$29*($E$25*'UL FRMPL'!H$35-'UL FRMPL'!$H$35)/1000)</f>
        <v>9.3591006267028393E-3</v>
      </c>
    </row>
    <row r="194" spans="3:25">
      <c r="C194" s="50"/>
      <c r="D194" s="50"/>
      <c r="E194" s="50"/>
      <c r="F194" s="50"/>
      <c r="G194" s="50"/>
      <c r="H194" s="50"/>
      <c r="I194" s="4"/>
      <c r="K194">
        <v>164</v>
      </c>
      <c r="T194" s="106">
        <f t="shared" si="6"/>
        <v>1631</v>
      </c>
      <c r="U194" s="116">
        <v>9.3605131136089398E-2</v>
      </c>
      <c r="V194" s="106"/>
      <c r="W194" s="3"/>
      <c r="X194" s="130"/>
      <c r="Y194" s="3">
        <f>EXP(-2*($T194-1)*$U$29*($E$25*'UL FRMPL'!H$35-'UL FRMPL'!$H$35)/1000)</f>
        <v>9.0930770383897564E-3</v>
      </c>
    </row>
    <row r="195" spans="3:25">
      <c r="C195" s="50"/>
      <c r="D195" s="50"/>
      <c r="E195" s="50"/>
      <c r="F195" s="50"/>
      <c r="G195" s="50"/>
      <c r="H195" s="50"/>
      <c r="I195" s="4"/>
      <c r="K195">
        <v>165</v>
      </c>
      <c r="T195" s="106">
        <f t="shared" si="6"/>
        <v>1641</v>
      </c>
      <c r="U195" s="116">
        <v>8.1654699116731205E-2</v>
      </c>
      <c r="V195" s="106"/>
      <c r="W195" s="3"/>
      <c r="X195" s="130"/>
      <c r="Y195" s="3">
        <f>EXP(-2*($T195-1)*$U$29*($E$25*'UL FRMPL'!H$35-'UL FRMPL'!$H$35)/1000)</f>
        <v>8.8346149191068472E-3</v>
      </c>
    </row>
    <row r="196" spans="3:25">
      <c r="C196" s="50"/>
      <c r="D196" s="50"/>
      <c r="E196" s="50"/>
      <c r="F196" s="50"/>
      <c r="G196" s="50"/>
      <c r="H196" s="50"/>
      <c r="I196" s="4"/>
      <c r="K196">
        <v>166</v>
      </c>
      <c r="T196" s="106">
        <f t="shared" si="6"/>
        <v>1651</v>
      </c>
      <c r="U196" s="116">
        <v>8.9466178932357796E-2</v>
      </c>
      <c r="V196" s="106"/>
      <c r="W196" s="3"/>
      <c r="X196" s="130"/>
      <c r="Y196" s="3">
        <f>EXP(-2*($T196-1)*$U$29*($E$25*'UL FRMPL'!H$35-'UL FRMPL'!$H$35)/1000)</f>
        <v>8.5834993412446398E-3</v>
      </c>
    </row>
    <row r="197" spans="3:25">
      <c r="C197" s="50"/>
      <c r="D197" s="50"/>
      <c r="E197" s="50"/>
      <c r="F197" s="50"/>
      <c r="G197" s="50"/>
      <c r="H197" s="50"/>
      <c r="I197" s="4"/>
      <c r="K197">
        <v>167</v>
      </c>
      <c r="T197" s="106">
        <f t="shared" si="6"/>
        <v>1661</v>
      </c>
      <c r="U197" s="116">
        <v>9.4105931412211297E-2</v>
      </c>
      <c r="V197" s="106"/>
      <c r="W197" s="3"/>
      <c r="X197" s="130"/>
      <c r="Y197" s="3">
        <f>EXP(-2*($T197-1)*$U$29*($E$25*'UL FRMPL'!H$35-'UL FRMPL'!$H$35)/1000)</f>
        <v>8.3395214863078177E-3</v>
      </c>
    </row>
    <row r="198" spans="3:25">
      <c r="C198" s="50"/>
      <c r="D198" s="50"/>
      <c r="E198" s="50"/>
      <c r="F198" s="50"/>
      <c r="G198" s="50"/>
      <c r="H198" s="50"/>
      <c r="I198" s="4"/>
      <c r="K198">
        <v>168</v>
      </c>
      <c r="T198" s="106">
        <f t="shared" si="6"/>
        <v>1671</v>
      </c>
      <c r="U198" s="116">
        <v>7.7731092436974694E-2</v>
      </c>
      <c r="V198" s="106"/>
      <c r="W198" s="3"/>
      <c r="X198" s="130"/>
      <c r="Y198" s="3">
        <f>EXP(-2*($T198-1)*$U$29*($E$25*'UL FRMPL'!H$35-'UL FRMPL'!$H$35)/1000)</f>
        <v>8.1024784712694069E-3</v>
      </c>
    </row>
    <row r="199" spans="3:25">
      <c r="C199" s="50"/>
      <c r="D199" s="50"/>
      <c r="E199" s="50"/>
      <c r="F199" s="50"/>
      <c r="G199" s="50"/>
      <c r="H199" s="50"/>
      <c r="I199" s="4"/>
      <c r="K199">
        <v>169</v>
      </c>
      <c r="T199" s="106">
        <f t="shared" si="6"/>
        <v>1681</v>
      </c>
      <c r="U199" s="116">
        <v>8.1961192385382797E-2</v>
      </c>
      <c r="V199" s="106"/>
      <c r="W199" s="3"/>
      <c r="X199" s="130"/>
      <c r="Y199" s="3">
        <f>EXP(-2*($T199-1)*$U$29*($E$25*'UL FRMPL'!H$35-'UL FRMPL'!$H$35)/1000)</f>
        <v>7.8721731798606642E-3</v>
      </c>
    </row>
    <row r="200" spans="3:25">
      <c r="C200" s="50"/>
      <c r="D200" s="50"/>
      <c r="E200" s="50"/>
      <c r="F200" s="50"/>
      <c r="G200" s="50"/>
      <c r="H200" s="50"/>
      <c r="I200" s="4"/>
      <c r="K200">
        <v>170</v>
      </c>
      <c r="T200" s="106">
        <f t="shared" si="6"/>
        <v>1691</v>
      </c>
      <c r="U200" s="116">
        <v>7.9985187928161394E-2</v>
      </c>
      <c r="V200" s="106"/>
      <c r="W200" s="3"/>
      <c r="X200" s="130"/>
      <c r="Y200" s="3">
        <f>EXP(-2*($T200-1)*$U$29*($E$25*'UL FRMPL'!H$35-'UL FRMPL'!$H$35)/1000)</f>
        <v>7.648414098656485E-3</v>
      </c>
    </row>
    <row r="201" spans="3:25">
      <c r="C201" s="50"/>
      <c r="D201" s="50"/>
      <c r="E201" s="50"/>
      <c r="F201" s="50"/>
      <c r="G201" s="50"/>
      <c r="H201" s="50"/>
      <c r="I201" s="4"/>
      <c r="K201">
        <v>171</v>
      </c>
      <c r="T201" s="106">
        <f t="shared" si="6"/>
        <v>1701</v>
      </c>
      <c r="U201" s="116">
        <v>8.1338840967075596E-2</v>
      </c>
      <c r="V201" s="106"/>
      <c r="W201" s="3"/>
      <c r="X201" s="130"/>
      <c r="Y201" s="3">
        <f>EXP(-2*($T201-1)*$U$29*($E$25*'UL FRMPL'!H$35-'UL FRMPL'!$H$35)/1000)</f>
        <v>7.4310151578198319E-3</v>
      </c>
    </row>
    <row r="202" spans="3:25">
      <c r="C202" s="50"/>
      <c r="D202" s="50"/>
      <c r="E202" s="50"/>
      <c r="F202" s="50"/>
      <c r="G202" s="50"/>
      <c r="H202" s="50"/>
      <c r="I202" s="4"/>
      <c r="K202">
        <v>172</v>
      </c>
      <c r="T202" s="106">
        <f t="shared" si="6"/>
        <v>1711</v>
      </c>
      <c r="U202" s="116">
        <v>0.101148462734776</v>
      </c>
      <c r="V202" s="106"/>
      <c r="W202" s="3"/>
      <c r="X202" s="130"/>
      <c r="Y202" s="3">
        <f>EXP(-2*($T202-1)*$U$29*($E$25*'UL FRMPL'!H$35-'UL FRMPL'!$H$35)/1000)</f>
        <v>7.2197955763728793E-3</v>
      </c>
    </row>
    <row r="203" spans="3:25">
      <c r="C203" s="50"/>
      <c r="D203" s="50"/>
      <c r="E203" s="50"/>
      <c r="F203" s="50"/>
      <c r="G203" s="50"/>
      <c r="H203" s="50"/>
      <c r="I203" s="4"/>
      <c r="K203">
        <v>173</v>
      </c>
      <c r="T203" s="106">
        <f t="shared" si="6"/>
        <v>1721</v>
      </c>
      <c r="U203" s="116">
        <v>7.96996996996997E-2</v>
      </c>
      <c r="V203" s="106"/>
      <c r="W203" s="3"/>
      <c r="X203" s="130"/>
      <c r="Y203" s="3">
        <f>EXP(-2*($T203-1)*$U$29*($E$25*'UL FRMPL'!H$35-'UL FRMPL'!$H$35)/1000)</f>
        <v>7.0145797118662256E-3</v>
      </c>
    </row>
    <row r="204" spans="3:25">
      <c r="C204" s="50"/>
      <c r="D204" s="50"/>
      <c r="E204" s="50"/>
      <c r="F204" s="50"/>
      <c r="G204" s="50"/>
      <c r="H204" s="50"/>
      <c r="I204" s="4"/>
      <c r="K204">
        <v>174</v>
      </c>
      <c r="T204" s="106">
        <f t="shared" si="6"/>
        <v>1731</v>
      </c>
      <c r="U204" s="116">
        <v>7.83236821682287E-2</v>
      </c>
      <c r="V204" s="106"/>
      <c r="W204" s="3"/>
      <c r="X204" s="130"/>
      <c r="Y204" s="3">
        <f>EXP(-2*($T204-1)*$U$29*($E$25*'UL FRMPL'!H$35-'UL FRMPL'!$H$35)/1000)</f>
        <v>6.8151969143210572E-3</v>
      </c>
    </row>
    <row r="205" spans="3:25">
      <c r="C205" s="50"/>
      <c r="D205" s="50"/>
      <c r="E205" s="50"/>
      <c r="F205" s="50"/>
      <c r="G205" s="50"/>
      <c r="H205" s="50"/>
      <c r="I205" s="4"/>
      <c r="K205">
        <v>175</v>
      </c>
      <c r="T205" s="106">
        <f t="shared" si="6"/>
        <v>1741</v>
      </c>
      <c r="U205" s="116">
        <v>9.2020213891173999E-2</v>
      </c>
      <c r="V205" s="106"/>
      <c r="W205" s="3"/>
      <c r="X205" s="130"/>
      <c r="Y205" s="3">
        <f>EXP(-2*($T205-1)*$U$29*($E$25*'UL FRMPL'!H$35-'UL FRMPL'!$H$35)/1000)</f>
        <v>6.6214813843228993E-3</v>
      </c>
    </row>
    <row r="206" spans="3:25">
      <c r="C206" s="50"/>
      <c r="D206" s="50"/>
      <c r="E206" s="50"/>
      <c r="F206" s="50"/>
      <c r="G206" s="50"/>
      <c r="H206" s="50"/>
      <c r="I206" s="4"/>
      <c r="K206">
        <v>176</v>
      </c>
      <c r="T206" s="106">
        <f t="shared" si="6"/>
        <v>1751</v>
      </c>
      <c r="U206" s="116">
        <v>8.82838283828382E-2</v>
      </c>
      <c r="V206" s="106"/>
      <c r="W206" s="3"/>
      <c r="X206" s="130"/>
      <c r="Y206" s="3">
        <f>EXP(-2*($T206-1)*$U$29*($E$25*'UL FRMPL'!H$35-'UL FRMPL'!$H$35)/1000)</f>
        <v>6.4332720351488832E-3</v>
      </c>
    </row>
    <row r="207" spans="3:25">
      <c r="C207" s="50"/>
      <c r="D207" s="50"/>
      <c r="E207" s="50"/>
      <c r="F207" s="50"/>
      <c r="G207" s="50"/>
      <c r="H207" s="50"/>
      <c r="I207" s="4"/>
      <c r="K207">
        <v>177</v>
      </c>
      <c r="T207" s="106">
        <f t="shared" si="6"/>
        <v>1761</v>
      </c>
      <c r="U207" s="116">
        <v>7.5196342749970696E-2</v>
      </c>
      <c r="V207" s="106"/>
      <c r="W207" s="3"/>
      <c r="X207" s="130"/>
      <c r="Y207" s="3">
        <f>EXP(-2*($T207-1)*$U$29*($E$25*'UL FRMPL'!H$35-'UL FRMPL'!$H$35)/1000)</f>
        <v>6.2504123588140075E-3</v>
      </c>
    </row>
    <row r="208" spans="3:25">
      <c r="C208" s="50"/>
      <c r="D208" s="50"/>
      <c r="E208" s="50"/>
      <c r="F208" s="50"/>
      <c r="G208" s="50"/>
      <c r="H208" s="50"/>
      <c r="I208" s="4"/>
      <c r="K208">
        <v>178</v>
      </c>
      <c r="T208" s="106">
        <f t="shared" si="6"/>
        <v>1771</v>
      </c>
      <c r="U208" s="116">
        <v>9.0531610035674601E-2</v>
      </c>
      <c r="V208" s="106"/>
      <c r="W208" s="3"/>
      <c r="X208" s="130"/>
      <c r="Y208" s="3">
        <f>EXP(-2*($T208-1)*$U$29*($E$25*'UL FRMPL'!H$35-'UL FRMPL'!$H$35)/1000)</f>
        <v>6.0727502959247569E-3</v>
      </c>
    </row>
    <row r="209" spans="3:25">
      <c r="C209" s="50"/>
      <c r="D209" s="50"/>
      <c r="E209" s="50"/>
      <c r="F209" s="50"/>
      <c r="G209" s="50"/>
      <c r="H209" s="50"/>
      <c r="I209" s="4"/>
      <c r="K209">
        <v>179</v>
      </c>
      <c r="T209" s="106">
        <f t="shared" si="6"/>
        <v>1781</v>
      </c>
      <c r="U209" s="116">
        <v>7.2371468272348305E-2</v>
      </c>
      <c r="V209" s="106"/>
      <c r="W209" s="3"/>
      <c r="X209" s="130"/>
      <c r="Y209" s="3">
        <f>EXP(-2*($T209-1)*$U$29*($E$25*'UL FRMPL'!H$35-'UL FRMPL'!$H$35)/1000)</f>
        <v>5.9001381092321642E-3</v>
      </c>
    </row>
    <row r="210" spans="3:25">
      <c r="C210" s="50"/>
      <c r="D210" s="50"/>
      <c r="E210" s="50"/>
      <c r="F210" s="50"/>
      <c r="G210" s="50"/>
      <c r="H210" s="50"/>
      <c r="I210" s="4"/>
      <c r="K210">
        <v>180</v>
      </c>
      <c r="T210" s="106">
        <f t="shared" si="6"/>
        <v>1791</v>
      </c>
      <c r="U210" s="116">
        <v>8.1712510070203706E-2</v>
      </c>
      <c r="V210" s="106"/>
      <c r="W210" s="3"/>
      <c r="X210" s="130"/>
      <c r="Y210" s="3">
        <f>EXP(-2*($T210-1)*$U$29*($E$25*'UL FRMPL'!H$35-'UL FRMPL'!$H$35)/1000)</f>
        <v>5.7324322607789011E-3</v>
      </c>
    </row>
    <row r="211" spans="3:25">
      <c r="C211" s="50"/>
      <c r="D211" s="50"/>
      <c r="E211" s="50"/>
      <c r="F211" s="50"/>
      <c r="G211" s="50"/>
      <c r="H211" s="50"/>
      <c r="I211" s="4"/>
      <c r="K211">
        <v>181</v>
      </c>
      <c r="T211" s="106">
        <f t="shared" si="6"/>
        <v>1801</v>
      </c>
      <c r="U211" s="116">
        <v>8.0803390027282707E-2</v>
      </c>
      <c r="V211" s="106"/>
      <c r="W211" s="3"/>
      <c r="X211" s="130"/>
      <c r="Y211" s="3">
        <f>EXP(-2*($T211-1)*$U$29*($E$25*'UL FRMPL'!H$35-'UL FRMPL'!$H$35)/1000)</f>
        <v>5.5694932925383989E-3</v>
      </c>
    </row>
    <row r="212" spans="3:25">
      <c r="C212" s="50"/>
      <c r="D212" s="50"/>
      <c r="E212" s="50"/>
      <c r="F212" s="50"/>
      <c r="G212" s="50"/>
      <c r="H212" s="50"/>
      <c r="I212" s="4"/>
      <c r="K212">
        <v>182</v>
      </c>
      <c r="T212" s="106">
        <f t="shared" si="6"/>
        <v>1811</v>
      </c>
      <c r="U212" s="116">
        <v>8.1525761457443696E-2</v>
      </c>
      <c r="V212" s="106"/>
      <c r="W212" s="3"/>
      <c r="X212" s="130"/>
      <c r="Y212" s="3">
        <f>EXP(-2*($T212-1)*$U$29*($E$25*'UL FRMPL'!H$35-'UL FRMPL'!$H$35)/1000)</f>
        <v>5.4111857104466483E-3</v>
      </c>
    </row>
    <row r="213" spans="3:25">
      <c r="C213" s="50"/>
      <c r="D213" s="50"/>
      <c r="E213" s="50"/>
      <c r="F213" s="50"/>
      <c r="G213" s="50"/>
      <c r="H213" s="50"/>
      <c r="I213" s="4"/>
      <c r="K213">
        <v>183</v>
      </c>
      <c r="T213" s="106">
        <f t="shared" si="6"/>
        <v>1821</v>
      </c>
      <c r="U213" s="116">
        <v>8.2157770003385602E-2</v>
      </c>
      <c r="V213" s="106"/>
      <c r="W213" s="3"/>
      <c r="X213" s="130"/>
      <c r="Y213" s="3">
        <f>EXP(-2*($T213-1)*$U$29*($E$25*'UL FRMPL'!H$35-'UL FRMPL'!$H$35)/1000)</f>
        <v>5.2573778717303612E-3</v>
      </c>
    </row>
    <row r="214" spans="3:25">
      <c r="C214" s="50"/>
      <c r="D214" s="50"/>
      <c r="E214" s="50"/>
      <c r="F214" s="50"/>
      <c r="G214" s="50"/>
      <c r="H214" s="50"/>
      <c r="I214" s="4"/>
      <c r="K214">
        <v>184</v>
      </c>
      <c r="T214" s="106">
        <f t="shared" si="6"/>
        <v>1831</v>
      </c>
      <c r="U214" s="116">
        <v>8.4442169907881198E-2</v>
      </c>
      <c r="V214" s="106"/>
      <c r="W214" s="3"/>
      <c r="X214" s="130"/>
      <c r="Y214" s="3">
        <f>EXP(-2*($T214-1)*$U$29*($E$25*'UL FRMPL'!H$35-'UL FRMPL'!$H$35)/1000)</f>
        <v>5.1079418754376073E-3</v>
      </c>
    </row>
    <row r="215" spans="3:25">
      <c r="C215" s="50"/>
      <c r="D215" s="50"/>
      <c r="E215" s="50"/>
      <c r="F215" s="50"/>
      <c r="G215" s="50"/>
      <c r="H215" s="50"/>
      <c r="I215" s="4"/>
      <c r="K215">
        <v>185</v>
      </c>
      <c r="T215" s="106">
        <f t="shared" si="6"/>
        <v>1841</v>
      </c>
      <c r="U215" s="116">
        <v>8.4740133945868101E-2</v>
      </c>
      <c r="V215" s="106"/>
      <c r="W215" s="3"/>
      <c r="X215" s="130"/>
      <c r="Y215" s="3">
        <f>EXP(-2*($T215-1)*$U$29*($E$25*'UL FRMPL'!H$35-'UL FRMPL'!$H$35)/1000)</f>
        <v>4.9627534560801288E-3</v>
      </c>
    </row>
    <row r="216" spans="3:25">
      <c r="C216" s="50"/>
      <c r="D216" s="50"/>
      <c r="E216" s="50"/>
      <c r="F216" s="50"/>
      <c r="G216" s="50"/>
      <c r="H216" s="50"/>
      <c r="I216" s="4"/>
      <c r="K216">
        <v>186</v>
      </c>
      <c r="T216" s="106">
        <f t="shared" si="6"/>
        <v>1851</v>
      </c>
      <c r="U216" s="116">
        <v>7.7725700256667696E-2</v>
      </c>
      <c r="V216" s="106"/>
      <c r="W216" s="3"/>
      <c r="X216" s="130"/>
      <c r="Y216" s="3">
        <f>EXP(-2*($T216-1)*$U$29*($E$25*'UL FRMPL'!H$35-'UL FRMPL'!$H$35)/1000)</f>
        <v>4.8216918802987153E-3</v>
      </c>
    </row>
    <row r="217" spans="3:25">
      <c r="C217" s="50"/>
      <c r="D217" s="50"/>
      <c r="E217" s="50"/>
      <c r="F217" s="50"/>
      <c r="G217" s="50"/>
      <c r="H217" s="50"/>
      <c r="I217" s="4"/>
      <c r="K217">
        <v>187</v>
      </c>
      <c r="T217" s="106">
        <f t="shared" si="6"/>
        <v>1861</v>
      </c>
      <c r="U217" s="116">
        <v>7.3752103196859195E-2</v>
      </c>
      <c r="V217" s="106"/>
      <c r="W217" s="3"/>
      <c r="X217" s="130"/>
      <c r="Y217" s="3">
        <f>EXP(-2*($T217-1)*$U$29*($E$25*'UL FRMPL'!H$35-'UL FRMPL'!$H$35)/1000)</f>
        <v>4.6846398464657421E-3</v>
      </c>
    </row>
    <row r="218" spans="3:25">
      <c r="C218" s="50"/>
      <c r="D218" s="50"/>
      <c r="E218" s="50"/>
      <c r="F218" s="50"/>
      <c r="G218" s="50"/>
      <c r="H218" s="50"/>
      <c r="I218" s="4"/>
      <c r="K218">
        <v>188</v>
      </c>
      <c r="T218" s="106">
        <f t="shared" si="6"/>
        <v>1871</v>
      </c>
      <c r="U218" s="116">
        <v>8.7521519409118606E-2</v>
      </c>
      <c r="V218" s="106"/>
      <c r="W218" s="3"/>
      <c r="X218" s="130"/>
      <c r="Y218" s="3">
        <f>EXP(-2*($T218-1)*$U$29*($E$25*'UL FRMPL'!H$35-'UL FRMPL'!$H$35)/1000)</f>
        <v>4.5514833871414797E-3</v>
      </c>
    </row>
    <row r="219" spans="3:25">
      <c r="C219" s="50"/>
      <c r="D219" s="50"/>
      <c r="E219" s="50"/>
      <c r="F219" s="50"/>
      <c r="G219" s="50"/>
      <c r="H219" s="50"/>
      <c r="I219" s="4"/>
      <c r="K219">
        <v>189</v>
      </c>
      <c r="T219" s="106">
        <f t="shared" si="6"/>
        <v>1881</v>
      </c>
      <c r="U219" s="116">
        <v>7.1412876290925006E-2</v>
      </c>
      <c r="V219" s="106"/>
      <c r="W219" s="3"/>
      <c r="X219" s="130"/>
      <c r="Y219" s="3">
        <f>EXP(-2*($T219-1)*$U$29*($E$25*'UL FRMPL'!H$35-'UL FRMPL'!$H$35)/1000)</f>
        <v>4.4221117743029406E-3</v>
      </c>
    </row>
    <row r="220" spans="3:25">
      <c r="C220" s="50"/>
      <c r="D220" s="50"/>
      <c r="E220" s="50"/>
      <c r="F220" s="50"/>
      <c r="G220" s="50"/>
      <c r="H220" s="50"/>
      <c r="I220" s="4"/>
      <c r="K220">
        <v>190</v>
      </c>
      <c r="T220" s="106">
        <f t="shared" si="6"/>
        <v>1891</v>
      </c>
      <c r="U220" s="116">
        <v>7.3189607517965702E-2</v>
      </c>
      <c r="V220" s="106"/>
      <c r="W220" s="3"/>
      <c r="X220" s="130"/>
      <c r="Y220" s="3">
        <f>EXP(-2*($T220-1)*$U$29*($E$25*'UL FRMPL'!H$35-'UL FRMPL'!$H$35)/1000)</f>
        <v>4.2964174272665237E-3</v>
      </c>
    </row>
    <row r="221" spans="3:25">
      <c r="C221" s="50"/>
      <c r="D221" s="50"/>
      <c r="E221" s="50"/>
      <c r="F221" s="50"/>
      <c r="G221" s="50"/>
      <c r="H221" s="50"/>
      <c r="I221" s="4"/>
      <c r="K221">
        <v>191</v>
      </c>
      <c r="T221" s="106">
        <f t="shared" si="6"/>
        <v>1901</v>
      </c>
      <c r="U221" s="116">
        <v>8.8112645545626797E-2</v>
      </c>
      <c r="V221" s="106"/>
      <c r="W221" s="3"/>
      <c r="X221" s="130"/>
      <c r="Y221" s="3">
        <f>EXP(-2*($T221-1)*$U$29*($E$25*'UL FRMPL'!H$35-'UL FRMPL'!$H$35)/1000)</f>
        <v>4.1742958232278493E-3</v>
      </c>
    </row>
    <row r="222" spans="3:25">
      <c r="C222" s="50"/>
      <c r="D222" s="50"/>
      <c r="E222" s="50"/>
      <c r="F222" s="50"/>
      <c r="G222" s="50"/>
      <c r="H222" s="50"/>
      <c r="I222" s="4"/>
      <c r="K222">
        <v>192</v>
      </c>
      <c r="T222" s="106">
        <f t="shared" si="6"/>
        <v>1911</v>
      </c>
      <c r="U222" s="116">
        <v>7.6046042223555696E-2</v>
      </c>
      <c r="V222" s="106"/>
      <c r="W222" s="3"/>
      <c r="X222" s="130"/>
      <c r="Y222" s="3">
        <f>EXP(-2*($T222-1)*$U$29*($E$25*'UL FRMPL'!H$35-'UL FRMPL'!$H$35)/1000)</f>
        <v>4.0556454103444772E-3</v>
      </c>
    </row>
    <row r="223" spans="3:25">
      <c r="C223" s="50"/>
      <c r="D223" s="50"/>
      <c r="E223" s="50"/>
      <c r="F223" s="50"/>
      <c r="G223" s="50"/>
      <c r="H223" s="50"/>
      <c r="I223" s="4"/>
      <c r="K223">
        <v>193</v>
      </c>
      <c r="T223" s="106">
        <f t="shared" si="6"/>
        <v>1921</v>
      </c>
      <c r="U223" s="116">
        <v>8.0829294561119994E-2</v>
      </c>
      <c r="V223" s="106"/>
      <c r="W223" s="3"/>
      <c r="X223" s="130"/>
      <c r="Y223" s="3">
        <f>EXP(-2*($T223-1)*$U$29*($E$25*'UL FRMPL'!H$35-'UL FRMPL'!$H$35)/1000)</f>
        <v>3.9403675232890676E-3</v>
      </c>
    </row>
    <row r="224" spans="3:25">
      <c r="C224" s="50"/>
      <c r="D224" s="50"/>
      <c r="E224" s="50"/>
      <c r="F224" s="50"/>
      <c r="G224" s="50"/>
      <c r="H224" s="50"/>
      <c r="I224" s="4"/>
      <c r="K224">
        <v>194</v>
      </c>
      <c r="T224" s="106">
        <f t="shared" si="6"/>
        <v>1931</v>
      </c>
      <c r="U224" s="116">
        <v>8.6498806164532205E-2</v>
      </c>
      <c r="V224" s="106"/>
      <c r="W224" s="3"/>
      <c r="X224" s="130"/>
      <c r="Y224" s="3">
        <f>EXP(-2*($T224-1)*$U$29*($E$25*'UL FRMPL'!H$35-'UL FRMPL'!$H$35)/1000)</f>
        <v>3.8283663012029503E-3</v>
      </c>
    </row>
    <row r="225" spans="3:25">
      <c r="C225" s="50"/>
      <c r="D225" s="50"/>
      <c r="E225" s="50"/>
      <c r="F225" s="50"/>
      <c r="G225" s="50"/>
      <c r="H225" s="50"/>
      <c r="I225" s="4"/>
      <c r="K225">
        <v>195</v>
      </c>
      <c r="T225" s="106">
        <f t="shared" ref="T225:T288" si="7">T224+10</f>
        <v>1941</v>
      </c>
      <c r="U225" s="116">
        <v>8.1381142098273504E-2</v>
      </c>
      <c r="V225" s="106"/>
      <c r="W225" s="3"/>
      <c r="X225" s="130"/>
      <c r="Y225" s="3">
        <f>EXP(-2*($T225-1)*$U$29*($E$25*'UL FRMPL'!H$35-'UL FRMPL'!$H$35)/1000)</f>
        <v>3.7195486079817527E-3</v>
      </c>
    </row>
    <row r="226" spans="3:25">
      <c r="C226" s="50"/>
      <c r="D226" s="50"/>
      <c r="E226" s="50"/>
      <c r="F226" s="50"/>
      <c r="G226" s="50"/>
      <c r="H226" s="50"/>
      <c r="I226" s="4"/>
      <c r="K226">
        <v>196</v>
      </c>
      <c r="T226" s="106">
        <f t="shared" si="7"/>
        <v>1951</v>
      </c>
      <c r="U226" s="116">
        <v>7.8287333403295203E-2</v>
      </c>
      <c r="V226" s="106"/>
      <c r="W226" s="3"/>
      <c r="X226" s="130"/>
      <c r="Y226" s="3">
        <f>EXP(-2*($T226-1)*$U$29*($E$25*'UL FRMPL'!H$35-'UL FRMPL'!$H$35)/1000)</f>
        <v>3.6138239548268295E-3</v>
      </c>
    </row>
    <row r="227" spans="3:25">
      <c r="C227" s="50"/>
      <c r="D227" s="50"/>
      <c r="E227" s="50"/>
      <c r="F227" s="50"/>
      <c r="G227" s="50"/>
      <c r="H227" s="50"/>
      <c r="I227" s="4"/>
      <c r="K227">
        <v>197</v>
      </c>
      <c r="T227" s="106">
        <f t="shared" si="7"/>
        <v>1961</v>
      </c>
      <c r="U227" s="116">
        <v>7.3131443298969007E-2</v>
      </c>
      <c r="V227" s="106"/>
      <c r="W227" s="3"/>
      <c r="X227" s="130"/>
      <c r="Y227" s="3">
        <f>EXP(-2*($T227-1)*$U$29*($E$25*'UL FRMPL'!H$35-'UL FRMPL'!$H$35)/1000)</f>
        <v>3.5111044249980863E-3</v>
      </c>
    </row>
    <row r="228" spans="3:25">
      <c r="C228" s="50"/>
      <c r="D228" s="50"/>
      <c r="E228" s="50"/>
      <c r="F228" s="50"/>
      <c r="G228" s="50"/>
      <c r="H228" s="50"/>
      <c r="I228" s="4"/>
      <c r="K228">
        <v>198</v>
      </c>
      <c r="T228" s="106">
        <f t="shared" si="7"/>
        <v>1971</v>
      </c>
      <c r="U228" s="116">
        <v>7.8164690939881404E-2</v>
      </c>
      <c r="V228" s="106"/>
      <c r="W228" s="3"/>
      <c r="X228" s="130"/>
      <c r="Y228" s="3">
        <f>EXP(-2*($T228-1)*$U$29*($E$25*'UL FRMPL'!H$35-'UL FRMPL'!$H$35)/1000)</f>
        <v>3.4113046007056814E-3</v>
      </c>
    </row>
    <row r="229" spans="3:25">
      <c r="C229" s="50"/>
      <c r="D229" s="50"/>
      <c r="E229" s="50"/>
      <c r="F229" s="50"/>
      <c r="G229" s="50"/>
      <c r="H229" s="50"/>
      <c r="I229" s="4"/>
      <c r="K229">
        <v>199</v>
      </c>
      <c r="T229" s="106">
        <f t="shared" si="7"/>
        <v>1981</v>
      </c>
      <c r="U229" s="116">
        <v>8.0448869922554095E-2</v>
      </c>
      <c r="V229" s="106"/>
      <c r="W229" s="3"/>
      <c r="X229" s="130"/>
      <c r="Y229" s="3">
        <f>EXP(-2*($T229-1)*$U$29*($E$25*'UL FRMPL'!H$35-'UL FRMPL'!$H$35)/1000)</f>
        <v>3.3143414920796836E-3</v>
      </c>
    </row>
    <row r="230" spans="3:25">
      <c r="C230" s="50"/>
      <c r="D230" s="50"/>
      <c r="E230" s="50"/>
      <c r="F230" s="50"/>
      <c r="G230" s="50"/>
      <c r="H230" s="50"/>
      <c r="I230" s="4"/>
      <c r="K230">
        <v>200</v>
      </c>
      <c r="T230" s="106">
        <f t="shared" si="7"/>
        <v>1991</v>
      </c>
      <c r="U230" s="116">
        <v>6.4763194914812694E-2</v>
      </c>
      <c r="V230" s="106"/>
      <c r="W230" s="3"/>
      <c r="X230" s="130"/>
      <c r="Y230" s="3">
        <f>EXP(-2*($T230-1)*$U$29*($E$25*'UL FRMPL'!H$35-'UL FRMPL'!$H$35)/1000)</f>
        <v>3.2201344681587786E-3</v>
      </c>
    </row>
    <row r="231" spans="3:25">
      <c r="C231" s="50"/>
      <c r="D231" s="50"/>
      <c r="E231" s="50"/>
      <c r="F231" s="50"/>
      <c r="G231" s="50"/>
      <c r="H231" s="50"/>
      <c r="I231" s="4"/>
      <c r="K231">
        <v>201</v>
      </c>
      <c r="T231" s="106">
        <f t="shared" si="7"/>
        <v>2001</v>
      </c>
      <c r="U231" s="116">
        <v>8.9188769970528894E-2</v>
      </c>
      <c r="V231" s="106"/>
      <c r="W231" s="3"/>
      <c r="X231" s="130"/>
      <c r="Y231" s="3">
        <f>EXP(-2*($T231-1)*$U$29*($E$25*'UL FRMPL'!H$35-'UL FRMPL'!$H$35)/1000)</f>
        <v>3.1286051898405049E-3</v>
      </c>
    </row>
    <row r="232" spans="3:25">
      <c r="C232" s="50"/>
      <c r="D232" s="50"/>
      <c r="E232" s="50"/>
      <c r="F232" s="50"/>
      <c r="G232" s="50"/>
      <c r="H232" s="50"/>
      <c r="I232" s="4"/>
      <c r="K232">
        <v>202</v>
      </c>
      <c r="T232" s="106">
        <f t="shared" si="7"/>
        <v>2011</v>
      </c>
      <c r="U232" s="116">
        <v>7.1923474663908998E-2</v>
      </c>
      <c r="V232" s="106"/>
      <c r="W232" s="3"/>
      <c r="X232" s="130"/>
      <c r="Y232" s="3">
        <f>EXP(-2*($T232-1)*$U$29*($E$25*'UL FRMPL'!H$35-'UL FRMPL'!$H$35)/1000)</f>
        <v>3.0396775447373353E-3</v>
      </c>
    </row>
    <row r="233" spans="3:25">
      <c r="C233" s="50"/>
      <c r="D233" s="50"/>
      <c r="E233" s="50"/>
      <c r="F233" s="50"/>
      <c r="G233" s="50"/>
      <c r="H233" s="50"/>
      <c r="I233" s="4"/>
      <c r="K233">
        <v>203</v>
      </c>
      <c r="T233" s="106">
        <f t="shared" si="7"/>
        <v>2021</v>
      </c>
      <c r="U233" s="116">
        <v>8.4114073921548405E-2</v>
      </c>
      <c r="V233" s="106"/>
      <c r="W233" s="3"/>
      <c r="X233" s="130"/>
      <c r="Y233" s="3">
        <f>EXP(-2*($T233-1)*$U$29*($E$25*'UL FRMPL'!H$35-'UL FRMPL'!$H$35)/1000)</f>
        <v>2.9532775838844107E-3</v>
      </c>
    </row>
    <row r="234" spans="3:25">
      <c r="C234" s="50"/>
      <c r="D234" s="50"/>
      <c r="E234" s="50"/>
      <c r="F234" s="50"/>
      <c r="G234" s="50"/>
      <c r="H234" s="50"/>
      <c r="I234" s="4"/>
      <c r="K234">
        <v>204</v>
      </c>
      <c r="T234" s="106">
        <f t="shared" si="7"/>
        <v>2031</v>
      </c>
      <c r="U234" s="116">
        <v>7.7047604593514396E-2</v>
      </c>
      <c r="V234" s="106"/>
      <c r="W234" s="3"/>
      <c r="X234" s="130"/>
      <c r="Y234" s="3">
        <f>EXP(-2*($T234-1)*$U$29*($E$25*'UL FRMPL'!H$35-'UL FRMPL'!$H$35)/1000)</f>
        <v>2.8693334602462959E-3</v>
      </c>
    </row>
    <row r="235" spans="3:25">
      <c r="C235" s="50"/>
      <c r="D235" s="50"/>
      <c r="E235" s="50"/>
      <c r="F235" s="50"/>
      <c r="G235" s="50"/>
      <c r="H235" s="50"/>
      <c r="I235" s="4"/>
      <c r="K235">
        <v>205</v>
      </c>
      <c r="T235" s="106">
        <f t="shared" si="7"/>
        <v>2041</v>
      </c>
      <c r="U235" s="116">
        <v>7.8020261075550601E-2</v>
      </c>
      <c r="V235" s="106"/>
      <c r="W235" s="3"/>
      <c r="X235" s="130"/>
      <c r="Y235" s="3">
        <f>EXP(-2*($T235-1)*$U$29*($E$25*'UL FRMPL'!H$35-'UL FRMPL'!$H$35)/1000)</f>
        <v>2.7877753689716238E-3</v>
      </c>
    </row>
    <row r="236" spans="3:25">
      <c r="C236" s="50"/>
      <c r="D236" s="50"/>
      <c r="E236" s="50"/>
      <c r="F236" s="50"/>
      <c r="G236" s="50"/>
      <c r="H236" s="50"/>
      <c r="I236" s="4"/>
      <c r="K236">
        <v>206</v>
      </c>
      <c r="T236" s="106">
        <f t="shared" si="7"/>
        <v>2051</v>
      </c>
      <c r="U236" s="116">
        <v>8.1889763779527502E-2</v>
      </c>
      <c r="V236" s="106"/>
      <c r="W236" s="3"/>
      <c r="X236" s="130"/>
      <c r="Y236" s="3">
        <f>EXP(-2*($T236-1)*$U$29*($E$25*'UL FRMPL'!H$35-'UL FRMPL'!$H$35)/1000)</f>
        <v>2.7085354893459377E-3</v>
      </c>
    </row>
    <row r="237" spans="3:25">
      <c r="C237" s="50"/>
      <c r="D237" s="50"/>
      <c r="E237" s="50"/>
      <c r="F237" s="50"/>
      <c r="G237" s="50"/>
      <c r="H237" s="50"/>
      <c r="I237" s="4"/>
      <c r="K237">
        <v>207</v>
      </c>
      <c r="T237" s="106">
        <f t="shared" si="7"/>
        <v>2061</v>
      </c>
      <c r="U237" s="116">
        <v>8.0500272966400305E-2</v>
      </c>
      <c r="V237" s="106"/>
      <c r="W237" s="3"/>
      <c r="X237" s="130"/>
      <c r="Y237" s="3">
        <f>EXP(-2*($T237-1)*$U$29*($E$25*'UL FRMPL'!H$35-'UL FRMPL'!$H$35)/1000)</f>
        <v>2.6315479283944769E-3</v>
      </c>
    </row>
    <row r="238" spans="3:25">
      <c r="C238" s="50"/>
      <c r="D238" s="50"/>
      <c r="E238" s="50"/>
      <c r="F238" s="50"/>
      <c r="G238" s="50"/>
      <c r="H238" s="50"/>
      <c r="I238" s="4"/>
      <c r="K238">
        <v>208</v>
      </c>
      <c r="T238" s="106">
        <f t="shared" si="7"/>
        <v>2071</v>
      </c>
      <c r="U238" s="116">
        <v>8.1762570249166902E-2</v>
      </c>
      <c r="V238" s="106"/>
      <c r="W238" s="3"/>
      <c r="X238" s="130"/>
      <c r="Y238" s="3">
        <f>EXP(-2*($T238-1)*$U$29*($E$25*'UL FRMPL'!H$35-'UL FRMPL'!$H$35)/1000)</f>
        <v>2.5567486660880148E-3</v>
      </c>
    </row>
    <row r="239" spans="3:25">
      <c r="C239" s="50"/>
      <c r="D239" s="50"/>
      <c r="E239" s="50"/>
      <c r="F239" s="50"/>
      <c r="G239" s="50"/>
      <c r="H239" s="50"/>
      <c r="I239" s="4"/>
      <c r="K239">
        <v>209</v>
      </c>
      <c r="T239" s="106">
        <f t="shared" si="7"/>
        <v>2081</v>
      </c>
      <c r="U239" s="116">
        <v>7.9155408786150294E-2</v>
      </c>
      <c r="V239" s="106"/>
      <c r="W239" s="3"/>
      <c r="X239" s="130"/>
      <c r="Y239" s="3">
        <f>EXP(-2*($T239-1)*$U$29*($E$25*'UL FRMPL'!H$35-'UL FRMPL'!$H$35)/1000)</f>
        <v>2.4840755021061207E-3</v>
      </c>
    </row>
    <row r="240" spans="3:25">
      <c r="C240" s="50"/>
      <c r="D240" s="50"/>
      <c r="E240" s="50"/>
      <c r="F240" s="50"/>
      <c r="G240" s="50"/>
      <c r="H240" s="50"/>
      <c r="I240" s="4"/>
      <c r="K240">
        <v>210</v>
      </c>
      <c r="T240" s="106">
        <f t="shared" si="7"/>
        <v>2091</v>
      </c>
      <c r="U240" s="116">
        <v>7.7754100797859105E-2</v>
      </c>
      <c r="V240" s="106"/>
      <c r="W240" s="3"/>
      <c r="X240" s="130"/>
      <c r="Y240" s="3">
        <f>EXP(-2*($T240-1)*$U$29*($E$25*'UL FRMPL'!H$35-'UL FRMPL'!$H$35)/1000)</f>
        <v>2.4134680041136944E-3</v>
      </c>
    </row>
    <row r="241" spans="3:25">
      <c r="C241" s="50"/>
      <c r="D241" s="50"/>
      <c r="E241" s="50"/>
      <c r="F241" s="50"/>
      <c r="G241" s="50"/>
      <c r="H241" s="50"/>
      <c r="I241" s="4"/>
      <c r="K241">
        <v>211</v>
      </c>
      <c r="T241" s="106">
        <f t="shared" si="7"/>
        <v>2101</v>
      </c>
      <c r="U241" s="116">
        <v>7.6601879007804297E-2</v>
      </c>
      <c r="V241" s="106"/>
      <c r="W241" s="3"/>
      <c r="X241" s="130"/>
      <c r="Y241" s="3">
        <f>EXP(-2*($T241-1)*$U$29*($E$25*'UL FRMPL'!H$35-'UL FRMPL'!$H$35)/1000)</f>
        <v>2.3448674575076121E-3</v>
      </c>
    </row>
    <row r="242" spans="3:25">
      <c r="C242" s="50"/>
      <c r="D242" s="50"/>
      <c r="E242" s="50"/>
      <c r="F242" s="50"/>
      <c r="G242" s="50"/>
      <c r="H242" s="50"/>
      <c r="I242" s="4"/>
      <c r="K242">
        <v>212</v>
      </c>
      <c r="T242" s="106">
        <f t="shared" si="7"/>
        <v>2111</v>
      </c>
      <c r="U242" s="116">
        <v>7.3589894242068105E-2</v>
      </c>
      <c r="V242" s="106"/>
      <c r="W242" s="3"/>
      <c r="X242" s="130"/>
      <c r="Y242" s="3">
        <f>EXP(-2*($T242-1)*$U$29*($E$25*'UL FRMPL'!H$35-'UL FRMPL'!$H$35)/1000)</f>
        <v>2.2782168165918653E-3</v>
      </c>
    </row>
    <row r="243" spans="3:25">
      <c r="C243" s="50"/>
      <c r="D243" s="50"/>
      <c r="E243" s="50"/>
      <c r="F243" s="50"/>
      <c r="G243" s="50"/>
      <c r="H243" s="50"/>
      <c r="I243" s="4"/>
      <c r="K243">
        <v>213</v>
      </c>
      <c r="T243" s="106">
        <f t="shared" si="7"/>
        <v>2121</v>
      </c>
      <c r="U243" s="116">
        <v>7.68322675848499E-2</v>
      </c>
      <c r="V243" s="106"/>
      <c r="W243" s="3"/>
      <c r="X243" s="130"/>
      <c r="Y243" s="3">
        <f>EXP(-2*($T243-1)*$U$29*($E$25*'UL FRMPL'!H$35-'UL FRMPL'!$H$35)/1000)</f>
        <v>2.2134606571404102E-3</v>
      </c>
    </row>
    <row r="244" spans="3:25">
      <c r="C244" s="50"/>
      <c r="D244" s="50"/>
      <c r="E244" s="50"/>
      <c r="F244" s="50"/>
      <c r="G244" s="50"/>
      <c r="H244" s="50"/>
      <c r="I244" s="4"/>
      <c r="K244">
        <v>214</v>
      </c>
      <c r="T244" s="106">
        <f t="shared" si="7"/>
        <v>2131</v>
      </c>
      <c r="U244" s="116">
        <v>7.4428495481126997E-2</v>
      </c>
      <c r="V244" s="106"/>
      <c r="W244" s="3"/>
      <c r="X244" s="130"/>
      <c r="Y244" s="3">
        <f>EXP(-2*($T244-1)*$U$29*($E$25*'UL FRMPL'!H$35-'UL FRMPL'!$H$35)/1000)</f>
        <v>2.1505451303084552E-3</v>
      </c>
    </row>
    <row r="245" spans="3:25">
      <c r="C245" s="50"/>
      <c r="D245" s="50"/>
      <c r="E245" s="50"/>
      <c r="F245" s="50"/>
      <c r="G245" s="50"/>
      <c r="H245" s="50"/>
      <c r="I245" s="4"/>
      <c r="K245">
        <v>215</v>
      </c>
      <c r="T245" s="106">
        <f t="shared" si="7"/>
        <v>2141</v>
      </c>
      <c r="U245" s="116">
        <v>7.5088166144200594E-2</v>
      </c>
      <c r="V245" s="106"/>
      <c r="W245" s="3"/>
      <c r="X245" s="130"/>
      <c r="Y245" s="3">
        <f>EXP(-2*($T245-1)*$U$29*($E$25*'UL FRMPL'!H$35-'UL FRMPL'!$H$35)/1000)</f>
        <v>2.0894179178537033E-3</v>
      </c>
    </row>
    <row r="246" spans="3:25">
      <c r="C246" s="50"/>
      <c r="D246" s="50"/>
      <c r="E246" s="50"/>
      <c r="F246" s="50"/>
      <c r="G246" s="50"/>
      <c r="H246" s="50"/>
      <c r="I246" s="4"/>
      <c r="K246">
        <v>216</v>
      </c>
      <c r="T246" s="106">
        <f t="shared" si="7"/>
        <v>2151</v>
      </c>
      <c r="U246" s="116">
        <v>7.4536224320349106E-2</v>
      </c>
      <c r="V246" s="106"/>
      <c r="W246" s="3"/>
      <c r="X246" s="130"/>
      <c r="Y246" s="3">
        <f>EXP(-2*($T246-1)*$U$29*($E$25*'UL FRMPL'!H$35-'UL FRMPL'!$H$35)/1000)</f>
        <v>2.0300281886304482E-3</v>
      </c>
    </row>
    <row r="247" spans="3:25">
      <c r="C247" s="50"/>
      <c r="D247" s="50"/>
      <c r="E247" s="50"/>
      <c r="F247" s="50"/>
      <c r="G247" s="50"/>
      <c r="H247" s="50"/>
      <c r="I247" s="4"/>
      <c r="K247">
        <v>217</v>
      </c>
      <c r="T247" s="106">
        <f t="shared" si="7"/>
        <v>2161</v>
      </c>
      <c r="U247" s="116">
        <v>8.1615201900237494E-2</v>
      </c>
      <c r="V247" s="106"/>
      <c r="W247" s="3"/>
      <c r="X247" s="130"/>
      <c r="Y247" s="3">
        <f>EXP(-2*($T247-1)*$U$29*($E$25*'UL FRMPL'!H$35-'UL FRMPL'!$H$35)/1000)</f>
        <v>1.9723265563202485E-3</v>
      </c>
    </row>
    <row r="248" spans="3:25">
      <c r="C248" s="50"/>
      <c r="D248" s="50"/>
      <c r="E248" s="50"/>
      <c r="F248" s="50"/>
      <c r="G248" s="50"/>
      <c r="H248" s="50"/>
      <c r="I248" s="4"/>
      <c r="K248">
        <v>218</v>
      </c>
      <c r="T248" s="106">
        <f t="shared" si="7"/>
        <v>2171</v>
      </c>
      <c r="U248" s="116">
        <v>7.9405296873506004E-2</v>
      </c>
      <c r="V248" s="106"/>
      <c r="W248" s="3"/>
      <c r="X248" s="130"/>
      <c r="Y248" s="3">
        <f>EXP(-2*($T248-1)*$U$29*($E$25*'UL FRMPL'!H$35-'UL FRMPL'!$H$35)/1000)</f>
        <v>1.9162650383640807E-3</v>
      </c>
    </row>
    <row r="249" spans="3:25">
      <c r="C249" s="50"/>
      <c r="D249" s="50"/>
      <c r="E249" s="50"/>
      <c r="F249" s="50"/>
      <c r="G249" s="50"/>
      <c r="H249" s="50"/>
      <c r="I249" s="4"/>
      <c r="K249">
        <v>219</v>
      </c>
      <c r="T249" s="106">
        <f t="shared" si="7"/>
        <v>2181</v>
      </c>
      <c r="U249" s="116">
        <v>8.3625675547549003E-2</v>
      </c>
      <c r="V249" s="106"/>
      <c r="W249" s="3"/>
      <c r="X249" s="130"/>
      <c r="Y249" s="3">
        <f>EXP(-2*($T249-1)*$U$29*($E$25*'UL FRMPL'!H$35-'UL FRMPL'!$H$35)/1000)</f>
        <v>1.8617970160618035E-3</v>
      </c>
    </row>
    <row r="250" spans="3:25">
      <c r="C250" s="50"/>
      <c r="D250" s="50"/>
      <c r="E250" s="50"/>
      <c r="F250" s="50"/>
      <c r="G250" s="50"/>
      <c r="H250" s="50"/>
      <c r="I250" s="4"/>
      <c r="K250">
        <v>220</v>
      </c>
      <c r="T250" s="106">
        <f t="shared" si="7"/>
        <v>2191</v>
      </c>
      <c r="U250" s="116">
        <v>8.1218033718507193E-2</v>
      </c>
      <c r="V250" s="106"/>
      <c r="W250" s="3"/>
      <c r="X250" s="130"/>
      <c r="Y250" s="3">
        <f>EXP(-2*($T250-1)*$U$29*($E$25*'UL FRMPL'!H$35-'UL FRMPL'!$H$35)/1000)</f>
        <v>1.8088771958057618E-3</v>
      </c>
    </row>
    <row r="251" spans="3:25">
      <c r="C251" s="50"/>
      <c r="D251" s="50"/>
      <c r="E251" s="50"/>
      <c r="F251" s="50"/>
      <c r="G251" s="50"/>
      <c r="H251" s="50"/>
      <c r="I251" s="4"/>
      <c r="K251">
        <v>221</v>
      </c>
      <c r="T251" s="106">
        <f t="shared" si="7"/>
        <v>2201</v>
      </c>
      <c r="U251" s="116">
        <v>7.8727126578088794E-2</v>
      </c>
      <c r="V251" s="106"/>
      <c r="W251" s="3"/>
      <c r="X251" s="130"/>
      <c r="Y251" s="3">
        <f>EXP(-2*($T251-1)*$U$29*($E$25*'UL FRMPL'!H$35-'UL FRMPL'!$H$35)/1000)</f>
        <v>1.757461571416277E-3</v>
      </c>
    </row>
    <row r="252" spans="3:25">
      <c r="C252" s="50"/>
      <c r="D252" s="50"/>
      <c r="E252" s="50"/>
      <c r="F252" s="50"/>
      <c r="G252" s="50"/>
      <c r="H252" s="50"/>
      <c r="I252" s="4"/>
      <c r="K252">
        <v>222</v>
      </c>
      <c r="T252" s="106">
        <f t="shared" si="7"/>
        <v>2211</v>
      </c>
      <c r="U252" s="116">
        <v>8.8122966665095004E-2</v>
      </c>
      <c r="V252" s="106"/>
      <c r="W252" s="3"/>
      <c r="X252" s="130"/>
      <c r="Y252" s="3">
        <f>EXP(-2*($T252-1)*$U$29*($E$25*'UL FRMPL'!H$35-'UL FRMPL'!$H$35)/1000)</f>
        <v>1.7075073875477357E-3</v>
      </c>
    </row>
    <row r="253" spans="3:25">
      <c r="C253" s="50"/>
      <c r="D253" s="50"/>
      <c r="E253" s="50"/>
      <c r="F253" s="50"/>
      <c r="G253" s="50"/>
      <c r="H253" s="50"/>
      <c r="I253" s="4"/>
      <c r="K253">
        <v>223</v>
      </c>
      <c r="T253" s="106">
        <f t="shared" si="7"/>
        <v>2221</v>
      </c>
      <c r="U253" s="116">
        <v>8.3918033548626897E-2</v>
      </c>
      <c r="V253" s="106"/>
      <c r="W253" s="3"/>
      <c r="X253" s="130"/>
      <c r="Y253" s="3">
        <f>EXP(-2*($T253-1)*$U$29*($E$25*'UL FRMPL'!H$35-'UL FRMPL'!$H$35)/1000)</f>
        <v>1.6589731041348049E-3</v>
      </c>
    </row>
    <row r="254" spans="3:25">
      <c r="C254" s="50"/>
      <c r="D254" s="50"/>
      <c r="E254" s="50"/>
      <c r="F254" s="50"/>
      <c r="G254" s="50"/>
      <c r="H254" s="50"/>
      <c r="I254" s="4"/>
      <c r="K254">
        <v>224</v>
      </c>
      <c r="T254" s="106">
        <f t="shared" si="7"/>
        <v>2231</v>
      </c>
      <c r="U254" s="116">
        <v>7.5652093195952799E-2</v>
      </c>
      <c r="V254" s="106"/>
      <c r="W254" s="3"/>
      <c r="X254" s="130"/>
      <c r="Y254" s="3">
        <f>EXP(-2*($T254-1)*$U$29*($E$25*'UL FRMPL'!H$35-'UL FRMPL'!$H$35)/1000)</f>
        <v>1.6118183618492419E-3</v>
      </c>
    </row>
    <row r="255" spans="3:25">
      <c r="C255" s="50"/>
      <c r="D255" s="50"/>
      <c r="E255" s="50"/>
      <c r="F255" s="50"/>
      <c r="G255" s="50"/>
      <c r="H255" s="50"/>
      <c r="I255" s="4"/>
      <c r="K255">
        <v>225</v>
      </c>
      <c r="T255" s="106">
        <f t="shared" si="7"/>
        <v>2241</v>
      </c>
      <c r="U255" s="116">
        <v>7.6506305464736094E-2</v>
      </c>
      <c r="V255" s="106"/>
      <c r="W255" s="3"/>
      <c r="X255" s="130"/>
      <c r="Y255" s="3">
        <f>EXP(-2*($T255-1)*$U$29*($E$25*'UL FRMPL'!H$35-'UL FRMPL'!$H$35)/1000)</f>
        <v>1.5660039485385587E-3</v>
      </c>
    </row>
    <row r="256" spans="3:25">
      <c r="C256" s="50"/>
      <c r="D256" s="50"/>
      <c r="E256" s="50"/>
      <c r="F256" s="50"/>
      <c r="G256" s="50"/>
      <c r="H256" s="50"/>
      <c r="I256" s="4"/>
      <c r="K256">
        <v>226</v>
      </c>
      <c r="T256" s="106">
        <f t="shared" si="7"/>
        <v>2251</v>
      </c>
      <c r="U256" s="116">
        <v>8.4476903754012095E-2</v>
      </c>
      <c r="V256" s="106"/>
      <c r="W256" s="3"/>
      <c r="X256" s="130"/>
      <c r="Y256" s="3">
        <f>EXP(-2*($T256-1)*$U$29*($E$25*'UL FRMPL'!H$35-'UL FRMPL'!$H$35)/1000)</f>
        <v>1.521491766618636E-3</v>
      </c>
    </row>
    <row r="257" spans="3:25">
      <c r="C257" s="50"/>
      <c r="D257" s="50"/>
      <c r="E257" s="50"/>
      <c r="F257" s="50"/>
      <c r="G257" s="50"/>
      <c r="H257" s="50"/>
      <c r="I257" s="4"/>
      <c r="K257">
        <v>227</v>
      </c>
      <c r="T257" s="106">
        <f t="shared" si="7"/>
        <v>2261</v>
      </c>
      <c r="U257" s="116">
        <v>7.6241377735142293E-2</v>
      </c>
      <c r="V257" s="106"/>
      <c r="W257" s="3"/>
      <c r="X257" s="130"/>
      <c r="Y257" s="3">
        <f>EXP(-2*($T257-1)*$U$29*($E$25*'UL FRMPL'!H$35-'UL FRMPL'!$H$35)/1000)</f>
        <v>1.4782448013931661E-3</v>
      </c>
    </row>
    <row r="258" spans="3:25">
      <c r="C258" s="50"/>
      <c r="D258" s="50"/>
      <c r="E258" s="50"/>
      <c r="F258" s="50"/>
      <c r="G258" s="50"/>
      <c r="H258" s="50"/>
      <c r="I258" s="4"/>
      <c r="K258">
        <v>228</v>
      </c>
      <c r="T258" s="106">
        <f t="shared" si="7"/>
        <v>2271</v>
      </c>
      <c r="U258" s="116">
        <v>8.5801373913834605E-2</v>
      </c>
      <c r="V258" s="106"/>
      <c r="W258" s="3"/>
      <c r="X258" s="130"/>
      <c r="Y258" s="3">
        <f>EXP(-2*($T258-1)*$U$29*($E$25*'UL FRMPL'!H$35-'UL FRMPL'!$H$35)/1000)</f>
        <v>1.4362270902735989E-3</v>
      </c>
    </row>
    <row r="259" spans="3:25">
      <c r="C259" s="50"/>
      <c r="D259" s="50"/>
      <c r="E259" s="50"/>
      <c r="F259" s="50"/>
      <c r="G259" s="50"/>
      <c r="H259" s="50"/>
      <c r="I259" s="4"/>
      <c r="K259">
        <v>229</v>
      </c>
      <c r="T259" s="106">
        <f t="shared" si="7"/>
        <v>2281</v>
      </c>
      <c r="U259" s="116">
        <v>7.6950965285960293E-2</v>
      </c>
      <c r="V259" s="106"/>
      <c r="W259" s="3"/>
      <c r="X259" s="130"/>
      <c r="Y259" s="3">
        <f>EXP(-2*($T259-1)*$U$29*($E$25*'UL FRMPL'!H$35-'UL FRMPL'!$H$35)/1000)</f>
        <v>1.3954036928739673E-3</v>
      </c>
    </row>
    <row r="260" spans="3:25">
      <c r="C260" s="50"/>
      <c r="D260" s="50"/>
      <c r="E260" s="50"/>
      <c r="F260" s="50"/>
      <c r="G260" s="50"/>
      <c r="H260" s="50"/>
      <c r="I260" s="4"/>
      <c r="K260">
        <v>230</v>
      </c>
      <c r="T260" s="106">
        <f t="shared" si="7"/>
        <v>2291</v>
      </c>
      <c r="U260" s="116">
        <v>8.0086482590874197E-2</v>
      </c>
      <c r="V260" s="106"/>
      <c r="W260" s="3"/>
      <c r="X260" s="130"/>
      <c r="Y260" s="3">
        <f>EXP(-2*($T260-1)*$U$29*($E$25*'UL FRMPL'!H$35-'UL FRMPL'!$H$35)/1000)</f>
        <v>1.3557406619557472E-3</v>
      </c>
    </row>
    <row r="261" spans="3:25">
      <c r="C261" s="50"/>
      <c r="D261" s="50"/>
      <c r="E261" s="50"/>
      <c r="F261" s="50"/>
      <c r="G261" s="50"/>
      <c r="H261" s="50"/>
      <c r="I261" s="4"/>
      <c r="K261">
        <v>231</v>
      </c>
      <c r="T261" s="106">
        <f t="shared" si="7"/>
        <v>2301</v>
      </c>
      <c r="U261" s="116">
        <v>7.29965852144219E-2</v>
      </c>
      <c r="V261" s="106"/>
      <c r="W261" s="3"/>
      <c r="X261" s="130"/>
      <c r="Y261" s="3">
        <f>EXP(-2*($T261-1)*$U$29*($E$25*'UL FRMPL'!H$35-'UL FRMPL'!$H$35)/1000)</f>
        <v>1.3172050151985788E-3</v>
      </c>
    </row>
    <row r="262" spans="3:25">
      <c r="C262" s="50"/>
      <c r="D262" s="50"/>
      <c r="E262" s="50"/>
      <c r="F262" s="50"/>
      <c r="G262" s="50"/>
      <c r="H262" s="50"/>
      <c r="I262" s="4"/>
      <c r="K262">
        <v>232</v>
      </c>
      <c r="T262" s="106">
        <f t="shared" si="7"/>
        <v>2311</v>
      </c>
      <c r="U262" s="116">
        <v>7.8117964880684301E-2</v>
      </c>
      <c r="V262" s="106"/>
      <c r="W262" s="3"/>
      <c r="X262" s="130"/>
      <c r="Y262" s="3">
        <f>EXP(-2*($T262-1)*$U$29*($E$25*'UL FRMPL'!H$35-'UL FRMPL'!$H$35)/1000)</f>
        <v>1.2797647077733834E-3</v>
      </c>
    </row>
    <row r="263" spans="3:25">
      <c r="C263" s="50"/>
      <c r="D263" s="50"/>
      <c r="E263" s="50"/>
      <c r="F263" s="50"/>
      <c r="G263" s="50"/>
      <c r="H263" s="50"/>
      <c r="I263" s="4"/>
      <c r="K263">
        <v>233</v>
      </c>
      <c r="T263" s="106">
        <f t="shared" si="7"/>
        <v>2321</v>
      </c>
      <c r="U263" s="116">
        <v>7.9416603672906705E-2</v>
      </c>
      <c r="V263" s="106"/>
      <c r="W263" s="3"/>
      <c r="X263" s="130"/>
      <c r="Y263" s="3">
        <f>EXP(-2*($T263-1)*$U$29*($E$25*'UL FRMPL'!H$35-'UL FRMPL'!$H$35)/1000)</f>
        <v>1.2433886056950538E-3</v>
      </c>
    </row>
    <row r="264" spans="3:25">
      <c r="C264" s="50"/>
      <c r="D264" s="50"/>
      <c r="E264" s="50"/>
      <c r="F264" s="50"/>
      <c r="G264" s="50"/>
      <c r="H264" s="50"/>
      <c r="I264" s="4"/>
      <c r="K264">
        <v>234</v>
      </c>
      <c r="T264" s="106">
        <f t="shared" si="7"/>
        <v>2331</v>
      </c>
      <c r="U264" s="116">
        <v>7.8660159716060302E-2</v>
      </c>
      <c r="V264" s="106"/>
      <c r="W264" s="3"/>
      <c r="X264" s="130"/>
      <c r="Y264" s="3">
        <f>EXP(-2*($T264-1)*$U$29*($E$25*'UL FRMPL'!H$35-'UL FRMPL'!$H$35)/1000)</f>
        <v>1.2080464599325792E-3</v>
      </c>
    </row>
    <row r="265" spans="3:25">
      <c r="C265" s="50"/>
      <c r="D265" s="50"/>
      <c r="E265" s="50"/>
      <c r="F265" s="50"/>
      <c r="G265" s="50"/>
      <c r="H265" s="50"/>
      <c r="I265" s="4"/>
      <c r="K265">
        <v>235</v>
      </c>
      <c r="T265" s="106">
        <f t="shared" si="7"/>
        <v>2341</v>
      </c>
      <c r="U265" s="116">
        <v>7.8028019152331901E-2</v>
      </c>
      <c r="V265" s="106"/>
      <c r="W265" s="3"/>
      <c r="X265" s="130"/>
      <c r="Y265" s="3">
        <f>EXP(-2*($T265-1)*$U$29*($E$25*'UL FRMPL'!H$35-'UL FRMPL'!$H$35)/1000)</f>
        <v>1.1737088812550679E-3</v>
      </c>
    </row>
    <row r="266" spans="3:25">
      <c r="C266" s="50"/>
      <c r="D266" s="50"/>
      <c r="E266" s="50"/>
      <c r="F266" s="50"/>
      <c r="G266" s="50"/>
      <c r="H266" s="50"/>
      <c r="I266" s="4"/>
      <c r="K266">
        <v>236</v>
      </c>
      <c r="T266" s="106">
        <f t="shared" si="7"/>
        <v>2351</v>
      </c>
      <c r="U266" s="116">
        <v>7.9198726452639895E-2</v>
      </c>
      <c r="V266" s="106"/>
      <c r="W266" s="3"/>
      <c r="X266" s="130"/>
      <c r="Y266" s="3">
        <f>EXP(-2*($T266-1)*$U$29*($E$25*'UL FRMPL'!H$35-'UL FRMPL'!$H$35)/1000)</f>
        <v>1.1403473157927241E-3</v>
      </c>
    </row>
    <row r="267" spans="3:25">
      <c r="C267" s="50"/>
      <c r="D267" s="50"/>
      <c r="E267" s="50"/>
      <c r="F267" s="50"/>
      <c r="G267" s="50"/>
      <c r="H267" s="50"/>
      <c r="I267" s="4"/>
      <c r="K267">
        <v>237</v>
      </c>
      <c r="T267" s="106">
        <f t="shared" si="7"/>
        <v>2361</v>
      </c>
      <c r="U267" s="116">
        <v>7.43565300285986E-2</v>
      </c>
      <c r="V267" s="106"/>
      <c r="W267" s="3"/>
      <c r="X267" s="130"/>
      <c r="Y267" s="3">
        <f>EXP(-2*($T267-1)*$U$29*($E$25*'UL FRMPL'!H$35-'UL FRMPL'!$H$35)/1000)</f>
        <v>1.107934021292521E-3</v>
      </c>
    </row>
    <row r="268" spans="3:25">
      <c r="C268" s="50"/>
      <c r="D268" s="50"/>
      <c r="E268" s="50"/>
      <c r="F268" s="50"/>
      <c r="G268" s="50"/>
      <c r="H268" s="50"/>
      <c r="I268" s="4"/>
      <c r="K268">
        <v>238</v>
      </c>
      <c r="T268" s="106">
        <f t="shared" si="7"/>
        <v>2371</v>
      </c>
      <c r="U268" s="116">
        <v>8.0684596577017098E-2</v>
      </c>
      <c r="V268" s="106"/>
      <c r="W268" s="3"/>
      <c r="X268" s="130"/>
      <c r="Y268" s="3">
        <f>EXP(-2*($T268-1)*$U$29*($E$25*'UL FRMPL'!H$35-'UL FRMPL'!$H$35)/1000)</f>
        <v>1.0764420440487401E-3</v>
      </c>
    </row>
    <row r="269" spans="3:25">
      <c r="C269" s="50"/>
      <c r="D269" s="50"/>
      <c r="E269" s="50"/>
      <c r="F269" s="50"/>
      <c r="G269" s="50"/>
      <c r="H269" s="50"/>
      <c r="I269" s="4"/>
      <c r="K269">
        <v>239</v>
      </c>
      <c r="T269" s="106">
        <f t="shared" si="7"/>
        <v>2381</v>
      </c>
      <c r="U269" s="116">
        <v>7.7036522946126396E-2</v>
      </c>
      <c r="V269" s="106"/>
      <c r="W269" s="3"/>
      <c r="X269" s="130"/>
      <c r="Y269" s="3">
        <f>EXP(-2*($T269-1)*$U$29*($E$25*'UL FRMPL'!H$35-'UL FRMPL'!$H$35)/1000)</f>
        <v>1.0458451964892766E-3</v>
      </c>
    </row>
    <row r="270" spans="3:25">
      <c r="C270" s="50"/>
      <c r="D270" s="50"/>
      <c r="E270" s="50"/>
      <c r="F270" s="50"/>
      <c r="G270" s="50"/>
      <c r="H270" s="50"/>
      <c r="I270" s="4"/>
      <c r="K270">
        <v>240</v>
      </c>
      <c r="T270" s="106">
        <f t="shared" si="7"/>
        <v>2391</v>
      </c>
      <c r="U270" s="116">
        <v>8.2290748898678406E-2</v>
      </c>
      <c r="V270" s="106"/>
      <c r="W270" s="3"/>
      <c r="X270" s="130"/>
      <c r="Y270" s="3">
        <f>EXP(-2*($T270-1)*$U$29*($E$25*'UL FRMPL'!H$35-'UL FRMPL'!$H$35)/1000)</f>
        <v>1.0161180353990035E-3</v>
      </c>
    </row>
    <row r="271" spans="3:25">
      <c r="C271" s="50"/>
      <c r="D271" s="50"/>
      <c r="E271" s="50"/>
      <c r="F271" s="50"/>
      <c r="G271" s="50"/>
      <c r="H271" s="50"/>
      <c r="I271" s="4"/>
      <c r="K271">
        <v>241</v>
      </c>
      <c r="T271" s="106">
        <f t="shared" si="7"/>
        <v>2401</v>
      </c>
      <c r="U271" s="116">
        <v>8.4644227039606904E-2</v>
      </c>
      <c r="V271" s="106"/>
      <c r="W271" s="3"/>
      <c r="X271" s="130"/>
      <c r="Y271" s="3">
        <f>EXP(-2*($T271-1)*$U$29*($E$25*'UL FRMPL'!H$35-'UL FRMPL'!$H$35)/1000)</f>
        <v>9.8723584076213498E-4</v>
      </c>
    </row>
    <row r="272" spans="3:25">
      <c r="C272" s="50"/>
      <c r="D272" s="50"/>
      <c r="E272" s="50"/>
      <c r="F272" s="50"/>
      <c r="G272" s="50"/>
      <c r="H272" s="50"/>
      <c r="I272" s="4"/>
      <c r="K272">
        <v>242</v>
      </c>
      <c r="T272" s="106">
        <f t="shared" si="7"/>
        <v>2411</v>
      </c>
      <c r="U272" s="116">
        <v>7.7565067756506706E-2</v>
      </c>
      <c r="V272" s="106"/>
      <c r="W272" s="3"/>
      <c r="X272" s="130"/>
      <c r="Y272" s="3">
        <f>EXP(-2*($T272-1)*$U$29*($E$25*'UL FRMPL'!H$35-'UL FRMPL'!$H$35)/1000)</f>
        <v>9.5917459520596441E-4</v>
      </c>
    </row>
    <row r="273" spans="3:25">
      <c r="C273" s="50"/>
      <c r="D273" s="50"/>
      <c r="E273" s="50"/>
      <c r="F273" s="50"/>
      <c r="G273" s="50"/>
      <c r="H273" s="50"/>
      <c r="I273" s="4"/>
      <c r="K273">
        <v>243</v>
      </c>
      <c r="T273" s="106">
        <f t="shared" si="7"/>
        <v>2421</v>
      </c>
      <c r="U273" s="116">
        <v>7.1621795697539598E-2</v>
      </c>
      <c r="V273" s="106"/>
      <c r="W273" s="3"/>
      <c r="X273" s="130"/>
      <c r="Y273" s="3">
        <f>EXP(-2*($T273-1)*$U$29*($E$25*'UL FRMPL'!H$35-'UL FRMPL'!$H$35)/1000)</f>
        <v>9.3191096402890281E-4</v>
      </c>
    </row>
    <row r="274" spans="3:25">
      <c r="K274">
        <v>244</v>
      </c>
      <c r="T274" s="106">
        <f t="shared" si="7"/>
        <v>2431</v>
      </c>
      <c r="U274" s="116">
        <v>8.4400614754098296E-2</v>
      </c>
      <c r="V274" s="106"/>
      <c r="W274" s="3"/>
      <c r="X274" s="130"/>
      <c r="Y274" s="3">
        <f>EXP(-2*($T274-1)*$U$29*($E$25*'UL FRMPL'!H$35-'UL FRMPL'!$H$35)/1000)</f>
        <v>9.0542227579619558E-4</v>
      </c>
    </row>
    <row r="275" spans="3:25">
      <c r="K275">
        <v>245</v>
      </c>
      <c r="T275" s="106">
        <f t="shared" si="7"/>
        <v>2441</v>
      </c>
      <c r="U275" s="116">
        <v>7.1775747925919703E-2</v>
      </c>
      <c r="V275" s="106"/>
      <c r="W275" s="3"/>
      <c r="X275" s="130"/>
      <c r="Y275" s="3">
        <f>EXP(-2*($T275-1)*$U$29*($E$25*'UL FRMPL'!H$35-'UL FRMPL'!$H$35)/1000)</f>
        <v>8.7968650348719006E-4</v>
      </c>
    </row>
    <row r="276" spans="3:25">
      <c r="K276">
        <v>246</v>
      </c>
      <c r="T276" s="106">
        <f t="shared" si="7"/>
        <v>2451</v>
      </c>
      <c r="U276" s="116">
        <v>7.3751501630341498E-2</v>
      </c>
      <c r="V276" s="106"/>
      <c r="W276" s="3"/>
      <c r="X276" s="130"/>
      <c r="Y276" s="3">
        <f>EXP(-2*($T276-1)*$U$29*($E$25*'UL FRMPL'!H$35-'UL FRMPL'!$H$35)/1000)</f>
        <v>8.5468224617847371E-4</v>
      </c>
    </row>
    <row r="277" spans="3:25">
      <c r="K277">
        <v>247</v>
      </c>
      <c r="T277" s="106">
        <f t="shared" si="7"/>
        <v>2461</v>
      </c>
      <c r="U277" s="116">
        <v>7.0176178032538103E-2</v>
      </c>
      <c r="V277" s="106"/>
      <c r="W277" s="3"/>
      <c r="X277" s="130"/>
      <c r="Y277" s="3">
        <f>EXP(-2*($T277-1)*$U$29*($E$25*'UL FRMPL'!H$35-'UL FRMPL'!$H$35)/1000)</f>
        <v>8.3038871124765316E-4</v>
      </c>
    </row>
    <row r="278" spans="3:25">
      <c r="K278">
        <v>248</v>
      </c>
      <c r="T278" s="106">
        <f t="shared" si="7"/>
        <v>2471</v>
      </c>
      <c r="U278" s="116">
        <v>7.3962997381093104E-2</v>
      </c>
      <c r="V278" s="106"/>
      <c r="W278" s="3"/>
      <c r="X278" s="130"/>
      <c r="Y278" s="3">
        <f>EXP(-2*($T278-1)*$U$29*($E$25*'UL FRMPL'!H$35-'UL FRMPL'!$H$35)/1000)</f>
        <v>8.0678569708296901E-4</v>
      </c>
    </row>
    <row r="279" spans="3:25">
      <c r="K279">
        <v>249</v>
      </c>
      <c r="T279" s="106">
        <f t="shared" si="7"/>
        <v>2481</v>
      </c>
      <c r="U279" s="116">
        <v>8.5555278677631005E-2</v>
      </c>
      <c r="V279" s="106"/>
      <c r="W279" s="3"/>
      <c r="X279" s="130"/>
      <c r="Y279" s="3">
        <f>EXP(-2*($T279-1)*$U$29*($E$25*'UL FRMPL'!H$35-'UL FRMPL'!$H$35)/1000)</f>
        <v>7.8385357628438235E-4</v>
      </c>
    </row>
    <row r="280" spans="3:25">
      <c r="K280">
        <v>250</v>
      </c>
      <c r="T280" s="106">
        <f t="shared" si="7"/>
        <v>2491</v>
      </c>
      <c r="U280" s="116">
        <v>7.3647294589178305E-2</v>
      </c>
      <c r="V280" s="106"/>
      <c r="W280" s="3"/>
      <c r="X280" s="130"/>
      <c r="Y280" s="3">
        <f>EXP(-2*($T280-1)*$U$29*($E$25*'UL FRMPL'!H$35-'UL FRMPL'!$H$35)/1000)</f>
        <v>7.6157327934214618E-4</v>
      </c>
    </row>
    <row r="281" spans="3:25">
      <c r="K281">
        <v>251</v>
      </c>
      <c r="T281" s="106">
        <f t="shared" si="7"/>
        <v>2501</v>
      </c>
      <c r="U281" s="116">
        <v>7.9722487640729506E-2</v>
      </c>
      <c r="V281" s="106"/>
      <c r="W281" s="3"/>
      <c r="X281" s="130"/>
      <c r="Y281" s="3">
        <f>EXP(-2*($T281-1)*$U$29*($E$25*'UL FRMPL'!H$35-'UL FRMPL'!$H$35)/1000)</f>
        <v>7.3992627877930239E-4</v>
      </c>
    </row>
    <row r="282" spans="3:25">
      <c r="K282">
        <v>252</v>
      </c>
      <c r="T282" s="106">
        <f t="shared" si="7"/>
        <v>2511</v>
      </c>
      <c r="U282" s="116">
        <v>7.9972155112403201E-2</v>
      </c>
      <c r="V282" s="106"/>
      <c r="W282" s="3"/>
      <c r="X282" s="130"/>
      <c r="Y282" s="3">
        <f>EXP(-2*($T282-1)*$U$29*($E$25*'UL FRMPL'!H$35-'UL FRMPL'!$H$35)/1000)</f>
        <v>7.1889457374490931E-4</v>
      </c>
    </row>
    <row r="283" spans="3:25">
      <c r="K283">
        <v>253</v>
      </c>
      <c r="T283" s="106">
        <f t="shared" si="7"/>
        <v>2521</v>
      </c>
      <c r="U283" s="116">
        <v>7.6075378943056104E-2</v>
      </c>
      <c r="V283" s="106"/>
      <c r="W283" s="3"/>
      <c r="X283" s="130"/>
      <c r="Y283" s="3">
        <f>EXP(-2*($T283-1)*$U$29*($E$25*'UL FRMPL'!H$35-'UL FRMPL'!$H$35)/1000)</f>
        <v>6.9846067504520195E-4</v>
      </c>
    </row>
    <row r="284" spans="3:25">
      <c r="K284">
        <v>254</v>
      </c>
      <c r="T284" s="106">
        <f t="shared" si="7"/>
        <v>2531</v>
      </c>
      <c r="U284" s="116">
        <v>7.8334017234304401E-2</v>
      </c>
      <c r="V284" s="106"/>
      <c r="W284" s="3"/>
      <c r="X284" s="130"/>
      <c r="Y284" s="3">
        <f>EXP(-2*($T284-1)*$U$29*($E$25*'UL FRMPL'!H$35-'UL FRMPL'!$H$35)/1000)</f>
        <v>6.7860759060021111E-4</v>
      </c>
    </row>
    <row r="285" spans="3:25">
      <c r="K285">
        <v>255</v>
      </c>
      <c r="T285" s="106">
        <f t="shared" si="7"/>
        <v>2541</v>
      </c>
      <c r="U285" s="116">
        <v>7.8220483989244596E-2</v>
      </c>
      <c r="V285" s="106"/>
      <c r="W285" s="3"/>
      <c r="X285" s="130"/>
      <c r="Y285" s="3">
        <f>EXP(-2*($T285-1)*$U$29*($E$25*'UL FRMPL'!H$35-'UL FRMPL'!$H$35)/1000)</f>
        <v>6.5931881131378123E-4</v>
      </c>
    </row>
    <row r="286" spans="3:25">
      <c r="K286">
        <v>256</v>
      </c>
      <c r="T286" s="106">
        <f t="shared" si="7"/>
        <v>2551</v>
      </c>
      <c r="U286" s="116">
        <v>7.39854866826124E-2</v>
      </c>
      <c r="V286" s="106"/>
      <c r="W286" s="3"/>
      <c r="X286" s="130"/>
      <c r="Y286" s="3">
        <f>EXP(-2*($T286-1)*$U$29*($E$25*'UL FRMPL'!H$35-'UL FRMPL'!$H$35)/1000)</f>
        <v>6.4057829734520829E-4</v>
      </c>
    </row>
    <row r="287" spans="3:25">
      <c r="K287">
        <v>257</v>
      </c>
      <c r="T287" s="106">
        <f t="shared" si="7"/>
        <v>2561</v>
      </c>
      <c r="U287" s="116">
        <v>8.0011366404156806E-2</v>
      </c>
      <c r="V287" s="106"/>
      <c r="W287" s="3"/>
      <c r="X287" s="130"/>
      <c r="Y287" s="3">
        <f>EXP(-2*($T287-1)*$U$29*($E$25*'UL FRMPL'!H$35-'UL FRMPL'!$H$35)/1000)</f>
        <v>6.2237046477109891E-4</v>
      </c>
    </row>
    <row r="288" spans="3:25">
      <c r="K288">
        <v>258</v>
      </c>
      <c r="T288" s="106">
        <f t="shared" si="7"/>
        <v>2571</v>
      </c>
      <c r="U288" s="116">
        <v>7.2746970548110093E-2</v>
      </c>
      <c r="V288" s="106"/>
      <c r="W288" s="3"/>
      <c r="X288" s="130"/>
      <c r="Y288" s="3">
        <f>EXP(-2*($T288-1)*$U$29*($E$25*'UL FRMPL'!H$35-'UL FRMPL'!$H$35)/1000)</f>
        <v>6.0468017262634965E-4</v>
      </c>
    </row>
    <row r="289" spans="11:25">
      <c r="K289">
        <v>259</v>
      </c>
      <c r="T289" s="106">
        <f t="shared" ref="T289:T352" si="8">T288+10</f>
        <v>2581</v>
      </c>
      <c r="U289" s="116">
        <v>8.1391193869853495E-2</v>
      </c>
      <c r="V289" s="106"/>
      <c r="W289" s="3"/>
      <c r="X289" s="130"/>
      <c r="Y289" s="3">
        <f>EXP(-2*($T289-1)*$U$29*($E$25*'UL FRMPL'!H$35-'UL FRMPL'!$H$35)/1000)</f>
        <v>5.874927103134772E-4</v>
      </c>
    </row>
    <row r="290" spans="11:25">
      <c r="K290">
        <v>260</v>
      </c>
      <c r="T290" s="106">
        <f t="shared" si="8"/>
        <v>2591</v>
      </c>
      <c r="U290" s="116">
        <v>8.5236656596173202E-2</v>
      </c>
      <c r="V290" s="106"/>
      <c r="W290" s="3"/>
      <c r="X290" s="130"/>
      <c r="Y290" s="3">
        <f>EXP(-2*($T290-1)*$U$29*($E$25*'UL FRMPL'!H$35-'UL FRMPL'!$H$35)/1000)</f>
        <v>5.7079378536982906E-4</v>
      </c>
    </row>
    <row r="291" spans="11:25">
      <c r="K291">
        <v>261</v>
      </c>
      <c r="T291" s="106">
        <f t="shared" si="8"/>
        <v>2601</v>
      </c>
      <c r="U291" s="116">
        <v>8.61809840215155E-2</v>
      </c>
      <c r="V291" s="106"/>
      <c r="W291" s="3"/>
      <c r="X291" s="130"/>
      <c r="Y291" s="3">
        <f>EXP(-2*($T291-1)*$U$29*($E$25*'UL FRMPL'!H$35-'UL FRMPL'!$H$35)/1000)</f>
        <v>5.5456951158248924E-4</v>
      </c>
    </row>
    <row r="292" spans="11:25">
      <c r="K292">
        <v>262</v>
      </c>
      <c r="T292" s="106">
        <f t="shared" si="8"/>
        <v>2611</v>
      </c>
      <c r="U292" s="116">
        <v>7.8108332345620396E-2</v>
      </c>
      <c r="V292" s="106"/>
      <c r="W292" s="3"/>
      <c r="X292" s="130"/>
      <c r="Y292" s="3">
        <f>EXP(-2*($T292-1)*$U$29*($E$25*'UL FRMPL'!H$35-'UL FRMPL'!$H$35)/1000)</f>
        <v>5.3880639744102201E-4</v>
      </c>
    </row>
    <row r="293" spans="11:25">
      <c r="K293">
        <v>263</v>
      </c>
      <c r="T293" s="106">
        <f t="shared" si="8"/>
        <v>2621</v>
      </c>
      <c r="U293" s="116">
        <v>8.4374876789023306E-2</v>
      </c>
      <c r="V293" s="106"/>
      <c r="W293" s="3"/>
      <c r="X293" s="130"/>
      <c r="Y293" s="3">
        <f>EXP(-2*($T293-1)*$U$29*($E$25*'UL FRMPL'!H$35-'UL FRMPL'!$H$35)/1000)</f>
        <v>5.2349133491841695E-4</v>
      </c>
    </row>
    <row r="294" spans="11:25">
      <c r="K294">
        <v>264</v>
      </c>
      <c r="T294" s="106">
        <f t="shared" si="8"/>
        <v>2631</v>
      </c>
      <c r="U294" s="116">
        <v>8.0024959051556002E-2</v>
      </c>
      <c r="V294" s="106"/>
      <c r="W294" s="3"/>
      <c r="X294" s="130"/>
      <c r="Y294" s="3">
        <f>EXP(-2*($T294-1)*$U$29*($E$25*'UL FRMPL'!H$35-'UL FRMPL'!$H$35)/1000)</f>
        <v>5.0861158857094595E-4</v>
      </c>
    </row>
    <row r="295" spans="11:25">
      <c r="K295">
        <v>265</v>
      </c>
      <c r="T295" s="106">
        <f t="shared" si="8"/>
        <v>2641</v>
      </c>
      <c r="U295" s="116">
        <v>8.2370451607849199E-2</v>
      </c>
      <c r="V295" s="106"/>
      <c r="W295" s="3"/>
      <c r="X295" s="130"/>
      <c r="Y295" s="3">
        <f>EXP(-2*($T295-1)*$U$29*($E$25*'UL FRMPL'!H$35-'UL FRMPL'!$H$35)/1000)</f>
        <v>4.9415478494782604E-4</v>
      </c>
    </row>
    <row r="296" spans="11:25">
      <c r="K296">
        <v>266</v>
      </c>
      <c r="T296" s="106">
        <f t="shared" si="8"/>
        <v>2651</v>
      </c>
      <c r="U296" s="116">
        <v>7.4182699827936793E-2</v>
      </c>
      <c r="V296" s="106"/>
      <c r="W296" s="3"/>
      <c r="X296" s="130"/>
      <c r="Y296" s="3">
        <f>EXP(-2*($T296-1)*$U$29*($E$25*'UL FRMPL'!H$35-'UL FRMPL'!$H$35)/1000)</f>
        <v>4.8010890230191968E-4</v>
      </c>
    </row>
    <row r="297" spans="11:25">
      <c r="K297">
        <v>267</v>
      </c>
      <c r="T297" s="106">
        <f t="shared" si="8"/>
        <v>2661</v>
      </c>
      <c r="U297" s="116">
        <v>7.7981293842556504E-2</v>
      </c>
      <c r="V297" s="106"/>
      <c r="W297" s="3"/>
      <c r="X297" s="130"/>
      <c r="Y297" s="3">
        <f>EXP(-2*($T297-1)*$U$29*($E$25*'UL FRMPL'!H$35-'UL FRMPL'!$H$35)/1000)</f>
        <v>4.6646226059288576E-4</v>
      </c>
    </row>
    <row r="298" spans="11:25">
      <c r="K298">
        <v>268</v>
      </c>
      <c r="T298" s="106">
        <f t="shared" si="8"/>
        <v>2671</v>
      </c>
      <c r="U298" s="116">
        <v>8.0132708821233398E-2</v>
      </c>
      <c r="V298" s="106"/>
      <c r="W298" s="3"/>
      <c r="X298" s="130"/>
      <c r="Y298" s="3">
        <f>EXP(-2*($T298-1)*$U$29*($E$25*'UL FRMPL'!H$35-'UL FRMPL'!$H$35)/1000)</f>
        <v>4.5320351177448987E-4</v>
      </c>
    </row>
    <row r="299" spans="11:25">
      <c r="K299">
        <v>269</v>
      </c>
      <c r="T299" s="106">
        <f t="shared" si="8"/>
        <v>2681</v>
      </c>
      <c r="U299" s="116">
        <v>8.5328065690603402E-2</v>
      </c>
      <c r="V299" s="106"/>
      <c r="W299" s="3"/>
      <c r="X299" s="130"/>
      <c r="Y299" s="3">
        <f>EXP(-2*($T299-1)*$U$29*($E$25*'UL FRMPL'!H$35-'UL FRMPL'!$H$35)/1000)</f>
        <v>4.403216303579834E-4</v>
      </c>
    </row>
    <row r="300" spans="11:25">
      <c r="K300">
        <v>270</v>
      </c>
      <c r="T300" s="106">
        <f t="shared" si="8"/>
        <v>2691</v>
      </c>
      <c r="U300" s="116">
        <v>7.2951955651370498E-2</v>
      </c>
      <c r="V300" s="106"/>
      <c r="W300" s="3"/>
      <c r="X300" s="130"/>
      <c r="Y300" s="3">
        <f>EXP(-2*($T300-1)*$U$29*($E$25*'UL FRMPL'!H$35-'UL FRMPL'!$H$35)/1000)</f>
        <v>4.2780590424371459E-4</v>
      </c>
    </row>
    <row r="301" spans="11:25">
      <c r="K301">
        <v>271</v>
      </c>
      <c r="T301" s="106">
        <f t="shared" si="8"/>
        <v>2701</v>
      </c>
      <c r="U301" s="116">
        <v>7.6272472123188897E-2</v>
      </c>
      <c r="V301" s="106"/>
      <c r="W301" s="3"/>
      <c r="X301" s="130"/>
      <c r="Y301" s="3">
        <f>EXP(-2*($T301-1)*$U$29*($E$25*'UL FRMPL'!H$35-'UL FRMPL'!$H$35)/1000)</f>
        <v>4.1564592581333775E-4</v>
      </c>
    </row>
    <row r="302" spans="11:25">
      <c r="K302">
        <v>272</v>
      </c>
      <c r="T302" s="106">
        <f t="shared" si="8"/>
        <v>2711</v>
      </c>
      <c r="U302" s="116">
        <v>8.1304864491892503E-2</v>
      </c>
      <c r="V302" s="106"/>
      <c r="W302" s="3"/>
      <c r="X302" s="130"/>
      <c r="Y302" s="3">
        <f>EXP(-2*($T302-1)*$U$29*($E$25*'UL FRMPL'!H$35-'UL FRMPL'!$H$35)/1000)</f>
        <v>4.0383158327522093E-4</v>
      </c>
    </row>
    <row r="303" spans="11:25">
      <c r="K303">
        <v>273</v>
      </c>
      <c r="T303" s="106">
        <f t="shared" si="8"/>
        <v>2721</v>
      </c>
      <c r="U303" s="116">
        <v>8.1725484250028402E-2</v>
      </c>
      <c r="V303" s="106"/>
      <c r="W303" s="3"/>
      <c r="X303" s="130"/>
      <c r="Y303" s="3">
        <f>EXP(-2*($T303-1)*$U$29*($E$25*'UL FRMPL'!H$35-'UL FRMPL'!$H$35)/1000)</f>
        <v>3.9235305225584973E-4</v>
      </c>
    </row>
    <row r="304" spans="11:25">
      <c r="K304">
        <v>274</v>
      </c>
      <c r="T304" s="106">
        <f t="shared" si="8"/>
        <v>2731</v>
      </c>
      <c r="U304" s="116">
        <v>7.9790464621925294E-2</v>
      </c>
      <c r="V304" s="106"/>
      <c r="W304" s="3"/>
      <c r="X304" s="130"/>
      <c r="Y304" s="3">
        <f>EXP(-2*($T304-1)*$U$29*($E$25*'UL FRMPL'!H$35-'UL FRMPL'!$H$35)/1000)</f>
        <v>3.8120078763024119E-4</v>
      </c>
    </row>
    <row r="305" spans="11:25">
      <c r="K305">
        <v>275</v>
      </c>
      <c r="T305" s="106">
        <f t="shared" si="8"/>
        <v>2741</v>
      </c>
      <c r="U305" s="116">
        <v>7.7931372179743094E-2</v>
      </c>
      <c r="V305" s="106"/>
      <c r="W305" s="3"/>
      <c r="X305" s="130"/>
      <c r="Y305" s="3">
        <f>EXP(-2*($T305-1)*$U$29*($E$25*'UL FRMPL'!H$35-'UL FRMPL'!$H$35)/1000)</f>
        <v>3.7036551558456674E-4</v>
      </c>
    </row>
    <row r="306" spans="11:25">
      <c r="K306">
        <v>276</v>
      </c>
      <c r="T306" s="106">
        <f t="shared" si="8"/>
        <v>2751</v>
      </c>
      <c r="U306" s="116">
        <v>8.3182367149758393E-2</v>
      </c>
      <c r="V306" s="106"/>
      <c r="W306" s="3"/>
      <c r="X306" s="130"/>
      <c r="Y306" s="3">
        <f>EXP(-2*($T306-1)*$U$29*($E$25*'UL FRMPL'!H$35-'UL FRMPL'!$H$35)/1000)</f>
        <v>3.5983822590438951E-4</v>
      </c>
    </row>
    <row r="307" spans="11:25">
      <c r="K307">
        <v>277</v>
      </c>
      <c r="T307" s="106">
        <f t="shared" si="8"/>
        <v>2761</v>
      </c>
      <c r="U307" s="116">
        <v>8.0610506038378896E-2</v>
      </c>
      <c r="V307" s="106"/>
      <c r="W307" s="3"/>
      <c r="X307" s="130"/>
      <c r="Y307" s="3">
        <f>EXP(-2*($T307-1)*$U$29*($E$25*'UL FRMPL'!H$35-'UL FRMPL'!$H$35)/1000)</f>
        <v>3.4961016448210088E-4</v>
      </c>
    </row>
    <row r="308" spans="11:25">
      <c r="K308">
        <v>278</v>
      </c>
      <c r="T308" s="106">
        <f t="shared" si="8"/>
        <v>2771</v>
      </c>
      <c r="U308" s="116">
        <v>7.7205745889165206E-2</v>
      </c>
      <c r="V308" s="106"/>
      <c r="W308" s="3"/>
      <c r="X308" s="130"/>
      <c r="Y308" s="3">
        <f>EXP(-2*($T308-1)*$U$29*($E$25*'UL FRMPL'!H$35-'UL FRMPL'!$H$35)/1000)</f>
        <v>3.3967282603732606E-4</v>
      </c>
    </row>
    <row r="309" spans="11:25">
      <c r="K309">
        <v>279</v>
      </c>
      <c r="T309" s="106">
        <f t="shared" si="8"/>
        <v>2781</v>
      </c>
      <c r="U309" s="116">
        <v>8.2548227904889998E-2</v>
      </c>
      <c r="V309" s="106"/>
      <c r="W309" s="3"/>
      <c r="X309" s="130"/>
      <c r="Y309" s="3">
        <f>EXP(-2*($T309-1)*$U$29*($E$25*'UL FRMPL'!H$35-'UL FRMPL'!$H$35)/1000)</f>
        <v>3.3001794704424386E-4</v>
      </c>
    </row>
    <row r="310" spans="11:25">
      <c r="K310">
        <v>280</v>
      </c>
      <c r="T310" s="106">
        <f t="shared" si="8"/>
        <v>2791</v>
      </c>
      <c r="U310" s="116">
        <v>7.3380434376284998E-2</v>
      </c>
      <c r="V310" s="106"/>
      <c r="W310" s="3"/>
      <c r="X310" s="130"/>
      <c r="Y310" s="3">
        <f>EXP(-2*($T310-1)*$U$29*($E$25*'UL FRMPL'!H$35-'UL FRMPL'!$H$35)/1000)</f>
        <v>3.2063749885994535E-4</v>
      </c>
    </row>
    <row r="311" spans="11:25">
      <c r="K311">
        <v>281</v>
      </c>
      <c r="T311" s="106">
        <f t="shared" si="8"/>
        <v>2801</v>
      </c>
      <c r="U311" s="116">
        <v>7.9629084486311397E-2</v>
      </c>
      <c r="V311" s="106"/>
      <c r="W311" s="3"/>
      <c r="X311" s="130"/>
      <c r="Y311" s="3">
        <f>EXP(-2*($T311-1)*$U$29*($E$25*'UL FRMPL'!H$35-'UL FRMPL'!$H$35)/1000)</f>
        <v>3.1152368104810454E-4</v>
      </c>
    </row>
    <row r="312" spans="11:25">
      <c r="K312">
        <v>282</v>
      </c>
      <c r="T312" s="106">
        <f t="shared" si="8"/>
        <v>2811</v>
      </c>
      <c r="U312" s="116">
        <v>8.2265504869297706E-2</v>
      </c>
      <c r="V312" s="106"/>
      <c r="W312" s="3"/>
      <c r="X312" s="130"/>
      <c r="Y312" s="3">
        <f>EXP(-2*($T312-1)*$U$29*($E$25*'UL FRMPL'!H$35-'UL FRMPL'!$H$35)/1000)</f>
        <v>3.026689148924266E-4</v>
      </c>
    </row>
    <row r="313" spans="11:25">
      <c r="K313">
        <v>283</v>
      </c>
      <c r="T313" s="106">
        <f t="shared" si="8"/>
        <v>2821</v>
      </c>
      <c r="U313" s="116">
        <v>7.7228805834092903E-2</v>
      </c>
      <c r="V313" s="106"/>
      <c r="W313" s="3"/>
      <c r="X313" s="130"/>
      <c r="Y313" s="3">
        <f>EXP(-2*($T313-1)*$U$29*($E$25*'UL FRMPL'!H$35-'UL FRMPL'!$H$35)/1000)</f>
        <v>2.9406583709446182E-4</v>
      </c>
    </row>
    <row r="314" spans="11:25">
      <c r="K314">
        <v>284</v>
      </c>
      <c r="T314" s="106">
        <f t="shared" si="8"/>
        <v>2831</v>
      </c>
      <c r="U314" s="116">
        <v>7.9876206617050999E-2</v>
      </c>
      <c r="V314" s="106"/>
      <c r="W314" s="3"/>
      <c r="X314" s="130"/>
      <c r="Y314" s="3">
        <f>EXP(-2*($T314-1)*$U$29*($E$25*'UL FRMPL'!H$35-'UL FRMPL'!$H$35)/1000)</f>
        <v>2.857072936505589E-4</v>
      </c>
    </row>
    <row r="315" spans="11:25">
      <c r="K315">
        <v>285</v>
      </c>
      <c r="T315" s="106">
        <f t="shared" si="8"/>
        <v>2841</v>
      </c>
      <c r="U315" s="116">
        <v>7.9930369188365796E-2</v>
      </c>
      <c r="V315" s="106"/>
      <c r="W315" s="3"/>
      <c r="X315" s="130"/>
      <c r="Y315" s="3">
        <f>EXP(-2*($T315-1)*$U$29*($E$25*'UL FRMPL'!H$35-'UL FRMPL'!$H$35)/1000)</f>
        <v>2.7758633390285737E-4</v>
      </c>
    </row>
    <row r="316" spans="11:25">
      <c r="K316">
        <v>286</v>
      </c>
      <c r="T316" s="106">
        <f t="shared" si="8"/>
        <v>2851</v>
      </c>
      <c r="U316" s="116">
        <v>9.1347199072396496E-2</v>
      </c>
      <c r="V316" s="106"/>
      <c r="W316" s="3"/>
      <c r="X316" s="130"/>
      <c r="Y316" s="3">
        <f>EXP(-2*($T316-1)*$U$29*($E$25*'UL FRMPL'!H$35-'UL FRMPL'!$H$35)/1000)</f>
        <v>2.6969620475937768E-4</v>
      </c>
    </row>
    <row r="317" spans="11:25">
      <c r="K317">
        <v>287</v>
      </c>
      <c r="T317" s="106">
        <f t="shared" si="8"/>
        <v>2861</v>
      </c>
      <c r="U317" s="116">
        <v>9.0467690110674695E-2</v>
      </c>
      <c r="V317" s="106"/>
      <c r="W317" s="3"/>
      <c r="X317" s="130"/>
      <c r="Y317" s="3">
        <f>EXP(-2*($T317-1)*$U$29*($E$25*'UL FRMPL'!H$35-'UL FRMPL'!$H$35)/1000)</f>
        <v>2.6203034507839453E-4</v>
      </c>
    </row>
    <row r="318" spans="11:25">
      <c r="K318">
        <v>288</v>
      </c>
      <c r="T318" s="106">
        <f t="shared" si="8"/>
        <v>2871</v>
      </c>
      <c r="U318" s="116">
        <v>7.8426423394511904E-2</v>
      </c>
      <c r="V318" s="106"/>
      <c r="W318" s="3"/>
      <c r="X318" s="130"/>
      <c r="Y318" s="3">
        <f>EXP(-2*($T318-1)*$U$29*($E$25*'UL FRMPL'!H$35-'UL FRMPL'!$H$35)/1000)</f>
        <v>2.5458238021243418E-4</v>
      </c>
    </row>
    <row r="319" spans="11:25">
      <c r="K319">
        <v>289</v>
      </c>
      <c r="T319" s="106">
        <f t="shared" si="8"/>
        <v>2881</v>
      </c>
      <c r="U319" s="116">
        <v>8.0342873746912596E-2</v>
      </c>
      <c r="V319" s="106"/>
      <c r="W319" s="3"/>
      <c r="X319" s="130"/>
      <c r="Y319" s="3">
        <f>EXP(-2*($T319-1)*$U$29*($E$25*'UL FRMPL'!H$35-'UL FRMPL'!$H$35)/1000)</f>
        <v>2.473461167073524E-4</v>
      </c>
    </row>
    <row r="320" spans="11:25">
      <c r="K320">
        <v>290</v>
      </c>
      <c r="T320" s="106">
        <f t="shared" si="8"/>
        <v>2891</v>
      </c>
      <c r="U320" s="116">
        <v>7.8178134722523607E-2</v>
      </c>
      <c r="V320" s="106"/>
      <c r="W320" s="3"/>
      <c r="X320" s="130"/>
      <c r="Y320" s="3">
        <f>EXP(-2*($T320-1)*$U$29*($E$25*'UL FRMPL'!H$35-'UL FRMPL'!$H$35)/1000)</f>
        <v>2.4031553715208443E-4</v>
      </c>
    </row>
    <row r="321" spans="11:25">
      <c r="K321">
        <v>291</v>
      </c>
      <c r="T321" s="106">
        <f t="shared" si="8"/>
        <v>2901</v>
      </c>
      <c r="U321" s="116">
        <v>7.5094988888092296E-2</v>
      </c>
      <c r="V321" s="106"/>
      <c r="W321" s="3"/>
      <c r="X321" s="130"/>
      <c r="Y321" s="3">
        <f>EXP(-2*($T321-1)*$U$29*($E$25*'UL FRMPL'!H$35-'UL FRMPL'!$H$35)/1000)</f>
        <v>2.3348479517478594E-4</v>
      </c>
    </row>
    <row r="322" spans="11:25">
      <c r="K322">
        <v>292</v>
      </c>
      <c r="T322" s="106">
        <f t="shared" si="8"/>
        <v>2911</v>
      </c>
      <c r="U322" s="116">
        <v>7.3984919820170594E-2</v>
      </c>
      <c r="V322" s="106"/>
      <c r="W322" s="3"/>
      <c r="X322" s="130"/>
      <c r="Y322" s="3">
        <f>EXP(-2*($T322-1)*$U$29*($E$25*'UL FRMPL'!H$35-'UL FRMPL'!$H$35)/1000)</f>
        <v>2.2684821058120583E-4</v>
      </c>
    </row>
    <row r="323" spans="11:25">
      <c r="K323">
        <v>293</v>
      </c>
      <c r="T323" s="106">
        <f t="shared" si="8"/>
        <v>2921</v>
      </c>
      <c r="U323" s="116">
        <v>8.1754559592817702E-2</v>
      </c>
      <c r="V323" s="106"/>
      <c r="W323" s="3"/>
      <c r="X323" s="130"/>
      <c r="Y323" s="3">
        <f>EXP(-2*($T323-1)*$U$29*($E$25*'UL FRMPL'!H$35-'UL FRMPL'!$H$35)/1000)</f>
        <v>2.2040026463124646E-4</v>
      </c>
    </row>
    <row r="324" spans="11:25">
      <c r="K324">
        <v>294</v>
      </c>
      <c r="T324" s="106">
        <f t="shared" si="8"/>
        <v>2931</v>
      </c>
      <c r="U324" s="116">
        <v>7.0281903821049194E-2</v>
      </c>
      <c r="V324" s="106"/>
      <c r="W324" s="3"/>
      <c r="X324" s="130"/>
      <c r="Y324" s="3">
        <f>EXP(-2*($T324-1)*$U$29*($E$25*'UL FRMPL'!H$35-'UL FRMPL'!$H$35)/1000)</f>
        <v>2.1413559544977907E-4</v>
      </c>
    </row>
    <row r="325" spans="11:25">
      <c r="K325">
        <v>295</v>
      </c>
      <c r="T325" s="106">
        <f t="shared" si="8"/>
        <v>2941</v>
      </c>
      <c r="U325" s="116">
        <v>6.6844638027327902E-2</v>
      </c>
      <c r="V325" s="106"/>
      <c r="W325" s="3"/>
      <c r="X325" s="130"/>
      <c r="Y325" s="3">
        <f>EXP(-2*($T325-1)*$U$29*($E$25*'UL FRMPL'!H$35-'UL FRMPL'!$H$35)/1000)</f>
        <v>2.0804899356790849E-4</v>
      </c>
    </row>
    <row r="326" spans="11:25">
      <c r="K326">
        <v>296</v>
      </c>
      <c r="T326" s="106">
        <f t="shared" si="8"/>
        <v>2951</v>
      </c>
      <c r="U326" s="116">
        <v>8.6384218470286697E-2</v>
      </c>
      <c r="V326" s="106"/>
      <c r="W326" s="3"/>
      <c r="X326" s="130"/>
      <c r="Y326" s="3">
        <f>EXP(-2*($T326-1)*$U$29*($E$25*'UL FRMPL'!H$35-'UL FRMPL'!$H$35)/1000)</f>
        <v>2.0213539759096697E-4</v>
      </c>
    </row>
    <row r="327" spans="11:25">
      <c r="K327">
        <v>297</v>
      </c>
      <c r="T327" s="106">
        <f t="shared" si="8"/>
        <v>2961</v>
      </c>
      <c r="U327" s="116">
        <v>8.2814423922603297E-2</v>
      </c>
      <c r="V327" s="106"/>
      <c r="W327" s="3"/>
      <c r="X327" s="130"/>
      <c r="Y327" s="3">
        <f>EXP(-2*($T327-1)*$U$29*($E$25*'UL FRMPL'!H$35-'UL FRMPL'!$H$35)/1000)</f>
        <v>1.9638988998964721E-4</v>
      </c>
    </row>
    <row r="328" spans="11:25">
      <c r="K328">
        <v>298</v>
      </c>
      <c r="T328" s="106">
        <f t="shared" si="8"/>
        <v>2971</v>
      </c>
      <c r="U328" s="116">
        <v>8.5733905579399097E-2</v>
      </c>
      <c r="V328" s="106"/>
      <c r="W328" s="3"/>
      <c r="X328" s="130"/>
      <c r="Y328" s="3">
        <f>EXP(-2*($T328-1)*$U$29*($E$25*'UL FRMPL'!H$35-'UL FRMPL'!$H$35)/1000)</f>
        <v>1.9080769301076293E-4</v>
      </c>
    </row>
    <row r="329" spans="11:25">
      <c r="K329">
        <v>299</v>
      </c>
      <c r="T329" s="106">
        <f t="shared" si="8"/>
        <v>2981</v>
      </c>
      <c r="U329" s="116">
        <v>8.7051180149980895E-2</v>
      </c>
      <c r="V329" s="106"/>
      <c r="W329" s="3"/>
      <c r="X329" s="130"/>
      <c r="Y329" s="3">
        <f>EXP(-2*($T329-1)*$U$29*($E$25*'UL FRMPL'!H$35-'UL FRMPL'!$H$35)/1000)</f>
        <v>1.853841647042462E-4</v>
      </c>
    </row>
    <row r="330" spans="11:25">
      <c r="K330">
        <v>300</v>
      </c>
      <c r="T330" s="106">
        <f t="shared" si="8"/>
        <v>2991</v>
      </c>
      <c r="U330" s="116">
        <v>7.8080478143025905E-2</v>
      </c>
      <c r="V330" s="106"/>
      <c r="W330" s="3"/>
      <c r="X330" s="130"/>
      <c r="Y330" s="3">
        <f>EXP(-2*($T330-1)*$U$29*($E$25*'UL FRMPL'!H$35-'UL FRMPL'!$H$35)/1000)</f>
        <v>1.8011479506307114E-4</v>
      </c>
    </row>
    <row r="331" spans="11:25" ht="15.75" thickBot="1">
      <c r="K331">
        <v>301</v>
      </c>
      <c r="T331" s="106">
        <f t="shared" si="8"/>
        <v>3001</v>
      </c>
      <c r="U331" s="117">
        <v>7.8739073576983898E-2</v>
      </c>
      <c r="V331" s="108"/>
      <c r="W331" s="109"/>
      <c r="X331" s="131"/>
      <c r="Y331" s="3">
        <f>EXP(-2*($T331-1)*$U$29*($E$25*'UL FRMPL'!H$35-'UL FRMPL'!$H$35)/1000)</f>
        <v>1.7499520227290033E-4</v>
      </c>
    </row>
    <row r="332" spans="11:25">
      <c r="K332">
        <v>302</v>
      </c>
      <c r="T332" s="106">
        <f t="shared" si="8"/>
        <v>3011</v>
      </c>
      <c r="Y332" s="3">
        <f>EXP(-2*($T332-1)*$U$29*($E$25*'UL FRMPL'!H$35-'UL FRMPL'!$H$35)/1000)</f>
        <v>1.7002112906832487E-4</v>
      </c>
    </row>
    <row r="333" spans="11:25">
      <c r="K333">
        <v>303</v>
      </c>
      <c r="T333" s="106">
        <f t="shared" si="8"/>
        <v>3021</v>
      </c>
      <c r="Y333" s="3">
        <f>EXP(-2*($T333-1)*$U$29*($E$25*'UL FRMPL'!H$35-'UL FRMPL'!$H$35)/1000)</f>
        <v>1.6518843919268144E-4</v>
      </c>
    </row>
    <row r="334" spans="11:25">
      <c r="K334">
        <v>304</v>
      </c>
      <c r="T334" s="106">
        <f t="shared" si="8"/>
        <v>3031</v>
      </c>
      <c r="Y334" s="3">
        <f>EXP(-2*($T334-1)*$U$29*($E$25*'UL FRMPL'!H$35-'UL FRMPL'!$H$35)/1000)</f>
        <v>1.6049311395849213E-4</v>
      </c>
    </row>
    <row r="335" spans="11:25">
      <c r="K335">
        <v>305</v>
      </c>
      <c r="T335" s="106">
        <f t="shared" si="8"/>
        <v>3041</v>
      </c>
      <c r="Y335" s="3">
        <f>EXP(-2*($T335-1)*$U$29*($E$25*'UL FRMPL'!H$35-'UL FRMPL'!$H$35)/1000)</f>
        <v>1.5593124890567271E-4</v>
      </c>
    </row>
    <row r="336" spans="11:25">
      <c r="K336">
        <v>306</v>
      </c>
      <c r="T336" s="106">
        <f t="shared" si="8"/>
        <v>3051</v>
      </c>
      <c r="Y336" s="3">
        <f>EXP(-2*($T336-1)*$U$29*($E$25*'UL FRMPL'!H$35-'UL FRMPL'!$H$35)/1000)</f>
        <v>1.514990505547248E-4</v>
      </c>
    </row>
    <row r="337" spans="11:25">
      <c r="K337">
        <v>307</v>
      </c>
      <c r="T337" s="106">
        <f t="shared" si="8"/>
        <v>3061</v>
      </c>
      <c r="Y337" s="3">
        <f>EXP(-2*($T337-1)*$U$29*($E$25*'UL FRMPL'!H$35-'UL FRMPL'!$H$35)/1000)</f>
        <v>1.4719283325222032E-4</v>
      </c>
    </row>
    <row r="338" spans="11:25">
      <c r="K338">
        <v>308</v>
      </c>
      <c r="T338" s="106">
        <f t="shared" si="8"/>
        <v>3071</v>
      </c>
      <c r="Y338" s="3">
        <f>EXP(-2*($T338-1)*$U$29*($E$25*'UL FRMPL'!H$35-'UL FRMPL'!$H$35)/1000)</f>
        <v>1.4300901610594371E-4</v>
      </c>
    </row>
    <row r="339" spans="11:25">
      <c r="K339">
        <v>309</v>
      </c>
      <c r="T339" s="106">
        <f t="shared" si="8"/>
        <v>3081</v>
      </c>
      <c r="Y339" s="3">
        <f>EXP(-2*($T339-1)*$U$29*($E$25*'UL FRMPL'!H$35-'UL FRMPL'!$H$35)/1000)</f>
        <v>1.3894412000715832E-4</v>
      </c>
    </row>
    <row r="340" spans="11:25">
      <c r="K340">
        <v>310</v>
      </c>
      <c r="T340" s="106">
        <f t="shared" si="8"/>
        <v>3091</v>
      </c>
      <c r="Y340" s="3">
        <f>EXP(-2*($T340-1)*$U$29*($E$25*'UL FRMPL'!H$35-'UL FRMPL'!$H$35)/1000)</f>
        <v>1.3499476473750272E-4</v>
      </c>
    </row>
    <row r="341" spans="11:25">
      <c r="K341">
        <v>311</v>
      </c>
      <c r="T341" s="106">
        <f t="shared" si="8"/>
        <v>3101</v>
      </c>
      <c r="Y341" s="3">
        <f>EXP(-2*($T341-1)*$U$29*($E$25*'UL FRMPL'!H$35-'UL FRMPL'!$H$35)/1000)</f>
        <v>1.3115766615812776E-4</v>
      </c>
    </row>
    <row r="342" spans="11:25">
      <c r="K342">
        <v>312</v>
      </c>
      <c r="T342" s="106">
        <f t="shared" si="8"/>
        <v>3111</v>
      </c>
      <c r="Y342" s="3">
        <f>EXP(-2*($T342-1)*$U$29*($E$25*'UL FRMPL'!H$35-'UL FRMPL'!$H$35)/1000)</f>
        <v>1.2742963347872632E-4</v>
      </c>
    </row>
    <row r="343" spans="11:25">
      <c r="K343">
        <v>313</v>
      </c>
      <c r="T343" s="106">
        <f t="shared" si="8"/>
        <v>3121</v>
      </c>
      <c r="Y343" s="3">
        <f>EXP(-2*($T343-1)*$U$29*($E$25*'UL FRMPL'!H$35-'UL FRMPL'!$H$35)/1000)</f>
        <v>1.238075666041903E-4</v>
      </c>
    </row>
    <row r="344" spans="11:25">
      <c r="K344">
        <v>314</v>
      </c>
      <c r="T344" s="106">
        <f t="shared" si="8"/>
        <v>3131</v>
      </c>
      <c r="Y344" s="3">
        <f>EXP(-2*($T344-1)*$U$29*($E$25*'UL FRMPL'!H$35-'UL FRMPL'!$H$35)/1000)</f>
        <v>1.2028845355668384E-4</v>
      </c>
    </row>
    <row r="345" spans="11:25">
      <c r="K345">
        <v>315</v>
      </c>
      <c r="T345" s="106">
        <f t="shared" si="8"/>
        <v>3141</v>
      </c>
      <c r="Y345" s="3">
        <f>EXP(-2*($T345-1)*$U$29*($E$25*'UL FRMPL'!H$35-'UL FRMPL'!$H$35)/1000)</f>
        <v>1.1686936797099396E-4</v>
      </c>
    </row>
    <row r="346" spans="11:25">
      <c r="K346">
        <v>316</v>
      </c>
      <c r="T346" s="106">
        <f t="shared" si="8"/>
        <v>3151</v>
      </c>
      <c r="Y346" s="3">
        <f>EXP(-2*($T346-1)*$U$29*($E$25*'UL FRMPL'!H$35-'UL FRMPL'!$H$35)/1000)</f>
        <v>1.1354746666107303E-4</v>
      </c>
    </row>
    <row r="347" spans="11:25">
      <c r="K347">
        <v>317</v>
      </c>
      <c r="T347" s="106">
        <f t="shared" si="8"/>
        <v>3161</v>
      </c>
      <c r="Y347" s="3">
        <f>EXP(-2*($T347-1)*$U$29*($E$25*'UL FRMPL'!H$35-'UL FRMPL'!$H$35)/1000)</f>
        <v>1.1031998725574916E-4</v>
      </c>
    </row>
    <row r="348" spans="11:25">
      <c r="K348">
        <v>318</v>
      </c>
      <c r="T348" s="106">
        <f t="shared" si="8"/>
        <v>3171</v>
      </c>
      <c r="Y348" s="3">
        <f>EXP(-2*($T348-1)*$U$29*($E$25*'UL FRMPL'!H$35-'UL FRMPL'!$H$35)/1000)</f>
        <v>1.0718424590163945E-4</v>
      </c>
    </row>
    <row r="349" spans="11:25">
      <c r="K349">
        <v>319</v>
      </c>
      <c r="T349" s="106">
        <f t="shared" si="8"/>
        <v>3181</v>
      </c>
      <c r="Y349" s="3">
        <f>EXP(-2*($T349-1)*$U$29*($E$25*'UL FRMPL'!H$35-'UL FRMPL'!$H$35)/1000)</f>
        <v>1.0413763503135637E-4</v>
      </c>
    </row>
    <row r="350" spans="11:25">
      <c r="K350">
        <v>320</v>
      </c>
      <c r="T350" s="106">
        <f t="shared" si="8"/>
        <v>3191</v>
      </c>
      <c r="Y350" s="3">
        <f>EXP(-2*($T350-1)*$U$29*($E$25*'UL FRMPL'!H$35-'UL FRMPL'!$H$35)/1000)</f>
        <v>1.0117762119515107E-4</v>
      </c>
    </row>
    <row r="351" spans="11:25">
      <c r="K351">
        <v>321</v>
      </c>
      <c r="T351" s="106">
        <f t="shared" si="8"/>
        <v>3201</v>
      </c>
      <c r="Y351" s="3">
        <f>EXP(-2*($T351-1)*$U$29*($E$25*'UL FRMPL'!H$35-'UL FRMPL'!$H$35)/1000)</f>
        <v>9.8301742954188262E-5</v>
      </c>
    </row>
    <row r="352" spans="11:25">
      <c r="K352">
        <v>322</v>
      </c>
      <c r="T352" s="106">
        <f t="shared" si="8"/>
        <v>3211</v>
      </c>
      <c r="Y352" s="3">
        <f>EXP(-2*($T352-1)*$U$29*($E$25*'UL FRMPL'!H$35-'UL FRMPL'!$H$35)/1000)</f>
        <v>9.5507608833705679E-5</v>
      </c>
    </row>
    <row r="353" spans="11:25">
      <c r="K353">
        <v>323</v>
      </c>
      <c r="T353" s="106">
        <f t="shared" ref="T353:T416" si="9">T352+10</f>
        <v>3221</v>
      </c>
      <c r="Y353" s="3">
        <f>EXP(-2*($T353-1)*$U$29*($E$25*'UL FRMPL'!H$35-'UL FRMPL'!$H$35)/1000)</f>
        <v>9.2792895334349156E-5</v>
      </c>
    </row>
    <row r="354" spans="11:25">
      <c r="K354">
        <v>324</v>
      </c>
      <c r="T354" s="106">
        <f t="shared" si="9"/>
        <v>3231</v>
      </c>
      <c r="Y354" s="3">
        <f>EXP(-2*($T354-1)*$U$29*($E$25*'UL FRMPL'!H$35-'UL FRMPL'!$H$35)/1000)</f>
        <v>9.0155345000039001E-5</v>
      </c>
    </row>
    <row r="355" spans="11:25">
      <c r="K355">
        <v>325</v>
      </c>
      <c r="T355" s="106">
        <f t="shared" si="9"/>
        <v>3241</v>
      </c>
      <c r="Y355" s="3">
        <f>EXP(-2*($T355-1)*$U$29*($E$25*'UL FRMPL'!H$35-'UL FRMPL'!$H$35)/1000)</f>
        <v>8.7592764540749487E-5</v>
      </c>
    </row>
    <row r="356" spans="11:25">
      <c r="K356">
        <v>326</v>
      </c>
      <c r="T356" s="106">
        <f t="shared" si="9"/>
        <v>3251</v>
      </c>
      <c r="Y356" s="3">
        <f>EXP(-2*($T356-1)*$U$29*($E$25*'UL FRMPL'!H$35-'UL FRMPL'!$H$35)/1000)</f>
        <v>8.5103023008650908E-5</v>
      </c>
    </row>
    <row r="357" spans="11:25">
      <c r="K357">
        <v>327</v>
      </c>
      <c r="T357" s="106">
        <f t="shared" si="9"/>
        <v>3261</v>
      </c>
      <c r="Y357" s="3">
        <f>EXP(-2*($T357-1)*$U$29*($E$25*'UL FRMPL'!H$35-'UL FRMPL'!$H$35)/1000)</f>
        <v>8.2684050026091014E-5</v>
      </c>
    </row>
    <row r="358" spans="11:25">
      <c r="K358">
        <v>328</v>
      </c>
      <c r="T358" s="106">
        <f t="shared" si="9"/>
        <v>3271</v>
      </c>
      <c r="Y358" s="3">
        <f>EXP(-2*($T358-1)*$U$29*($E$25*'UL FRMPL'!H$35-'UL FRMPL'!$H$35)/1000)</f>
        <v>8.0333834063946196E-5</v>
      </c>
    </row>
    <row r="359" spans="11:25">
      <c r="K359">
        <v>329</v>
      </c>
      <c r="T359" s="106">
        <f t="shared" si="9"/>
        <v>3281</v>
      </c>
      <c r="Y359" s="3">
        <f>EXP(-2*($T359-1)*$U$29*($E$25*'UL FRMPL'!H$35-'UL FRMPL'!$H$35)/1000)</f>
        <v>7.80504207689053E-5</v>
      </c>
    </row>
    <row r="360" spans="11:25">
      <c r="K360">
        <v>330</v>
      </c>
      <c r="T360" s="106">
        <f t="shared" si="9"/>
        <v>3291</v>
      </c>
      <c r="Y360" s="3">
        <f>EXP(-2*($T360-1)*$U$29*($E$25*'UL FRMPL'!H$35-'UL FRMPL'!$H$35)/1000)</f>
        <v>7.5831911338303758E-5</v>
      </c>
    </row>
    <row r="361" spans="11:25">
      <c r="K361">
        <v>331</v>
      </c>
      <c r="T361" s="106">
        <f t="shared" si="9"/>
        <v>3301</v>
      </c>
      <c r="Y361" s="3">
        <f>EXP(-2*($T361-1)*$U$29*($E$25*'UL FRMPL'!H$35-'UL FRMPL'!$H$35)/1000)</f>
        <v>7.3676460941147167E-5</v>
      </c>
    </row>
    <row r="362" spans="11:25">
      <c r="K362">
        <v>332</v>
      </c>
      <c r="T362" s="106">
        <f t="shared" si="9"/>
        <v>3311</v>
      </c>
      <c r="Y362" s="3">
        <f>EXP(-2*($T362-1)*$U$29*($E$25*'UL FRMPL'!H$35-'UL FRMPL'!$H$35)/1000)</f>
        <v>7.1582277184018746E-5</v>
      </c>
    </row>
    <row r="363" spans="11:25">
      <c r="K363">
        <v>333</v>
      </c>
      <c r="T363" s="106">
        <f t="shared" si="9"/>
        <v>3321</v>
      </c>
      <c r="Y363" s="3">
        <f>EXP(-2*($T363-1)*$U$29*($E$25*'UL FRMPL'!H$35-'UL FRMPL'!$H$35)/1000)</f>
        <v>6.9547618620589762E-5</v>
      </c>
    </row>
    <row r="364" spans="11:25">
      <c r="K364">
        <v>334</v>
      </c>
      <c r="T364" s="106">
        <f t="shared" si="9"/>
        <v>3331</v>
      </c>
      <c r="Y364" s="3">
        <f>EXP(-2*($T364-1)*$U$29*($E$25*'UL FRMPL'!H$35-'UL FRMPL'!$H$35)/1000)</f>
        <v>6.7570793303497862E-5</v>
      </c>
    </row>
    <row r="365" spans="11:25">
      <c r="K365">
        <v>335</v>
      </c>
      <c r="T365" s="106">
        <f t="shared" si="9"/>
        <v>3341</v>
      </c>
      <c r="Y365" s="3">
        <f>EXP(-2*($T365-1)*$U$29*($E$25*'UL FRMPL'!H$35-'UL FRMPL'!$H$35)/1000)</f>
        <v>6.5650157377384219E-5</v>
      </c>
    </row>
    <row r="366" spans="11:25">
      <c r="K366">
        <v>336</v>
      </c>
      <c r="T366" s="106">
        <f t="shared" si="9"/>
        <v>3351</v>
      </c>
      <c r="Y366" s="3">
        <f>EXP(-2*($T366-1)*$U$29*($E$25*'UL FRMPL'!H$35-'UL FRMPL'!$H$35)/1000)</f>
        <v>6.3784113711925399E-5</v>
      </c>
    </row>
    <row r="367" spans="11:25">
      <c r="K367">
        <v>337</v>
      </c>
      <c r="T367" s="106">
        <f t="shared" si="9"/>
        <v>3361</v>
      </c>
      <c r="Y367" s="3">
        <f>EXP(-2*($T367-1)*$U$29*($E$25*'UL FRMPL'!H$35-'UL FRMPL'!$H$35)/1000)</f>
        <v>6.1971110573717575E-5</v>
      </c>
    </row>
    <row r="368" spans="11:25">
      <c r="K368">
        <v>338</v>
      </c>
      <c r="T368" s="106">
        <f t="shared" si="9"/>
        <v>3371</v>
      </c>
      <c r="Y368" s="3">
        <f>EXP(-2*($T368-1)*$U$29*($E$25*'UL FRMPL'!H$35-'UL FRMPL'!$H$35)/1000)</f>
        <v>6.0209640335911816E-5</v>
      </c>
    </row>
    <row r="369" spans="11:25">
      <c r="K369">
        <v>339</v>
      </c>
      <c r="T369" s="106">
        <f t="shared" si="9"/>
        <v>3381</v>
      </c>
      <c r="Y369" s="3">
        <f>EXP(-2*($T369-1)*$U$29*($E$25*'UL FRMPL'!H$35-'UL FRMPL'!$H$35)/1000)</f>
        <v>5.8498238224527298E-5</v>
      </c>
    </row>
    <row r="370" spans="11:25">
      <c r="K370">
        <v>340</v>
      </c>
      <c r="T370" s="106">
        <f t="shared" si="9"/>
        <v>3391</v>
      </c>
      <c r="Y370" s="3">
        <f>EXP(-2*($T370-1)*$U$29*($E$25*'UL FRMPL'!H$35-'UL FRMPL'!$H$35)/1000)</f>
        <v>5.6835481100399252E-5</v>
      </c>
    </row>
    <row r="371" spans="11:25">
      <c r="K371">
        <v>341</v>
      </c>
      <c r="T371" s="106">
        <f t="shared" si="9"/>
        <v>3401</v>
      </c>
      <c r="Y371" s="3">
        <f>EXP(-2*($T371-1)*$U$29*($E$25*'UL FRMPL'!H$35-'UL FRMPL'!$H$35)/1000)</f>
        <v>5.5219986275748105E-5</v>
      </c>
    </row>
    <row r="372" spans="11:25">
      <c r="K372">
        <v>342</v>
      </c>
      <c r="T372" s="106">
        <f t="shared" si="9"/>
        <v>3411</v>
      </c>
      <c r="Y372" s="3">
        <f>EXP(-2*($T372-1)*$U$29*($E$25*'UL FRMPL'!H$35-'UL FRMPL'!$H$35)/1000)</f>
        <v>5.3650410364387385E-5</v>
      </c>
    </row>
    <row r="373" spans="11:25">
      <c r="K373">
        <v>343</v>
      </c>
      <c r="T373" s="106">
        <f t="shared" si="9"/>
        <v>3421</v>
      </c>
      <c r="Y373" s="3">
        <f>EXP(-2*($T373-1)*$U$29*($E$25*'UL FRMPL'!H$35-'UL FRMPL'!$H$35)/1000)</f>
        <v>5.2125448164613391E-5</v>
      </c>
    </row>
    <row r="374" spans="11:25">
      <c r="K374">
        <v>344</v>
      </c>
      <c r="T374" s="106">
        <f t="shared" si="9"/>
        <v>3431</v>
      </c>
      <c r="Y374" s="3">
        <f>EXP(-2*($T374-1)*$U$29*($E$25*'UL FRMPL'!H$35-'UL FRMPL'!$H$35)/1000)</f>
        <v>5.0643831573846678E-5</v>
      </c>
    </row>
    <row r="375" spans="11:25">
      <c r="K375">
        <v>345</v>
      </c>
      <c r="T375" s="106">
        <f t="shared" si="9"/>
        <v>3441</v>
      </c>
      <c r="Y375" s="3">
        <f>EXP(-2*($T375-1)*$U$29*($E$25*'UL FRMPL'!H$35-'UL FRMPL'!$H$35)/1000)</f>
        <v>4.9204328534125264E-5</v>
      </c>
    </row>
    <row r="376" spans="11:25">
      <c r="K376">
        <v>346</v>
      </c>
      <c r="T376" s="106">
        <f t="shared" si="9"/>
        <v>3451</v>
      </c>
      <c r="Y376" s="3">
        <f>EXP(-2*($T376-1)*$U$29*($E$25*'UL FRMPL'!H$35-'UL FRMPL'!$H$35)/1000)</f>
        <v>4.7805742007569747E-5</v>
      </c>
    </row>
    <row r="377" spans="11:25">
      <c r="K377">
        <v>347</v>
      </c>
      <c r="T377" s="106">
        <f t="shared" si="9"/>
        <v>3461</v>
      </c>
      <c r="Y377" s="3">
        <f>EXP(-2*($T377-1)*$U$29*($E$25*'UL FRMPL'!H$35-'UL FRMPL'!$H$35)/1000)</f>
        <v>4.6446908980971258E-5</v>
      </c>
    </row>
    <row r="378" spans="11:25">
      <c r="K378">
        <v>348</v>
      </c>
      <c r="T378" s="106">
        <f t="shared" si="9"/>
        <v>3471</v>
      </c>
      <c r="Y378" s="3">
        <f>EXP(-2*($T378-1)*$U$29*($E$25*'UL FRMPL'!H$35-'UL FRMPL'!$H$35)/1000)</f>
        <v>4.5126699498671661E-5</v>
      </c>
    </row>
    <row r="379" spans="11:25">
      <c r="K379">
        <v>349</v>
      </c>
      <c r="T379" s="106">
        <f t="shared" si="9"/>
        <v>3481</v>
      </c>
      <c r="Y379" s="3">
        <f>EXP(-2*($T379-1)*$U$29*($E$25*'UL FRMPL'!H$35-'UL FRMPL'!$H$35)/1000)</f>
        <v>4.3844015722934696E-5</v>
      </c>
    </row>
    <row r="380" spans="11:25">
      <c r="K380">
        <v>350</v>
      </c>
      <c r="T380" s="106">
        <f t="shared" si="9"/>
        <v>3491</v>
      </c>
      <c r="Y380" s="3">
        <f>EXP(-2*($T380-1)*$U$29*($E$25*'UL FRMPL'!H$35-'UL FRMPL'!$H$35)/1000)</f>
        <v>4.2597791021023347E-5</v>
      </c>
    </row>
    <row r="381" spans="11:25">
      <c r="K381">
        <v>351</v>
      </c>
      <c r="T381" s="106">
        <f t="shared" si="9"/>
        <v>3501</v>
      </c>
      <c r="Y381" s="3">
        <f>EXP(-2*($T381-1)*$U$29*($E$25*'UL FRMPL'!H$35-'UL FRMPL'!$H$35)/1000)</f>
        <v>4.1386989078228655E-5</v>
      </c>
    </row>
    <row r="382" spans="11:25">
      <c r="K382">
        <v>352</v>
      </c>
      <c r="T382" s="106">
        <f t="shared" si="9"/>
        <v>3511</v>
      </c>
      <c r="Y382" s="3">
        <f>EXP(-2*($T382-1)*$U$29*($E$25*'UL FRMPL'!H$35-'UL FRMPL'!$H$35)/1000)</f>
        <v>4.0210603036107123E-5</v>
      </c>
    </row>
    <row r="383" spans="11:25">
      <c r="K383">
        <v>353</v>
      </c>
      <c r="T383" s="106">
        <f t="shared" si="9"/>
        <v>3521</v>
      </c>
      <c r="Y383" s="3">
        <f>EXP(-2*($T383-1)*$U$29*($E$25*'UL FRMPL'!H$35-'UL FRMPL'!$H$35)/1000)</f>
        <v>3.9067654655214882E-5</v>
      </c>
    </row>
    <row r="384" spans="11:25">
      <c r="K384">
        <v>354</v>
      </c>
      <c r="T384" s="106">
        <f t="shared" si="9"/>
        <v>3531</v>
      </c>
      <c r="Y384" s="3">
        <f>EXP(-2*($T384-1)*$U$29*($E$25*'UL FRMPL'!H$35-'UL FRMPL'!$H$35)/1000)</f>
        <v>3.7957193501639424E-5</v>
      </c>
    </row>
    <row r="385" spans="11:25">
      <c r="K385">
        <v>355</v>
      </c>
      <c r="T385" s="106">
        <f t="shared" si="9"/>
        <v>3541</v>
      </c>
      <c r="Y385" s="3">
        <f>EXP(-2*($T385-1)*$U$29*($E$25*'UL FRMPL'!H$35-'UL FRMPL'!$H$35)/1000)</f>
        <v>3.6878296156654229E-5</v>
      </c>
    </row>
    <row r="386" spans="11:25">
      <c r="K386">
        <v>356</v>
      </c>
      <c r="T386" s="106">
        <f t="shared" si="9"/>
        <v>3551</v>
      </c>
      <c r="Y386" s="3">
        <f>EXP(-2*($T386-1)*$U$29*($E$25*'UL FRMPL'!H$35-'UL FRMPL'!$H$35)/1000)</f>
        <v>3.583006544883653E-5</v>
      </c>
    </row>
    <row r="387" spans="11:25">
      <c r="K387">
        <v>357</v>
      </c>
      <c r="T387" s="106">
        <f t="shared" si="9"/>
        <v>3561</v>
      </c>
      <c r="Y387" s="3">
        <f>EXP(-2*($T387-1)*$U$29*($E$25*'UL FRMPL'!H$35-'UL FRMPL'!$H$35)/1000)</f>
        <v>3.4811629708013695E-5</v>
      </c>
    </row>
    <row r="388" spans="11:25">
      <c r="K388">
        <v>358</v>
      </c>
      <c r="T388" s="106">
        <f t="shared" si="9"/>
        <v>3571</v>
      </c>
      <c r="Y388" s="3">
        <f>EXP(-2*($T388-1)*$U$29*($E$25*'UL FRMPL'!H$35-'UL FRMPL'!$H$35)/1000)</f>
        <v>3.3822142040413457E-5</v>
      </c>
    </row>
    <row r="389" spans="11:25">
      <c r="K389">
        <v>359</v>
      </c>
      <c r="T389" s="106">
        <f t="shared" si="9"/>
        <v>3581</v>
      </c>
      <c r="Y389" s="3">
        <f>EXP(-2*($T389-1)*$U$29*($E$25*'UL FRMPL'!H$35-'UL FRMPL'!$H$35)/1000)</f>
        <v>3.2860779624418701E-5</v>
      </c>
    </row>
    <row r="390" spans="11:25">
      <c r="K390">
        <v>360</v>
      </c>
      <c r="T390" s="106">
        <f t="shared" si="9"/>
        <v>3591</v>
      </c>
      <c r="Y390" s="3">
        <f>EXP(-2*($T390-1)*$U$29*($E$25*'UL FRMPL'!H$35-'UL FRMPL'!$H$35)/1000)</f>
        <v>3.192674302633882E-5</v>
      </c>
    </row>
    <row r="391" spans="11:25">
      <c r="K391">
        <v>361</v>
      </c>
      <c r="T391" s="106">
        <f t="shared" si="9"/>
        <v>3601</v>
      </c>
      <c r="Y391" s="3">
        <f>EXP(-2*($T391-1)*$U$29*($E$25*'UL FRMPL'!H$35-'UL FRMPL'!$H$35)/1000)</f>
        <v>3.1019255535630222E-5</v>
      </c>
    </row>
    <row r="392" spans="11:25">
      <c r="K392">
        <v>362</v>
      </c>
      <c r="T392" s="106">
        <f t="shared" si="9"/>
        <v>3611</v>
      </c>
      <c r="Y392" s="3">
        <f>EXP(-2*($T392-1)*$U$29*($E$25*'UL FRMPL'!H$35-'UL FRMPL'!$H$35)/1000)</f>
        <v>3.0137562519012242E-5</v>
      </c>
    </row>
    <row r="393" spans="11:25">
      <c r="K393">
        <v>363</v>
      </c>
      <c r="T393" s="106">
        <f t="shared" si="9"/>
        <v>3621</v>
      </c>
      <c r="Y393" s="3">
        <f>EXP(-2*($T393-1)*$U$29*($E$25*'UL FRMPL'!H$35-'UL FRMPL'!$H$35)/1000)</f>
        <v>2.9280930792941997E-5</v>
      </c>
    </row>
    <row r="394" spans="11:25">
      <c r="K394">
        <v>364</v>
      </c>
      <c r="T394" s="106">
        <f t="shared" si="9"/>
        <v>3631</v>
      </c>
      <c r="Y394" s="3">
        <f>EXP(-2*($T394-1)*$U$29*($E$25*'UL FRMPL'!H$35-'UL FRMPL'!$H$35)/1000)</f>
        <v>2.8448648013925793E-5</v>
      </c>
    </row>
    <row r="395" spans="11:25">
      <c r="K395">
        <v>365</v>
      </c>
      <c r="T395" s="106">
        <f t="shared" si="9"/>
        <v>3641</v>
      </c>
      <c r="Y395" s="3">
        <f>EXP(-2*($T395-1)*$U$29*($E$25*'UL FRMPL'!H$35-'UL FRMPL'!$H$35)/1000)</f>
        <v>2.7640022086160062E-5</v>
      </c>
    </row>
    <row r="396" spans="11:25">
      <c r="K396">
        <v>366</v>
      </c>
      <c r="T396" s="106">
        <f t="shared" si="9"/>
        <v>3651</v>
      </c>
      <c r="Y396" s="3">
        <f>EXP(-2*($T396-1)*$U$29*($E$25*'UL FRMPL'!H$35-'UL FRMPL'!$H$35)/1000)</f>
        <v>2.6854380586010536E-5</v>
      </c>
    </row>
    <row r="397" spans="11:25">
      <c r="K397">
        <v>367</v>
      </c>
      <c r="T397" s="106">
        <f t="shared" si="9"/>
        <v>3661</v>
      </c>
      <c r="Y397" s="3">
        <f>EXP(-2*($T397-1)*$U$29*($E$25*'UL FRMPL'!H$35-'UL FRMPL'!$H$35)/1000)</f>
        <v>2.6091070202849066E-5</v>
      </c>
    </row>
    <row r="398" spans="11:25">
      <c r="K398">
        <v>368</v>
      </c>
      <c r="T398" s="106">
        <f t="shared" si="9"/>
        <v>3671</v>
      </c>
      <c r="Y398" s="3">
        <f>EXP(-2*($T398-1)*$U$29*($E$25*'UL FRMPL'!H$35-'UL FRMPL'!$H$35)/1000)</f>
        <v>2.5349456195784447E-5</v>
      </c>
    </row>
    <row r="399" spans="11:25">
      <c r="K399">
        <v>369</v>
      </c>
      <c r="T399" s="106">
        <f t="shared" si="9"/>
        <v>3681</v>
      </c>
      <c r="Y399" s="3">
        <f>EXP(-2*($T399-1)*$U$29*($E$25*'UL FRMPL'!H$35-'UL FRMPL'!$H$35)/1000)</f>
        <v>2.4628921865835264E-5</v>
      </c>
    </row>
    <row r="400" spans="11:25">
      <c r="K400">
        <v>370</v>
      </c>
      <c r="T400" s="106">
        <f t="shared" si="9"/>
        <v>3691</v>
      </c>
      <c r="Y400" s="3">
        <f>EXP(-2*($T400-1)*$U$29*($E$25*'UL FRMPL'!H$35-'UL FRMPL'!$H$35)/1000)</f>
        <v>2.3928868043105987E-5</v>
      </c>
    </row>
    <row r="401" spans="11:25">
      <c r="K401">
        <v>371</v>
      </c>
      <c r="T401" s="106">
        <f t="shared" si="9"/>
        <v>3701</v>
      </c>
      <c r="Y401" s="3">
        <f>EXP(-2*($T401-1)*$U$29*($E$25*'UL FRMPL'!H$35-'UL FRMPL'!$H$35)/1000)</f>
        <v>2.3248712588538566E-5</v>
      </c>
    </row>
    <row r="402" spans="11:25">
      <c r="K402">
        <v>372</v>
      </c>
      <c r="T402" s="106">
        <f t="shared" si="9"/>
        <v>3711</v>
      </c>
      <c r="Y402" s="3">
        <f>EXP(-2*($T402-1)*$U$29*($E$25*'UL FRMPL'!H$35-'UL FRMPL'!$H$35)/1000)</f>
        <v>2.2587889909827709E-5</v>
      </c>
    </row>
    <row r="403" spans="11:25">
      <c r="K403">
        <v>373</v>
      </c>
      <c r="T403" s="106">
        <f t="shared" si="9"/>
        <v>3721</v>
      </c>
      <c r="Y403" s="3">
        <f>EXP(-2*($T403-1)*$U$29*($E$25*'UL FRMPL'!H$35-'UL FRMPL'!$H$35)/1000)</f>
        <v>2.1945850491094567E-5</v>
      </c>
    </row>
    <row r="404" spans="11:25">
      <c r="K404">
        <v>374</v>
      </c>
      <c r="T404" s="106">
        <f t="shared" si="9"/>
        <v>3731</v>
      </c>
      <c r="Y404" s="3">
        <f>EXP(-2*($T404-1)*$U$29*($E$25*'UL FRMPL'!H$35-'UL FRMPL'!$H$35)/1000)</f>
        <v>2.1322060435929854E-5</v>
      </c>
    </row>
    <row r="405" spans="11:25">
      <c r="K405">
        <v>375</v>
      </c>
      <c r="T405" s="106">
        <f t="shared" si="9"/>
        <v>3741</v>
      </c>
      <c r="Y405" s="3">
        <f>EXP(-2*($T405-1)*$U$29*($E$25*'UL FRMPL'!H$35-'UL FRMPL'!$H$35)/1000)</f>
        <v>2.0716001023424875E-5</v>
      </c>
    </row>
    <row r="406" spans="11:25">
      <c r="K406">
        <v>376</v>
      </c>
      <c r="T406" s="106">
        <f t="shared" si="9"/>
        <v>3751</v>
      </c>
      <c r="Y406" s="3">
        <f>EXP(-2*($T406-1)*$U$29*($E$25*'UL FRMPL'!H$35-'UL FRMPL'!$H$35)/1000)</f>
        <v>2.012716827682262E-5</v>
      </c>
    </row>
    <row r="407" spans="11:25">
      <c r="K407">
        <v>377</v>
      </c>
      <c r="T407" s="106">
        <f t="shared" si="9"/>
        <v>3761</v>
      </c>
      <c r="Y407" s="3">
        <f>EXP(-2*($T407-1)*$U$29*($E$25*'UL FRMPL'!H$35-'UL FRMPL'!$H$35)/1000)</f>
        <v>1.9555072544428701E-5</v>
      </c>
    </row>
    <row r="408" spans="11:25">
      <c r="K408">
        <v>378</v>
      </c>
      <c r="T408" s="106">
        <f t="shared" si="9"/>
        <v>3771</v>
      </c>
      <c r="Y408" s="3">
        <f>EXP(-2*($T408-1)*$U$29*($E$25*'UL FRMPL'!H$35-'UL FRMPL'!$H$35)/1000)</f>
        <v>1.8999238092435642E-5</v>
      </c>
    </row>
    <row r="409" spans="11:25">
      <c r="K409">
        <v>379</v>
      </c>
      <c r="T409" s="106">
        <f t="shared" si="9"/>
        <v>3781</v>
      </c>
      <c r="Y409" s="3">
        <f>EXP(-2*($T409-1)*$U$29*($E$25*'UL FRMPL'!H$35-'UL FRMPL'!$H$35)/1000)</f>
        <v>1.8459202709319491E-5</v>
      </c>
    </row>
    <row r="410" spans="11:25">
      <c r="K410">
        <v>380</v>
      </c>
      <c r="T410" s="106">
        <f t="shared" si="9"/>
        <v>3791</v>
      </c>
      <c r="Y410" s="3">
        <f>EXP(-2*($T410-1)*$U$29*($E$25*'UL FRMPL'!H$35-'UL FRMPL'!$H$35)/1000)</f>
        <v>1.7934517321482023E-5</v>
      </c>
    </row>
    <row r="411" spans="11:25">
      <c r="K411">
        <v>381</v>
      </c>
      <c r="T411" s="106">
        <f t="shared" si="9"/>
        <v>3801</v>
      </c>
      <c r="Y411" s="3">
        <f>EXP(-2*($T411-1)*$U$29*($E$25*'UL FRMPL'!H$35-'UL FRMPL'!$H$35)/1000)</f>
        <v>1.742474561981747E-5</v>
      </c>
    </row>
    <row r="412" spans="11:25">
      <c r="K412">
        <v>382</v>
      </c>
      <c r="T412" s="106">
        <f t="shared" si="9"/>
        <v>3811</v>
      </c>
      <c r="Y412" s="3">
        <f>EXP(-2*($T412-1)*$U$29*($E$25*'UL FRMPL'!H$35-'UL FRMPL'!$H$35)/1000)</f>
        <v>1.6929463696894179E-5</v>
      </c>
    </row>
    <row r="413" spans="11:25">
      <c r="K413">
        <v>383</v>
      </c>
      <c r="T413" s="106">
        <f t="shared" si="9"/>
        <v>3821</v>
      </c>
      <c r="Y413" s="3">
        <f>EXP(-2*($T413-1)*$U$29*($E$25*'UL FRMPL'!H$35-'UL FRMPL'!$H$35)/1000)</f>
        <v>1.6448259694448223E-5</v>
      </c>
    </row>
    <row r="414" spans="11:25">
      <c r="K414">
        <v>384</v>
      </c>
      <c r="T414" s="106">
        <f t="shared" si="9"/>
        <v>3831</v>
      </c>
      <c r="Y414" s="3">
        <f>EXP(-2*($T414-1)*$U$29*($E$25*'UL FRMPL'!H$35-'UL FRMPL'!$H$35)/1000)</f>
        <v>1.598073346089774E-5</v>
      </c>
    </row>
    <row r="415" spans="11:25">
      <c r="K415">
        <v>385</v>
      </c>
      <c r="T415" s="106">
        <f t="shared" si="9"/>
        <v>3841</v>
      </c>
      <c r="Y415" s="3">
        <f>EXP(-2*($T415-1)*$U$29*($E$25*'UL FRMPL'!H$35-'UL FRMPL'!$H$35)/1000)</f>
        <v>1.5526496218591221E-5</v>
      </c>
    </row>
    <row r="416" spans="11:25">
      <c r="K416">
        <v>386</v>
      </c>
      <c r="T416" s="106">
        <f t="shared" si="9"/>
        <v>3851</v>
      </c>
      <c r="Y416" s="3">
        <f>EXP(-2*($T416-1)*$U$29*($E$25*'UL FRMPL'!H$35-'UL FRMPL'!$H$35)/1000)</f>
        <v>1.5085170240514384E-5</v>
      </c>
    </row>
    <row r="417" spans="11:25">
      <c r="K417">
        <v>387</v>
      </c>
      <c r="T417" s="106">
        <f t="shared" ref="T417:T431" si="10">T416+10</f>
        <v>3861</v>
      </c>
      <c r="Y417" s="3">
        <f>EXP(-2*($T417-1)*$U$29*($E$25*'UL FRMPL'!H$35-'UL FRMPL'!$H$35)/1000)</f>
        <v>1.4656388536186358E-5</v>
      </c>
    </row>
    <row r="418" spans="11:25">
      <c r="K418">
        <v>388</v>
      </c>
      <c r="T418" s="106">
        <f t="shared" si="10"/>
        <v>3871</v>
      </c>
      <c r="Y418" s="3">
        <f>EXP(-2*($T418-1)*$U$29*($E$25*'UL FRMPL'!H$35-'UL FRMPL'!$H$35)/1000)</f>
        <v>1.4239794546483698E-5</v>
      </c>
    </row>
    <row r="419" spans="11:25">
      <c r="K419">
        <v>389</v>
      </c>
      <c r="T419" s="106">
        <f t="shared" si="10"/>
        <v>3881</v>
      </c>
      <c r="Y419" s="3">
        <f>EXP(-2*($T419-1)*$U$29*($E$25*'UL FRMPL'!H$35-'UL FRMPL'!$H$35)/1000)</f>
        <v>1.3835041847138995E-5</v>
      </c>
    </row>
    <row r="420" spans="11:25">
      <c r="K420">
        <v>390</v>
      </c>
      <c r="T420" s="106">
        <f t="shared" si="10"/>
        <v>3891</v>
      </c>
      <c r="Y420" s="3">
        <f>EXP(-2*($T420-1)*$U$29*($E$25*'UL FRMPL'!H$35-'UL FRMPL'!$H$35)/1000)</f>
        <v>1.3441793860667223E-5</v>
      </c>
    </row>
    <row r="421" spans="11:25">
      <c r="K421">
        <v>391</v>
      </c>
      <c r="T421" s="106">
        <f t="shared" si="10"/>
        <v>3901</v>
      </c>
      <c r="Y421" s="3">
        <f>EXP(-2*($T421-1)*$U$29*($E$25*'UL FRMPL'!H$35-'UL FRMPL'!$H$35)/1000)</f>
        <v>1.3059723576480228E-5</v>
      </c>
    </row>
    <row r="422" spans="11:25">
      <c r="K422">
        <v>392</v>
      </c>
      <c r="T422" s="106">
        <f t="shared" si="10"/>
        <v>3911</v>
      </c>
      <c r="Y422" s="3">
        <f>EXP(-2*($T422-1)*$U$29*($E$25*'UL FRMPL'!H$35-'UL FRMPL'!$H$35)/1000)</f>
        <v>1.2688513278956567E-5</v>
      </c>
    </row>
    <row r="423" spans="11:25">
      <c r="K423">
        <v>393</v>
      </c>
      <c r="T423" s="106">
        <f t="shared" si="10"/>
        <v>3921</v>
      </c>
      <c r="Y423" s="3">
        <f>EXP(-2*($T423-1)*$U$29*($E$25*'UL FRMPL'!H$35-'UL FRMPL'!$H$35)/1000)</f>
        <v>1.2327854283241143E-5</v>
      </c>
    </row>
    <row r="424" spans="11:25">
      <c r="K424">
        <v>394</v>
      </c>
      <c r="T424" s="106">
        <f t="shared" si="10"/>
        <v>3931</v>
      </c>
      <c r="Y424" s="3">
        <f>EXP(-2*($T424-1)*$U$29*($E$25*'UL FRMPL'!H$35-'UL FRMPL'!$H$35)/1000)</f>
        <v>1.1977446678554048E-5</v>
      </c>
    </row>
    <row r="425" spans="11:25">
      <c r="K425">
        <v>395</v>
      </c>
      <c r="T425" s="106">
        <f t="shared" si="10"/>
        <v>3941</v>
      </c>
      <c r="Y425" s="3">
        <f>EXP(-2*($T425-1)*$U$29*($E$25*'UL FRMPL'!H$35-'UL FRMPL'!$H$35)/1000)</f>
        <v>1.1636999078795748E-5</v>
      </c>
    </row>
    <row r="426" spans="11:25">
      <c r="K426">
        <v>396</v>
      </c>
      <c r="T426" s="106">
        <f t="shared" si="10"/>
        <v>3951</v>
      </c>
      <c r="Y426" s="3">
        <f>EXP(-2*($T426-1)*$U$29*($E$25*'UL FRMPL'!H$35-'UL FRMPL'!$H$35)/1000)</f>
        <v>1.1306228380241127E-5</v>
      </c>
    </row>
    <row r="427" spans="11:25">
      <c r="K427">
        <v>397</v>
      </c>
      <c r="T427" s="106">
        <f t="shared" si="10"/>
        <v>3961</v>
      </c>
      <c r="Y427" s="3">
        <f>EXP(-2*($T427-1)*$U$29*($E$25*'UL FRMPL'!H$35-'UL FRMPL'!$H$35)/1000)</f>
        <v>1.0984859526120985E-5</v>
      </c>
    </row>
    <row r="428" spans="11:25">
      <c r="K428">
        <v>398</v>
      </c>
      <c r="T428" s="106">
        <f t="shared" si="10"/>
        <v>3971</v>
      </c>
      <c r="Y428" s="3">
        <f>EXP(-2*($T428-1)*$U$29*($E$25*'UL FRMPL'!H$35-'UL FRMPL'!$H$35)/1000)</f>
        <v>1.0672625277894576E-5</v>
      </c>
    </row>
    <row r="429" spans="11:25">
      <c r="K429">
        <v>399</v>
      </c>
      <c r="T429" s="106">
        <f t="shared" si="10"/>
        <v>3981</v>
      </c>
      <c r="Y429" s="3">
        <f>EXP(-2*($T429-1)*$U$29*($E$25*'UL FRMPL'!H$35-'UL FRMPL'!$H$35)/1000)</f>
        <v>1.0369265993024221E-5</v>
      </c>
    </row>
    <row r="430" spans="11:25">
      <c r="K430">
        <v>400</v>
      </c>
      <c r="T430" s="106">
        <f t="shared" si="10"/>
        <v>3991</v>
      </c>
      <c r="Y430" s="3">
        <f>EXP(-2*($T430-1)*$U$29*($E$25*'UL FRMPL'!H$35-'UL FRMPL'!$H$35)/1000)</f>
        <v>1.007452940906584E-5</v>
      </c>
    </row>
    <row r="431" spans="11:25">
      <c r="K431">
        <v>401</v>
      </c>
      <c r="T431" s="106">
        <f t="shared" si="10"/>
        <v>4001</v>
      </c>
      <c r="Y431" s="3">
        <f>EXP(-2*($T431-1)*$U$29*($E$25*'UL FRMPL'!H$35-'UL FRMPL'!$H$35)/1000)</f>
        <v>9.7881704338969422E-6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0AAF9-98F5-43DD-A2ED-ADAD7DC850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7442dd-2d62-4621-8c04-24b2d47efa2e"/>
    <ds:schemaRef ds:uri="c772c832-c8c0-4cdf-a8c5-3f5db93ce2f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UL FRMPL</vt:lpstr>
      <vt:lpstr>Experiments HATA too far</vt:lpstr>
      <vt:lpstr>Experiments HATA</vt:lpstr>
      <vt:lpstr>Random Retrans Rayleigh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Lefrère</cp:lastModifiedBy>
  <cp:revision/>
  <dcterms:created xsi:type="dcterms:W3CDTF">2019-11-05T13:53:31Z</dcterms:created>
  <dcterms:modified xsi:type="dcterms:W3CDTF">2020-02-27T23:55:52Z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