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ry\Documents\eclipse\Light Transformer Setup\"/>
    </mc:Choice>
  </mc:AlternateContent>
  <bookViews>
    <workbookView minimized="1" xWindow="3780" yWindow="0" windowWidth="22740" windowHeight="1032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C2" i="1"/>
  <c r="D2" i="1"/>
  <c r="E2" i="1"/>
  <c r="F2" i="1"/>
  <c r="B2" i="1"/>
  <c r="C25" i="1"/>
  <c r="D25" i="1"/>
  <c r="E25" i="1"/>
  <c r="C26" i="1"/>
  <c r="D26" i="1"/>
  <c r="E26" i="1"/>
  <c r="C27" i="1"/>
  <c r="D27" i="1"/>
  <c r="E27" i="1"/>
  <c r="C28" i="1"/>
  <c r="D28" i="1"/>
  <c r="E28" i="1"/>
  <c r="D24" i="1"/>
  <c r="E24" i="1"/>
  <c r="C24" i="1"/>
  <c r="B24" i="1"/>
  <c r="B26" i="1"/>
  <c r="B27" i="1"/>
  <c r="B28" i="1"/>
  <c r="B25" i="1"/>
  <c r="V18" i="1"/>
  <c r="Y18" i="1"/>
  <c r="V19" i="1"/>
  <c r="Y19" i="1"/>
  <c r="V20" i="1"/>
  <c r="Y20" i="1"/>
  <c r="V21" i="1"/>
  <c r="Y21" i="1"/>
  <c r="V17" i="1"/>
  <c r="Y17" i="1"/>
  <c r="C15" i="1" l="1"/>
  <c r="C14" i="1"/>
  <c r="L4" i="1" s="1"/>
  <c r="R19" i="1" s="1"/>
  <c r="K2" i="1" l="1"/>
  <c r="K17" i="1" s="1"/>
  <c r="K25" i="1" s="1"/>
  <c r="AA19" i="1"/>
  <c r="R27" i="1"/>
  <c r="E15" i="1"/>
  <c r="L19" i="1"/>
  <c r="L27" i="1" s="1"/>
  <c r="O19" i="1"/>
  <c r="K3" i="1"/>
  <c r="L6" i="1"/>
  <c r="R21" i="1" s="1"/>
  <c r="L3" i="1"/>
  <c r="R18" i="1" s="1"/>
  <c r="K6" i="1"/>
  <c r="L5" i="1"/>
  <c r="R20" i="1" s="1"/>
  <c r="L2" i="1"/>
  <c r="R17" i="1" s="1"/>
  <c r="K4" i="1"/>
  <c r="K5" i="1"/>
  <c r="Q18" i="1" l="1"/>
  <c r="Z18" i="1" s="1"/>
  <c r="Q20" i="1"/>
  <c r="Q28" i="1" s="1"/>
  <c r="Q21" i="1"/>
  <c r="Z21" i="1" s="1"/>
  <c r="Q19" i="1"/>
  <c r="Z19" i="1" s="1"/>
  <c r="AA20" i="1"/>
  <c r="R28" i="1"/>
  <c r="AA18" i="1"/>
  <c r="R26" i="1"/>
  <c r="AA21" i="1"/>
  <c r="R29" i="1"/>
  <c r="AA17" i="1"/>
  <c r="R25" i="1"/>
  <c r="X19" i="1"/>
  <c r="O27" i="1"/>
  <c r="L35" i="1" s="1"/>
  <c r="U19" i="1"/>
  <c r="Q17" i="1"/>
  <c r="Q25" i="1" s="1"/>
  <c r="L21" i="1"/>
  <c r="L29" i="1" s="1"/>
  <c r="O21" i="1"/>
  <c r="L20" i="1"/>
  <c r="L28" i="1" s="1"/>
  <c r="O20" i="1"/>
  <c r="K18" i="1"/>
  <c r="K26" i="1" s="1"/>
  <c r="N18" i="1"/>
  <c r="K20" i="1"/>
  <c r="K28" i="1" s="1"/>
  <c r="N20" i="1"/>
  <c r="K21" i="1"/>
  <c r="K29" i="1" s="1"/>
  <c r="N21" i="1"/>
  <c r="K19" i="1"/>
  <c r="K27" i="1" s="1"/>
  <c r="N19" i="1"/>
  <c r="L18" i="1"/>
  <c r="L26" i="1" s="1"/>
  <c r="O18" i="1"/>
  <c r="L17" i="1"/>
  <c r="L25" i="1" s="1"/>
  <c r="O17" i="1"/>
  <c r="N17" i="1"/>
  <c r="R35" i="1" l="1"/>
  <c r="O35" i="1"/>
  <c r="Q27" i="1"/>
  <c r="Z20" i="1"/>
  <c r="Q29" i="1"/>
  <c r="Q26" i="1"/>
  <c r="Z17" i="1"/>
  <c r="W19" i="1"/>
  <c r="N27" i="1"/>
  <c r="W20" i="1"/>
  <c r="N28" i="1"/>
  <c r="N36" i="1" s="1"/>
  <c r="X20" i="1"/>
  <c r="O28" i="1"/>
  <c r="O36" i="1" s="1"/>
  <c r="X18" i="1"/>
  <c r="O26" i="1"/>
  <c r="L34" i="1" s="1"/>
  <c r="W21" i="1"/>
  <c r="N29" i="1"/>
  <c r="W18" i="1"/>
  <c r="N26" i="1"/>
  <c r="X21" i="1"/>
  <c r="O29" i="1"/>
  <c r="L37" i="1" s="1"/>
  <c r="X17" i="1"/>
  <c r="O25" i="1"/>
  <c r="L33" i="1" s="1"/>
  <c r="W17" i="1"/>
  <c r="N25" i="1"/>
  <c r="N33" i="1" s="1"/>
  <c r="U18" i="1"/>
  <c r="U21" i="1"/>
  <c r="U17" i="1"/>
  <c r="U20" i="1"/>
  <c r="T19" i="1"/>
  <c r="T20" i="1"/>
  <c r="T21" i="1"/>
  <c r="T18" i="1"/>
  <c r="T17" i="1"/>
  <c r="K33" i="1" l="1"/>
  <c r="Q34" i="1"/>
  <c r="Q33" i="1"/>
  <c r="O43" i="1"/>
  <c r="L43" i="1"/>
  <c r="R37" i="1"/>
  <c r="Q35" i="1"/>
  <c r="K36" i="1"/>
  <c r="I35" i="1"/>
  <c r="O34" i="1"/>
  <c r="R34" i="1"/>
  <c r="R33" i="1"/>
  <c r="R36" i="1"/>
  <c r="Q37" i="1"/>
  <c r="Q36" i="1"/>
  <c r="O37" i="1"/>
  <c r="N37" i="1"/>
  <c r="L36" i="1"/>
  <c r="O33" i="1"/>
  <c r="K35" i="1"/>
  <c r="N35" i="1"/>
  <c r="N34" i="1"/>
  <c r="K34" i="1"/>
  <c r="K37" i="1"/>
  <c r="O41" i="1" l="1"/>
  <c r="H36" i="1"/>
  <c r="K41" i="1"/>
  <c r="O42" i="1"/>
  <c r="O45" i="1"/>
  <c r="N45" i="1"/>
  <c r="N43" i="1"/>
  <c r="N42" i="1"/>
  <c r="N44" i="1"/>
  <c r="O44" i="1"/>
  <c r="N41" i="1"/>
  <c r="I33" i="1"/>
  <c r="L42" i="1"/>
  <c r="K45" i="1"/>
  <c r="K43" i="1"/>
  <c r="I37" i="1"/>
  <c r="L45" i="1"/>
  <c r="K42" i="1"/>
  <c r="K44" i="1"/>
  <c r="L44" i="1"/>
  <c r="L41" i="1"/>
  <c r="I36" i="1"/>
  <c r="I34" i="1"/>
  <c r="H37" i="1"/>
  <c r="H35" i="1"/>
  <c r="H34" i="1"/>
  <c r="H33" i="1"/>
</calcChain>
</file>

<file path=xl/sharedStrings.xml><?xml version="1.0" encoding="utf-8"?>
<sst xmlns="http://schemas.openxmlformats.org/spreadsheetml/2006/main" count="39" uniqueCount="33">
  <si>
    <t>MIN</t>
  </si>
  <si>
    <t>MAX</t>
  </si>
  <si>
    <t>colors</t>
  </si>
  <si>
    <t>L</t>
  </si>
  <si>
    <t>x</t>
  </si>
  <si>
    <t>y</t>
  </si>
  <si>
    <t>z</t>
  </si>
  <si>
    <t>white</t>
  </si>
  <si>
    <t>red</t>
  </si>
  <si>
    <t>green</t>
  </si>
  <si>
    <t>blue</t>
  </si>
  <si>
    <t>black</t>
  </si>
  <si>
    <t>a</t>
  </si>
  <si>
    <t>b</t>
  </si>
  <si>
    <t>c</t>
  </si>
  <si>
    <t>WHITE (min_light)</t>
  </si>
  <si>
    <t>X</t>
  </si>
  <si>
    <t>Y</t>
  </si>
  <si>
    <t>Z</t>
  </si>
  <si>
    <t>NORMALIZED</t>
  </si>
  <si>
    <t>RANGE</t>
  </si>
  <si>
    <t>norm_W</t>
  </si>
  <si>
    <t>a=(((X_local*Y_local*Z_local*nX_2-X_w*Y_local*Z_local)*nY_3+(X_w*Y_local*Z_local-X_local*Y_local*Z_local*nX_3)*nY_2+X_local*Y_w*Z_local*nX_3-X_local*Y_w*Z_local*nX_2)*nZ_4+((X_w*Y_local*Z_local-X_local*Y_local*Z_local*nX_2)*nY_4+(X_local*Y_local*Z_local*nX_4-X_w*Y_local*Z_local)*nY_2-X_local*Y_w*Z_local*nX_4+X_local*Y_w*Z_local*nX_2)*nZ_3+((X_local*Y_local*Z_local*nX_3-X_w*Y_local*Z_local)*nY_4+(X_w*Y_local*Z_local-X_local*Y_local*Z_local*nX_4)*nY_3+X_local*Y_w*Z_local*nX_4-X_local*Y_w*Z_local*nX_3)*nZ_2+(X_local*Y_local*Z_w*nX_2-X_local*Y_local*Z_w*nX_3)*nY_4+(X_local*Y_local*Z_w*nX_4-X_local*Y_local*Z_w*nX_2)*nY_3+(X_local*Y_local*Z_w*nX_3-X_local*Y_local*Z_w*nX_4)*nY_2)/(((X_local*Y_local*Z_local*nX_2-X_local*Y_local*Z_local*nX_1)*nY_3+(X_local*Y_local*Z_local*nX_1-X_local*Y_local*Z_local*nX_3)*nY_2+(X_local*Y_local*Z_local*nX_3-X_local*Y_local*Z_local*nX_2)*nY_1)*nZ_4+((X_local*Y_local*Z_local*nX_1-X_local*Y_local*Z_local*nX_2)*nY_4+(X_local*Y_local*Z_local*nX_4-X_local*Y_local*Z_local*nX_1)*nY_2+(X_local*Y_local*Z_local*nX_2-X_local*Y_local*Z_local*nX_4)*nY_1)*nZ_3+((X_local*Y_local*Z_local*nX_3-X_local*Y_local*Z_local*nX_1)*nY_4+(X_local*Y_local*Z_local*nX_1-X_local*Y_local*Z_local*nX_4)*nY_3+(X_local*Y_local*Z_local*nX_4-X_local*Y_local*Z_local*nX_3)*nY_1)*nZ_2+((X_local*Y_local*Z_local*nX_2-X_local*Y_local*Z_local*nX_3)*nY_4+(X_local*Y_local*Z_local*nX_4-X_local*Y_local*Z_local*nX_2)*nY_3+(X_local*Y_local*Z_local*nX_3-X_local*Y_local*Z_local*nX_4)*nY_2)*nZ_1)</t>
  </si>
  <si>
    <t>c=(((X_local*Y_local*Z_local*nX_1-X_w*Y_local*Z_local)*nY_2+(X_w*Y_local*Z_local-X_local*Y_local*Z_local*nX_2)*nY_1+X_local*Y_w*Z_local*nX_2-X_local*Y_w*Z_local*nX_1)*nZ_4+((X_w*Y_local*Z_local-X_local*Y_local*Z_local*nX_1)*nY_4+(X_local*Y_local*Z_local*nX_4-X_w*Y_local*Z_local)*nY_1-X_local*Y_w*Z_local*nX_4+X_local*Y_w*Z_local*nX_1)*nZ_2+((X_local*Y_local*Z_local*nX_2-X_w*Y_local*Z_local)*nY_4+(X_w*Y_local*Z_local-X_local*Y_local*Z_local*nX_4)*nY_2+X_local*Y_w*Z_local*nX_4-X_local*Y_w*Z_local*nX_2)*nZ_1+(X_local*Y_local*Z_w*nX_1-X_local*Y_local*Z_w*nX_2)*nY_4+(X_local*Y_local*Z_w*nX_4-X_local*Y_local*Z_w*nX_1)*nY_2+(X_local*Y_local*Z_w*nX_2-X_local*Y_local*Z_w*nX_4)*nY_1)/(((X_local*Y_local*Z_local*nX_2-X_local*Y_local*Z_local*nX_1)*nY_3+(X_local*Y_local*Z_local*nX_1-X_local*Y_local*Z_local*nX_3)*nY_2+(X_local*Y_local*Z_local*nX_3-X_local*Y_local*Z_local*nX_2)*nY_1)*nZ_4+((X_local*Y_local*Z_local*nX_1-X_local*Y_local*Z_local*nX_2)*nY_4+(X_local*Y_local*Z_local*nX_4-X_local*Y_local*Z_local*nX_1)*nY_2+(X_local*Y_local*Z_local*nX_2-X_local*Y_local*Z_local*nX_4)*nY_1)*nZ_3+((X_local*Y_local*Z_local*nX_3-X_local*Y_local*Z_local*nX_1)*nY_4+(X_local*Y_local*Z_local*nX_1-X_local*Y_local*Z_local*nX_4)*nY_3+(X_local*Y_local*Z_local*nX_4-X_local*Y_local*Z_local*nX_3)*nY_1)*nZ_2+((X_local*Y_local*Z_local*nX_2-X_local*Y_local*Z_local*nX_3)*nY_4+(X_local*Y_local*Z_local*nX_4-X_local*Y_local*Z_local*nX_2)*nY_3+(X_local*Y_local*Z_local*nX_3-X_local*Y_local*Z_local*nX_4)*nY_2)*nZ_1)</t>
  </si>
  <si>
    <t>a*b = c</t>
  </si>
  <si>
    <t>Z_REAL</t>
  </si>
  <si>
    <t>X_REAL</t>
  </si>
  <si>
    <t>Y_REAL</t>
  </si>
  <si>
    <t>b=-(((X_local*Y_local*Z_local*nX_1-X_w*Y_local*Z_local)*nY_3+(X_w*Y_local*Z_local-X_local*Y_local*Z_local*nX_3)*nY_1+X_local*Y_w*Z_local*nX_3-X_local*Y_w*Z_local*nX_1)*nZ_4+((X_w*Y_local*Z_local-X_local*Y_local*Z_local*nX_1)*nY_4+(X_local*Y_local*Z_local*nX_4-X_w*Y_local*Z_local)*nY_1-X_local*Y_w*Z_local*nX_4+X_local*Y_w*Z_local*nX_1)*nZ_3+((X_local*Y_local*Z_local*nX_3-X_w*Y_local*Z_local)*nY_4+(X_w*Y_local*Z_local-X_local*Y_local*Z_local*nX_4)*nY_3+X_local*Y_w*Z_local*nX_4-X_local*Y_w*Z_local*nX_3)*nZ_1+(X_local*Y_local*Z_w*nX_1-X_local*Y_local*Z_w*nX_3)*nY_4+(X_local*Y_local*Z_w*nX_4-X_local*Y_local*Z_w*nX_1)*nY_3+(X_local*Y_local*Z_w*nX_3-X_local*Y_local*Z_w*nX_4)*nY_1)/(((X_local*Y_local*Z_local*nX_2-X_local*Y_local*Z_local*nX_1)*nY_3+(X_local*Y_local*Z_local*nX_1-X_local*Y_local*Z_local*nX_3)*nY_2+(X_local*Y_local*Z_local*nX_3-X_local*Y_local*Z_local*nX_2)*nY_1)*nZ_4+((X_local*Y_local*Z_local*nX_1-X_local*Y_local*Z_local*nX_2)*nY_4+(X_local*Y_local*Z_local*nX_4-X_local*Y_local*Z_local*nX_1)*nY_2+(X_local*Y_local*Z_local*nX_2-X_local*Y_local*Z_local*nX_4)*nY_1)*nZ_3+((X_local*Y_local*Z_local*nX_3-X_local*Y_local*Z_local*nX_1)*nY_4+(X_local*Y_local*Z_local*nX_1-X_local*Y_local*Z_local*nX_4)*nY_3+(X_local*Y_local*Z_local*nX_4-X_local*Y_local*Z_local*nX_3)*nY_1)*nZ_2+((X_local*Y_local*Z_local*nX_2-X_local*Y_local*Z_local*nX_3)*nY_4+(X_local*Y_local*Z_local*nX_4-X_local*Y_local*Z_local*nX_2)*nY_3+(X_local*Y_local*Z_local*nX_3-X_local*Y_local*Z_local*nX_4)*nY_2)*nZ_1)</t>
  </si>
  <si>
    <t>d=1-a-b-c</t>
  </si>
  <si>
    <t>contrast</t>
  </si>
  <si>
    <t>solver</t>
  </si>
  <si>
    <t>tiff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</si>
</sst>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12" xfId="0" applyBorder="1"/>
    <xf numFmtId="0" fontId="0" fillId="2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tabSelected="1" topLeftCell="B16" workbookViewId="0">
      <selection activeCell="K28" sqref="K28"/>
    </sheetView>
  </sheetViews>
  <sheetFormatPr baseColWidth="10" defaultRowHeight="15" x14ac:dyDescent="0.25"/>
  <sheetData>
    <row r="1" spans="2:14" ht="15.75" thickBot="1" x14ac:dyDescent="0.3"/>
    <row r="2" spans="2:14" ht="15.75" thickBot="1" x14ac:dyDescent="0.3">
      <c r="B2" s="1">
        <f ca="1">1+$G$15*RAND()</f>
        <v>8.1642605864410189</v>
      </c>
      <c r="C2" s="1">
        <f t="shared" ref="C2:F10" ca="1" si="0">1+$G$15*RAND()</f>
        <v>3.9309634021762188</v>
      </c>
      <c r="D2" s="1">
        <f t="shared" ca="1" si="0"/>
        <v>6.7144852271267457</v>
      </c>
      <c r="E2" s="1">
        <f t="shared" ca="1" si="0"/>
        <v>4.5709570276663003</v>
      </c>
      <c r="F2" s="8">
        <f t="shared" ca="1" si="0"/>
        <v>7.2344328716144819</v>
      </c>
      <c r="K2" s="12">
        <f ca="1">B2/$C$14</f>
        <v>7.6670654715741247</v>
      </c>
      <c r="L2" s="13">
        <f t="shared" ref="K2:L6" ca="1" si="1">C2/$C$14</f>
        <v>3.6915717537116328</v>
      </c>
    </row>
    <row r="3" spans="2:14" ht="15.75" thickBot="1" x14ac:dyDescent="0.3">
      <c r="B3" s="1">
        <f t="shared" ref="B3:B10" ca="1" si="2">1+$G$15*RAND()</f>
        <v>9.9844716978238033</v>
      </c>
      <c r="C3" s="1">
        <f t="shared" ca="1" si="0"/>
        <v>4.1413367500245046</v>
      </c>
      <c r="D3" s="1">
        <f t="shared" ca="1" si="0"/>
        <v>4.1773472632740996</v>
      </c>
      <c r="E3" s="1">
        <f t="shared" ca="1" si="0"/>
        <v>3.5100689233914286</v>
      </c>
      <c r="F3" s="8">
        <f t="shared" ca="1" si="0"/>
        <v>3.7723122542785603</v>
      </c>
      <c r="K3" s="14">
        <f t="shared" ca="1" si="1"/>
        <v>9.3764275889758792</v>
      </c>
      <c r="L3" s="15">
        <f t="shared" ca="1" si="1"/>
        <v>3.8891335799602684</v>
      </c>
    </row>
    <row r="4" spans="2:14" ht="15.75" thickBot="1" x14ac:dyDescent="0.3">
      <c r="B4" s="1">
        <f t="shared" ca="1" si="2"/>
        <v>2.0721352367123558</v>
      </c>
      <c r="C4" s="1">
        <f t="shared" ca="1" si="0"/>
        <v>2.929342979355658</v>
      </c>
      <c r="D4" s="1">
        <f t="shared" ca="1" si="0"/>
        <v>8.5526136806709037</v>
      </c>
      <c r="E4" s="1">
        <f t="shared" ca="1" si="0"/>
        <v>4.6154970675493434</v>
      </c>
      <c r="F4" s="8">
        <f t="shared" ca="1" si="0"/>
        <v>1.1611212120077044</v>
      </c>
      <c r="K4" s="14">
        <f t="shared" ca="1" si="1"/>
        <v>1.9459443213038057</v>
      </c>
      <c r="L4" s="15">
        <f t="shared" ca="1" si="1"/>
        <v>2.7509489896385602</v>
      </c>
    </row>
    <row r="5" spans="2:14" ht="15.75" thickBot="1" x14ac:dyDescent="0.3">
      <c r="B5" s="1">
        <f t="shared" ca="1" si="2"/>
        <v>3.1688821025519509</v>
      </c>
      <c r="C5" s="1">
        <f t="shared" ca="1" si="0"/>
        <v>5.5183804811604658</v>
      </c>
      <c r="D5" s="1">
        <f t="shared" ca="1" si="0"/>
        <v>1.8535594017536441</v>
      </c>
      <c r="E5" s="1">
        <f t="shared" ca="1" si="0"/>
        <v>2.2185709646098308</v>
      </c>
      <c r="F5" s="8">
        <f t="shared" ca="1" si="0"/>
        <v>3.4361116077799161</v>
      </c>
      <c r="K5" s="14">
        <f t="shared" ca="1" si="1"/>
        <v>2.9759004253631316</v>
      </c>
      <c r="L5" s="15">
        <f t="shared" ca="1" si="1"/>
        <v>5.182316757059537</v>
      </c>
      <c r="N5" t="s">
        <v>23</v>
      </c>
    </row>
    <row r="6" spans="2:14" ht="15.75" thickBot="1" x14ac:dyDescent="0.3">
      <c r="B6" s="1">
        <f t="shared" ca="1" si="2"/>
        <v>8.894666616111488</v>
      </c>
      <c r="C6" s="1">
        <f t="shared" ca="1" si="0"/>
        <v>10.308807312797535</v>
      </c>
      <c r="D6" s="1">
        <f t="shared" ca="1" si="0"/>
        <v>1.0648481634479658</v>
      </c>
      <c r="E6" s="1">
        <f t="shared" ca="1" si="0"/>
        <v>5.4126870080525018</v>
      </c>
      <c r="F6" s="8">
        <f t="shared" ca="1" si="0"/>
        <v>6.1955872166781205</v>
      </c>
      <c r="K6" s="16">
        <f t="shared" ca="1" si="1"/>
        <v>8.3529905214943145</v>
      </c>
      <c r="L6" s="17">
        <f t="shared" ca="1" si="1"/>
        <v>9.6810114969046275</v>
      </c>
    </row>
    <row r="7" spans="2:14" ht="15.75" thickBot="1" x14ac:dyDescent="0.3">
      <c r="B7" s="1">
        <f t="shared" ca="1" si="2"/>
        <v>7.2540574919183998</v>
      </c>
      <c r="C7" s="1">
        <f t="shared" ca="1" si="0"/>
        <v>8.4430707951132131</v>
      </c>
      <c r="D7" s="1">
        <f t="shared" ca="1" si="0"/>
        <v>5.7849660392126001</v>
      </c>
      <c r="E7" s="1">
        <f t="shared" ca="1" si="0"/>
        <v>7.8352772854901414</v>
      </c>
      <c r="F7" s="8">
        <f t="shared" ca="1" si="0"/>
        <v>4.9229618767445977</v>
      </c>
      <c r="N7" t="s">
        <v>28</v>
      </c>
    </row>
    <row r="8" spans="2:14" ht="15.75" thickBot="1" x14ac:dyDescent="0.3">
      <c r="B8" s="1">
        <f t="shared" ca="1" si="2"/>
        <v>2.2479077368471545</v>
      </c>
      <c r="C8" s="1">
        <f t="shared" ca="1" si="0"/>
        <v>1.8178348375555788</v>
      </c>
      <c r="D8" s="1">
        <f t="shared" ca="1" si="0"/>
        <v>3.3910135497593634</v>
      </c>
      <c r="E8" s="1">
        <f t="shared" ca="1" si="0"/>
        <v>6.1071008581658806</v>
      </c>
      <c r="F8" s="8">
        <f t="shared" ca="1" si="0"/>
        <v>5.5517974965543138</v>
      </c>
      <c r="K8" t="s">
        <v>19</v>
      </c>
    </row>
    <row r="9" spans="2:14" ht="15.75" thickBot="1" x14ac:dyDescent="0.3">
      <c r="B9" s="1">
        <f t="shared" ca="1" si="2"/>
        <v>4.7085158235570734</v>
      </c>
      <c r="C9" s="1">
        <f t="shared" ca="1" si="0"/>
        <v>7.6747303416227544</v>
      </c>
      <c r="D9" s="1">
        <f t="shared" ca="1" si="0"/>
        <v>5.9124586924846403</v>
      </c>
      <c r="E9" s="1">
        <f t="shared" ca="1" si="0"/>
        <v>9.3047072808826492</v>
      </c>
      <c r="F9" s="8">
        <f t="shared" ca="1" si="0"/>
        <v>5.0521065250416912</v>
      </c>
      <c r="N9" t="s">
        <v>22</v>
      </c>
    </row>
    <row r="10" spans="2:14" ht="15.75" thickBot="1" x14ac:dyDescent="0.3">
      <c r="B10" s="5">
        <f t="shared" ca="1" si="2"/>
        <v>9.5993729443318809</v>
      </c>
      <c r="C10" s="5">
        <f t="shared" ca="1" si="0"/>
        <v>3.8614453840728435</v>
      </c>
      <c r="D10" s="5">
        <f t="shared" ca="1" si="0"/>
        <v>4.1320419982152226</v>
      </c>
      <c r="E10" s="5">
        <f t="shared" ca="1" si="0"/>
        <v>6.7282463190217427</v>
      </c>
      <c r="F10" s="9">
        <f t="shared" ca="1" si="0"/>
        <v>10.048969954562619</v>
      </c>
      <c r="G10" s="11" t="s">
        <v>32</v>
      </c>
    </row>
    <row r="11" spans="2:14" x14ac:dyDescent="0.25">
      <c r="N11" t="s">
        <v>29</v>
      </c>
    </row>
    <row r="12" spans="2:14" x14ac:dyDescent="0.25">
      <c r="B12" t="s">
        <v>3</v>
      </c>
    </row>
    <row r="14" spans="2:14" x14ac:dyDescent="0.25">
      <c r="B14" t="s">
        <v>0</v>
      </c>
      <c r="C14">
        <f ca="1">MIN(B2:F10)</f>
        <v>1.0648481634479658</v>
      </c>
      <c r="E14" t="s">
        <v>20</v>
      </c>
      <c r="G14" t="s">
        <v>30</v>
      </c>
    </row>
    <row r="15" spans="2:14" x14ac:dyDescent="0.25">
      <c r="B15" t="s">
        <v>1</v>
      </c>
      <c r="C15">
        <f ca="1">MAX(B2:F10)</f>
        <v>10.308807312797535</v>
      </c>
      <c r="E15">
        <f ca="1">C15/C14</f>
        <v>9.6810114969046275</v>
      </c>
      <c r="G15">
        <v>10</v>
      </c>
      <c r="K15" t="s">
        <v>15</v>
      </c>
    </row>
    <row r="16" spans="2:14" ht="15.75" thickBot="1" x14ac:dyDescent="0.3"/>
    <row r="17" spans="1:27" ht="15.75" thickBot="1" x14ac:dyDescent="0.3">
      <c r="B17" t="s">
        <v>2</v>
      </c>
      <c r="C17" t="s">
        <v>4</v>
      </c>
      <c r="D17" t="s">
        <v>5</v>
      </c>
      <c r="E17" t="s">
        <v>6</v>
      </c>
      <c r="K17" s="1">
        <f ca="1">$C$18*K2</f>
        <v>690.03589244167119</v>
      </c>
      <c r="L17" s="8">
        <f ca="1">$C$18*L2</f>
        <v>332.24145783404697</v>
      </c>
      <c r="N17" s="1">
        <f ca="1">$D$18*K2</f>
        <v>728.37121979954179</v>
      </c>
      <c r="O17" s="8">
        <f ca="1">$D$18*L2</f>
        <v>350.69931660260511</v>
      </c>
      <c r="Q17" s="1">
        <f ca="1">$E$18*K2</f>
        <v>766.7065471574125</v>
      </c>
      <c r="R17" s="8">
        <f ca="1">$E$18*L2</f>
        <v>369.15717537116331</v>
      </c>
      <c r="T17">
        <f ca="1">K17</f>
        <v>690.03589244167119</v>
      </c>
      <c r="U17">
        <f t="shared" ref="U17:AA17" ca="1" si="3">L17</f>
        <v>332.24145783404697</v>
      </c>
      <c r="V17">
        <f t="shared" si="3"/>
        <v>0</v>
      </c>
      <c r="W17">
        <f t="shared" ca="1" si="3"/>
        <v>728.37121979954179</v>
      </c>
      <c r="X17">
        <f t="shared" ca="1" si="3"/>
        <v>350.69931660260511</v>
      </c>
      <c r="Y17">
        <f t="shared" si="3"/>
        <v>0</v>
      </c>
      <c r="Z17">
        <f t="shared" ca="1" si="3"/>
        <v>766.7065471574125</v>
      </c>
      <c r="AA17">
        <f t="shared" ca="1" si="3"/>
        <v>369.15717537116331</v>
      </c>
    </row>
    <row r="18" spans="1:27" ht="15.75" thickBot="1" x14ac:dyDescent="0.3">
      <c r="B18" t="s">
        <v>7</v>
      </c>
      <c r="C18" s="5">
        <v>90</v>
      </c>
      <c r="D18" s="6">
        <v>95</v>
      </c>
      <c r="E18" s="7">
        <v>100</v>
      </c>
      <c r="K18" s="1">
        <f t="shared" ref="K18:L18" ca="1" si="4">$C$18*K3</f>
        <v>843.87848300782912</v>
      </c>
      <c r="L18" s="8">
        <f t="shared" ca="1" si="4"/>
        <v>350.02202219642413</v>
      </c>
      <c r="N18" s="1">
        <f t="shared" ref="N18:O18" ca="1" si="5">$D$18*K3</f>
        <v>890.76062095270856</v>
      </c>
      <c r="O18" s="8">
        <f t="shared" ca="1" si="5"/>
        <v>369.46769009622551</v>
      </c>
      <c r="Q18" s="1">
        <f t="shared" ref="Q18:R18" ca="1" si="6">$E$18*K3</f>
        <v>937.6427588975879</v>
      </c>
      <c r="R18" s="8">
        <f t="shared" ca="1" si="6"/>
        <v>388.91335799602683</v>
      </c>
      <c r="T18">
        <f t="shared" ref="T18:T21" ca="1" si="7">K18</f>
        <v>843.87848300782912</v>
      </c>
      <c r="U18">
        <f t="shared" ref="U18:U21" ca="1" si="8">L18</f>
        <v>350.02202219642413</v>
      </c>
      <c r="V18">
        <f t="shared" ref="V18:V21" si="9">M18</f>
        <v>0</v>
      </c>
      <c r="W18">
        <f t="shared" ref="W18:W21" ca="1" si="10">N18</f>
        <v>890.76062095270856</v>
      </c>
      <c r="X18">
        <f t="shared" ref="X18:X21" ca="1" si="11">O18</f>
        <v>369.46769009622551</v>
      </c>
      <c r="Y18">
        <f t="shared" ref="Y18:Y21" si="12">P18</f>
        <v>0</v>
      </c>
      <c r="Z18">
        <f t="shared" ref="Z18:Z21" ca="1" si="13">Q18</f>
        <v>937.6427588975879</v>
      </c>
      <c r="AA18">
        <f t="shared" ref="AA18:AA21" ca="1" si="14">R18</f>
        <v>388.91335799602683</v>
      </c>
    </row>
    <row r="19" spans="1:27" ht="15.75" thickBot="1" x14ac:dyDescent="0.3">
      <c r="B19" t="s">
        <v>8</v>
      </c>
      <c r="C19">
        <v>80</v>
      </c>
      <c r="D19">
        <v>40</v>
      </c>
      <c r="E19">
        <v>30</v>
      </c>
      <c r="K19" s="1">
        <f t="shared" ref="K19:L19" ca="1" si="15">$C$18*K4</f>
        <v>175.13498891734253</v>
      </c>
      <c r="L19" s="8">
        <f t="shared" ca="1" si="15"/>
        <v>247.58540906747041</v>
      </c>
      <c r="N19" s="1">
        <f t="shared" ref="N19:O19" ca="1" si="16">$D$18*K4</f>
        <v>184.86471052386153</v>
      </c>
      <c r="O19" s="8">
        <f t="shared" ca="1" si="16"/>
        <v>261.34015401566319</v>
      </c>
      <c r="Q19" s="1">
        <f t="shared" ref="Q19:R19" ca="1" si="17">$E$18*K4</f>
        <v>194.59443213038057</v>
      </c>
      <c r="R19" s="8">
        <f t="shared" ca="1" si="17"/>
        <v>275.094898963856</v>
      </c>
      <c r="T19">
        <f t="shared" ca="1" si="7"/>
        <v>175.13498891734253</v>
      </c>
      <c r="U19">
        <f t="shared" ca="1" si="8"/>
        <v>247.58540906747041</v>
      </c>
      <c r="V19">
        <f t="shared" si="9"/>
        <v>0</v>
      </c>
      <c r="W19">
        <f t="shared" ca="1" si="10"/>
        <v>184.86471052386153</v>
      </c>
      <c r="X19">
        <f t="shared" ca="1" si="11"/>
        <v>261.34015401566319</v>
      </c>
      <c r="Y19">
        <f t="shared" si="12"/>
        <v>0</v>
      </c>
      <c r="Z19">
        <f t="shared" ca="1" si="13"/>
        <v>194.59443213038057</v>
      </c>
      <c r="AA19">
        <f t="shared" ca="1" si="14"/>
        <v>275.094898963856</v>
      </c>
    </row>
    <row r="20" spans="1:27" ht="15.75" thickBot="1" x14ac:dyDescent="0.3">
      <c r="B20" t="s">
        <v>9</v>
      </c>
      <c r="C20">
        <v>20</v>
      </c>
      <c r="D20">
        <v>70</v>
      </c>
      <c r="E20">
        <v>20</v>
      </c>
      <c r="K20" s="1">
        <f t="shared" ref="K20:L20" ca="1" si="18">$C$18*K5</f>
        <v>267.83103828268185</v>
      </c>
      <c r="L20" s="8">
        <f t="shared" ca="1" si="18"/>
        <v>466.40850813535832</v>
      </c>
      <c r="N20" s="1">
        <f t="shared" ref="N20:O20" ca="1" si="19">$D$18*K5</f>
        <v>282.71054040949753</v>
      </c>
      <c r="O20" s="8">
        <f t="shared" ca="1" si="19"/>
        <v>492.32009192065601</v>
      </c>
      <c r="Q20" s="1">
        <f t="shared" ref="Q20:R20" ca="1" si="20">$E$18*K5</f>
        <v>297.59004253631315</v>
      </c>
      <c r="R20" s="8">
        <f t="shared" ca="1" si="20"/>
        <v>518.23167570595365</v>
      </c>
      <c r="T20">
        <f t="shared" ca="1" si="7"/>
        <v>267.83103828268185</v>
      </c>
      <c r="U20">
        <f t="shared" ca="1" si="8"/>
        <v>466.40850813535832</v>
      </c>
      <c r="V20">
        <f t="shared" si="9"/>
        <v>0</v>
      </c>
      <c r="W20">
        <f t="shared" ca="1" si="10"/>
        <v>282.71054040949753</v>
      </c>
      <c r="X20">
        <f t="shared" ca="1" si="11"/>
        <v>492.32009192065601</v>
      </c>
      <c r="Y20">
        <f t="shared" si="12"/>
        <v>0</v>
      </c>
      <c r="Z20">
        <f t="shared" ca="1" si="13"/>
        <v>297.59004253631315</v>
      </c>
      <c r="AA20">
        <f t="shared" ca="1" si="14"/>
        <v>518.23167570595365</v>
      </c>
    </row>
    <row r="21" spans="1:27" ht="15.75" thickBot="1" x14ac:dyDescent="0.3">
      <c r="B21" t="s">
        <v>10</v>
      </c>
      <c r="C21">
        <v>15</v>
      </c>
      <c r="D21">
        <v>10</v>
      </c>
      <c r="E21">
        <v>80</v>
      </c>
      <c r="K21" s="5">
        <f t="shared" ref="K21:L21" ca="1" si="21">$C$18*K6</f>
        <v>751.76914693448828</v>
      </c>
      <c r="L21" s="9">
        <f t="shared" ca="1" si="21"/>
        <v>871.29103472141651</v>
      </c>
      <c r="N21" s="5">
        <f t="shared" ref="N21:O21" ca="1" si="22">$D$18*K6</f>
        <v>793.5340995419599</v>
      </c>
      <c r="O21" s="9">
        <f t="shared" ca="1" si="22"/>
        <v>919.69609220593964</v>
      </c>
      <c r="Q21" s="5">
        <f t="shared" ref="Q21:R21" ca="1" si="23">$E$18*K6</f>
        <v>835.29905214943142</v>
      </c>
      <c r="R21" s="9">
        <f t="shared" ca="1" si="23"/>
        <v>968.10114969046276</v>
      </c>
      <c r="T21">
        <f t="shared" ca="1" si="7"/>
        <v>751.76914693448828</v>
      </c>
      <c r="U21">
        <f t="shared" ca="1" si="8"/>
        <v>871.29103472141651</v>
      </c>
      <c r="V21">
        <f t="shared" si="9"/>
        <v>0</v>
      </c>
      <c r="W21">
        <f t="shared" ca="1" si="10"/>
        <v>793.5340995419599</v>
      </c>
      <c r="X21">
        <f t="shared" ca="1" si="11"/>
        <v>919.69609220593964</v>
      </c>
      <c r="Y21">
        <f t="shared" si="12"/>
        <v>0</v>
      </c>
      <c r="Z21">
        <f t="shared" ca="1" si="13"/>
        <v>835.29905214943142</v>
      </c>
      <c r="AA21">
        <f t="shared" ca="1" si="14"/>
        <v>968.10114969046276</v>
      </c>
    </row>
    <row r="22" spans="1:27" x14ac:dyDescent="0.25">
      <c r="B22" t="s">
        <v>11</v>
      </c>
      <c r="C22">
        <v>6</v>
      </c>
      <c r="D22">
        <v>5</v>
      </c>
      <c r="E22">
        <v>4</v>
      </c>
    </row>
    <row r="23" spans="1:27" ht="15.75" thickBot="1" x14ac:dyDescent="0.3">
      <c r="K23" t="s">
        <v>16</v>
      </c>
      <c r="N23" t="s">
        <v>17</v>
      </c>
      <c r="Q23" t="s">
        <v>18</v>
      </c>
      <c r="T23" t="s">
        <v>16</v>
      </c>
      <c r="W23" t="s">
        <v>17</v>
      </c>
      <c r="Z23" t="s">
        <v>18</v>
      </c>
    </row>
    <row r="24" spans="1:27" ht="15.75" thickBot="1" x14ac:dyDescent="0.3">
      <c r="A24" t="s">
        <v>21</v>
      </c>
      <c r="B24" s="1" t="str">
        <f>B18</f>
        <v>white</v>
      </c>
      <c r="C24" s="1">
        <f>C18</f>
        <v>90</v>
      </c>
      <c r="D24" s="10">
        <f t="shared" ref="D24:E24" si="24">D18</f>
        <v>95</v>
      </c>
      <c r="E24" s="2">
        <f t="shared" si="24"/>
        <v>100</v>
      </c>
      <c r="H24" t="s">
        <v>24</v>
      </c>
    </row>
    <row r="25" spans="1:27" ht="15.75" thickBot="1" x14ac:dyDescent="0.3">
      <c r="B25" s="3" t="str">
        <f>B19</f>
        <v>red</v>
      </c>
      <c r="C25" s="1">
        <f t="shared" ref="C25:E25" si="25">C19</f>
        <v>80</v>
      </c>
      <c r="D25" s="10">
        <f t="shared" si="25"/>
        <v>40</v>
      </c>
      <c r="E25" s="2">
        <f t="shared" si="25"/>
        <v>30</v>
      </c>
      <c r="K25" s="1">
        <f ca="1">$C$18*$C$18/K17</f>
        <v>11.738519820089929</v>
      </c>
      <c r="L25" s="1">
        <f ca="1">$C$18*$C$18/L17</f>
        <v>24.379859313180329</v>
      </c>
      <c r="N25" s="1">
        <f ca="1">$D$18*$D$18/N17</f>
        <v>12.390659810094926</v>
      </c>
      <c r="O25" s="1">
        <f ca="1">$D$18*$D$18/O17</f>
        <v>25.734295941690352</v>
      </c>
      <c r="Q25" s="1">
        <f ca="1">$E$18*$E$18/Q17</f>
        <v>13.042799800099921</v>
      </c>
      <c r="R25" s="1">
        <f ca="1">$E$18*$E$18/R17</f>
        <v>27.088732570200367</v>
      </c>
      <c r="T25" s="1"/>
      <c r="U25" s="8"/>
      <c r="W25" s="1"/>
      <c r="X25" s="8"/>
      <c r="Z25" s="1"/>
      <c r="AA25" s="8"/>
    </row>
    <row r="26" spans="1:27" ht="15.75" thickBot="1" x14ac:dyDescent="0.3">
      <c r="B26" s="3" t="str">
        <f>B20</f>
        <v>green</v>
      </c>
      <c r="C26" s="1">
        <f t="shared" ref="C26:E26" si="26">C20</f>
        <v>20</v>
      </c>
      <c r="D26" s="10">
        <f t="shared" si="26"/>
        <v>70</v>
      </c>
      <c r="E26" s="2">
        <f t="shared" si="26"/>
        <v>20</v>
      </c>
      <c r="J26" t="s">
        <v>31</v>
      </c>
      <c r="K26" s="1">
        <f ca="1">$C$18*$C$18/K18</f>
        <v>9.5985383714598775</v>
      </c>
      <c r="L26" s="1">
        <f ca="1">$C$18*$C$18/L18</f>
        <v>23.141401072914409</v>
      </c>
      <c r="N26" s="1">
        <f t="shared" ref="N26:O26" ca="1" si="27">$D$18*$D$18/N18</f>
        <v>10.131790503207649</v>
      </c>
      <c r="O26" s="1">
        <f t="shared" ca="1" si="27"/>
        <v>24.427034465854096</v>
      </c>
      <c r="Q26" s="1">
        <f t="shared" ref="Q26:R26" ca="1" si="28">$E$18*$E$18/Q18</f>
        <v>10.665042634955419</v>
      </c>
      <c r="R26" s="1">
        <f t="shared" ca="1" si="28"/>
        <v>25.712667858793786</v>
      </c>
      <c r="T26" s="1"/>
      <c r="U26" s="8"/>
      <c r="W26" s="1"/>
      <c r="X26" s="8"/>
      <c r="Z26" s="1"/>
      <c r="AA26" s="8"/>
    </row>
    <row r="27" spans="1:27" ht="15.75" thickBot="1" x14ac:dyDescent="0.3">
      <c r="B27" s="3" t="str">
        <f>B21</f>
        <v>blue</v>
      </c>
      <c r="C27" s="1">
        <f t="shared" ref="C27:E27" si="29">C21</f>
        <v>15</v>
      </c>
      <c r="D27" s="10">
        <f t="shared" si="29"/>
        <v>10</v>
      </c>
      <c r="E27" s="2">
        <f t="shared" si="29"/>
        <v>80</v>
      </c>
      <c r="K27" s="1">
        <f ca="1">$C$18*$C$18/K19</f>
        <v>46.250038613488655</v>
      </c>
      <c r="L27" s="1">
        <f t="shared" ref="K27:L29" ca="1" si="30">$C$18*$C$18/L19</f>
        <v>32.715982862272142</v>
      </c>
      <c r="N27" s="1">
        <f t="shared" ref="N27:O27" ca="1" si="31">$D$18*$D$18/N19</f>
        <v>48.819485203126924</v>
      </c>
      <c r="O27" s="1">
        <f t="shared" ca="1" si="31"/>
        <v>34.533537465731712</v>
      </c>
      <c r="Q27" s="1">
        <f t="shared" ref="Q27:R27" ca="1" si="32">$E$18*$E$18/Q19</f>
        <v>51.388931792765177</v>
      </c>
      <c r="R27" s="1">
        <f t="shared" ca="1" si="32"/>
        <v>36.351092069191274</v>
      </c>
      <c r="T27" s="1"/>
      <c r="U27" s="8"/>
      <c r="W27" s="1"/>
      <c r="X27" s="8"/>
      <c r="Z27" s="1"/>
      <c r="AA27" s="8"/>
    </row>
    <row r="28" spans="1:27" ht="15.75" thickBot="1" x14ac:dyDescent="0.3">
      <c r="B28" s="4" t="str">
        <f>B22</f>
        <v>black</v>
      </c>
      <c r="C28" s="5">
        <f t="shared" ref="C28:E28" si="33">C22</f>
        <v>6</v>
      </c>
      <c r="D28" s="6">
        <f t="shared" si="33"/>
        <v>5</v>
      </c>
      <c r="E28" s="7">
        <f t="shared" si="33"/>
        <v>4</v>
      </c>
      <c r="K28" s="1">
        <f t="shared" ca="1" si="30"/>
        <v>30.242947389282296</v>
      </c>
      <c r="L28" s="1">
        <f t="shared" ca="1" si="30"/>
        <v>17.366750088635317</v>
      </c>
      <c r="N28" s="1">
        <f t="shared" ref="N28:O28" ca="1" si="34">$D$18*$D$18/N20</f>
        <v>31.923111133131311</v>
      </c>
      <c r="O28" s="1">
        <f t="shared" ca="1" si="34"/>
        <v>18.331569538003944</v>
      </c>
      <c r="Q28" s="1">
        <f t="shared" ref="Q28:R28" ca="1" si="35">$E$18*$E$18/Q20</f>
        <v>33.603274876980329</v>
      </c>
      <c r="R28" s="1">
        <f t="shared" ca="1" si="35"/>
        <v>19.296388987372577</v>
      </c>
      <c r="T28" s="1"/>
      <c r="U28" s="8"/>
      <c r="W28" s="1"/>
      <c r="X28" s="8"/>
      <c r="Z28" s="1"/>
      <c r="AA28" s="8"/>
    </row>
    <row r="29" spans="1:27" ht="15.75" thickBot="1" x14ac:dyDescent="0.3">
      <c r="K29" s="1">
        <f t="shared" ca="1" si="30"/>
        <v>10.774584236436963</v>
      </c>
      <c r="L29" s="1">
        <f t="shared" ca="1" si="30"/>
        <v>9.2965492323582382</v>
      </c>
      <c r="N29" s="1">
        <f t="shared" ref="N29:O29" ca="1" si="36">$D$18*$D$18/N21</f>
        <v>11.373172249572349</v>
      </c>
      <c r="O29" s="1">
        <f t="shared" ca="1" si="36"/>
        <v>9.8130241897114736</v>
      </c>
      <c r="Q29" s="1">
        <f t="shared" ref="Q29:R29" ca="1" si="37">$E$18*$E$18/Q21</f>
        <v>11.971760262707736</v>
      </c>
      <c r="R29" s="1">
        <f t="shared" ca="1" si="37"/>
        <v>10.329499147064709</v>
      </c>
      <c r="T29" s="5"/>
      <c r="U29" s="9"/>
      <c r="W29" s="5"/>
      <c r="X29" s="9"/>
      <c r="Z29" s="5"/>
      <c r="AA29" s="9"/>
    </row>
    <row r="32" spans="1:27" ht="15.75" thickBot="1" x14ac:dyDescent="0.3"/>
    <row r="33" spans="8:27" ht="15.75" thickBot="1" x14ac:dyDescent="0.3">
      <c r="H33" s="11" t="str">
        <f ca="1">IF(AND(K33&lt;=1,K33&gt;=0,N33&lt;=1,N33&gt;=0,Q33&lt;=1,Q33&gt;=0),"OK","try again")</f>
        <v>try again</v>
      </c>
      <c r="I33" s="11" t="str">
        <f ca="1">IF(AND(L33&lt;=1,L33&gt;=0,O33&lt;=1,O33&gt;=0,R33&lt;=1,R33&gt;=0),"OK","try again")</f>
        <v>try again</v>
      </c>
      <c r="K33" s="1">
        <f ca="1">-((($C$26-$C$25)*$D$27+($C$25-$C$27)*$D$26+($C$27-$C$26)*$D$25)*Q25+(($C$25-$C$26)*$E$27+($C$27-$C$25)*$E$26+($C$26-$C$27)*$E$25)*N25+(($D$26-$D$25)*$E$27+($D$25-$D$27)*$E$26+($D$27-$D$26)*$E$25)*K25+($C$26*$D$25-$C$25*$D$26)*$E$27+($C$25*$D$27-$C$27*$D$25)*$E$26+($C$27*$D$26-$C$26*$D$27)*$E$25)/((($C$25-$C$24)*$D$26+($C$24-$C$26)*$D$25+($C$26-$C$25)*$D$24)*$E$27+(($C$24-$C$25)*$D$27+($C$27-$C$24)*$D$25+($C$25-$C$27)*$D$24)*$E$26+(($C$26-$C$24)*$D$27+($C$24-$C$27)*$D$26+($C$27-$C$26)*$D$24)*$E$25+(($C$25-$C$26)*$D$27+($C$27-$C$25)*$D$26+($C$26-$C$27)*$D$25)*$E$24)</f>
        <v>-0.51820593089672995</v>
      </c>
      <c r="L33" s="1">
        <f ca="1">-((($C$26-$C$25)*$D$27+($C$25-$C$27)*$D$26+($C$27-$C$26)*$D$25)*R25+(($C$25-$C$26)*$E$27+($C$27-$C$25)*$E$26+($C$26-$C$27)*$E$25)*O25+(($D$26-$D$25)*$E$27+($D$25-$D$27)*$E$26+($D$27-$D$26)*$E$25)*L25+($C$26*$D$25-$C$25*$D$26)*$E$27+($C$25*$D$27-$C$27*$D$25)*$E$26+($C$27*$D$26-$C$26*$D$27)*$E$25)/((($C$25-$C$24)*$D$26+($C$24-$C$26)*$D$25+($C$26-$C$25)*$D$24)*$E$27+(($C$24-$C$25)*$D$27+($C$27-$C$24)*$D$25+($C$25-$C$27)*$D$24)*$E$26+(($C$26-$C$24)*$D$27+($C$24-$C$27)*$D$26+($C$27-$C$26)*$D$24)*$E$25+(($C$25-$C$26)*$D$27+($C$27-$C$25)*$D$26+($C$26-$C$27)*$D$25)*$E$24)</f>
        <v>-0.27297473224358221</v>
      </c>
      <c r="N33" s="1">
        <f ca="1">((($C$26-$C$24)*$D$27+($C$24-$C$27)*$D$26+($C$27-$C$26)*$D$24)*Q25+(($C$24-$C$26)*$E$27+($C$27-$C$24)*$E$26+($C$26-$C$27)*$E$24)*N25+(($D$26-$D$24)*$E$27+($D$24-$D$27)*$E$26+($D$27-$D$26)*$E$24)*K25+($C$26*$D$24-$C$24*$D$26)*$E$27+($C$24*$D$27-$C$27*$D$24)*$E$26+($C$27*$D$26-$C$26*$D$27)*$E$24)/((($C$25-$C$24)*$D$26+($C$24-$C$26)*$D$25+($C$26-$C$25)*$D$24)*$E$27+(($C$24-$C$25)*$D$27+($C$27-$C$24)*$D$25+($C$25-$C$27)*$D$24)*$E$26+(($C$26-$C$24)*$D$27+($C$24-$C$27)*$D$26+($C$27-$C$26)*$D$24)*$E$25+(($C$25-$C$26)*$D$27+($C$27-$C$25)*$D$26+($C$26-$C$27)*$D$25)*$E$24)</f>
        <v>0.50774588228242545</v>
      </c>
      <c r="O33" s="1">
        <f ca="1">((($C$26-$C$24)*$D$27+($C$24-$C$27)*$D$26+($C$27-$C$26)*$D$24)*R25+(($C$24-$C$26)*$E$27+($C$27-$C$24)*$E$26+($C$26-$C$27)*$E$24)*O25+(($D$26-$D$24)*$E$27+($D$24-$D$27)*$E$26+($D$27-$D$26)*$E$24)*L25+($C$26*$D$24-$C$24*$D$26)*$E$27+($C$24*$D$27-$C$27*$D$24)*$E$26+($C$27*$D$26-$C$26*$D$27)*$E$24)/((($C$25-$C$24)*$D$26+($C$24-$C$26)*$D$25+($C$26-$C$25)*$D$24)*$E$27+(($C$24-$C$25)*$D$27+($C$27-$C$24)*$D$25+($C$25-$C$27)*$D$24)*$E$26+(($C$26-$C$24)*$D$27+($C$24-$C$27)*$D$26+($C$27-$C$26)*$D$24)*$E$25+(($C$25-$C$26)*$D$27+($C$27-$C$25)*$D$26+($C$26-$C$27)*$D$25)*$E$24)</f>
        <v>0.42573123012665748</v>
      </c>
      <c r="Q33">
        <f ca="1">-((($C$25-$C$24)*$D$27+($C$24-$C$27)*$D$25+($C$27-$C$25)*$D$24)*Q25+(($C$24-$C$25)*$E$27+($C$27-$C$24)*$E$25+($C$25-$C$27)*$E$24)*N25+(($D$25-$D$24)*$E$27+($D$24-$D$27)*$E$25+($D$27-$D$25)*$E$24)*K25+($C$25*$D$24-$C$24*$D$25)*$E$27+($C$24*$D$27-$C$27*$D$24)*$E$25+($C$27*$D$25-$C$25*$D$27)*$E$24)/((($C$25-$C$24)*$D$26+($C$24-$C$26)*$D$25+($C$26-$C$25)*$D$24)*$E$27+(($C$24-$C$25)*$D$27+($C$27-$C$24)*$D$25+($C$25-$C$27)*$D$24)*$E$26+(($C$26-$C$24)*$D$27+($C$24-$C$27)*$D$26+($C$27-$C$26)*$D$24)*$E$25+(($C$25-$C$26)*$D$27+($C$27-$C$25)*$D$26+($C$26-$C$27)*$D$25)*$E$24)</f>
        <v>0.52009645779740343</v>
      </c>
      <c r="R33">
        <f ca="1">-((($C$25-$C$24)*$D$27+($C$24-$C$27)*$D$25+($C$27-$C$25)*$D$24)*R25+(($C$24-$C$25)*$E$27+($C$27-$C$24)*$E$25+($C$25-$C$27)*$E$24)*O25+(($D$25-$D$24)*$E$27+($D$24-$D$27)*$E$25+($D$27-$D$25)*$E$24)*L25+($C$25*$D$24-$C$24*$D$25)*$E$27+($C$24*$D$27-$C$27*$D$24)*$E$25+($C$27*$D$25-$C$25*$D$27)*$E$24)/((($C$25-$C$24)*$D$26+($C$24-$C$26)*$D$25+($C$26-$C$25)*$D$24)*$E$27+(($C$24-$C$25)*$D$27+($C$27-$C$24)*$D$25+($C$25-$C$27)*$D$24)*$E$26+(($C$26-$C$24)*$D$27+($C$24-$C$27)*$D$26+($C$27-$C$26)*$D$24)*$E$25+(($C$25-$C$26)*$D$27+($C$27-$C$25)*$D$26+($C$26-$C$27)*$D$25)*$E$24)</f>
        <v>0.43608685464325186</v>
      </c>
      <c r="T33" s="1"/>
      <c r="U33" s="8"/>
      <c r="W33" s="1"/>
      <c r="X33" s="8"/>
      <c r="Z33" s="1"/>
      <c r="AA33" s="8"/>
    </row>
    <row r="34" spans="8:27" ht="15.75" thickBot="1" x14ac:dyDescent="0.3">
      <c r="H34" s="11" t="str">
        <f t="shared" ref="H34:H37" ca="1" si="38">IF(AND(K34&lt;=1,K34&gt;=0,N34&lt;=1,N34&gt;=0,Q34&lt;=1,Q34&gt;=0),"OK","try again")</f>
        <v>try again</v>
      </c>
      <c r="I34" s="11" t="str">
        <f t="shared" ref="I34:I37" ca="1" si="39">IF(AND(L34&lt;=1,L34&gt;=0,O34&lt;=1,O34&gt;=0,R34&lt;=1,R34&gt;=0),"OK","try again")</f>
        <v>try again</v>
      </c>
      <c r="K34" s="1">
        <f t="shared" ref="K34:L37" ca="1" si="40">-((($C$26-$C$25)*$D$27+($C$25-$C$27)*$D$26+($C$27-$C$26)*$D$25)*Q26+(($C$25-$C$26)*$E$27+($C$27-$C$25)*$E$26+($C$26-$C$27)*$E$25)*N26+(($D$26-$D$25)*$E$27+($D$25-$D$27)*$E$26+($D$27-$D$26)*$E$25)*K26+($C$26*$D$25-$C$25*$D$26)*$E$27+($C$25*$D$27-$C$27*$D$25)*$E$26+($C$27*$D$26-$C$26*$D$27)*$E$25)/((($C$25-$C$24)*$D$26+($C$24-$C$26)*$D$25+($C$26-$C$25)*$D$24)*$E$27+(($C$24-$C$25)*$D$27+($C$27-$C$24)*$D$25+($C$25-$C$27)*$D$24)*$E$26+(($C$26-$C$24)*$D$27+($C$24-$C$27)*$D$26+($C$27-$C$26)*$D$24)*$E$25+(($C$25-$C$26)*$D$27+($C$27-$C$25)*$D$26+($C$26-$C$27)*$D$25)*$E$24)</f>
        <v>-0.55971974484262466</v>
      </c>
      <c r="L34" s="1">
        <f t="shared" ca="1" si="40"/>
        <v>-0.29699976526387917</v>
      </c>
      <c r="N34" s="1">
        <f t="shared" ref="N34:O37" ca="1" si="41">((($C$26-$C$24)*$D$27+($C$24-$C$27)*$D$26+($C$27-$C$26)*$D$24)*Q26+(($C$24-$C$26)*$E$27+($C$27-$C$24)*$E$26+($C$26-$C$27)*$E$24)*N26+(($D$26-$D$24)*$E$27+($D$24-$D$27)*$E$26+($D$27-$D$26)*$E$24)*K26+($C$26*$D$24-$C$24*$D$26)*$E$27+($C$24*$D$27-$C$27*$D$24)*$E$26+($C$27*$D$26-$C$26*$D$27)*$E$24)/((($C$25-$C$24)*$D$26+($C$24-$C$26)*$D$25+($C$26-$C$25)*$D$24)*$E$27+(($C$24-$C$25)*$D$27+($C$27-$C$24)*$D$25+($C$25-$C$27)*$D$24)*$E$26+(($C$26-$C$24)*$D$27+($C$24-$C$27)*$D$26+($C$27-$C$26)*$D$24)*$E$25+(($C$25-$C$26)*$D$27+($C$27-$C$25)*$D$26+($C$26-$C$27)*$D$25)*$E$24)</f>
        <v>0.52162968266806675</v>
      </c>
      <c r="O34" s="1">
        <f t="shared" ca="1" si="41"/>
        <v>0.43376611613224042</v>
      </c>
      <c r="Q34">
        <f ca="1">-((($C$25-$C$24)*$D$27+($C$24-$C$27)*$D$25+($C$27-$C$25)*$D$24)*Q26+(($C$24-$C$25)*$E$27+($C$27-$C$24)*$E$25+($C$25-$C$27)*$E$24)*N26+(($D$25-$D$24)*$E$27+($D$24-$D$27)*$E$25+($D$27-$D$25)*$E$24)*K26+($C$25*$D$24-$C$24*$D$25)*$E$27+($C$24*$D$27-$C$27*$D$24)*$E$25+($C$27*$D$25-$C$25*$D$27)*$E$24)/((($C$25-$C$24)*$D$26+($C$24-$C$26)*$D$25+($C$26-$C$25)*$D$24)*$E$27+(($C$24-$C$25)*$D$27+($C$27-$C$24)*$D$25+($C$25-$C$27)*$D$24)*$E$26+(($C$26-$C$24)*$D$27+($C$24-$C$27)*$D$26+($C$27-$C$26)*$D$24)*$E$25+(($C$25-$C$26)*$D$27+($C$27-$C$25)*$D$26+($C$26-$C$27)*$D$25)*$E$24)</f>
        <v>0.53431797224647926</v>
      </c>
      <c r="R34">
        <f t="shared" ref="Q34:R37" ca="1" si="42">-((($C$25-$C$24)*$D$27+($C$24-$C$27)*$D$25+($C$27-$C$25)*$D$24)*R26+(($C$24-$C$25)*$E$27+($C$27-$C$24)*$E$25+($C$25-$C$27)*$E$24)*O26+(($D$25-$D$24)*$E$27+($D$24-$D$27)*$E$25+($D$27-$D$25)*$E$24)*L26+($C$25*$D$24-$C$24*$D$25)*$E$27+($C$24*$D$27-$C$27*$D$24)*$E$25+($C$27*$D$25-$C$25*$D$27)*$E$24)/((($C$25-$C$24)*$D$26+($C$24-$C$26)*$D$25+($C$26-$C$25)*$D$24)*$E$27+(($C$24-$C$25)*$D$27+($C$27-$C$24)*$D$25+($C$25-$C$27)*$D$24)*$E$26+(($C$26-$C$24)*$D$27+($C$24-$C$27)*$D$26+($C$27-$C$26)*$D$24)*$E$25+(($C$25-$C$26)*$D$27+($C$27-$C$25)*$D$26+($C$26-$C$27)*$D$25)*$E$24)</f>
        <v>0.44431718382194352</v>
      </c>
      <c r="T34" s="1"/>
      <c r="U34" s="8"/>
      <c r="W34" s="1"/>
      <c r="X34" s="8"/>
      <c r="Z34" s="1"/>
      <c r="AA34" s="8"/>
    </row>
    <row r="35" spans="8:27" ht="15.75" thickBot="1" x14ac:dyDescent="0.3">
      <c r="H35" s="11" t="str">
        <f t="shared" ca="1" si="38"/>
        <v>OK</v>
      </c>
      <c r="I35" s="11" t="str">
        <f t="shared" ca="1" si="39"/>
        <v>try again</v>
      </c>
      <c r="K35" s="1">
        <f t="shared" ca="1" si="40"/>
        <v>0.15128808322034532</v>
      </c>
      <c r="L35" s="1">
        <f t="shared" ca="1" si="40"/>
        <v>-0.11126104903921165</v>
      </c>
      <c r="N35" s="1">
        <f t="shared" ca="1" si="41"/>
        <v>0.28384158711220742</v>
      </c>
      <c r="O35" s="1">
        <f t="shared" ca="1" si="41"/>
        <v>0.37164801579798873</v>
      </c>
      <c r="Q35">
        <f t="shared" ca="1" si="42"/>
        <v>0.290745841933856</v>
      </c>
      <c r="R35">
        <f t="shared" ca="1" si="42"/>
        <v>0.38068810266875081</v>
      </c>
      <c r="T35" s="1"/>
      <c r="U35" s="8"/>
      <c r="W35" s="1"/>
      <c r="X35" s="8"/>
      <c r="Z35" s="1"/>
      <c r="AA35" s="8"/>
    </row>
    <row r="36" spans="8:27" ht="15.75" thickBot="1" x14ac:dyDescent="0.3">
      <c r="H36" s="11" t="str">
        <f t="shared" ca="1" si="38"/>
        <v>try again</v>
      </c>
      <c r="I36" s="11" t="str">
        <f t="shared" ca="1" si="39"/>
        <v>try again</v>
      </c>
      <c r="K36" s="1">
        <f t="shared" ca="1" si="40"/>
        <v>-0.15923582684535664</v>
      </c>
      <c r="L36" s="1">
        <f t="shared" ca="1" si="40"/>
        <v>-0.40902306654871351</v>
      </c>
      <c r="N36" s="1">
        <f t="shared" ca="1" si="41"/>
        <v>0.38769260855629595</v>
      </c>
      <c r="O36" s="1">
        <f t="shared" ca="1" si="41"/>
        <v>0.47123097435042832</v>
      </c>
      <c r="Q36">
        <f t="shared" ca="1" si="42"/>
        <v>0.39712296930496249</v>
      </c>
      <c r="R36">
        <f t="shared" ca="1" si="42"/>
        <v>0.48269334940219555</v>
      </c>
      <c r="T36" s="1"/>
      <c r="U36" s="8"/>
      <c r="W36" s="1"/>
      <c r="X36" s="8"/>
      <c r="Z36" s="1"/>
      <c r="AA36" s="8"/>
    </row>
    <row r="37" spans="8:27" ht="15.75" thickBot="1" x14ac:dyDescent="0.3">
      <c r="H37" s="11" t="str">
        <f t="shared" ca="1" si="38"/>
        <v>try again</v>
      </c>
      <c r="I37" s="11" t="str">
        <f t="shared" ca="1" si="39"/>
        <v>try again</v>
      </c>
      <c r="K37" s="1">
        <f t="shared" ca="1" si="40"/>
        <v>-0.53690545864320371</v>
      </c>
      <c r="L37" s="1">
        <f t="shared" ca="1" si="40"/>
        <v>-0.5655780764381495</v>
      </c>
      <c r="N37" s="1">
        <f t="shared" ca="1" si="41"/>
        <v>0.51399971650917631</v>
      </c>
      <c r="O37" s="1">
        <f t="shared" ca="1" si="41"/>
        <v>0.52358893186090572</v>
      </c>
      <c r="Q37">
        <f t="shared" ca="1" si="42"/>
        <v>0.52650241231615613</v>
      </c>
      <c r="R37">
        <f t="shared" ca="1" si="42"/>
        <v>0.53632487885211688</v>
      </c>
      <c r="T37" s="5"/>
      <c r="U37" s="9"/>
      <c r="W37" s="5"/>
      <c r="X37" s="9"/>
      <c r="Z37" s="5"/>
      <c r="AA37" s="9"/>
    </row>
    <row r="39" spans="8:27" x14ac:dyDescent="0.25">
      <c r="K39" t="s">
        <v>12</v>
      </c>
      <c r="N39" t="s">
        <v>13</v>
      </c>
      <c r="Q39" t="s">
        <v>14</v>
      </c>
      <c r="T39" t="s">
        <v>16</v>
      </c>
      <c r="W39" t="s">
        <v>17</v>
      </c>
      <c r="Z39" t="s">
        <v>18</v>
      </c>
    </row>
    <row r="40" spans="8:27" ht="15.75" thickBot="1" x14ac:dyDescent="0.3"/>
    <row r="41" spans="8:27" ht="15.75" thickBot="1" x14ac:dyDescent="0.3">
      <c r="K41" s="1">
        <f ca="1">(K33*$C$18+N33*$C$19+Q33*$C$20+(1-K33-N33-Q33)*$C$21)*K2</f>
        <v>90.000000000000014</v>
      </c>
      <c r="L41" s="1">
        <f ca="1">(L33*$C$18+O33*$C$19+R33*$C$20+(1-L33-O33-R33)*$C$21)*L2</f>
        <v>90</v>
      </c>
      <c r="N41" s="1">
        <f ca="1">(K33*$D$18+N33*$D$19+Q33*$D$20+(1-K33-N33-Q33)*$D$21)*K2</f>
        <v>94.999999999999957</v>
      </c>
      <c r="O41" s="1">
        <f ca="1">(L33*$D$18+O33*$D$19+R33*$D$20+(1-L33-O33-R33)*$D$21)*L2</f>
        <v>95</v>
      </c>
      <c r="Q41" s="1"/>
      <c r="R41" s="1"/>
    </row>
    <row r="42" spans="8:27" ht="15.75" thickBot="1" x14ac:dyDescent="0.3">
      <c r="K42" s="1">
        <f t="shared" ref="K42:L42" ca="1" si="43">(K34*$C$18+N34*$C$19+Q34*$C$20+(1-K34-N34-Q34)*$C$21)*K3</f>
        <v>90.000000000000114</v>
      </c>
      <c r="L42" s="1">
        <f t="shared" ca="1" si="43"/>
        <v>90</v>
      </c>
      <c r="N42" s="1">
        <f t="shared" ref="N42:O42" ca="1" si="44">(K34*$D$18+N34*$D$19+Q34*$D$20+(1-K34-N34-Q34)*$D$21)*K3</f>
        <v>95.000000000000199</v>
      </c>
      <c r="O42" s="1">
        <f t="shared" ca="1" si="44"/>
        <v>95</v>
      </c>
      <c r="Q42" s="1"/>
      <c r="R42" s="1"/>
    </row>
    <row r="43" spans="8:27" ht="15.75" thickBot="1" x14ac:dyDescent="0.3">
      <c r="K43" s="1">
        <f t="shared" ref="K43:L43" ca="1" si="45">(K35*$C$18+N35*$C$19+Q35*$C$20+(1-K35-N35-Q35)*$C$21)*K4</f>
        <v>90</v>
      </c>
      <c r="L43" s="1">
        <f t="shared" ca="1" si="45"/>
        <v>90.000000000000014</v>
      </c>
      <c r="N43" s="1">
        <f t="shared" ref="N43:O43" ca="1" si="46">(K35*$D$18+N35*$D$19+Q35*$D$20+(1-K35-N35-Q35)*$D$21)*K4</f>
        <v>95.000000000000014</v>
      </c>
      <c r="O43" s="1">
        <f t="shared" ca="1" si="46"/>
        <v>95.000000000000028</v>
      </c>
      <c r="Q43" s="1"/>
      <c r="R43" s="1"/>
    </row>
    <row r="44" spans="8:27" ht="15.75" thickBot="1" x14ac:dyDescent="0.3">
      <c r="K44" s="1">
        <f t="shared" ref="K44:L44" ca="1" si="47">(K36*$C$18+N36*$C$19+Q36*$C$20+(1-K36-N36-Q36)*$C$21)*K5</f>
        <v>90</v>
      </c>
      <c r="L44" s="1">
        <f t="shared" ca="1" si="47"/>
        <v>89.999999999999929</v>
      </c>
      <c r="N44" s="1">
        <f t="shared" ref="N44:O44" ca="1" si="48">(K36*$D$18+N36*$D$19+Q36*$D$20+(1-K36-N36-Q36)*$D$21)*K5</f>
        <v>95</v>
      </c>
      <c r="O44" s="1">
        <f t="shared" ca="1" si="48"/>
        <v>94.999999999999972</v>
      </c>
      <c r="Q44" s="1"/>
      <c r="R44" s="1"/>
    </row>
    <row r="45" spans="8:27" x14ac:dyDescent="0.25">
      <c r="K45" s="1">
        <f t="shared" ref="K45:L45" ca="1" si="49">(K37*$C$18+N37*$C$19+Q37*$C$20+(1-K37-N37-Q37)*$C$21)*K6</f>
        <v>90.000000000000043</v>
      </c>
      <c r="L45" s="1">
        <f t="shared" ca="1" si="49"/>
        <v>90.000000000000057</v>
      </c>
      <c r="N45" s="1">
        <f t="shared" ref="N45:O45" ca="1" si="50">(K37*$D$18+N37*$D$19+Q37*$D$20+(1-K37-N37-Q37)*$D$21)*K6</f>
        <v>94.999999999999957</v>
      </c>
      <c r="O45" s="1">
        <f t="shared" ca="1" si="50"/>
        <v>95.000000000000043</v>
      </c>
      <c r="Q45" s="1"/>
      <c r="R45" s="1"/>
    </row>
    <row r="47" spans="8:27" x14ac:dyDescent="0.25">
      <c r="K47" t="s">
        <v>26</v>
      </c>
      <c r="N47" t="s">
        <v>27</v>
      </c>
      <c r="Q47" t="s">
        <v>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versions xmlns="http://schemas.microsoft.com/SolverFoundationForExcel/Version">
  <addinversion>3.1</addinversion>
</versions>
</file>

<file path=customXml/itemProps1.xml><?xml version="1.0" encoding="utf-8"?>
<ds:datastoreItem xmlns:ds="http://schemas.openxmlformats.org/officeDocument/2006/customXml" ds:itemID="{E3B344E3-A1F4-47D8-BD16-F23F60D5B397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atelier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</dc:creator>
  <cp:lastModifiedBy>gary</cp:lastModifiedBy>
  <dcterms:created xsi:type="dcterms:W3CDTF">2014-01-30T02:50:02Z</dcterms:created>
  <dcterms:modified xsi:type="dcterms:W3CDTF">2014-02-04T15:44:11Z</dcterms:modified>
</cp:coreProperties>
</file>