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driennficsor/Desktop/Turing/M3S2/"/>
    </mc:Choice>
  </mc:AlternateContent>
  <xr:revisionPtr revIDLastSave="0" documentId="13_ncr:1_{83D1D3A7-D326-184A-A401-19AE99632183}" xr6:coauthVersionLast="47" xr6:coauthVersionMax="47" xr10:uidLastSave="{00000000-0000-0000-0000-000000000000}"/>
  <bookViews>
    <workbookView xWindow="0" yWindow="500" windowWidth="33600" windowHeight="18940" xr2:uid="{00000000-000D-0000-FFFF-FFFF00000000}"/>
  </bookViews>
  <sheets>
    <sheet name="Summary" sheetId="1" r:id="rId1"/>
    <sheet name="Query used" sheetId="5" r:id="rId2"/>
    <sheet name="Results" sheetId="6" r:id="rId3"/>
    <sheet name="Prior Function Samples" sheetId="2" state="hidden" r:id="rId4"/>
    <sheet name="Posterior Functions" sheetId="3" state="hidden" r:id="rId5"/>
    <sheet name="Posterior Sampling Control" sheetId="4" r:id="rId6"/>
  </sheets>
  <definedNames>
    <definedName name="control_conversions">Summary!$D$26</definedName>
    <definedName name="control_p">Summary!$E$26</definedName>
    <definedName name="control_se">Summary!$F$26</definedName>
    <definedName name="control_visitors">Summary!$C$26</definedName>
    <definedName name="p_value">Summary!$L$38</definedName>
    <definedName name="variant_conversions">Summary!$D$27</definedName>
    <definedName name="variation_p">Summary!$E$27</definedName>
    <definedName name="variation_se">Summary!$F$27</definedName>
    <definedName name="variation_visitors">Summary!$C$27</definedName>
    <definedName name="z_score">Summary!$L$37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 i="6" l="1"/>
  <c r="G46" i="6"/>
  <c r="H45" i="6"/>
  <c r="G45" i="6"/>
  <c r="H4" i="6"/>
  <c r="G4" i="6"/>
  <c r="H3" i="6"/>
  <c r="G3" i="6"/>
  <c r="C1000" i="4"/>
  <c r="B1000" i="4"/>
  <c r="C999" i="4"/>
  <c r="B999" i="4"/>
  <c r="C998" i="4"/>
  <c r="B998" i="4"/>
  <c r="C997" i="4"/>
  <c r="B997" i="4"/>
  <c r="C996" i="4"/>
  <c r="B996" i="4"/>
  <c r="C995" i="4"/>
  <c r="B995" i="4"/>
  <c r="C994" i="4"/>
  <c r="B994" i="4"/>
  <c r="C993" i="4"/>
  <c r="B993" i="4"/>
  <c r="C992" i="4"/>
  <c r="B992" i="4"/>
  <c r="C991" i="4"/>
  <c r="B991" i="4"/>
  <c r="C990" i="4"/>
  <c r="B990" i="4"/>
  <c r="C989" i="4"/>
  <c r="B989" i="4"/>
  <c r="C988" i="4"/>
  <c r="B988" i="4"/>
  <c r="C987" i="4"/>
  <c r="B987" i="4"/>
  <c r="C986" i="4"/>
  <c r="B986" i="4"/>
  <c r="C985" i="4"/>
  <c r="B985" i="4"/>
  <c r="C984" i="4"/>
  <c r="B984" i="4"/>
  <c r="C983" i="4"/>
  <c r="B983" i="4"/>
  <c r="C982" i="4"/>
  <c r="B982" i="4"/>
  <c r="C981" i="4"/>
  <c r="B981" i="4"/>
  <c r="C980" i="4"/>
  <c r="B980" i="4"/>
  <c r="C979" i="4"/>
  <c r="B979" i="4"/>
  <c r="C978" i="4"/>
  <c r="B978" i="4"/>
  <c r="C977" i="4"/>
  <c r="B977" i="4"/>
  <c r="C976" i="4"/>
  <c r="B976" i="4"/>
  <c r="C975" i="4"/>
  <c r="B975" i="4"/>
  <c r="C974" i="4"/>
  <c r="B974" i="4"/>
  <c r="C973" i="4"/>
  <c r="B973" i="4"/>
  <c r="C972" i="4"/>
  <c r="B972" i="4"/>
  <c r="C971" i="4"/>
  <c r="B971" i="4"/>
  <c r="C970" i="4"/>
  <c r="B970" i="4"/>
  <c r="C969" i="4"/>
  <c r="B969" i="4"/>
  <c r="C968" i="4"/>
  <c r="B968" i="4"/>
  <c r="C967" i="4"/>
  <c r="B967" i="4"/>
  <c r="C966" i="4"/>
  <c r="B966" i="4"/>
  <c r="C965" i="4"/>
  <c r="B965" i="4"/>
  <c r="C964" i="4"/>
  <c r="B964" i="4"/>
  <c r="C963" i="4"/>
  <c r="B963" i="4"/>
  <c r="C962" i="4"/>
  <c r="B962" i="4"/>
  <c r="C961" i="4"/>
  <c r="B961" i="4"/>
  <c r="C960" i="4"/>
  <c r="B960" i="4"/>
  <c r="C959" i="4"/>
  <c r="B959" i="4"/>
  <c r="C958" i="4"/>
  <c r="B958" i="4"/>
  <c r="C957" i="4"/>
  <c r="B957" i="4"/>
  <c r="C956" i="4"/>
  <c r="B956" i="4"/>
  <c r="C955" i="4"/>
  <c r="B955" i="4"/>
  <c r="C954" i="4"/>
  <c r="B954" i="4"/>
  <c r="C953" i="4"/>
  <c r="B953" i="4"/>
  <c r="C952" i="4"/>
  <c r="B952" i="4"/>
  <c r="C951" i="4"/>
  <c r="B951" i="4"/>
  <c r="C950" i="4"/>
  <c r="B950" i="4"/>
  <c r="C949" i="4"/>
  <c r="B949" i="4"/>
  <c r="C948" i="4"/>
  <c r="B948" i="4"/>
  <c r="C947" i="4"/>
  <c r="B947" i="4"/>
  <c r="C946" i="4"/>
  <c r="B946" i="4"/>
  <c r="C945" i="4"/>
  <c r="B945" i="4"/>
  <c r="C944" i="4"/>
  <c r="B944" i="4"/>
  <c r="C943" i="4"/>
  <c r="B943" i="4"/>
  <c r="C942" i="4"/>
  <c r="B942" i="4"/>
  <c r="C941" i="4"/>
  <c r="B941" i="4"/>
  <c r="C940" i="4"/>
  <c r="B940" i="4"/>
  <c r="C939" i="4"/>
  <c r="B939" i="4"/>
  <c r="C938" i="4"/>
  <c r="B938" i="4"/>
  <c r="C937" i="4"/>
  <c r="B937" i="4"/>
  <c r="C936" i="4"/>
  <c r="B936" i="4"/>
  <c r="C935" i="4"/>
  <c r="B935" i="4"/>
  <c r="C934" i="4"/>
  <c r="B934" i="4"/>
  <c r="C933" i="4"/>
  <c r="B933" i="4"/>
  <c r="C932" i="4"/>
  <c r="B932" i="4"/>
  <c r="C931" i="4"/>
  <c r="B931" i="4"/>
  <c r="C930" i="4"/>
  <c r="B930" i="4"/>
  <c r="C929" i="4"/>
  <c r="B929" i="4"/>
  <c r="C928" i="4"/>
  <c r="B928" i="4"/>
  <c r="C927" i="4"/>
  <c r="B927" i="4"/>
  <c r="C926" i="4"/>
  <c r="B926" i="4"/>
  <c r="C925" i="4"/>
  <c r="B925" i="4"/>
  <c r="C924" i="4"/>
  <c r="B924" i="4"/>
  <c r="C923" i="4"/>
  <c r="B923" i="4"/>
  <c r="C922" i="4"/>
  <c r="B922" i="4"/>
  <c r="C921" i="4"/>
  <c r="B921" i="4"/>
  <c r="C920" i="4"/>
  <c r="B920" i="4"/>
  <c r="C919" i="4"/>
  <c r="B919" i="4"/>
  <c r="C918" i="4"/>
  <c r="B918" i="4"/>
  <c r="C917" i="4"/>
  <c r="B917" i="4"/>
  <c r="C916" i="4"/>
  <c r="B916" i="4"/>
  <c r="C915" i="4"/>
  <c r="B915" i="4"/>
  <c r="C914" i="4"/>
  <c r="B914" i="4"/>
  <c r="C913" i="4"/>
  <c r="B913" i="4"/>
  <c r="C912" i="4"/>
  <c r="B912" i="4"/>
  <c r="C911" i="4"/>
  <c r="B911" i="4"/>
  <c r="C910" i="4"/>
  <c r="B910" i="4"/>
  <c r="C909" i="4"/>
  <c r="B909" i="4"/>
  <c r="C908" i="4"/>
  <c r="B908" i="4"/>
  <c r="C907" i="4"/>
  <c r="B907" i="4"/>
  <c r="C906" i="4"/>
  <c r="B906" i="4"/>
  <c r="C905" i="4"/>
  <c r="B905" i="4"/>
  <c r="C904" i="4"/>
  <c r="B904" i="4"/>
  <c r="C903" i="4"/>
  <c r="B903" i="4"/>
  <c r="C902" i="4"/>
  <c r="B902" i="4"/>
  <c r="C901" i="4"/>
  <c r="B901" i="4"/>
  <c r="C900" i="4"/>
  <c r="B900" i="4"/>
  <c r="C899" i="4"/>
  <c r="B899" i="4"/>
  <c r="C898" i="4"/>
  <c r="B898" i="4"/>
  <c r="C897" i="4"/>
  <c r="B897" i="4"/>
  <c r="C896" i="4"/>
  <c r="B896" i="4"/>
  <c r="C895" i="4"/>
  <c r="B895" i="4"/>
  <c r="C894" i="4"/>
  <c r="B894" i="4"/>
  <c r="C893" i="4"/>
  <c r="B893" i="4"/>
  <c r="C892" i="4"/>
  <c r="B892" i="4"/>
  <c r="C891" i="4"/>
  <c r="B891" i="4"/>
  <c r="C890" i="4"/>
  <c r="B890" i="4"/>
  <c r="C889" i="4"/>
  <c r="B889" i="4"/>
  <c r="C888" i="4"/>
  <c r="B888" i="4"/>
  <c r="C887" i="4"/>
  <c r="B887" i="4"/>
  <c r="C886" i="4"/>
  <c r="B886" i="4"/>
  <c r="C885" i="4"/>
  <c r="B885" i="4"/>
  <c r="C884" i="4"/>
  <c r="B884" i="4"/>
  <c r="C883" i="4"/>
  <c r="B883" i="4"/>
  <c r="C882" i="4"/>
  <c r="B882" i="4"/>
  <c r="C881" i="4"/>
  <c r="B881" i="4"/>
  <c r="C880" i="4"/>
  <c r="B880" i="4"/>
  <c r="C879" i="4"/>
  <c r="B879" i="4"/>
  <c r="C878" i="4"/>
  <c r="B878" i="4"/>
  <c r="C877" i="4"/>
  <c r="B877" i="4"/>
  <c r="C876" i="4"/>
  <c r="B876" i="4"/>
  <c r="C875" i="4"/>
  <c r="B875" i="4"/>
  <c r="C874" i="4"/>
  <c r="B874" i="4"/>
  <c r="C873" i="4"/>
  <c r="B873" i="4"/>
  <c r="C872" i="4"/>
  <c r="B872" i="4"/>
  <c r="C871" i="4"/>
  <c r="B871" i="4"/>
  <c r="C870" i="4"/>
  <c r="B870" i="4"/>
  <c r="C869" i="4"/>
  <c r="B869" i="4"/>
  <c r="C868" i="4"/>
  <c r="B868" i="4"/>
  <c r="C867" i="4"/>
  <c r="B867" i="4"/>
  <c r="C866" i="4"/>
  <c r="B866" i="4"/>
  <c r="C865" i="4"/>
  <c r="B865" i="4"/>
  <c r="C864" i="4"/>
  <c r="B864" i="4"/>
  <c r="C863" i="4"/>
  <c r="B863" i="4"/>
  <c r="C862" i="4"/>
  <c r="B862" i="4"/>
  <c r="C861" i="4"/>
  <c r="B861" i="4"/>
  <c r="C860" i="4"/>
  <c r="B860" i="4"/>
  <c r="C859" i="4"/>
  <c r="B859" i="4"/>
  <c r="C858" i="4"/>
  <c r="B858" i="4"/>
  <c r="C857" i="4"/>
  <c r="B857" i="4"/>
  <c r="C856" i="4"/>
  <c r="B856" i="4"/>
  <c r="C855" i="4"/>
  <c r="B855" i="4"/>
  <c r="C854" i="4"/>
  <c r="B854" i="4"/>
  <c r="C853" i="4"/>
  <c r="B853" i="4"/>
  <c r="C852" i="4"/>
  <c r="B852" i="4"/>
  <c r="C851" i="4"/>
  <c r="B851" i="4"/>
  <c r="C850" i="4"/>
  <c r="B850" i="4"/>
  <c r="C849" i="4"/>
  <c r="B849" i="4"/>
  <c r="C848" i="4"/>
  <c r="B848" i="4"/>
  <c r="C847" i="4"/>
  <c r="B847" i="4"/>
  <c r="C846" i="4"/>
  <c r="B846" i="4"/>
  <c r="C845" i="4"/>
  <c r="B845" i="4"/>
  <c r="C844" i="4"/>
  <c r="B844" i="4"/>
  <c r="C843" i="4"/>
  <c r="B843" i="4"/>
  <c r="C842" i="4"/>
  <c r="B842" i="4"/>
  <c r="C841" i="4"/>
  <c r="B841" i="4"/>
  <c r="C840" i="4"/>
  <c r="B840" i="4"/>
  <c r="C839" i="4"/>
  <c r="B839" i="4"/>
  <c r="C838" i="4"/>
  <c r="B838" i="4"/>
  <c r="C837" i="4"/>
  <c r="B837" i="4"/>
  <c r="C836" i="4"/>
  <c r="B836" i="4"/>
  <c r="C835" i="4"/>
  <c r="B835" i="4"/>
  <c r="C834" i="4"/>
  <c r="B834" i="4"/>
  <c r="C833" i="4"/>
  <c r="B833" i="4"/>
  <c r="C832" i="4"/>
  <c r="B832" i="4"/>
  <c r="C831" i="4"/>
  <c r="B831" i="4"/>
  <c r="C830" i="4"/>
  <c r="B830" i="4"/>
  <c r="C829" i="4"/>
  <c r="B829" i="4"/>
  <c r="C828" i="4"/>
  <c r="B828" i="4"/>
  <c r="C827" i="4"/>
  <c r="B827" i="4"/>
  <c r="C826" i="4"/>
  <c r="B826" i="4"/>
  <c r="C825" i="4"/>
  <c r="B825" i="4"/>
  <c r="C824" i="4"/>
  <c r="B824" i="4"/>
  <c r="C823" i="4"/>
  <c r="B823" i="4"/>
  <c r="C822" i="4"/>
  <c r="B822" i="4"/>
  <c r="C821" i="4"/>
  <c r="B821" i="4"/>
  <c r="C820" i="4"/>
  <c r="B820" i="4"/>
  <c r="C819" i="4"/>
  <c r="B819" i="4"/>
  <c r="C818" i="4"/>
  <c r="B818" i="4"/>
  <c r="C817" i="4"/>
  <c r="B817" i="4"/>
  <c r="C816" i="4"/>
  <c r="B816" i="4"/>
  <c r="C815" i="4"/>
  <c r="B815" i="4"/>
  <c r="C814" i="4"/>
  <c r="B814" i="4"/>
  <c r="C813" i="4"/>
  <c r="B813" i="4"/>
  <c r="C812" i="4"/>
  <c r="B812" i="4"/>
  <c r="C811" i="4"/>
  <c r="B811" i="4"/>
  <c r="C810" i="4"/>
  <c r="B810" i="4"/>
  <c r="C809" i="4"/>
  <c r="B809" i="4"/>
  <c r="C808" i="4"/>
  <c r="B808" i="4"/>
  <c r="C807" i="4"/>
  <c r="B807" i="4"/>
  <c r="C806" i="4"/>
  <c r="B806" i="4"/>
  <c r="C805" i="4"/>
  <c r="B805" i="4"/>
  <c r="C804" i="4"/>
  <c r="B804" i="4"/>
  <c r="C803" i="4"/>
  <c r="B803" i="4"/>
  <c r="C802" i="4"/>
  <c r="B802" i="4"/>
  <c r="C801" i="4"/>
  <c r="B801" i="4"/>
  <c r="C800" i="4"/>
  <c r="B800" i="4"/>
  <c r="C799" i="4"/>
  <c r="B799" i="4"/>
  <c r="C798" i="4"/>
  <c r="B798" i="4"/>
  <c r="C797" i="4"/>
  <c r="B797" i="4"/>
  <c r="C796" i="4"/>
  <c r="B796" i="4"/>
  <c r="C795" i="4"/>
  <c r="B795" i="4"/>
  <c r="C794" i="4"/>
  <c r="B794" i="4"/>
  <c r="C793" i="4"/>
  <c r="B793" i="4"/>
  <c r="C792" i="4"/>
  <c r="B792" i="4"/>
  <c r="C791" i="4"/>
  <c r="B791" i="4"/>
  <c r="C790" i="4"/>
  <c r="B790" i="4"/>
  <c r="C789" i="4"/>
  <c r="B789" i="4"/>
  <c r="C788" i="4"/>
  <c r="B788" i="4"/>
  <c r="C787" i="4"/>
  <c r="B787" i="4"/>
  <c r="C786" i="4"/>
  <c r="B786" i="4"/>
  <c r="C785" i="4"/>
  <c r="B785" i="4"/>
  <c r="C784" i="4"/>
  <c r="B784" i="4"/>
  <c r="C783" i="4"/>
  <c r="B783" i="4"/>
  <c r="C782" i="4"/>
  <c r="B782" i="4"/>
  <c r="C781" i="4"/>
  <c r="B781" i="4"/>
  <c r="C780" i="4"/>
  <c r="B780" i="4"/>
  <c r="C779" i="4"/>
  <c r="B779" i="4"/>
  <c r="C778" i="4"/>
  <c r="B778" i="4"/>
  <c r="C777" i="4"/>
  <c r="B777" i="4"/>
  <c r="C776" i="4"/>
  <c r="B776" i="4"/>
  <c r="C775" i="4"/>
  <c r="B775" i="4"/>
  <c r="C774" i="4"/>
  <c r="B774" i="4"/>
  <c r="C773" i="4"/>
  <c r="B773" i="4"/>
  <c r="C772" i="4"/>
  <c r="B772" i="4"/>
  <c r="C771" i="4"/>
  <c r="B771" i="4"/>
  <c r="C770" i="4"/>
  <c r="B770" i="4"/>
  <c r="C769" i="4"/>
  <c r="B769" i="4"/>
  <c r="C768" i="4"/>
  <c r="B768" i="4"/>
  <c r="C767" i="4"/>
  <c r="B767" i="4"/>
  <c r="C766" i="4"/>
  <c r="B766" i="4"/>
  <c r="C765" i="4"/>
  <c r="B765" i="4"/>
  <c r="C764" i="4"/>
  <c r="B764" i="4"/>
  <c r="C763" i="4"/>
  <c r="B763" i="4"/>
  <c r="C762" i="4"/>
  <c r="B762" i="4"/>
  <c r="C761" i="4"/>
  <c r="B761" i="4"/>
  <c r="C760" i="4"/>
  <c r="B760" i="4"/>
  <c r="C759" i="4"/>
  <c r="B759" i="4"/>
  <c r="C758" i="4"/>
  <c r="B758" i="4"/>
  <c r="C757" i="4"/>
  <c r="B757" i="4"/>
  <c r="C756" i="4"/>
  <c r="B756" i="4"/>
  <c r="C755" i="4"/>
  <c r="B755" i="4"/>
  <c r="C754" i="4"/>
  <c r="B754" i="4"/>
  <c r="C753" i="4"/>
  <c r="B753" i="4"/>
  <c r="C752" i="4"/>
  <c r="B752" i="4"/>
  <c r="C751" i="4"/>
  <c r="B751" i="4"/>
  <c r="C750" i="4"/>
  <c r="B750" i="4"/>
  <c r="C749" i="4"/>
  <c r="B749" i="4"/>
  <c r="C748" i="4"/>
  <c r="B748" i="4"/>
  <c r="C747" i="4"/>
  <c r="B747" i="4"/>
  <c r="C746" i="4"/>
  <c r="B746" i="4"/>
  <c r="C745" i="4"/>
  <c r="B745" i="4"/>
  <c r="C744" i="4"/>
  <c r="B744" i="4"/>
  <c r="C743" i="4"/>
  <c r="B743" i="4"/>
  <c r="C742" i="4"/>
  <c r="B742" i="4"/>
  <c r="C741" i="4"/>
  <c r="B741" i="4"/>
  <c r="C740" i="4"/>
  <c r="B740" i="4"/>
  <c r="C739" i="4"/>
  <c r="B739" i="4"/>
  <c r="C738" i="4"/>
  <c r="B738" i="4"/>
  <c r="C737" i="4"/>
  <c r="B737" i="4"/>
  <c r="C736" i="4"/>
  <c r="B736" i="4"/>
  <c r="C735" i="4"/>
  <c r="B735" i="4"/>
  <c r="C734" i="4"/>
  <c r="B734" i="4"/>
  <c r="C733" i="4"/>
  <c r="B733" i="4"/>
  <c r="C732" i="4"/>
  <c r="B732" i="4"/>
  <c r="C731" i="4"/>
  <c r="B731" i="4"/>
  <c r="C730" i="4"/>
  <c r="B730" i="4"/>
  <c r="C729" i="4"/>
  <c r="B729" i="4"/>
  <c r="C728" i="4"/>
  <c r="B728" i="4"/>
  <c r="C727" i="4"/>
  <c r="B727" i="4"/>
  <c r="C726" i="4"/>
  <c r="B726" i="4"/>
  <c r="C725" i="4"/>
  <c r="B725" i="4"/>
  <c r="C724" i="4"/>
  <c r="B724" i="4"/>
  <c r="C723" i="4"/>
  <c r="B723" i="4"/>
  <c r="C722" i="4"/>
  <c r="B722" i="4"/>
  <c r="C721" i="4"/>
  <c r="B721" i="4"/>
  <c r="C720" i="4"/>
  <c r="B720" i="4"/>
  <c r="C719" i="4"/>
  <c r="B719" i="4"/>
  <c r="C718" i="4"/>
  <c r="B718" i="4"/>
  <c r="C717" i="4"/>
  <c r="B717" i="4"/>
  <c r="C716" i="4"/>
  <c r="B716" i="4"/>
  <c r="C715" i="4"/>
  <c r="B715" i="4"/>
  <c r="C714" i="4"/>
  <c r="B714" i="4"/>
  <c r="C713" i="4"/>
  <c r="B713" i="4"/>
  <c r="C712" i="4"/>
  <c r="B712" i="4"/>
  <c r="C711" i="4"/>
  <c r="B711" i="4"/>
  <c r="C710" i="4"/>
  <c r="B710" i="4"/>
  <c r="C709" i="4"/>
  <c r="B709" i="4"/>
  <c r="C708" i="4"/>
  <c r="B708" i="4"/>
  <c r="C707" i="4"/>
  <c r="B707" i="4"/>
  <c r="C706" i="4"/>
  <c r="B706" i="4"/>
  <c r="C705" i="4"/>
  <c r="B705" i="4"/>
  <c r="C704" i="4"/>
  <c r="B704" i="4"/>
  <c r="C703" i="4"/>
  <c r="B703" i="4"/>
  <c r="C702" i="4"/>
  <c r="B702" i="4"/>
  <c r="C701" i="4"/>
  <c r="B701" i="4"/>
  <c r="C700" i="4"/>
  <c r="B700" i="4"/>
  <c r="C699" i="4"/>
  <c r="B699" i="4"/>
  <c r="C698" i="4"/>
  <c r="B698" i="4"/>
  <c r="C697" i="4"/>
  <c r="B697" i="4"/>
  <c r="C696" i="4"/>
  <c r="B696" i="4"/>
  <c r="C695" i="4"/>
  <c r="B695" i="4"/>
  <c r="C694" i="4"/>
  <c r="B694" i="4"/>
  <c r="C693" i="4"/>
  <c r="B693" i="4"/>
  <c r="C692" i="4"/>
  <c r="B692" i="4"/>
  <c r="C691" i="4"/>
  <c r="B691" i="4"/>
  <c r="C690" i="4"/>
  <c r="B690" i="4"/>
  <c r="C689" i="4"/>
  <c r="B689" i="4"/>
  <c r="C688" i="4"/>
  <c r="B688" i="4"/>
  <c r="C687" i="4"/>
  <c r="B687" i="4"/>
  <c r="C686" i="4"/>
  <c r="B686" i="4"/>
  <c r="C685" i="4"/>
  <c r="B685" i="4"/>
  <c r="C684" i="4"/>
  <c r="B684" i="4"/>
  <c r="C683" i="4"/>
  <c r="B683" i="4"/>
  <c r="C682" i="4"/>
  <c r="B682" i="4"/>
  <c r="C681" i="4"/>
  <c r="B681" i="4"/>
  <c r="C680" i="4"/>
  <c r="B680" i="4"/>
  <c r="C679" i="4"/>
  <c r="B679" i="4"/>
  <c r="C678" i="4"/>
  <c r="B678" i="4"/>
  <c r="C677" i="4"/>
  <c r="B677" i="4"/>
  <c r="C676" i="4"/>
  <c r="B676" i="4"/>
  <c r="C675" i="4"/>
  <c r="B675" i="4"/>
  <c r="C674" i="4"/>
  <c r="B674" i="4"/>
  <c r="C673" i="4"/>
  <c r="B673" i="4"/>
  <c r="C672" i="4"/>
  <c r="B672" i="4"/>
  <c r="C671" i="4"/>
  <c r="B671" i="4"/>
  <c r="C670" i="4"/>
  <c r="B670" i="4"/>
  <c r="C669" i="4"/>
  <c r="B669" i="4"/>
  <c r="C668" i="4"/>
  <c r="B668" i="4"/>
  <c r="C667" i="4"/>
  <c r="B667" i="4"/>
  <c r="C666" i="4"/>
  <c r="B666" i="4"/>
  <c r="C665" i="4"/>
  <c r="B665" i="4"/>
  <c r="C664" i="4"/>
  <c r="B664" i="4"/>
  <c r="C663" i="4"/>
  <c r="B663" i="4"/>
  <c r="C662" i="4"/>
  <c r="B662" i="4"/>
  <c r="C661" i="4"/>
  <c r="B661" i="4"/>
  <c r="C660" i="4"/>
  <c r="B660" i="4"/>
  <c r="C659"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8" i="4"/>
  <c r="B508" i="4"/>
  <c r="C507" i="4"/>
  <c r="B507"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7" i="4"/>
  <c r="B247"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10" i="4"/>
  <c r="B210"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1" i="4"/>
  <c r="B141" i="4"/>
  <c r="C140" i="4"/>
  <c r="B140" i="4"/>
  <c r="C139" i="4"/>
  <c r="B139" i="4"/>
  <c r="C138" i="4"/>
  <c r="B138" i="4"/>
  <c r="C137" i="4"/>
  <c r="B137" i="4"/>
  <c r="C136" i="4"/>
  <c r="B136" i="4"/>
  <c r="C135" i="4"/>
  <c r="B135" i="4"/>
  <c r="C134" i="4"/>
  <c r="B134" i="4"/>
  <c r="C133" i="4"/>
  <c r="B133"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H4" i="3"/>
  <c r="G4" i="3"/>
  <c r="H3" i="3"/>
  <c r="G3" i="3"/>
  <c r="B3" i="3" s="1"/>
  <c r="B1001" i="2"/>
  <c r="D1001" i="2" s="1"/>
  <c r="B1000" i="2"/>
  <c r="B999" i="2"/>
  <c r="C999" i="2" s="1"/>
  <c r="B998" i="2"/>
  <c r="B997" i="2"/>
  <c r="D997" i="2" s="1"/>
  <c r="B996" i="2"/>
  <c r="C996" i="2" s="1"/>
  <c r="B995" i="2"/>
  <c r="D995" i="2" s="1"/>
  <c r="B994" i="2"/>
  <c r="C994" i="2" s="1"/>
  <c r="B993" i="2"/>
  <c r="D993" i="2" s="1"/>
  <c r="B992" i="2"/>
  <c r="D992" i="2" s="1"/>
  <c r="B991" i="2"/>
  <c r="D991" i="2" s="1"/>
  <c r="B990" i="2"/>
  <c r="B989" i="2"/>
  <c r="D989" i="2" s="1"/>
  <c r="B988" i="2"/>
  <c r="B987" i="2"/>
  <c r="B986" i="2"/>
  <c r="B985" i="2"/>
  <c r="D985" i="2" s="1"/>
  <c r="B984" i="2"/>
  <c r="C984" i="2" s="1"/>
  <c r="B983" i="2"/>
  <c r="B982" i="2"/>
  <c r="B981" i="2"/>
  <c r="C981" i="2" s="1"/>
  <c r="B980" i="2"/>
  <c r="B979" i="2"/>
  <c r="D979" i="2" s="1"/>
  <c r="B978" i="2"/>
  <c r="B977" i="2"/>
  <c r="D977" i="2" s="1"/>
  <c r="B976" i="2"/>
  <c r="D976" i="2" s="1"/>
  <c r="B975" i="2"/>
  <c r="D975" i="2" s="1"/>
  <c r="B974" i="2"/>
  <c r="B973" i="2"/>
  <c r="C973" i="2" s="1"/>
  <c r="B972" i="2"/>
  <c r="C972" i="2" s="1"/>
  <c r="B971" i="2"/>
  <c r="B970" i="2"/>
  <c r="C970" i="2" s="1"/>
  <c r="B969" i="2"/>
  <c r="D969" i="2" s="1"/>
  <c r="B968" i="2"/>
  <c r="B967" i="2"/>
  <c r="D967" i="2" s="1"/>
  <c r="B966" i="2"/>
  <c r="B965" i="2"/>
  <c r="C965" i="2" s="1"/>
  <c r="B964" i="2"/>
  <c r="C964" i="2" s="1"/>
  <c r="B963" i="2"/>
  <c r="D963" i="2" s="1"/>
  <c r="B962" i="2"/>
  <c r="D962" i="2" s="1"/>
  <c r="B961" i="2"/>
  <c r="D961" i="2" s="1"/>
  <c r="B960" i="2"/>
  <c r="C960" i="2" s="1"/>
  <c r="B959" i="2"/>
  <c r="C959" i="2" s="1"/>
  <c r="B958" i="2"/>
  <c r="B957" i="2"/>
  <c r="D957" i="2" s="1"/>
  <c r="B956" i="2"/>
  <c r="C956" i="2" s="1"/>
  <c r="B955" i="2"/>
  <c r="B954" i="2"/>
  <c r="B953" i="2"/>
  <c r="D953" i="2" s="1"/>
  <c r="B952" i="2"/>
  <c r="D952" i="2" s="1"/>
  <c r="B951" i="2"/>
  <c r="C951" i="2" s="1"/>
  <c r="B950" i="2"/>
  <c r="B949" i="2"/>
  <c r="D949" i="2" s="1"/>
  <c r="B948" i="2"/>
  <c r="C948" i="2" s="1"/>
  <c r="B947" i="2"/>
  <c r="D947" i="2" s="1"/>
  <c r="B946" i="2"/>
  <c r="D946" i="2" s="1"/>
  <c r="B945" i="2"/>
  <c r="D945" i="2" s="1"/>
  <c r="B944" i="2"/>
  <c r="D944" i="2" s="1"/>
  <c r="B943" i="2"/>
  <c r="B942" i="2"/>
  <c r="B941" i="2"/>
  <c r="C941" i="2" s="1"/>
  <c r="B940" i="2"/>
  <c r="B939" i="2"/>
  <c r="D939" i="2" s="1"/>
  <c r="B938" i="2"/>
  <c r="D938" i="2" s="1"/>
  <c r="B937" i="2"/>
  <c r="D937" i="2" s="1"/>
  <c r="B936" i="2"/>
  <c r="B935" i="2"/>
  <c r="C935" i="2" s="1"/>
  <c r="B934" i="2"/>
  <c r="B933" i="2"/>
  <c r="C933" i="2" s="1"/>
  <c r="B932" i="2"/>
  <c r="B931" i="2"/>
  <c r="D931" i="2" s="1"/>
  <c r="B930" i="2"/>
  <c r="D930" i="2" s="1"/>
  <c r="B929" i="2"/>
  <c r="D929" i="2" s="1"/>
  <c r="B928" i="2"/>
  <c r="D928" i="2" s="1"/>
  <c r="B927" i="2"/>
  <c r="D927" i="2" s="1"/>
  <c r="B926" i="2"/>
  <c r="B925" i="2"/>
  <c r="B924" i="2"/>
  <c r="B923" i="2"/>
  <c r="B922" i="2"/>
  <c r="B921" i="2"/>
  <c r="D921" i="2" s="1"/>
  <c r="B920" i="2"/>
  <c r="B919" i="2"/>
  <c r="C919" i="2" s="1"/>
  <c r="B918" i="2"/>
  <c r="B917" i="2"/>
  <c r="D917" i="2" s="1"/>
  <c r="B916" i="2"/>
  <c r="C916" i="2" s="1"/>
  <c r="B915" i="2"/>
  <c r="B914" i="2"/>
  <c r="D914" i="2" s="1"/>
  <c r="B913" i="2"/>
  <c r="D913" i="2" s="1"/>
  <c r="B912" i="2"/>
  <c r="D912" i="2" s="1"/>
  <c r="B911" i="2"/>
  <c r="D911" i="2" s="1"/>
  <c r="B910" i="2"/>
  <c r="B909" i="2"/>
  <c r="C909" i="2" s="1"/>
  <c r="B908" i="2"/>
  <c r="B907" i="2"/>
  <c r="D907" i="2" s="1"/>
  <c r="B906" i="2"/>
  <c r="B905" i="2"/>
  <c r="D905" i="2" s="1"/>
  <c r="B904" i="2"/>
  <c r="B903" i="2"/>
  <c r="C903" i="2" s="1"/>
  <c r="B902" i="2"/>
  <c r="B901" i="2"/>
  <c r="B900" i="2"/>
  <c r="B899" i="2"/>
  <c r="B898" i="2"/>
  <c r="B897" i="2"/>
  <c r="D897" i="2" s="1"/>
  <c r="B896" i="2"/>
  <c r="B895" i="2"/>
  <c r="C895" i="2" s="1"/>
  <c r="B894" i="2"/>
  <c r="B893" i="2"/>
  <c r="D893" i="2" s="1"/>
  <c r="B892" i="2"/>
  <c r="C892" i="2" s="1"/>
  <c r="B891" i="2"/>
  <c r="B890" i="2"/>
  <c r="B889" i="2"/>
  <c r="D889" i="2" s="1"/>
  <c r="B888" i="2"/>
  <c r="D888" i="2" s="1"/>
  <c r="B887" i="2"/>
  <c r="C887" i="2" s="1"/>
  <c r="B886" i="2"/>
  <c r="B885" i="2"/>
  <c r="D885" i="2" s="1"/>
  <c r="B884" i="2"/>
  <c r="B883" i="2"/>
  <c r="D883" i="2" s="1"/>
  <c r="B882" i="2"/>
  <c r="D882" i="2" s="1"/>
  <c r="B881" i="2"/>
  <c r="D881" i="2" s="1"/>
  <c r="B880" i="2"/>
  <c r="D880" i="2" s="1"/>
  <c r="B879" i="2"/>
  <c r="D879" i="2" s="1"/>
  <c r="B878" i="2"/>
  <c r="B877" i="2"/>
  <c r="C877" i="2" s="1"/>
  <c r="B876" i="2"/>
  <c r="B875" i="2"/>
  <c r="D875" i="2" s="1"/>
  <c r="B874" i="2"/>
  <c r="D874" i="2" s="1"/>
  <c r="B873" i="2"/>
  <c r="D873" i="2" s="1"/>
  <c r="B872" i="2"/>
  <c r="B871" i="2"/>
  <c r="D871" i="2" s="1"/>
  <c r="B870" i="2"/>
  <c r="B869" i="2"/>
  <c r="C869" i="2" s="1"/>
  <c r="B868" i="2"/>
  <c r="B867" i="2"/>
  <c r="D867" i="2" s="1"/>
  <c r="B866" i="2"/>
  <c r="D866" i="2" s="1"/>
  <c r="B865" i="2"/>
  <c r="D865" i="2" s="1"/>
  <c r="B864" i="2"/>
  <c r="D864" i="2" s="1"/>
  <c r="B863" i="2"/>
  <c r="B862" i="2"/>
  <c r="B861" i="2"/>
  <c r="D861" i="2" s="1"/>
  <c r="B860" i="2"/>
  <c r="B859" i="2"/>
  <c r="B858" i="2"/>
  <c r="B857" i="2"/>
  <c r="D857" i="2" s="1"/>
  <c r="B856" i="2"/>
  <c r="C856" i="2" s="1"/>
  <c r="B855" i="2"/>
  <c r="D855" i="2" s="1"/>
  <c r="B854" i="2"/>
  <c r="B853" i="2"/>
  <c r="D853" i="2" s="1"/>
  <c r="B852" i="2"/>
  <c r="C852" i="2" s="1"/>
  <c r="B851" i="2"/>
  <c r="B850" i="2"/>
  <c r="C850" i="2" s="1"/>
  <c r="B849" i="2"/>
  <c r="D849" i="2" s="1"/>
  <c r="B848" i="2"/>
  <c r="D848" i="2" s="1"/>
  <c r="B847" i="2"/>
  <c r="D847" i="2" s="1"/>
  <c r="B846" i="2"/>
  <c r="B845" i="2"/>
  <c r="C845" i="2" s="1"/>
  <c r="B844" i="2"/>
  <c r="B843" i="2"/>
  <c r="D843" i="2" s="1"/>
  <c r="B842" i="2"/>
  <c r="D842" i="2" s="1"/>
  <c r="B841" i="2"/>
  <c r="D841" i="2" s="1"/>
  <c r="B840" i="2"/>
  <c r="B839" i="2"/>
  <c r="C839" i="2" s="1"/>
  <c r="B838" i="2"/>
  <c r="B837" i="2"/>
  <c r="D837" i="2" s="1"/>
  <c r="B836" i="2"/>
  <c r="C836" i="2" s="1"/>
  <c r="B835" i="2"/>
  <c r="D835" i="2" s="1"/>
  <c r="B834" i="2"/>
  <c r="D834" i="2" s="1"/>
  <c r="B833" i="2"/>
  <c r="D833" i="2" s="1"/>
  <c r="B832" i="2"/>
  <c r="D832" i="2" s="1"/>
  <c r="B831" i="2"/>
  <c r="B830" i="2"/>
  <c r="B829" i="2"/>
  <c r="D829" i="2" s="1"/>
  <c r="B828" i="2"/>
  <c r="C828" i="2" s="1"/>
  <c r="B827" i="2"/>
  <c r="B826" i="2"/>
  <c r="B825" i="2"/>
  <c r="D825" i="2" s="1"/>
  <c r="B824" i="2"/>
  <c r="B823" i="2"/>
  <c r="C823" i="2" s="1"/>
  <c r="B822" i="2"/>
  <c r="B821" i="2"/>
  <c r="D821" i="2" s="1"/>
  <c r="B820" i="2"/>
  <c r="C820" i="2" s="1"/>
  <c r="B819" i="2"/>
  <c r="D819" i="2" s="1"/>
  <c r="B818" i="2"/>
  <c r="D818" i="2" s="1"/>
  <c r="B817" i="2"/>
  <c r="D817" i="2" s="1"/>
  <c r="B816" i="2"/>
  <c r="C816" i="2" s="1"/>
  <c r="B815" i="2"/>
  <c r="C815" i="2" s="1"/>
  <c r="B814" i="2"/>
  <c r="B813" i="2"/>
  <c r="D813" i="2" s="1"/>
  <c r="B812" i="2"/>
  <c r="C812" i="2" s="1"/>
  <c r="B811" i="2"/>
  <c r="D811" i="2" s="1"/>
  <c r="B810" i="2"/>
  <c r="D810" i="2" s="1"/>
  <c r="B809" i="2"/>
  <c r="D809" i="2" s="1"/>
  <c r="B808" i="2"/>
  <c r="B807" i="2"/>
  <c r="C807" i="2" s="1"/>
  <c r="B806" i="2"/>
  <c r="B805" i="2"/>
  <c r="C805" i="2" s="1"/>
  <c r="B804" i="2"/>
  <c r="B803" i="2"/>
  <c r="D803" i="2" s="1"/>
  <c r="B802" i="2"/>
  <c r="D802" i="2" s="1"/>
  <c r="B801" i="2"/>
  <c r="D801" i="2" s="1"/>
  <c r="B800" i="2"/>
  <c r="D800" i="2" s="1"/>
  <c r="B799" i="2"/>
  <c r="D799" i="2" s="1"/>
  <c r="B798" i="2"/>
  <c r="B797" i="2"/>
  <c r="D797" i="2" s="1"/>
  <c r="B796" i="2"/>
  <c r="C796" i="2" s="1"/>
  <c r="B795" i="2"/>
  <c r="D795" i="2" s="1"/>
  <c r="B794" i="2"/>
  <c r="C794" i="2" s="1"/>
  <c r="B793" i="2"/>
  <c r="D793" i="2" s="1"/>
  <c r="B792" i="2"/>
  <c r="D792" i="2" s="1"/>
  <c r="B791" i="2"/>
  <c r="D791" i="2" s="1"/>
  <c r="B790" i="2"/>
  <c r="B789" i="2"/>
  <c r="C789" i="2" s="1"/>
  <c r="B788" i="2"/>
  <c r="B787" i="2"/>
  <c r="B786" i="2"/>
  <c r="C786" i="2" s="1"/>
  <c r="B785" i="2"/>
  <c r="D785" i="2" s="1"/>
  <c r="B784" i="2"/>
  <c r="D784" i="2" s="1"/>
  <c r="B783" i="2"/>
  <c r="D783" i="2" s="1"/>
  <c r="B782" i="2"/>
  <c r="B781" i="2"/>
  <c r="D781" i="2" s="1"/>
  <c r="B780" i="2"/>
  <c r="B779" i="2"/>
  <c r="D779" i="2" s="1"/>
  <c r="B778" i="2"/>
  <c r="D778" i="2" s="1"/>
  <c r="B777" i="2"/>
  <c r="D777" i="2" s="1"/>
  <c r="B776" i="2"/>
  <c r="B775" i="2"/>
  <c r="D775" i="2" s="1"/>
  <c r="B774" i="2"/>
  <c r="B773" i="2"/>
  <c r="D773" i="2" s="1"/>
  <c r="B772" i="2"/>
  <c r="C772" i="2" s="1"/>
  <c r="B771" i="2"/>
  <c r="D771" i="2" s="1"/>
  <c r="B770" i="2"/>
  <c r="D770" i="2" s="1"/>
  <c r="B769" i="2"/>
  <c r="D769" i="2" s="1"/>
  <c r="B768" i="2"/>
  <c r="D768" i="2" s="1"/>
  <c r="B767" i="2"/>
  <c r="B766" i="2"/>
  <c r="B765" i="2"/>
  <c r="B764" i="2"/>
  <c r="C764" i="2" s="1"/>
  <c r="B763" i="2"/>
  <c r="D763" i="2" s="1"/>
  <c r="B762" i="2"/>
  <c r="C762" i="2" s="1"/>
  <c r="B761" i="2"/>
  <c r="D761" i="2" s="1"/>
  <c r="B760" i="2"/>
  <c r="C760" i="2" s="1"/>
  <c r="B759" i="2"/>
  <c r="B758" i="2"/>
  <c r="B757" i="2"/>
  <c r="D757" i="2" s="1"/>
  <c r="B756" i="2"/>
  <c r="C756" i="2" s="1"/>
  <c r="B755" i="2"/>
  <c r="B754" i="2"/>
  <c r="B753" i="2"/>
  <c r="D753" i="2" s="1"/>
  <c r="B752" i="2"/>
  <c r="C752" i="2" s="1"/>
  <c r="B751" i="2"/>
  <c r="D751" i="2" s="1"/>
  <c r="B750" i="2"/>
  <c r="B749" i="2"/>
  <c r="B748" i="2"/>
  <c r="C748" i="2" s="1"/>
  <c r="B747" i="2"/>
  <c r="D747" i="2" s="1"/>
  <c r="B746" i="2"/>
  <c r="D746" i="2" s="1"/>
  <c r="B745" i="2"/>
  <c r="D745" i="2" s="1"/>
  <c r="B744" i="2"/>
  <c r="D744" i="2" s="1"/>
  <c r="B743" i="2"/>
  <c r="C743" i="2" s="1"/>
  <c r="B742" i="2"/>
  <c r="D742" i="2" s="1"/>
  <c r="B741" i="2"/>
  <c r="D741" i="2" s="1"/>
  <c r="B740" i="2"/>
  <c r="B739" i="2"/>
  <c r="C739" i="2" s="1"/>
  <c r="B738" i="2"/>
  <c r="D738" i="2" s="1"/>
  <c r="B737" i="2"/>
  <c r="B736" i="2"/>
  <c r="C736" i="2" s="1"/>
  <c r="B735" i="2"/>
  <c r="C735" i="2" s="1"/>
  <c r="B734" i="2"/>
  <c r="B733" i="2"/>
  <c r="B732" i="2"/>
  <c r="C732" i="2" s="1"/>
  <c r="B731" i="2"/>
  <c r="D731" i="2" s="1"/>
  <c r="B730" i="2"/>
  <c r="C730" i="2" s="1"/>
  <c r="B729" i="2"/>
  <c r="B728" i="2"/>
  <c r="B727" i="2"/>
  <c r="C727" i="2" s="1"/>
  <c r="B726" i="2"/>
  <c r="D726" i="2" s="1"/>
  <c r="B725" i="2"/>
  <c r="B724" i="2"/>
  <c r="D724" i="2" s="1"/>
  <c r="B723" i="2"/>
  <c r="D723" i="2" s="1"/>
  <c r="B722" i="2"/>
  <c r="D722" i="2" s="1"/>
  <c r="B721" i="2"/>
  <c r="B720" i="2"/>
  <c r="D720" i="2" s="1"/>
  <c r="B719" i="2"/>
  <c r="D719" i="2" s="1"/>
  <c r="B718" i="2"/>
  <c r="D718" i="2" s="1"/>
  <c r="B717" i="2"/>
  <c r="D717" i="2" s="1"/>
  <c r="B716" i="2"/>
  <c r="B715" i="2"/>
  <c r="C715" i="2" s="1"/>
  <c r="B714" i="2"/>
  <c r="D714" i="2" s="1"/>
  <c r="B713" i="2"/>
  <c r="B712" i="2"/>
  <c r="D712" i="2" s="1"/>
  <c r="B711" i="2"/>
  <c r="D711" i="2" s="1"/>
  <c r="B710" i="2"/>
  <c r="D710" i="2" s="1"/>
  <c r="B709" i="2"/>
  <c r="C709" i="2" s="1"/>
  <c r="B708" i="2"/>
  <c r="C708" i="2" s="1"/>
  <c r="B707" i="2"/>
  <c r="D707" i="2" s="1"/>
  <c r="B706" i="2"/>
  <c r="B705" i="2"/>
  <c r="B704" i="2"/>
  <c r="D704" i="2" s="1"/>
  <c r="B703" i="2"/>
  <c r="B702" i="2"/>
  <c r="D702" i="2" s="1"/>
  <c r="B701" i="2"/>
  <c r="D701" i="2" s="1"/>
  <c r="B700" i="2"/>
  <c r="D700" i="2" s="1"/>
  <c r="B699" i="2"/>
  <c r="D699" i="2" s="1"/>
  <c r="B698" i="2"/>
  <c r="B697" i="2"/>
  <c r="B696" i="2"/>
  <c r="C696" i="2" s="1"/>
  <c r="B695" i="2"/>
  <c r="C695" i="2" s="1"/>
  <c r="B694" i="2"/>
  <c r="D694" i="2" s="1"/>
  <c r="B693" i="2"/>
  <c r="C693" i="2" s="1"/>
  <c r="B692" i="2"/>
  <c r="D692" i="2" s="1"/>
  <c r="B691" i="2"/>
  <c r="B690" i="2"/>
  <c r="B689" i="2"/>
  <c r="B688" i="2"/>
  <c r="D688" i="2" s="1"/>
  <c r="B687" i="2"/>
  <c r="C687" i="2" s="1"/>
  <c r="B686" i="2"/>
  <c r="D686" i="2" s="1"/>
  <c r="B685" i="2"/>
  <c r="D685" i="2" s="1"/>
  <c r="B684" i="2"/>
  <c r="D684" i="2" s="1"/>
  <c r="B683" i="2"/>
  <c r="C683" i="2" s="1"/>
  <c r="B682" i="2"/>
  <c r="D682" i="2" s="1"/>
  <c r="B681" i="2"/>
  <c r="B680" i="2"/>
  <c r="D680" i="2" s="1"/>
  <c r="B679" i="2"/>
  <c r="D679" i="2" s="1"/>
  <c r="B678" i="2"/>
  <c r="D678" i="2" s="1"/>
  <c r="B677" i="2"/>
  <c r="D677" i="2" s="1"/>
  <c r="B676" i="2"/>
  <c r="D676" i="2" s="1"/>
  <c r="B675" i="2"/>
  <c r="C675" i="2" s="1"/>
  <c r="B674" i="2"/>
  <c r="D674" i="2" s="1"/>
  <c r="B673" i="2"/>
  <c r="B672" i="2"/>
  <c r="B671" i="2"/>
  <c r="C671" i="2" s="1"/>
  <c r="B670" i="2"/>
  <c r="D670" i="2" s="1"/>
  <c r="B669" i="2"/>
  <c r="C669" i="2" s="1"/>
  <c r="B668" i="2"/>
  <c r="D668" i="2" s="1"/>
  <c r="B667" i="2"/>
  <c r="D667" i="2" s="1"/>
  <c r="B666" i="2"/>
  <c r="C666" i="2" s="1"/>
  <c r="B665" i="2"/>
  <c r="B664" i="2"/>
  <c r="D664" i="2" s="1"/>
  <c r="B663" i="2"/>
  <c r="D663" i="2" s="1"/>
  <c r="B662" i="2"/>
  <c r="D662" i="2" s="1"/>
  <c r="B661" i="2"/>
  <c r="D661" i="2" s="1"/>
  <c r="B660" i="2"/>
  <c r="B659" i="2"/>
  <c r="D659" i="2" s="1"/>
  <c r="B658" i="2"/>
  <c r="D658" i="2" s="1"/>
  <c r="B657" i="2"/>
  <c r="B656" i="2"/>
  <c r="C656" i="2" s="1"/>
  <c r="B655" i="2"/>
  <c r="D655" i="2" s="1"/>
  <c r="B654" i="2"/>
  <c r="B653" i="2"/>
  <c r="B652" i="2"/>
  <c r="D652" i="2" s="1"/>
  <c r="B651" i="2"/>
  <c r="B650" i="2"/>
  <c r="D650" i="2" s="1"/>
  <c r="B649" i="2"/>
  <c r="B648" i="2"/>
  <c r="D648" i="2" s="1"/>
  <c r="B647" i="2"/>
  <c r="D647" i="2" s="1"/>
  <c r="B646" i="2"/>
  <c r="D646" i="2" s="1"/>
  <c r="B645" i="2"/>
  <c r="C645" i="2" s="1"/>
  <c r="B644" i="2"/>
  <c r="B643" i="2"/>
  <c r="D643" i="2" s="1"/>
  <c r="B642" i="2"/>
  <c r="C642" i="2" s="1"/>
  <c r="B641" i="2"/>
  <c r="B640" i="2"/>
  <c r="D640" i="2" s="1"/>
  <c r="B639" i="2"/>
  <c r="D639" i="2" s="1"/>
  <c r="B638" i="2"/>
  <c r="D638" i="2" s="1"/>
  <c r="B637" i="2"/>
  <c r="D637" i="2" s="1"/>
  <c r="B636" i="2"/>
  <c r="D636" i="2" s="1"/>
  <c r="B635" i="2"/>
  <c r="B634" i="2"/>
  <c r="D634" i="2" s="1"/>
  <c r="B633" i="2"/>
  <c r="B632" i="2"/>
  <c r="C632" i="2" s="1"/>
  <c r="B631" i="2"/>
  <c r="D631" i="2" s="1"/>
  <c r="B630" i="2"/>
  <c r="D630" i="2" s="1"/>
  <c r="B629" i="2"/>
  <c r="C629" i="2" s="1"/>
  <c r="B628" i="2"/>
  <c r="B627" i="2"/>
  <c r="C627" i="2" s="1"/>
  <c r="B626" i="2"/>
  <c r="D626" i="2" s="1"/>
  <c r="B625" i="2"/>
  <c r="B624" i="2"/>
  <c r="D624" i="2" s="1"/>
  <c r="B623" i="2"/>
  <c r="C623" i="2" s="1"/>
  <c r="B622" i="2"/>
  <c r="D622" i="2" s="1"/>
  <c r="B621" i="2"/>
  <c r="D621" i="2" s="1"/>
  <c r="B620" i="2"/>
  <c r="C620" i="2" s="1"/>
  <c r="B619" i="2"/>
  <c r="D619" i="2" s="1"/>
  <c r="B618" i="2"/>
  <c r="C618" i="2" s="1"/>
  <c r="B617" i="2"/>
  <c r="B616" i="2"/>
  <c r="D616" i="2" s="1"/>
  <c r="B615" i="2"/>
  <c r="C615" i="2" s="1"/>
  <c r="B614" i="2"/>
  <c r="D614" i="2" s="1"/>
  <c r="B613" i="2"/>
  <c r="D613" i="2" s="1"/>
  <c r="B612" i="2"/>
  <c r="B611" i="2"/>
  <c r="C611" i="2" s="1"/>
  <c r="B610" i="2"/>
  <c r="D610" i="2" s="1"/>
  <c r="B609" i="2"/>
  <c r="B608" i="2"/>
  <c r="C608" i="2" s="1"/>
  <c r="B607" i="2"/>
  <c r="B606" i="2"/>
  <c r="B605" i="2"/>
  <c r="C605" i="2" s="1"/>
  <c r="B604" i="2"/>
  <c r="D604" i="2" s="1"/>
  <c r="B603" i="2"/>
  <c r="D603" i="2" s="1"/>
  <c r="B602" i="2"/>
  <c r="C602" i="2" s="1"/>
  <c r="B601" i="2"/>
  <c r="B600" i="2"/>
  <c r="D600" i="2" s="1"/>
  <c r="B599" i="2"/>
  <c r="D599" i="2" s="1"/>
  <c r="B598" i="2"/>
  <c r="D598" i="2" s="1"/>
  <c r="B597" i="2"/>
  <c r="B596" i="2"/>
  <c r="C596" i="2" s="1"/>
  <c r="B595" i="2"/>
  <c r="D595" i="2" s="1"/>
  <c r="B594" i="2"/>
  <c r="C594" i="2" s="1"/>
  <c r="B593" i="2"/>
  <c r="B592" i="2"/>
  <c r="D592" i="2" s="1"/>
  <c r="B591" i="2"/>
  <c r="B590" i="2"/>
  <c r="D590" i="2" s="1"/>
  <c r="B589" i="2"/>
  <c r="D589" i="2" s="1"/>
  <c r="B588" i="2"/>
  <c r="C588" i="2" s="1"/>
  <c r="B587" i="2"/>
  <c r="B586" i="2"/>
  <c r="D586" i="2" s="1"/>
  <c r="B585" i="2"/>
  <c r="B584" i="2"/>
  <c r="C584" i="2" s="1"/>
  <c r="B583" i="2"/>
  <c r="D583" i="2" s="1"/>
  <c r="B582" i="2"/>
  <c r="D582" i="2" s="1"/>
  <c r="B581" i="2"/>
  <c r="D581" i="2" s="1"/>
  <c r="B580" i="2"/>
  <c r="B579" i="2"/>
  <c r="D579" i="2" s="1"/>
  <c r="B578" i="2"/>
  <c r="C578" i="2" s="1"/>
  <c r="B577" i="2"/>
  <c r="B576" i="2"/>
  <c r="D576" i="2" s="1"/>
  <c r="B575" i="2"/>
  <c r="D575" i="2" s="1"/>
  <c r="B574" i="2"/>
  <c r="D574" i="2" s="1"/>
  <c r="B573" i="2"/>
  <c r="C573" i="2" s="1"/>
  <c r="B572" i="2"/>
  <c r="C572" i="2" s="1"/>
  <c r="B571" i="2"/>
  <c r="D571" i="2" s="1"/>
  <c r="B570" i="2"/>
  <c r="C570" i="2" s="1"/>
  <c r="B569" i="2"/>
  <c r="B568" i="2"/>
  <c r="C568" i="2" s="1"/>
  <c r="B567" i="2"/>
  <c r="D567" i="2" s="1"/>
  <c r="B566" i="2"/>
  <c r="D566" i="2" s="1"/>
  <c r="B565" i="2"/>
  <c r="C565" i="2" s="1"/>
  <c r="B564" i="2"/>
  <c r="D564" i="2" s="1"/>
  <c r="B563" i="2"/>
  <c r="C563" i="2" s="1"/>
  <c r="B562" i="2"/>
  <c r="C562" i="2" s="1"/>
  <c r="B561" i="2"/>
  <c r="B560" i="2"/>
  <c r="C560" i="2" s="1"/>
  <c r="B559" i="2"/>
  <c r="C559" i="2" s="1"/>
  <c r="B558" i="2"/>
  <c r="D558" i="2" s="1"/>
  <c r="B557" i="2"/>
  <c r="D557" i="2" s="1"/>
  <c r="B556" i="2"/>
  <c r="D556" i="2" s="1"/>
  <c r="B555" i="2"/>
  <c r="D555" i="2" s="1"/>
  <c r="B554" i="2"/>
  <c r="B553" i="2"/>
  <c r="C553" i="2" s="1"/>
  <c r="B552" i="2"/>
  <c r="D552" i="2" s="1"/>
  <c r="B551" i="2"/>
  <c r="D551" i="2" s="1"/>
  <c r="B550" i="2"/>
  <c r="D550" i="2" s="1"/>
  <c r="B549" i="2"/>
  <c r="D549" i="2" s="1"/>
  <c r="B548" i="2"/>
  <c r="D548" i="2" s="1"/>
  <c r="B547" i="2"/>
  <c r="D547" i="2" s="1"/>
  <c r="B546" i="2"/>
  <c r="D546" i="2" s="1"/>
  <c r="B545" i="2"/>
  <c r="B544" i="2"/>
  <c r="C544" i="2" s="1"/>
  <c r="B543" i="2"/>
  <c r="D543" i="2" s="1"/>
  <c r="B542" i="2"/>
  <c r="D542" i="2" s="1"/>
  <c r="B541" i="2"/>
  <c r="D541" i="2" s="1"/>
  <c r="B540" i="2"/>
  <c r="D540" i="2" s="1"/>
  <c r="B539" i="2"/>
  <c r="C539" i="2" s="1"/>
  <c r="B538" i="2"/>
  <c r="D538" i="2" s="1"/>
  <c r="B537" i="2"/>
  <c r="C537" i="2" s="1"/>
  <c r="B536" i="2"/>
  <c r="C536" i="2" s="1"/>
  <c r="B535" i="2"/>
  <c r="D535" i="2" s="1"/>
  <c r="B534" i="2"/>
  <c r="D534" i="2" s="1"/>
  <c r="B533" i="2"/>
  <c r="C533" i="2" s="1"/>
  <c r="B532" i="2"/>
  <c r="B531" i="2"/>
  <c r="D531" i="2" s="1"/>
  <c r="B530" i="2"/>
  <c r="C530" i="2" s="1"/>
  <c r="B529" i="2"/>
  <c r="C529" i="2" s="1"/>
  <c r="B528" i="2"/>
  <c r="D528" i="2" s="1"/>
  <c r="B527" i="2"/>
  <c r="C527" i="2" s="1"/>
  <c r="B526" i="2"/>
  <c r="D526" i="2" s="1"/>
  <c r="B525" i="2"/>
  <c r="C525" i="2" s="1"/>
  <c r="B524" i="2"/>
  <c r="C524" i="2" s="1"/>
  <c r="B523" i="2"/>
  <c r="D523" i="2" s="1"/>
  <c r="B522" i="2"/>
  <c r="D522" i="2" s="1"/>
  <c r="B521" i="2"/>
  <c r="C521" i="2" s="1"/>
  <c r="B520" i="2"/>
  <c r="D520" i="2" s="1"/>
  <c r="B519" i="2"/>
  <c r="D519" i="2" s="1"/>
  <c r="B518" i="2"/>
  <c r="D518" i="2" s="1"/>
  <c r="B517" i="2"/>
  <c r="D517" i="2" s="1"/>
  <c r="B516" i="2"/>
  <c r="D516" i="2" s="1"/>
  <c r="B515" i="2"/>
  <c r="D515" i="2" s="1"/>
  <c r="B514" i="2"/>
  <c r="C514" i="2" s="1"/>
  <c r="B513" i="2"/>
  <c r="C513" i="2" s="1"/>
  <c r="B512" i="2"/>
  <c r="D512" i="2" s="1"/>
  <c r="B511" i="2"/>
  <c r="D511" i="2" s="1"/>
  <c r="B510" i="2"/>
  <c r="D510" i="2" s="1"/>
  <c r="B509" i="2"/>
  <c r="B508" i="2"/>
  <c r="C508" i="2" s="1"/>
  <c r="B507" i="2"/>
  <c r="C507" i="2" s="1"/>
  <c r="B506" i="2"/>
  <c r="D506" i="2" s="1"/>
  <c r="B505" i="2"/>
  <c r="C505" i="2" s="1"/>
  <c r="B504" i="2"/>
  <c r="C504" i="2" s="1"/>
  <c r="B503" i="2"/>
  <c r="D503" i="2" s="1"/>
  <c r="B502" i="2"/>
  <c r="D502" i="2" s="1"/>
  <c r="B501" i="2"/>
  <c r="B500" i="2"/>
  <c r="B499" i="2"/>
  <c r="C499" i="2" s="1"/>
  <c r="B498" i="2"/>
  <c r="C498" i="2" s="1"/>
  <c r="B497" i="2"/>
  <c r="C497" i="2" s="1"/>
  <c r="B496" i="2"/>
  <c r="C496" i="2" s="1"/>
  <c r="B495" i="2"/>
  <c r="C495" i="2" s="1"/>
  <c r="B494" i="2"/>
  <c r="D494" i="2" s="1"/>
  <c r="B493" i="2"/>
  <c r="D493" i="2" s="1"/>
  <c r="B492" i="2"/>
  <c r="C492" i="2" s="1"/>
  <c r="B491" i="2"/>
  <c r="C491" i="2" s="1"/>
  <c r="B490" i="2"/>
  <c r="C490" i="2" s="1"/>
  <c r="B489" i="2"/>
  <c r="C489" i="2" s="1"/>
  <c r="B488" i="2"/>
  <c r="D488" i="2" s="1"/>
  <c r="B487" i="2"/>
  <c r="C487" i="2" s="1"/>
  <c r="B486" i="2"/>
  <c r="C486" i="2" s="1"/>
  <c r="B485" i="2"/>
  <c r="D485" i="2" s="1"/>
  <c r="B484" i="2"/>
  <c r="C484" i="2" s="1"/>
  <c r="B483" i="2"/>
  <c r="D483" i="2" s="1"/>
  <c r="B482" i="2"/>
  <c r="D482" i="2" s="1"/>
  <c r="B481" i="2"/>
  <c r="C481" i="2" s="1"/>
  <c r="B480" i="2"/>
  <c r="C480" i="2" s="1"/>
  <c r="B479" i="2"/>
  <c r="B478" i="2"/>
  <c r="C478" i="2" s="1"/>
  <c r="B477" i="2"/>
  <c r="D477" i="2" s="1"/>
  <c r="B476" i="2"/>
  <c r="C476" i="2" s="1"/>
  <c r="B475" i="2"/>
  <c r="D475" i="2" s="1"/>
  <c r="B474" i="2"/>
  <c r="D474" i="2" s="1"/>
  <c r="B473" i="2"/>
  <c r="C473" i="2" s="1"/>
  <c r="B472" i="2"/>
  <c r="C472" i="2" s="1"/>
  <c r="B471" i="2"/>
  <c r="C471" i="2" s="1"/>
  <c r="B470" i="2"/>
  <c r="B469" i="2"/>
  <c r="D469" i="2" s="1"/>
  <c r="B468" i="2"/>
  <c r="B467" i="2"/>
  <c r="D467" i="2" s="1"/>
  <c r="B466" i="2"/>
  <c r="C466" i="2" s="1"/>
  <c r="B465" i="2"/>
  <c r="C465" i="2" s="1"/>
  <c r="B464" i="2"/>
  <c r="D464" i="2" s="1"/>
  <c r="B463" i="2"/>
  <c r="B462" i="2"/>
  <c r="C462" i="2" s="1"/>
  <c r="B461" i="2"/>
  <c r="D461" i="2" s="1"/>
  <c r="B460" i="2"/>
  <c r="B459" i="2"/>
  <c r="D459" i="2" s="1"/>
  <c r="B458" i="2"/>
  <c r="D458" i="2" s="1"/>
  <c r="B457" i="2"/>
  <c r="C457" i="2" s="1"/>
  <c r="B456" i="2"/>
  <c r="D456" i="2" s="1"/>
  <c r="B455" i="2"/>
  <c r="D455" i="2" s="1"/>
  <c r="B454" i="2"/>
  <c r="C454" i="2" s="1"/>
  <c r="B453" i="2"/>
  <c r="C453" i="2" s="1"/>
  <c r="B452" i="2"/>
  <c r="C452" i="2" s="1"/>
  <c r="B451" i="2"/>
  <c r="D451" i="2" s="1"/>
  <c r="B450" i="2"/>
  <c r="C450" i="2" s="1"/>
  <c r="B449" i="2"/>
  <c r="C449" i="2" s="1"/>
  <c r="B448" i="2"/>
  <c r="C448" i="2" s="1"/>
  <c r="B447" i="2"/>
  <c r="D447" i="2" s="1"/>
  <c r="B446" i="2"/>
  <c r="D446" i="2" s="1"/>
  <c r="B445" i="2"/>
  <c r="C445" i="2" s="1"/>
  <c r="B444" i="2"/>
  <c r="C444" i="2" s="1"/>
  <c r="B443" i="2"/>
  <c r="D443" i="2" s="1"/>
  <c r="B442" i="2"/>
  <c r="C442" i="2" s="1"/>
  <c r="B441" i="2"/>
  <c r="C441" i="2" s="1"/>
  <c r="B440" i="2"/>
  <c r="D440" i="2" s="1"/>
  <c r="B439" i="2"/>
  <c r="D439" i="2" s="1"/>
  <c r="B438" i="2"/>
  <c r="D438" i="2" s="1"/>
  <c r="B437" i="2"/>
  <c r="C437" i="2" s="1"/>
  <c r="B436" i="2"/>
  <c r="B435" i="2"/>
  <c r="D435" i="2" s="1"/>
  <c r="B434" i="2"/>
  <c r="C434" i="2" s="1"/>
  <c r="B433" i="2"/>
  <c r="C433" i="2" s="1"/>
  <c r="B432" i="2"/>
  <c r="D432" i="2" s="1"/>
  <c r="B431" i="2"/>
  <c r="C431" i="2" s="1"/>
  <c r="B430" i="2"/>
  <c r="D430" i="2" s="1"/>
  <c r="B429" i="2"/>
  <c r="C429" i="2" s="1"/>
  <c r="B428" i="2"/>
  <c r="C428" i="2" s="1"/>
  <c r="B427" i="2"/>
  <c r="D427" i="2" s="1"/>
  <c r="B426" i="2"/>
  <c r="C426" i="2" s="1"/>
  <c r="B425" i="2"/>
  <c r="C425" i="2" s="1"/>
  <c r="B424" i="2"/>
  <c r="C424" i="2" s="1"/>
  <c r="B423" i="2"/>
  <c r="B422" i="2"/>
  <c r="C422" i="2" s="1"/>
  <c r="B421" i="2"/>
  <c r="C421" i="2" s="1"/>
  <c r="B420" i="2"/>
  <c r="C420" i="2" s="1"/>
  <c r="B419" i="2"/>
  <c r="D419" i="2" s="1"/>
  <c r="B418" i="2"/>
  <c r="D418" i="2" s="1"/>
  <c r="B417" i="2"/>
  <c r="C417" i="2" s="1"/>
  <c r="B416" i="2"/>
  <c r="D416" i="2" s="1"/>
  <c r="B415" i="2"/>
  <c r="B414" i="2"/>
  <c r="C414" i="2" s="1"/>
  <c r="B413" i="2"/>
  <c r="D413" i="2" s="1"/>
  <c r="B412" i="2"/>
  <c r="C412" i="2" s="1"/>
  <c r="B411" i="2"/>
  <c r="D411" i="2" s="1"/>
  <c r="B410" i="2"/>
  <c r="D410" i="2" s="1"/>
  <c r="B409" i="2"/>
  <c r="C409" i="2" s="1"/>
  <c r="B408" i="2"/>
  <c r="D408" i="2" s="1"/>
  <c r="B407" i="2"/>
  <c r="D407" i="2" s="1"/>
  <c r="B406" i="2"/>
  <c r="B405" i="2"/>
  <c r="D405" i="2" s="1"/>
  <c r="B404" i="2"/>
  <c r="B403" i="2"/>
  <c r="D403" i="2" s="1"/>
  <c r="B402" i="2"/>
  <c r="D402" i="2" s="1"/>
  <c r="B401" i="2"/>
  <c r="C401" i="2" s="1"/>
  <c r="B400" i="2"/>
  <c r="D400" i="2" s="1"/>
  <c r="B399" i="2"/>
  <c r="D399" i="2" s="1"/>
  <c r="B398" i="2"/>
  <c r="D398" i="2" s="1"/>
  <c r="B397" i="2"/>
  <c r="C397" i="2" s="1"/>
  <c r="B396" i="2"/>
  <c r="B395" i="2"/>
  <c r="D395" i="2" s="1"/>
  <c r="B394" i="2"/>
  <c r="D394" i="2" s="1"/>
  <c r="B393" i="2"/>
  <c r="C393" i="2" s="1"/>
  <c r="B392" i="2"/>
  <c r="D392" i="2" s="1"/>
  <c r="B391" i="2"/>
  <c r="C391" i="2" s="1"/>
  <c r="B390" i="2"/>
  <c r="D390" i="2" s="1"/>
  <c r="B389" i="2"/>
  <c r="D389" i="2" s="1"/>
  <c r="B388" i="2"/>
  <c r="C388" i="2" s="1"/>
  <c r="B387" i="2"/>
  <c r="D387" i="2" s="1"/>
  <c r="B386" i="2"/>
  <c r="D386" i="2" s="1"/>
  <c r="B385" i="2"/>
  <c r="C385" i="2" s="1"/>
  <c r="B384" i="2"/>
  <c r="D384" i="2" s="1"/>
  <c r="B383" i="2"/>
  <c r="D383" i="2" s="1"/>
  <c r="B382" i="2"/>
  <c r="D382" i="2" s="1"/>
  <c r="B381" i="2"/>
  <c r="D381" i="2" s="1"/>
  <c r="B380" i="2"/>
  <c r="C380" i="2" s="1"/>
  <c r="B379" i="2"/>
  <c r="D379" i="2" s="1"/>
  <c r="B378" i="2"/>
  <c r="C378" i="2" s="1"/>
  <c r="B377" i="2"/>
  <c r="C377" i="2" s="1"/>
  <c r="B376" i="2"/>
  <c r="D376" i="2" s="1"/>
  <c r="B375" i="2"/>
  <c r="D375" i="2" s="1"/>
  <c r="B374" i="2"/>
  <c r="D374" i="2" s="1"/>
  <c r="B373" i="2"/>
  <c r="C373" i="2" s="1"/>
  <c r="B372" i="2"/>
  <c r="C372" i="2" s="1"/>
  <c r="B371" i="2"/>
  <c r="D371" i="2" s="1"/>
  <c r="B370" i="2"/>
  <c r="D370" i="2" s="1"/>
  <c r="B369" i="2"/>
  <c r="C369" i="2" s="1"/>
  <c r="B368" i="2"/>
  <c r="C368" i="2" s="1"/>
  <c r="B367" i="2"/>
  <c r="C367" i="2" s="1"/>
  <c r="B366" i="2"/>
  <c r="D366" i="2" s="1"/>
  <c r="B365" i="2"/>
  <c r="C365" i="2" s="1"/>
  <c r="B364" i="2"/>
  <c r="D364" i="2" s="1"/>
  <c r="B363" i="2"/>
  <c r="D363" i="2" s="1"/>
  <c r="B362" i="2"/>
  <c r="D362" i="2" s="1"/>
  <c r="B361" i="2"/>
  <c r="C361" i="2" s="1"/>
  <c r="B360" i="2"/>
  <c r="C360" i="2" s="1"/>
  <c r="B359" i="2"/>
  <c r="D359" i="2" s="1"/>
  <c r="B358" i="2"/>
  <c r="D358" i="2" s="1"/>
  <c r="B357" i="2"/>
  <c r="D357" i="2" s="1"/>
  <c r="B356" i="2"/>
  <c r="C356" i="2" s="1"/>
  <c r="B355" i="2"/>
  <c r="D355" i="2" s="1"/>
  <c r="B354" i="2"/>
  <c r="D354" i="2" s="1"/>
  <c r="B353" i="2"/>
  <c r="C353" i="2" s="1"/>
  <c r="B352" i="2"/>
  <c r="C352" i="2" s="1"/>
  <c r="B351" i="2"/>
  <c r="C351" i="2" s="1"/>
  <c r="B350" i="2"/>
  <c r="C350" i="2" s="1"/>
  <c r="B349" i="2"/>
  <c r="D349" i="2" s="1"/>
  <c r="B348" i="2"/>
  <c r="D348" i="2" s="1"/>
  <c r="B347" i="2"/>
  <c r="D347" i="2" s="1"/>
  <c r="B346" i="2"/>
  <c r="D346" i="2" s="1"/>
  <c r="B345" i="2"/>
  <c r="C345" i="2" s="1"/>
  <c r="B344" i="2"/>
  <c r="D344" i="2" s="1"/>
  <c r="B343" i="2"/>
  <c r="C343" i="2" s="1"/>
  <c r="B342" i="2"/>
  <c r="C342" i="2" s="1"/>
  <c r="B341" i="2"/>
  <c r="D341" i="2" s="1"/>
  <c r="B340" i="2"/>
  <c r="C340" i="2" s="1"/>
  <c r="B339" i="2"/>
  <c r="D339" i="2" s="1"/>
  <c r="B338" i="2"/>
  <c r="C338" i="2" s="1"/>
  <c r="B337" i="2"/>
  <c r="C337" i="2" s="1"/>
  <c r="B336" i="2"/>
  <c r="C336" i="2" s="1"/>
  <c r="B335" i="2"/>
  <c r="C335" i="2" s="1"/>
  <c r="B334" i="2"/>
  <c r="D334" i="2" s="1"/>
  <c r="B333" i="2"/>
  <c r="D333" i="2" s="1"/>
  <c r="B332" i="2"/>
  <c r="D332" i="2" s="1"/>
  <c r="B331" i="2"/>
  <c r="D331" i="2" s="1"/>
  <c r="B330" i="2"/>
  <c r="C330" i="2" s="1"/>
  <c r="B329" i="2"/>
  <c r="C329" i="2" s="1"/>
  <c r="B328" i="2"/>
  <c r="D328" i="2" s="1"/>
  <c r="B327" i="2"/>
  <c r="D327" i="2" s="1"/>
  <c r="B326" i="2"/>
  <c r="D326" i="2" s="1"/>
  <c r="B325" i="2"/>
  <c r="C325" i="2" s="1"/>
  <c r="B324" i="2"/>
  <c r="C324" i="2" s="1"/>
  <c r="B323" i="2"/>
  <c r="D323" i="2" s="1"/>
  <c r="B322" i="2"/>
  <c r="C322" i="2" s="1"/>
  <c r="B321" i="2"/>
  <c r="C321" i="2" s="1"/>
  <c r="B320" i="2"/>
  <c r="C320" i="2" s="1"/>
  <c r="B319" i="2"/>
  <c r="B318" i="2"/>
  <c r="D318" i="2" s="1"/>
  <c r="B317" i="2"/>
  <c r="D317" i="2" s="1"/>
  <c r="B316" i="2"/>
  <c r="D316" i="2" s="1"/>
  <c r="B315" i="2"/>
  <c r="D315" i="2" s="1"/>
  <c r="B314" i="2"/>
  <c r="D314" i="2" s="1"/>
  <c r="B313" i="2"/>
  <c r="C313" i="2" s="1"/>
  <c r="B312" i="2"/>
  <c r="C312" i="2" s="1"/>
  <c r="B311" i="2"/>
  <c r="C311" i="2" s="1"/>
  <c r="B310" i="2"/>
  <c r="C310" i="2" s="1"/>
  <c r="B309" i="2"/>
  <c r="C309" i="2" s="1"/>
  <c r="B308" i="2"/>
  <c r="B307" i="2"/>
  <c r="D307" i="2" s="1"/>
  <c r="B306" i="2"/>
  <c r="D306" i="2" s="1"/>
  <c r="B305" i="2"/>
  <c r="C305" i="2" s="1"/>
  <c r="B304" i="2"/>
  <c r="C304" i="2" s="1"/>
  <c r="B303" i="2"/>
  <c r="C303" i="2" s="1"/>
  <c r="B302" i="2"/>
  <c r="B301" i="2"/>
  <c r="C301" i="2" s="1"/>
  <c r="B300" i="2"/>
  <c r="C300" i="2" s="1"/>
  <c r="B299" i="2"/>
  <c r="D299" i="2" s="1"/>
  <c r="B298" i="2"/>
  <c r="D298" i="2" s="1"/>
  <c r="B297" i="2"/>
  <c r="C297" i="2" s="1"/>
  <c r="B296" i="2"/>
  <c r="D296" i="2" s="1"/>
  <c r="B295" i="2"/>
  <c r="D295" i="2" s="1"/>
  <c r="B294" i="2"/>
  <c r="D294" i="2" s="1"/>
  <c r="B293" i="2"/>
  <c r="C293" i="2" s="1"/>
  <c r="B292" i="2"/>
  <c r="B291" i="2"/>
  <c r="D291" i="2" s="1"/>
  <c r="B290" i="2"/>
  <c r="D290" i="2" s="1"/>
  <c r="B289" i="2"/>
  <c r="C289" i="2" s="1"/>
  <c r="B288" i="2"/>
  <c r="D288" i="2" s="1"/>
  <c r="B287" i="2"/>
  <c r="D287" i="2" s="1"/>
  <c r="B286" i="2"/>
  <c r="D286" i="2" s="1"/>
  <c r="B285" i="2"/>
  <c r="C285" i="2" s="1"/>
  <c r="B284" i="2"/>
  <c r="D284" i="2" s="1"/>
  <c r="B283" i="2"/>
  <c r="D283" i="2" s="1"/>
  <c r="B282" i="2"/>
  <c r="C282" i="2" s="1"/>
  <c r="B281" i="2"/>
  <c r="C281" i="2" s="1"/>
  <c r="B280" i="2"/>
  <c r="C280" i="2" s="1"/>
  <c r="B279" i="2"/>
  <c r="C279" i="2" s="1"/>
  <c r="B278" i="2"/>
  <c r="C278" i="2" s="1"/>
  <c r="B277" i="2"/>
  <c r="D277" i="2" s="1"/>
  <c r="B276" i="2"/>
  <c r="D276" i="2" s="1"/>
  <c r="B275" i="2"/>
  <c r="D275" i="2" s="1"/>
  <c r="B274" i="2"/>
  <c r="C274" i="2" s="1"/>
  <c r="B273" i="2"/>
  <c r="C273" i="2" s="1"/>
  <c r="B272" i="2"/>
  <c r="D272" i="2" s="1"/>
  <c r="B271" i="2"/>
  <c r="C271" i="2" s="1"/>
  <c r="B270" i="2"/>
  <c r="D270" i="2" s="1"/>
  <c r="B269" i="2"/>
  <c r="D269" i="2" s="1"/>
  <c r="B268" i="2"/>
  <c r="D268" i="2" s="1"/>
  <c r="B267" i="2"/>
  <c r="D267" i="2" s="1"/>
  <c r="B266" i="2"/>
  <c r="C266" i="2" s="1"/>
  <c r="B265" i="2"/>
  <c r="C265" i="2" s="1"/>
  <c r="B264" i="2"/>
  <c r="D264" i="2" s="1"/>
  <c r="B263" i="2"/>
  <c r="D263" i="2" s="1"/>
  <c r="B262" i="2"/>
  <c r="D262" i="2" s="1"/>
  <c r="B261" i="2"/>
  <c r="C261" i="2" s="1"/>
  <c r="B260" i="2"/>
  <c r="C260" i="2" s="1"/>
  <c r="B259" i="2"/>
  <c r="D259" i="2" s="1"/>
  <c r="B258" i="2"/>
  <c r="C258" i="2" s="1"/>
  <c r="B257" i="2"/>
  <c r="C257" i="2" s="1"/>
  <c r="B256" i="2"/>
  <c r="C256" i="2" s="1"/>
  <c r="B255" i="2"/>
  <c r="C255" i="2" s="1"/>
  <c r="B254" i="2"/>
  <c r="D254" i="2" s="1"/>
  <c r="B253" i="2"/>
  <c r="D253" i="2" s="1"/>
  <c r="B252" i="2"/>
  <c r="D252" i="2" s="1"/>
  <c r="B251" i="2"/>
  <c r="D251" i="2" s="1"/>
  <c r="B250" i="2"/>
  <c r="D250" i="2" s="1"/>
  <c r="B249" i="2"/>
  <c r="C249" i="2" s="1"/>
  <c r="B248" i="2"/>
  <c r="C248" i="2" s="1"/>
  <c r="B247" i="2"/>
  <c r="C247" i="2" s="1"/>
  <c r="B246" i="2"/>
  <c r="C246" i="2" s="1"/>
  <c r="B245" i="2"/>
  <c r="D245" i="2" s="1"/>
  <c r="B244" i="2"/>
  <c r="D244" i="2" s="1"/>
  <c r="B243" i="2"/>
  <c r="D243" i="2" s="1"/>
  <c r="B242" i="2"/>
  <c r="D242" i="2" s="1"/>
  <c r="B241" i="2"/>
  <c r="C241" i="2" s="1"/>
  <c r="B240" i="2"/>
  <c r="C240" i="2" s="1"/>
  <c r="B239" i="2"/>
  <c r="D239" i="2" s="1"/>
  <c r="B238" i="2"/>
  <c r="D238" i="2" s="1"/>
  <c r="B237" i="2"/>
  <c r="D237" i="2" s="1"/>
  <c r="B236" i="2"/>
  <c r="D236" i="2" s="1"/>
  <c r="B235" i="2"/>
  <c r="D235" i="2" s="1"/>
  <c r="B234" i="2"/>
  <c r="C234" i="2" s="1"/>
  <c r="B233" i="2"/>
  <c r="C233" i="2" s="1"/>
  <c r="B232" i="2"/>
  <c r="D232" i="2" s="1"/>
  <c r="B231" i="2"/>
  <c r="D231" i="2" s="1"/>
  <c r="B230" i="2"/>
  <c r="C230" i="2" s="1"/>
  <c r="B229" i="2"/>
  <c r="D229" i="2" s="1"/>
  <c r="B228" i="2"/>
  <c r="C228" i="2" s="1"/>
  <c r="B227" i="2"/>
  <c r="D227" i="2" s="1"/>
  <c r="B226" i="2"/>
  <c r="D226" i="2" s="1"/>
  <c r="B225" i="2"/>
  <c r="C225" i="2" s="1"/>
  <c r="B224" i="2"/>
  <c r="C224" i="2" s="1"/>
  <c r="B223" i="2"/>
  <c r="D223" i="2" s="1"/>
  <c r="B222" i="2"/>
  <c r="C222" i="2" s="1"/>
  <c r="B221" i="2"/>
  <c r="C221" i="2" s="1"/>
  <c r="B220" i="2"/>
  <c r="D220" i="2" s="1"/>
  <c r="B219" i="2"/>
  <c r="D219" i="2" s="1"/>
  <c r="B218" i="2"/>
  <c r="C218" i="2" s="1"/>
  <c r="B217" i="2"/>
  <c r="C217" i="2" s="1"/>
  <c r="B216" i="2"/>
  <c r="C216" i="2" s="1"/>
  <c r="B215" i="2"/>
  <c r="C215" i="2" s="1"/>
  <c r="B214" i="2"/>
  <c r="C214" i="2" s="1"/>
  <c r="B213" i="2"/>
  <c r="D213" i="2" s="1"/>
  <c r="B212" i="2"/>
  <c r="D212" i="2" s="1"/>
  <c r="B211" i="2"/>
  <c r="D211" i="2" s="1"/>
  <c r="B210" i="2"/>
  <c r="D210" i="2" s="1"/>
  <c r="B209" i="2"/>
  <c r="C209" i="2" s="1"/>
  <c r="B208" i="2"/>
  <c r="D208" i="2" s="1"/>
  <c r="B207" i="2"/>
  <c r="D207" i="2" s="1"/>
  <c r="B206" i="2"/>
  <c r="D206" i="2" s="1"/>
  <c r="B205" i="2"/>
  <c r="C205" i="2" s="1"/>
  <c r="B204" i="2"/>
  <c r="D204" i="2" s="1"/>
  <c r="B203" i="2"/>
  <c r="D203" i="2" s="1"/>
  <c r="B202" i="2"/>
  <c r="D202" i="2" s="1"/>
  <c r="B201" i="2"/>
  <c r="C201" i="2" s="1"/>
  <c r="B200" i="2"/>
  <c r="C200" i="2" s="1"/>
  <c r="B199" i="2"/>
  <c r="D199" i="2" s="1"/>
  <c r="B198" i="2"/>
  <c r="C198" i="2" s="1"/>
  <c r="B197" i="2"/>
  <c r="C197" i="2" s="1"/>
  <c r="B196" i="2"/>
  <c r="C196" i="2" s="1"/>
  <c r="B195" i="2"/>
  <c r="D195" i="2" s="1"/>
  <c r="B194" i="2"/>
  <c r="D194" i="2" s="1"/>
  <c r="B193" i="2"/>
  <c r="C193" i="2" s="1"/>
  <c r="B192" i="2"/>
  <c r="D192" i="2" s="1"/>
  <c r="B191" i="2"/>
  <c r="B190" i="2"/>
  <c r="D190" i="2" s="1"/>
  <c r="B189" i="2"/>
  <c r="C189" i="2" s="1"/>
  <c r="B188" i="2"/>
  <c r="D188" i="2" s="1"/>
  <c r="B187" i="2"/>
  <c r="D187" i="2" s="1"/>
  <c r="B186" i="2"/>
  <c r="D186" i="2" s="1"/>
  <c r="B185" i="2"/>
  <c r="C185" i="2" s="1"/>
  <c r="B184" i="2"/>
  <c r="D184" i="2" s="1"/>
  <c r="B183" i="2"/>
  <c r="C183" i="2" s="1"/>
  <c r="B182" i="2"/>
  <c r="C182" i="2" s="1"/>
  <c r="B181" i="2"/>
  <c r="C181" i="2" s="1"/>
  <c r="B180" i="2"/>
  <c r="B179" i="2"/>
  <c r="D179" i="2" s="1"/>
  <c r="B178" i="2"/>
  <c r="D178" i="2" s="1"/>
  <c r="B177" i="2"/>
  <c r="C177" i="2" s="1"/>
  <c r="B176" i="2"/>
  <c r="C176" i="2" s="1"/>
  <c r="B175" i="2"/>
  <c r="D175" i="2" s="1"/>
  <c r="B174" i="2"/>
  <c r="D174" i="2" s="1"/>
  <c r="B173" i="2"/>
  <c r="C173" i="2" s="1"/>
  <c r="B172" i="2"/>
  <c r="D172" i="2" s="1"/>
  <c r="B171" i="2"/>
  <c r="D171" i="2" s="1"/>
  <c r="B170" i="2"/>
  <c r="D170" i="2" s="1"/>
  <c r="B169" i="2"/>
  <c r="C169" i="2" s="1"/>
  <c r="B168" i="2"/>
  <c r="C168" i="2" s="1"/>
  <c r="B167" i="2"/>
  <c r="D167" i="2" s="1"/>
  <c r="B166" i="2"/>
  <c r="D166" i="2" s="1"/>
  <c r="B165" i="2"/>
  <c r="C165" i="2" s="1"/>
  <c r="B164" i="2"/>
  <c r="C164" i="2" s="1"/>
  <c r="B163" i="2"/>
  <c r="D163" i="2" s="1"/>
  <c r="B162" i="2"/>
  <c r="D162" i="2" s="1"/>
  <c r="B161" i="2"/>
  <c r="C161" i="2" s="1"/>
  <c r="B160" i="2"/>
  <c r="D160" i="2" s="1"/>
  <c r="B159" i="2"/>
  <c r="C159" i="2" s="1"/>
  <c r="B158" i="2"/>
  <c r="D158" i="2" s="1"/>
  <c r="B157" i="2"/>
  <c r="D157" i="2" s="1"/>
  <c r="B156" i="2"/>
  <c r="D156" i="2" s="1"/>
  <c r="B155" i="2"/>
  <c r="D155" i="2" s="1"/>
  <c r="B154" i="2"/>
  <c r="D154" i="2" s="1"/>
  <c r="B153" i="2"/>
  <c r="C153" i="2" s="1"/>
  <c r="B152" i="2"/>
  <c r="C152" i="2" s="1"/>
  <c r="B151" i="2"/>
  <c r="C151" i="2" s="1"/>
  <c r="B150" i="2"/>
  <c r="C150" i="2" s="1"/>
  <c r="B149" i="2"/>
  <c r="C149" i="2" s="1"/>
  <c r="B148" i="2"/>
  <c r="D148" i="2" s="1"/>
  <c r="B147" i="2"/>
  <c r="D147" i="2" s="1"/>
  <c r="B146" i="2"/>
  <c r="C146" i="2" s="1"/>
  <c r="B145" i="2"/>
  <c r="C145" i="2" s="1"/>
  <c r="B144" i="2"/>
  <c r="C144" i="2" s="1"/>
  <c r="B143" i="2"/>
  <c r="D143" i="2" s="1"/>
  <c r="B142" i="2"/>
  <c r="D142" i="2" s="1"/>
  <c r="B141" i="2"/>
  <c r="C141" i="2" s="1"/>
  <c r="B140" i="2"/>
  <c r="D140" i="2" s="1"/>
  <c r="B139" i="2"/>
  <c r="D139" i="2" s="1"/>
  <c r="B138" i="2"/>
  <c r="C138" i="2" s="1"/>
  <c r="B137" i="2"/>
  <c r="C137" i="2" s="1"/>
  <c r="B136" i="2"/>
  <c r="D136" i="2" s="1"/>
  <c r="B135" i="2"/>
  <c r="D135" i="2" s="1"/>
  <c r="B134" i="2"/>
  <c r="C134" i="2" s="1"/>
  <c r="B133" i="2"/>
  <c r="C133" i="2" s="1"/>
  <c r="B132" i="2"/>
  <c r="C132" i="2" s="1"/>
  <c r="B131" i="2"/>
  <c r="D131" i="2" s="1"/>
  <c r="B130" i="2"/>
  <c r="C130" i="2" s="1"/>
  <c r="B129" i="2"/>
  <c r="C129" i="2" s="1"/>
  <c r="B128" i="2"/>
  <c r="C128" i="2" s="1"/>
  <c r="B127" i="2"/>
  <c r="D127" i="2" s="1"/>
  <c r="B126" i="2"/>
  <c r="D126" i="2" s="1"/>
  <c r="B125" i="2"/>
  <c r="D125" i="2" s="1"/>
  <c r="B124" i="2"/>
  <c r="D124" i="2" s="1"/>
  <c r="B123" i="2"/>
  <c r="D123" i="2" s="1"/>
  <c r="B122" i="2"/>
  <c r="D122" i="2" s="1"/>
  <c r="B121" i="2"/>
  <c r="C121" i="2" s="1"/>
  <c r="B120" i="2"/>
  <c r="C120" i="2" s="1"/>
  <c r="B119" i="2"/>
  <c r="C119" i="2" s="1"/>
  <c r="B118" i="2"/>
  <c r="B117" i="2"/>
  <c r="C117" i="2" s="1"/>
  <c r="B116" i="2"/>
  <c r="C116" i="2" s="1"/>
  <c r="B115" i="2"/>
  <c r="D115" i="2" s="1"/>
  <c r="B114" i="2"/>
  <c r="C114" i="2" s="1"/>
  <c r="B113" i="2"/>
  <c r="C113" i="2" s="1"/>
  <c r="B112" i="2"/>
  <c r="D112" i="2" s="1"/>
  <c r="B111" i="2"/>
  <c r="C111" i="2" s="1"/>
  <c r="B110" i="2"/>
  <c r="C110" i="2" s="1"/>
  <c r="B109" i="2"/>
  <c r="D109" i="2" s="1"/>
  <c r="B108" i="2"/>
  <c r="D108" i="2" s="1"/>
  <c r="B107" i="2"/>
  <c r="D107" i="2" s="1"/>
  <c r="B106" i="2"/>
  <c r="C106" i="2" s="1"/>
  <c r="B105" i="2"/>
  <c r="C105" i="2" s="1"/>
  <c r="B104" i="2"/>
  <c r="D104" i="2" s="1"/>
  <c r="B103" i="2"/>
  <c r="D103" i="2" s="1"/>
  <c r="B102" i="2"/>
  <c r="C102" i="2" s="1"/>
  <c r="B101" i="2"/>
  <c r="C101" i="2" s="1"/>
  <c r="B100" i="2"/>
  <c r="D100" i="2" s="1"/>
  <c r="B99" i="2"/>
  <c r="D99" i="2" s="1"/>
  <c r="B98" i="2"/>
  <c r="C98" i="2" s="1"/>
  <c r="B97" i="2"/>
  <c r="C97" i="2" s="1"/>
  <c r="B96" i="2"/>
  <c r="D96" i="2" s="1"/>
  <c r="B95" i="2"/>
  <c r="C95" i="2" s="1"/>
  <c r="B94" i="2"/>
  <c r="D94" i="2" s="1"/>
  <c r="B93" i="2"/>
  <c r="D93" i="2" s="1"/>
  <c r="B92" i="2"/>
  <c r="C92" i="2" s="1"/>
  <c r="B91" i="2"/>
  <c r="D91" i="2" s="1"/>
  <c r="B90" i="2"/>
  <c r="D90" i="2" s="1"/>
  <c r="B89" i="2"/>
  <c r="C89" i="2" s="1"/>
  <c r="B88" i="2"/>
  <c r="C88" i="2" s="1"/>
  <c r="B87" i="2"/>
  <c r="D87" i="2" s="1"/>
  <c r="B86" i="2"/>
  <c r="C86" i="2" s="1"/>
  <c r="B85" i="2"/>
  <c r="C85" i="2" s="1"/>
  <c r="B84" i="2"/>
  <c r="B83" i="2"/>
  <c r="D83" i="2" s="1"/>
  <c r="B82" i="2"/>
  <c r="D82" i="2" s="1"/>
  <c r="B81" i="2"/>
  <c r="C81" i="2" s="1"/>
  <c r="B80" i="2"/>
  <c r="C80" i="2" s="1"/>
  <c r="B79" i="2"/>
  <c r="C79" i="2" s="1"/>
  <c r="B78" i="2"/>
  <c r="C78" i="2" s="1"/>
  <c r="B77" i="2"/>
  <c r="D77" i="2" s="1"/>
  <c r="B76" i="2"/>
  <c r="D76" i="2" s="1"/>
  <c r="B75" i="2"/>
  <c r="D75" i="2" s="1"/>
  <c r="B74" i="2"/>
  <c r="D74" i="2" s="1"/>
  <c r="B73" i="2"/>
  <c r="C73" i="2" s="1"/>
  <c r="B72" i="2"/>
  <c r="D72" i="2" s="1"/>
  <c r="B71" i="2"/>
  <c r="D71" i="2" s="1"/>
  <c r="B70" i="2"/>
  <c r="C70" i="2" s="1"/>
  <c r="B69" i="2"/>
  <c r="D69" i="2" s="1"/>
  <c r="B68" i="2"/>
  <c r="D68" i="2" s="1"/>
  <c r="B67" i="2"/>
  <c r="D67" i="2" s="1"/>
  <c r="B66" i="2"/>
  <c r="C66" i="2" s="1"/>
  <c r="B65" i="2"/>
  <c r="C65" i="2" s="1"/>
  <c r="B64" i="2"/>
  <c r="C64" i="2" s="1"/>
  <c r="B63" i="2"/>
  <c r="D63" i="2" s="1"/>
  <c r="B62" i="2"/>
  <c r="D62" i="2" s="1"/>
  <c r="B61" i="2"/>
  <c r="D61" i="2" s="1"/>
  <c r="B60" i="2"/>
  <c r="C60" i="2" s="1"/>
  <c r="B59" i="2"/>
  <c r="D59" i="2" s="1"/>
  <c r="B58" i="2"/>
  <c r="D58" i="2" s="1"/>
  <c r="B57" i="2"/>
  <c r="C57" i="2" s="1"/>
  <c r="B56" i="2"/>
  <c r="D56" i="2" s="1"/>
  <c r="B55" i="2"/>
  <c r="D55" i="2" s="1"/>
  <c r="B54" i="2"/>
  <c r="B53" i="2"/>
  <c r="D53" i="2" s="1"/>
  <c r="B52" i="2"/>
  <c r="C52" i="2" s="1"/>
  <c r="B51" i="2"/>
  <c r="D51" i="2" s="1"/>
  <c r="B50" i="2"/>
  <c r="D50" i="2" s="1"/>
  <c r="B49" i="2"/>
  <c r="C49" i="2" s="1"/>
  <c r="B48" i="2"/>
  <c r="D48" i="2" s="1"/>
  <c r="B47" i="2"/>
  <c r="D47" i="2" s="1"/>
  <c r="B46" i="2"/>
  <c r="C46" i="2" s="1"/>
  <c r="B45" i="2"/>
  <c r="D45" i="2" s="1"/>
  <c r="B44" i="2"/>
  <c r="D44" i="2" s="1"/>
  <c r="B43" i="2"/>
  <c r="D43" i="2" s="1"/>
  <c r="B42" i="2"/>
  <c r="D42" i="2" s="1"/>
  <c r="B41" i="2"/>
  <c r="C41" i="2" s="1"/>
  <c r="B40" i="2"/>
  <c r="D40" i="2" s="1"/>
  <c r="B39" i="2"/>
  <c r="D39" i="2" s="1"/>
  <c r="B38" i="2"/>
  <c r="C38" i="2" s="1"/>
  <c r="B37" i="2"/>
  <c r="C37" i="2" s="1"/>
  <c r="B36" i="2"/>
  <c r="C36" i="2" s="1"/>
  <c r="B35" i="2"/>
  <c r="D35" i="2" s="1"/>
  <c r="B34" i="2"/>
  <c r="D34" i="2" s="1"/>
  <c r="B33" i="2"/>
  <c r="C33" i="2" s="1"/>
  <c r="B32" i="2"/>
  <c r="C32" i="2" s="1"/>
  <c r="B31" i="2"/>
  <c r="D31" i="2" s="1"/>
  <c r="B30" i="2"/>
  <c r="D30" i="2" s="1"/>
  <c r="B29" i="2"/>
  <c r="C29" i="2" s="1"/>
  <c r="B28" i="2"/>
  <c r="C28" i="2" s="1"/>
  <c r="B27" i="2"/>
  <c r="D27" i="2" s="1"/>
  <c r="B26" i="2"/>
  <c r="D26" i="2" s="1"/>
  <c r="B25" i="2"/>
  <c r="C25" i="2" s="1"/>
  <c r="B24" i="2"/>
  <c r="D24" i="2" s="1"/>
  <c r="B23" i="2"/>
  <c r="D23" i="2" s="1"/>
  <c r="B22" i="2"/>
  <c r="C22" i="2" s="1"/>
  <c r="B21" i="2"/>
  <c r="D21" i="2" s="1"/>
  <c r="B20" i="2"/>
  <c r="B19" i="2"/>
  <c r="D19" i="2" s="1"/>
  <c r="B18" i="2"/>
  <c r="C18" i="2" s="1"/>
  <c r="B17" i="2"/>
  <c r="C17" i="2" s="1"/>
  <c r="B16" i="2"/>
  <c r="D16" i="2" s="1"/>
  <c r="B15" i="2"/>
  <c r="C15" i="2" s="1"/>
  <c r="B14" i="2"/>
  <c r="D14" i="2" s="1"/>
  <c r="B13" i="2"/>
  <c r="D13" i="2" s="1"/>
  <c r="B12" i="2"/>
  <c r="D12" i="2" s="1"/>
  <c r="B11" i="2"/>
  <c r="D11" i="2" s="1"/>
  <c r="B10" i="2"/>
  <c r="C10" i="2" s="1"/>
  <c r="B9" i="2"/>
  <c r="C9" i="2" s="1"/>
  <c r="B8" i="2"/>
  <c r="D8" i="2" s="1"/>
  <c r="B7" i="2"/>
  <c r="D7" i="2" s="1"/>
  <c r="B6" i="2"/>
  <c r="D6" i="2" s="1"/>
  <c r="B5" i="2"/>
  <c r="D5" i="2" s="1"/>
  <c r="B4" i="2"/>
  <c r="C4" i="2" s="1"/>
  <c r="B3" i="2"/>
  <c r="D3" i="2" s="1"/>
  <c r="E27" i="1"/>
  <c r="F27" i="1" s="1"/>
  <c r="E26" i="1"/>
  <c r="F26" i="1" l="1"/>
  <c r="H26" i="1" s="1"/>
  <c r="E284" i="4"/>
  <c r="E292" i="4"/>
  <c r="E582" i="4"/>
  <c r="G582" i="4" s="1"/>
  <c r="D842" i="4"/>
  <c r="E858" i="4"/>
  <c r="G858" i="4" s="1"/>
  <c r="D882" i="4"/>
  <c r="D593" i="4"/>
  <c r="E633" i="4"/>
  <c r="E649" i="4"/>
  <c r="E657" i="4"/>
  <c r="G657" i="4" s="1"/>
  <c r="E219" i="4"/>
  <c r="F219" i="4" s="1"/>
  <c r="E563" i="4"/>
  <c r="F563" i="4" s="1"/>
  <c r="D388" i="2"/>
  <c r="C684" i="2"/>
  <c r="E42" i="4"/>
  <c r="E294" i="4"/>
  <c r="E143" i="4"/>
  <c r="E851" i="4"/>
  <c r="G851" i="4" s="1"/>
  <c r="E984" i="4"/>
  <c r="D104" i="4"/>
  <c r="E132" i="4"/>
  <c r="F132" i="4" s="1"/>
  <c r="E156" i="4"/>
  <c r="G156" i="4" s="1"/>
  <c r="E180" i="4"/>
  <c r="G180" i="4" s="1"/>
  <c r="E340" i="4"/>
  <c r="F340" i="4" s="1"/>
  <c r="D147" i="4"/>
  <c r="E374" i="4"/>
  <c r="G374" i="4" s="1"/>
  <c r="D823" i="2"/>
  <c r="D11" i="4"/>
  <c r="D107" i="4"/>
  <c r="D351" i="4"/>
  <c r="E371" i="4"/>
  <c r="E383" i="4"/>
  <c r="G383" i="4" s="1"/>
  <c r="D507" i="4"/>
  <c r="D515" i="4"/>
  <c r="E742" i="4"/>
  <c r="F742" i="4" s="1"/>
  <c r="E247" i="4"/>
  <c r="G247" i="4" s="1"/>
  <c r="E323" i="4"/>
  <c r="E372" i="4"/>
  <c r="F372" i="4" s="1"/>
  <c r="E392" i="4"/>
  <c r="E504" i="4"/>
  <c r="G504" i="4" s="1"/>
  <c r="E508" i="4"/>
  <c r="G508" i="4" s="1"/>
  <c r="D563" i="4"/>
  <c r="D875" i="4"/>
  <c r="E879" i="4"/>
  <c r="D228" i="4"/>
  <c r="E232" i="4"/>
  <c r="G232" i="4" s="1"/>
  <c r="E268" i="4"/>
  <c r="F268" i="4" s="1"/>
  <c r="D29" i="4"/>
  <c r="D409" i="4"/>
  <c r="D796" i="4"/>
  <c r="D808" i="4"/>
  <c r="D820" i="4"/>
  <c r="E828" i="4"/>
  <c r="F828" i="4" s="1"/>
  <c r="E872" i="4"/>
  <c r="F872" i="4" s="1"/>
  <c r="E104" i="4"/>
  <c r="E140" i="4"/>
  <c r="E148" i="4"/>
  <c r="D219" i="4"/>
  <c r="D243" i="4"/>
  <c r="E338" i="4"/>
  <c r="G338" i="4" s="1"/>
  <c r="D410" i="4"/>
  <c r="D414" i="4"/>
  <c r="E490" i="4"/>
  <c r="D502" i="4"/>
  <c r="D506" i="4"/>
  <c r="E562" i="4"/>
  <c r="F562" i="4" s="1"/>
  <c r="E665" i="4"/>
  <c r="E681" i="4"/>
  <c r="E693" i="4"/>
  <c r="F693" i="4" s="1"/>
  <c r="E813" i="4"/>
  <c r="D821" i="4"/>
  <c r="E829" i="4"/>
  <c r="D837" i="4"/>
  <c r="D977" i="4"/>
  <c r="D881" i="4"/>
  <c r="D492" i="2"/>
  <c r="D184" i="4"/>
  <c r="E188" i="4"/>
  <c r="G188" i="4" s="1"/>
  <c r="E327" i="4"/>
  <c r="F327" i="4" s="1"/>
  <c r="E335" i="4"/>
  <c r="G335" i="4" s="1"/>
  <c r="D363" i="4"/>
  <c r="E547" i="4"/>
  <c r="F547" i="4" s="1"/>
  <c r="E555" i="4"/>
  <c r="D559" i="4"/>
  <c r="D722" i="4"/>
  <c r="E738" i="4"/>
  <c r="F738" i="4" s="1"/>
  <c r="C239" i="2"/>
  <c r="D839" i="2"/>
  <c r="E39" i="4"/>
  <c r="F39" i="4" s="1"/>
  <c r="D43" i="4"/>
  <c r="D387" i="4"/>
  <c r="E411" i="4"/>
  <c r="D571" i="4"/>
  <c r="C724" i="2"/>
  <c r="E118" i="4"/>
  <c r="F118" i="4" s="1"/>
  <c r="E138" i="4"/>
  <c r="E210" i="4"/>
  <c r="E348" i="4"/>
  <c r="E424" i="4"/>
  <c r="G424" i="4" s="1"/>
  <c r="D428" i="4"/>
  <c r="E452" i="4"/>
  <c r="D684" i="4"/>
  <c r="E756" i="4"/>
  <c r="G756" i="4" s="1"/>
  <c r="E776" i="4"/>
  <c r="G776" i="4" s="1"/>
  <c r="E792" i="4"/>
  <c r="F792" i="4" s="1"/>
  <c r="E844" i="4"/>
  <c r="F844" i="4" s="1"/>
  <c r="E936" i="4"/>
  <c r="E948" i="4"/>
  <c r="E976" i="4"/>
  <c r="C124" i="2"/>
  <c r="D828" i="2"/>
  <c r="C866" i="2"/>
  <c r="D115" i="4"/>
  <c r="D151" i="4"/>
  <c r="E159" i="4"/>
  <c r="G159" i="4" s="1"/>
  <c r="E266" i="4"/>
  <c r="E318" i="4"/>
  <c r="D381" i="4"/>
  <c r="D385" i="4"/>
  <c r="E425" i="4"/>
  <c r="G425" i="4" s="1"/>
  <c r="D433" i="4"/>
  <c r="D485" i="4"/>
  <c r="D493" i="4"/>
  <c r="D509" i="4"/>
  <c r="E537" i="4"/>
  <c r="E896" i="4"/>
  <c r="F896" i="4" s="1"/>
  <c r="D294" i="4"/>
  <c r="D371" i="4"/>
  <c r="D390" i="4"/>
  <c r="D406" i="4"/>
  <c r="E465" i="4"/>
  <c r="G465" i="4" s="1"/>
  <c r="D469" i="4"/>
  <c r="D481" i="4"/>
  <c r="E751" i="4"/>
  <c r="G751" i="4" s="1"/>
  <c r="D858" i="4"/>
  <c r="D866" i="4"/>
  <c r="E905" i="4"/>
  <c r="F905" i="4" s="1"/>
  <c r="D929" i="4"/>
  <c r="D949" i="4"/>
  <c r="D111" i="2"/>
  <c r="E86" i="4"/>
  <c r="D174" i="4"/>
  <c r="E236" i="4"/>
  <c r="G236" i="4" s="1"/>
  <c r="D302" i="4"/>
  <c r="D22" i="2"/>
  <c r="D36" i="2"/>
  <c r="D230" i="2"/>
  <c r="C244" i="2"/>
  <c r="D596" i="2"/>
  <c r="D805" i="2"/>
  <c r="D812" i="2"/>
  <c r="C871" i="2"/>
  <c r="D970" i="2"/>
  <c r="C976" i="2"/>
  <c r="E15" i="4"/>
  <c r="F15" i="4" s="1"/>
  <c r="E19" i="4"/>
  <c r="F19" i="4" s="1"/>
  <c r="E182" i="4"/>
  <c r="E264" i="4"/>
  <c r="G264" i="4" s="1"/>
  <c r="D318" i="4"/>
  <c r="D434" i="4"/>
  <c r="D450" i="4"/>
  <c r="E668" i="4"/>
  <c r="E708" i="4"/>
  <c r="G708" i="4" s="1"/>
  <c r="E894" i="4"/>
  <c r="F894" i="4" s="1"/>
  <c r="E170" i="4"/>
  <c r="E275" i="4"/>
  <c r="F275" i="4" s="1"/>
  <c r="E287" i="4"/>
  <c r="F287" i="4" s="1"/>
  <c r="D642" i="2"/>
  <c r="D903" i="2"/>
  <c r="E71" i="4"/>
  <c r="F71" i="4" s="1"/>
  <c r="D95" i="4"/>
  <c r="E103" i="4"/>
  <c r="G103" i="4" s="1"/>
  <c r="E199" i="4"/>
  <c r="F199" i="4" s="1"/>
  <c r="D226" i="4"/>
  <c r="E357" i="4"/>
  <c r="E365" i="4"/>
  <c r="E369" i="4"/>
  <c r="D395" i="4"/>
  <c r="D443" i="4"/>
  <c r="E701" i="4"/>
  <c r="G701" i="4" s="1"/>
  <c r="D764" i="4"/>
  <c r="E780" i="4"/>
  <c r="G780" i="4" s="1"/>
  <c r="E784" i="4"/>
  <c r="G784" i="4" s="1"/>
  <c r="D792" i="4"/>
  <c r="D839" i="4"/>
  <c r="D855" i="4"/>
  <c r="E938" i="4"/>
  <c r="E954" i="4"/>
  <c r="G954" i="4" s="1"/>
  <c r="E990" i="4"/>
  <c r="G990" i="4" s="1"/>
  <c r="E998" i="4"/>
  <c r="G998" i="4" s="1"/>
  <c r="D255" i="2"/>
  <c r="E82" i="4"/>
  <c r="G82" i="4" s="1"/>
  <c r="E298" i="4"/>
  <c r="E74" i="4"/>
  <c r="F74" i="4" s="1"/>
  <c r="D159" i="4"/>
  <c r="D306" i="4"/>
  <c r="D70" i="2"/>
  <c r="C512" i="2"/>
  <c r="D605" i="2"/>
  <c r="C928" i="2"/>
  <c r="D935" i="2"/>
  <c r="D972" i="2"/>
  <c r="E64" i="4"/>
  <c r="E68" i="4"/>
  <c r="F68" i="4" s="1"/>
  <c r="D138" i="4"/>
  <c r="D242" i="4"/>
  <c r="E304" i="4"/>
  <c r="F304" i="4" s="1"/>
  <c r="E339" i="4"/>
  <c r="F339" i="4" s="1"/>
  <c r="E342" i="4"/>
  <c r="G342" i="4" s="1"/>
  <c r="E350" i="4"/>
  <c r="G350" i="4" s="1"/>
  <c r="E455" i="4"/>
  <c r="D574" i="4"/>
  <c r="E658" i="4"/>
  <c r="E702" i="4"/>
  <c r="F702" i="4" s="1"/>
  <c r="E706" i="4"/>
  <c r="F706" i="4" s="1"/>
  <c r="E753" i="4"/>
  <c r="G753" i="4" s="1"/>
  <c r="D777" i="4"/>
  <c r="D785" i="4"/>
  <c r="E801" i="4"/>
  <c r="E848" i="4"/>
  <c r="E884" i="4"/>
  <c r="E935" i="4"/>
  <c r="F935" i="4" s="1"/>
  <c r="E943" i="4"/>
  <c r="G943" i="4" s="1"/>
  <c r="C220" i="2"/>
  <c r="D428" i="2"/>
  <c r="C600" i="2"/>
  <c r="C944" i="2"/>
  <c r="D18" i="4"/>
  <c r="E57" i="4"/>
  <c r="E61" i="4"/>
  <c r="G61" i="4" s="1"/>
  <c r="E116" i="4"/>
  <c r="G116" i="4" s="1"/>
  <c r="E274" i="4"/>
  <c r="D437" i="4"/>
  <c r="E456" i="4"/>
  <c r="G456" i="4" s="1"/>
  <c r="E484" i="4"/>
  <c r="D575" i="4"/>
  <c r="E587" i="4"/>
  <c r="E611" i="4"/>
  <c r="F611" i="4" s="1"/>
  <c r="E619" i="4"/>
  <c r="F619" i="4" s="1"/>
  <c r="D841" i="4"/>
  <c r="D849" i="4"/>
  <c r="E920" i="4"/>
  <c r="G920" i="4" s="1"/>
  <c r="E928" i="4"/>
  <c r="F928" i="4" s="1"/>
  <c r="D940" i="4"/>
  <c r="E622" i="4"/>
  <c r="E634" i="4"/>
  <c r="G634" i="4" s="1"/>
  <c r="E673" i="4"/>
  <c r="G673" i="4" s="1"/>
  <c r="E836" i="4"/>
  <c r="C318" i="2"/>
  <c r="C382" i="2"/>
  <c r="D452" i="2"/>
  <c r="C679" i="2"/>
  <c r="D715" i="2"/>
  <c r="C751" i="2"/>
  <c r="C888" i="2"/>
  <c r="D192" i="4"/>
  <c r="D208" i="4"/>
  <c r="D216" i="4"/>
  <c r="D223" i="4"/>
  <c r="D260" i="4"/>
  <c r="D271" i="4"/>
  <c r="D278" i="4"/>
  <c r="D307" i="4"/>
  <c r="E311" i="4"/>
  <c r="F311" i="4" s="1"/>
  <c r="E322" i="4"/>
  <c r="D352" i="4"/>
  <c r="D364" i="4"/>
  <c r="E368" i="4"/>
  <c r="F368" i="4" s="1"/>
  <c r="E433" i="4"/>
  <c r="G433" i="4" s="1"/>
  <c r="E567" i="4"/>
  <c r="G567" i="4" s="1"/>
  <c r="E618" i="4"/>
  <c r="F618" i="4" s="1"/>
  <c r="D689" i="4"/>
  <c r="D854" i="4"/>
  <c r="E953" i="4"/>
  <c r="F953" i="4" s="1"/>
  <c r="D961" i="4"/>
  <c r="E981" i="4"/>
  <c r="C100" i="2"/>
  <c r="D311" i="2"/>
  <c r="D340" i="2"/>
  <c r="C375" i="2"/>
  <c r="C446" i="2"/>
  <c r="D86" i="2"/>
  <c r="D134" i="2"/>
  <c r="C268" i="2"/>
  <c r="D559" i="2"/>
  <c r="C581" i="2"/>
  <c r="C631" i="2"/>
  <c r="C949" i="2"/>
  <c r="D956" i="2"/>
  <c r="D66" i="4"/>
  <c r="E122" i="4"/>
  <c r="E178" i="4"/>
  <c r="G178" i="4" s="1"/>
  <c r="E220" i="4"/>
  <c r="F220" i="4" s="1"/>
  <c r="E235" i="4"/>
  <c r="G235" i="4" s="1"/>
  <c r="D239" i="4"/>
  <c r="E243" i="4"/>
  <c r="G243" i="4" s="1"/>
  <c r="E246" i="4"/>
  <c r="E271" i="4"/>
  <c r="G271" i="4" s="1"/>
  <c r="D283" i="4"/>
  <c r="E312" i="4"/>
  <c r="G312" i="4" s="1"/>
  <c r="D319" i="4"/>
  <c r="E345" i="4"/>
  <c r="F345" i="4" s="1"/>
  <c r="E422" i="4"/>
  <c r="G422" i="4" s="1"/>
  <c r="D477" i="4"/>
  <c r="E497" i="4"/>
  <c r="D567" i="4"/>
  <c r="E591" i="4"/>
  <c r="G591" i="4" s="1"/>
  <c r="E607" i="4"/>
  <c r="F607" i="4" s="1"/>
  <c r="D615" i="4"/>
  <c r="E674" i="4"/>
  <c r="D708" i="4"/>
  <c r="E720" i="4"/>
  <c r="G720" i="4" s="1"/>
  <c r="E736" i="4"/>
  <c r="G736" i="4" s="1"/>
  <c r="D873" i="4"/>
  <c r="D892" i="4"/>
  <c r="E919" i="4"/>
  <c r="G919" i="4" s="1"/>
  <c r="D247" i="4"/>
  <c r="D431" i="4"/>
  <c r="E458" i="4"/>
  <c r="G458" i="4" s="1"/>
  <c r="D478" i="4"/>
  <c r="E482" i="4"/>
  <c r="F482" i="4" s="1"/>
  <c r="E694" i="4"/>
  <c r="F694" i="4" s="1"/>
  <c r="E721" i="4"/>
  <c r="F721" i="4" s="1"/>
  <c r="E725" i="4"/>
  <c r="G725" i="4" s="1"/>
  <c r="D759" i="4"/>
  <c r="D763" i="4"/>
  <c r="E874" i="4"/>
  <c r="G874" i="4" s="1"/>
  <c r="D889" i="4"/>
  <c r="D900" i="4"/>
  <c r="E908" i="4"/>
  <c r="F908" i="4" s="1"/>
  <c r="E55" i="4"/>
  <c r="G55" i="4" s="1"/>
  <c r="E89" i="4"/>
  <c r="G89" i="4" s="1"/>
  <c r="E127" i="4"/>
  <c r="G127" i="4" s="1"/>
  <c r="C166" i="2"/>
  <c r="C590" i="2"/>
  <c r="C668" i="2"/>
  <c r="D97" i="4"/>
  <c r="E123" i="4"/>
  <c r="G123" i="4" s="1"/>
  <c r="C6" i="2"/>
  <c r="C12" i="2"/>
  <c r="C47" i="2"/>
  <c r="D116" i="2"/>
  <c r="C286" i="2"/>
  <c r="D300" i="2"/>
  <c r="D351" i="2"/>
  <c r="C358" i="2"/>
  <c r="C364" i="2"/>
  <c r="D391" i="2"/>
  <c r="C398" i="2"/>
  <c r="C548" i="2"/>
  <c r="D656" i="2"/>
  <c r="C663" i="2"/>
  <c r="D732" i="2"/>
  <c r="C834" i="2"/>
  <c r="D933" i="2"/>
  <c r="D965" i="2"/>
  <c r="D71" i="4"/>
  <c r="D74" i="4"/>
  <c r="E98" i="4"/>
  <c r="F98" i="4" s="1"/>
  <c r="D108" i="4"/>
  <c r="D135" i="4"/>
  <c r="E154" i="4"/>
  <c r="F154" i="4" s="1"/>
  <c r="E163" i="4"/>
  <c r="G163" i="4" s="1"/>
  <c r="D187" i="4"/>
  <c r="E190" i="4"/>
  <c r="E198" i="4"/>
  <c r="G198" i="4" s="1"/>
  <c r="E250" i="4"/>
  <c r="F250" i="4" s="1"/>
  <c r="D258" i="4"/>
  <c r="D320" i="4"/>
  <c r="E328" i="4"/>
  <c r="G328" i="4" s="1"/>
  <c r="D358" i="4"/>
  <c r="D370" i="4"/>
  <c r="D377" i="4"/>
  <c r="E404" i="4"/>
  <c r="G404" i="4" s="1"/>
  <c r="D447" i="4"/>
  <c r="D463" i="4"/>
  <c r="D475" i="4"/>
  <c r="E526" i="4"/>
  <c r="D569" i="4"/>
  <c r="E573" i="4"/>
  <c r="F573" i="4" s="1"/>
  <c r="D636" i="4"/>
  <c r="E749" i="4"/>
  <c r="F749" i="4" s="1"/>
  <c r="D756" i="4"/>
  <c r="E767" i="4"/>
  <c r="F767" i="4" s="1"/>
  <c r="E775" i="4"/>
  <c r="D863" i="4"/>
  <c r="E897" i="4"/>
  <c r="E979" i="4"/>
  <c r="G979" i="4" s="1"/>
  <c r="D52" i="2"/>
  <c r="D159" i="2"/>
  <c r="C800" i="2"/>
  <c r="D101" i="4"/>
  <c r="E660" i="4"/>
  <c r="E964" i="4"/>
  <c r="G964" i="4" s="1"/>
  <c r="E968" i="4"/>
  <c r="G968" i="4" s="1"/>
  <c r="C30" i="2"/>
  <c r="D462" i="2"/>
  <c r="D618" i="2"/>
  <c r="C855" i="2"/>
  <c r="D919" i="2"/>
  <c r="D47" i="4"/>
  <c r="C76" i="2"/>
  <c r="D422" i="2"/>
  <c r="D563" i="2"/>
  <c r="D727" i="2"/>
  <c r="D764" i="2"/>
  <c r="C879" i="2"/>
  <c r="D941" i="2"/>
  <c r="C947" i="2"/>
  <c r="D960" i="2"/>
  <c r="E10" i="4"/>
  <c r="G10" i="4" s="1"/>
  <c r="E25" i="4"/>
  <c r="F25" i="4" s="1"/>
  <c r="E29" i="4"/>
  <c r="F29" i="4" s="1"/>
  <c r="D41" i="4"/>
  <c r="E87" i="4"/>
  <c r="G87" i="4" s="1"/>
  <c r="E160" i="4"/>
  <c r="G160" i="4" s="1"/>
  <c r="D168" i="4"/>
  <c r="D172" i="4"/>
  <c r="E176" i="4"/>
  <c r="G176" i="4" s="1"/>
  <c r="E207" i="4"/>
  <c r="G207" i="4" s="1"/>
  <c r="D211" i="4"/>
  <c r="D215" i="4"/>
  <c r="E251" i="4"/>
  <c r="F251" i="4" s="1"/>
  <c r="E296" i="4"/>
  <c r="G296" i="4" s="1"/>
  <c r="E306" i="4"/>
  <c r="E310" i="4"/>
  <c r="G310" i="4" s="1"/>
  <c r="E336" i="4"/>
  <c r="G336" i="4" s="1"/>
  <c r="D340" i="4"/>
  <c r="E355" i="4"/>
  <c r="G355" i="4" s="1"/>
  <c r="E359" i="4"/>
  <c r="G359" i="4" s="1"/>
  <c r="D367" i="4"/>
  <c r="D386" i="4"/>
  <c r="E389" i="4"/>
  <c r="F389" i="4" s="1"/>
  <c r="D413" i="4"/>
  <c r="D417" i="4"/>
  <c r="E436" i="4"/>
  <c r="F436" i="4" s="1"/>
  <c r="D440" i="4"/>
  <c r="D444" i="4"/>
  <c r="D452" i="4"/>
  <c r="E476" i="4"/>
  <c r="E515" i="4"/>
  <c r="G515" i="4" s="1"/>
  <c r="E531" i="4"/>
  <c r="E539" i="4"/>
  <c r="F539" i="4" s="1"/>
  <c r="D543" i="4"/>
  <c r="E593" i="4"/>
  <c r="F593" i="4" s="1"/>
  <c r="E601" i="4"/>
  <c r="G601" i="4" s="1"/>
  <c r="D613" i="4"/>
  <c r="E641" i="4"/>
  <c r="G641" i="4" s="1"/>
  <c r="D668" i="4"/>
  <c r="D688" i="4"/>
  <c r="D742" i="4"/>
  <c r="E764" i="4"/>
  <c r="G764" i="4" s="1"/>
  <c r="D772" i="4"/>
  <c r="E800" i="4"/>
  <c r="G800" i="4" s="1"/>
  <c r="D823" i="4"/>
  <c r="E860" i="4"/>
  <c r="F860" i="4" s="1"/>
  <c r="D941" i="4"/>
  <c r="C54" i="2"/>
  <c r="D54" i="2"/>
  <c r="C308" i="2"/>
  <c r="D308" i="2"/>
  <c r="D463" i="2"/>
  <c r="C463" i="2"/>
  <c r="D532" i="2"/>
  <c r="C532" i="2"/>
  <c r="C653" i="2"/>
  <c r="D653" i="2"/>
  <c r="D728" i="2"/>
  <c r="C728" i="2"/>
  <c r="D180" i="2"/>
  <c r="C180" i="2"/>
  <c r="C436" i="2"/>
  <c r="D436" i="2"/>
  <c r="C716" i="2"/>
  <c r="D716" i="2"/>
  <c r="C759" i="2"/>
  <c r="D759" i="2"/>
  <c r="C824" i="2"/>
  <c r="D824" i="2"/>
  <c r="C860" i="2"/>
  <c r="D860" i="2"/>
  <c r="C924" i="2"/>
  <c r="D924" i="2"/>
  <c r="D84" i="2"/>
  <c r="C84" i="2"/>
  <c r="C118" i="2"/>
  <c r="D118" i="2"/>
  <c r="C295" i="2"/>
  <c r="D302" i="2"/>
  <c r="C302" i="2"/>
  <c r="C591" i="2"/>
  <c r="D591" i="2"/>
  <c r="C647" i="2"/>
  <c r="C983" i="2"/>
  <c r="D983" i="2"/>
  <c r="C423" i="2"/>
  <c r="D423" i="2"/>
  <c r="E27" i="4"/>
  <c r="D27" i="4"/>
  <c r="D606" i="2"/>
  <c r="C606" i="2"/>
  <c r="D898" i="2"/>
  <c r="C898" i="2"/>
  <c r="C94" i="2"/>
  <c r="C148" i="2"/>
  <c r="C587" i="2"/>
  <c r="D587" i="2"/>
  <c r="C719" i="2"/>
  <c r="C142" i="2"/>
  <c r="C292" i="2"/>
  <c r="D292" i="2"/>
  <c r="D319" i="2"/>
  <c r="C319" i="2"/>
  <c r="D507" i="2"/>
  <c r="C690" i="2"/>
  <c r="D690" i="2"/>
  <c r="C733" i="2"/>
  <c r="D733" i="2"/>
  <c r="D787" i="2"/>
  <c r="C787" i="2"/>
  <c r="D183" i="2"/>
  <c r="C191" i="2"/>
  <c r="D191" i="2"/>
  <c r="D214" i="2"/>
  <c r="C262" i="2"/>
  <c r="D544" i="2"/>
  <c r="C636" i="2"/>
  <c r="C940" i="2"/>
  <c r="D940" i="2"/>
  <c r="D20" i="2"/>
  <c r="C20" i="2"/>
  <c r="C501" i="2"/>
  <c r="D501" i="2"/>
  <c r="D620" i="2"/>
  <c r="C692" i="2"/>
  <c r="C842" i="2"/>
  <c r="D887" i="2"/>
  <c r="D996" i="2"/>
  <c r="C287" i="2"/>
  <c r="C62" i="2"/>
  <c r="D79" i="2"/>
  <c r="D303" i="2"/>
  <c r="C332" i="2"/>
  <c r="C438" i="2"/>
  <c r="D478" i="2"/>
  <c r="C567" i="2"/>
  <c r="D572" i="2"/>
  <c r="C639" i="2"/>
  <c r="C670" i="2"/>
  <c r="C682" i="2"/>
  <c r="D687" i="2"/>
  <c r="D708" i="2"/>
  <c r="C717" i="2"/>
  <c r="C726" i="2"/>
  <c r="C768" i="2"/>
  <c r="C773" i="2"/>
  <c r="C791" i="2"/>
  <c r="D815" i="2"/>
  <c r="D856" i="2"/>
  <c r="C863" i="2"/>
  <c r="D863" i="2"/>
  <c r="D869" i="2"/>
  <c r="C952" i="2"/>
  <c r="D984" i="2"/>
  <c r="D669" i="2"/>
  <c r="C783" i="2"/>
  <c r="C837" i="2"/>
  <c r="D892" i="2"/>
  <c r="C911" i="2"/>
  <c r="D951" i="2"/>
  <c r="C44" i="2"/>
  <c r="C68" i="2"/>
  <c r="C108" i="2"/>
  <c r="C204" i="2"/>
  <c r="C326" i="2"/>
  <c r="D343" i="2"/>
  <c r="D454" i="2"/>
  <c r="D513" i="2"/>
  <c r="D4" i="2"/>
  <c r="D15" i="2"/>
  <c r="D38" i="2"/>
  <c r="D102" i="2"/>
  <c r="D132" i="2"/>
  <c r="D198" i="2"/>
  <c r="D246" i="2"/>
  <c r="C276" i="2"/>
  <c r="D372" i="2"/>
  <c r="C390" i="2"/>
  <c r="D444" i="2"/>
  <c r="C541" i="2"/>
  <c r="C551" i="2"/>
  <c r="C599" i="2"/>
  <c r="D608" i="2"/>
  <c r="C127" i="2"/>
  <c r="D151" i="2"/>
  <c r="C212" i="2"/>
  <c r="C223" i="2"/>
  <c r="C294" i="2"/>
  <c r="D356" i="2"/>
  <c r="C510" i="2"/>
  <c r="D736" i="2"/>
  <c r="D743" i="2"/>
  <c r="D756" i="2"/>
  <c r="C779" i="2"/>
  <c r="C804" i="2"/>
  <c r="D804" i="2"/>
  <c r="C883" i="2"/>
  <c r="C907" i="2"/>
  <c r="C927" i="2"/>
  <c r="D948" i="2"/>
  <c r="D7" i="4"/>
  <c r="E7" i="4"/>
  <c r="G7" i="4" s="1"/>
  <c r="E63" i="4"/>
  <c r="G63" i="4" s="1"/>
  <c r="D63" i="4"/>
  <c r="D215" i="2"/>
  <c r="C359" i="2"/>
  <c r="C399" i="2"/>
  <c r="C167" i="2"/>
  <c r="D350" i="2"/>
  <c r="D471" i="2"/>
  <c r="C547" i="2"/>
  <c r="D562" i="2"/>
  <c r="D588" i="2"/>
  <c r="C604" i="2"/>
  <c r="C158" i="2"/>
  <c r="C270" i="2"/>
  <c r="C366" i="2"/>
  <c r="C407" i="2"/>
  <c r="C455" i="2"/>
  <c r="C522" i="2"/>
  <c r="C579" i="2"/>
  <c r="D584" i="2"/>
  <c r="C634" i="2"/>
  <c r="D645" i="2"/>
  <c r="D182" i="2"/>
  <c r="C188" i="2"/>
  <c r="D260" i="2"/>
  <c r="C327" i="2"/>
  <c r="D380" i="2"/>
  <c r="D414" i="2"/>
  <c r="C439" i="2"/>
  <c r="D486" i="2"/>
  <c r="D536" i="2"/>
  <c r="D623" i="2"/>
  <c r="D695" i="2"/>
  <c r="D703" i="2"/>
  <c r="C703" i="2"/>
  <c r="D709" i="2"/>
  <c r="C718" i="2"/>
  <c r="D786" i="2"/>
  <c r="C799" i="2"/>
  <c r="D959" i="2"/>
  <c r="D964" i="2"/>
  <c r="C975" i="2"/>
  <c r="D981" i="2"/>
  <c r="D987" i="2"/>
  <c r="C987" i="2"/>
  <c r="D119" i="4"/>
  <c r="E119" i="4"/>
  <c r="E90" i="4"/>
  <c r="F90" i="4" s="1"/>
  <c r="D105" i="4"/>
  <c r="E108" i="4"/>
  <c r="G108" i="4" s="1"/>
  <c r="F236" i="4"/>
  <c r="G327" i="4"/>
  <c r="C740" i="2"/>
  <c r="D740" i="2"/>
  <c r="E20" i="4"/>
  <c r="E34" i="4"/>
  <c r="F34" i="4" s="1"/>
  <c r="D42" i="4"/>
  <c r="E75" i="4"/>
  <c r="F75" i="4" s="1"/>
  <c r="D79" i="4"/>
  <c r="E83" i="4"/>
  <c r="G83" i="4" s="1"/>
  <c r="D83" i="4"/>
  <c r="D508" i="2"/>
  <c r="C571" i="2"/>
  <c r="C664" i="2"/>
  <c r="C712" i="2"/>
  <c r="D725" i="2"/>
  <c r="C725" i="2"/>
  <c r="D760" i="2"/>
  <c r="D772" i="2"/>
  <c r="D820" i="2"/>
  <c r="C989" i="2"/>
  <c r="D113" i="4"/>
  <c r="E113" i="4"/>
  <c r="F113" i="4" s="1"/>
  <c r="C643" i="2"/>
  <c r="C252" i="2"/>
  <c r="D431" i="2"/>
  <c r="D484" i="2"/>
  <c r="D490" i="2"/>
  <c r="D578" i="2"/>
  <c r="D627" i="2"/>
  <c r="C648" i="2"/>
  <c r="C676" i="2"/>
  <c r="C720" i="2"/>
  <c r="D748" i="2"/>
  <c r="C778" i="2"/>
  <c r="C962" i="2"/>
  <c r="C967" i="2"/>
  <c r="D35" i="4"/>
  <c r="E35" i="4"/>
  <c r="G35" i="4" s="1"/>
  <c r="D39" i="4"/>
  <c r="E47" i="4"/>
  <c r="D50" i="4"/>
  <c r="E54" i="4"/>
  <c r="F54" i="4" s="1"/>
  <c r="D10" i="4"/>
  <c r="E13" i="4"/>
  <c r="G13" i="4" s="1"/>
  <c r="E38" i="4"/>
  <c r="G38" i="4" s="1"/>
  <c r="D73" i="4"/>
  <c r="D87" i="4"/>
  <c r="E91" i="4"/>
  <c r="G91" i="4" s="1"/>
  <c r="G132" i="4"/>
  <c r="E147" i="4"/>
  <c r="G147" i="4" s="1"/>
  <c r="D194" i="4"/>
  <c r="G219" i="4"/>
  <c r="E248" i="4"/>
  <c r="F248" i="4" s="1"/>
  <c r="D292" i="4"/>
  <c r="E302" i="4"/>
  <c r="G302" i="4" s="1"/>
  <c r="D323" i="4"/>
  <c r="D372" i="4"/>
  <c r="D375" i="4"/>
  <c r="E379" i="4"/>
  <c r="G379" i="4" s="1"/>
  <c r="E396" i="4"/>
  <c r="G396" i="4" s="1"/>
  <c r="D400" i="4"/>
  <c r="E418" i="4"/>
  <c r="G418" i="4" s="1"/>
  <c r="E428" i="4"/>
  <c r="F428" i="4" s="1"/>
  <c r="E442" i="4"/>
  <c r="F442" i="4" s="1"/>
  <c r="D460" i="4"/>
  <c r="D508" i="4"/>
  <c r="E534" i="4"/>
  <c r="F534" i="4" s="1"/>
  <c r="E571" i="4"/>
  <c r="F571" i="4" s="1"/>
  <c r="E603" i="4"/>
  <c r="F603" i="4" s="1"/>
  <c r="D607" i="4"/>
  <c r="D625" i="4"/>
  <c r="E666" i="4"/>
  <c r="G666" i="4" s="1"/>
  <c r="E684" i="4"/>
  <c r="F684" i="4" s="1"/>
  <c r="E718" i="4"/>
  <c r="F718" i="4" s="1"/>
  <c r="E726" i="4"/>
  <c r="E743" i="4"/>
  <c r="F743" i="4" s="1"/>
  <c r="E747" i="4"/>
  <c r="F747" i="4" s="1"/>
  <c r="D751" i="4"/>
  <c r="D769" i="4"/>
  <c r="E773" i="4"/>
  <c r="F773" i="4" s="1"/>
  <c r="D780" i="4"/>
  <c r="E787" i="4"/>
  <c r="G787" i="4" s="1"/>
  <c r="E793" i="4"/>
  <c r="G793" i="4" s="1"/>
  <c r="D800" i="4"/>
  <c r="D817" i="4"/>
  <c r="E825" i="4"/>
  <c r="G825" i="4" s="1"/>
  <c r="D828" i="4"/>
  <c r="D831" i="4"/>
  <c r="E842" i="4"/>
  <c r="G842" i="4" s="1"/>
  <c r="E856" i="4"/>
  <c r="F856" i="4" s="1"/>
  <c r="D888" i="4"/>
  <c r="D896" i="4"/>
  <c r="E914" i="4"/>
  <c r="G914" i="4" s="1"/>
  <c r="D899" i="4"/>
  <c r="E926" i="4"/>
  <c r="F926" i="4" s="1"/>
  <c r="E937" i="4"/>
  <c r="F937" i="4" s="1"/>
  <c r="E944" i="4"/>
  <c r="F944" i="4" s="1"/>
  <c r="E970" i="4"/>
  <c r="G970" i="4" s="1"/>
  <c r="E974" i="4"/>
  <c r="G974" i="4" s="1"/>
  <c r="D981" i="4"/>
  <c r="E985" i="4"/>
  <c r="F985" i="4" s="1"/>
  <c r="E993" i="4"/>
  <c r="F993" i="4" s="1"/>
  <c r="E110" i="4"/>
  <c r="F110" i="4" s="1"/>
  <c r="E131" i="4"/>
  <c r="G131" i="4" s="1"/>
  <c r="E151" i="4"/>
  <c r="G151" i="4" s="1"/>
  <c r="D163" i="4"/>
  <c r="E174" i="4"/>
  <c r="F174" i="4" s="1"/>
  <c r="F180" i="4"/>
  <c r="E183" i="4"/>
  <c r="G183" i="4" s="1"/>
  <c r="E187" i="4"/>
  <c r="G187" i="4" s="1"/>
  <c r="E202" i="4"/>
  <c r="F202" i="4" s="1"/>
  <c r="E223" i="4"/>
  <c r="F223" i="4" s="1"/>
  <c r="D227" i="4"/>
  <c r="E234" i="4"/>
  <c r="F234" i="4" s="1"/>
  <c r="E263" i="4"/>
  <c r="F263" i="4" s="1"/>
  <c r="E279" i="4"/>
  <c r="D308" i="4"/>
  <c r="D310" i="4"/>
  <c r="E320" i="4"/>
  <c r="F320" i="4" s="1"/>
  <c r="D327" i="4"/>
  <c r="D342" i="4"/>
  <c r="E370" i="4"/>
  <c r="G370" i="4" s="1"/>
  <c r="E380" i="4"/>
  <c r="G380" i="4" s="1"/>
  <c r="D383" i="4"/>
  <c r="D404" i="4"/>
  <c r="E429" i="4"/>
  <c r="G429" i="4" s="1"/>
  <c r="D451" i="4"/>
  <c r="E457" i="4"/>
  <c r="G457" i="4" s="1"/>
  <c r="E468" i="4"/>
  <c r="F468" i="4" s="1"/>
  <c r="D479" i="4"/>
  <c r="E505" i="4"/>
  <c r="F505" i="4" s="1"/>
  <c r="D523" i="4"/>
  <c r="E527" i="4"/>
  <c r="G527" i="4" s="1"/>
  <c r="D531" i="4"/>
  <c r="E579" i="4"/>
  <c r="F579" i="4" s="1"/>
  <c r="D597" i="4"/>
  <c r="D611" i="4"/>
  <c r="E652" i="4"/>
  <c r="F652" i="4" s="1"/>
  <c r="E688" i="4"/>
  <c r="G688" i="4" s="1"/>
  <c r="E730" i="4"/>
  <c r="G730" i="4" s="1"/>
  <c r="D748" i="4"/>
  <c r="D784" i="4"/>
  <c r="D804" i="4"/>
  <c r="E846" i="4"/>
  <c r="G846" i="4" s="1"/>
  <c r="D857" i="4"/>
  <c r="D874" i="4"/>
  <c r="D937" i="4"/>
  <c r="E11" i="4"/>
  <c r="F11" i="4" s="1"/>
  <c r="E22" i="4"/>
  <c r="G22" i="4" s="1"/>
  <c r="E32" i="4"/>
  <c r="F32" i="4" s="1"/>
  <c r="E88" i="4"/>
  <c r="F88" i="4" s="1"/>
  <c r="E100" i="4"/>
  <c r="G100" i="4" s="1"/>
  <c r="D131" i="4"/>
  <c r="D167" i="4"/>
  <c r="D171" i="4"/>
  <c r="D178" i="4"/>
  <c r="E191" i="4"/>
  <c r="G191" i="4" s="1"/>
  <c r="E195" i="4"/>
  <c r="F195" i="4" s="1"/>
  <c r="D199" i="4"/>
  <c r="E227" i="4"/>
  <c r="G227" i="4" s="1"/>
  <c r="E231" i="4"/>
  <c r="G231" i="4" s="1"/>
  <c r="E267" i="4"/>
  <c r="G267" i="4" s="1"/>
  <c r="E286" i="4"/>
  <c r="G286" i="4" s="1"/>
  <c r="E308" i="4"/>
  <c r="E346" i="4"/>
  <c r="G346" i="4" s="1"/>
  <c r="E353" i="4"/>
  <c r="G353" i="4" s="1"/>
  <c r="D359" i="4"/>
  <c r="D380" i="4"/>
  <c r="E397" i="4"/>
  <c r="G397" i="4" s="1"/>
  <c r="D412" i="4"/>
  <c r="D426" i="4"/>
  <c r="D465" i="4"/>
  <c r="D490" i="4"/>
  <c r="E523" i="4"/>
  <c r="G523" i="4" s="1"/>
  <c r="D587" i="4"/>
  <c r="D601" i="4"/>
  <c r="D652" i="4"/>
  <c r="E682" i="4"/>
  <c r="F682" i="4" s="1"/>
  <c r="D685" i="4"/>
  <c r="D696" i="4"/>
  <c r="E700" i="4"/>
  <c r="G700" i="4" s="1"/>
  <c r="E752" i="4"/>
  <c r="F752" i="4" s="1"/>
  <c r="E788" i="4"/>
  <c r="E804" i="4"/>
  <c r="E811" i="4"/>
  <c r="F811" i="4" s="1"/>
  <c r="E840" i="4"/>
  <c r="E864" i="4"/>
  <c r="F864" i="4" s="1"/>
  <c r="D868" i="4"/>
  <c r="D872" i="4"/>
  <c r="E916" i="4"/>
  <c r="G916" i="4" s="1"/>
  <c r="D923" i="4"/>
  <c r="D934" i="4"/>
  <c r="E952" i="4"/>
  <c r="F952" i="4" s="1"/>
  <c r="E963" i="4"/>
  <c r="F963" i="4" s="1"/>
  <c r="E967" i="4"/>
  <c r="G967" i="4" s="1"/>
  <c r="E986" i="4"/>
  <c r="G986" i="4" s="1"/>
  <c r="E78" i="4"/>
  <c r="G78" i="4" s="1"/>
  <c r="E111" i="4"/>
  <c r="F111" i="4" s="1"/>
  <c r="E121" i="4"/>
  <c r="F121" i="4" s="1"/>
  <c r="E164" i="4"/>
  <c r="F164" i="4" s="1"/>
  <c r="E196" i="4"/>
  <c r="F196" i="4" s="1"/>
  <c r="E283" i="4"/>
  <c r="E384" i="4"/>
  <c r="G384" i="4" s="1"/>
  <c r="D394" i="4"/>
  <c r="D398" i="4"/>
  <c r="D402" i="4"/>
  <c r="E412" i="4"/>
  <c r="G412" i="4" s="1"/>
  <c r="D416" i="4"/>
  <c r="D427" i="4"/>
  <c r="D484" i="4"/>
  <c r="D491" i="4"/>
  <c r="D498" i="4"/>
  <c r="E543" i="4"/>
  <c r="G543" i="4" s="1"/>
  <c r="E559" i="4"/>
  <c r="G559" i="4" s="1"/>
  <c r="E609" i="4"/>
  <c r="G609" i="4" s="1"/>
  <c r="E642" i="4"/>
  <c r="F642" i="4" s="1"/>
  <c r="E697" i="4"/>
  <c r="F697" i="4" s="1"/>
  <c r="E716" i="4"/>
  <c r="G716" i="4" s="1"/>
  <c r="E724" i="4"/>
  <c r="F724" i="4" s="1"/>
  <c r="E731" i="4"/>
  <c r="G731" i="4" s="1"/>
  <c r="D738" i="4"/>
  <c r="D779" i="4"/>
  <c r="D788" i="4"/>
  <c r="E808" i="4"/>
  <c r="G808" i="4" s="1"/>
  <c r="E812" i="4"/>
  <c r="G812" i="4" s="1"/>
  <c r="E815" i="4"/>
  <c r="F815" i="4" s="1"/>
  <c r="D920" i="4"/>
  <c r="E179" i="4"/>
  <c r="F179" i="4" s="1"/>
  <c r="E204" i="4"/>
  <c r="F204" i="4" s="1"/>
  <c r="E212" i="4"/>
  <c r="F212" i="4" s="1"/>
  <c r="E585" i="4"/>
  <c r="G585" i="4" s="1"/>
  <c r="E650" i="4"/>
  <c r="F650" i="4" s="1"/>
  <c r="E690" i="4"/>
  <c r="F690" i="4" s="1"/>
  <c r="E732" i="4"/>
  <c r="G732" i="4" s="1"/>
  <c r="E805" i="4"/>
  <c r="G805" i="4" s="1"/>
  <c r="E980" i="4"/>
  <c r="G980" i="4" s="1"/>
  <c r="E995" i="4"/>
  <c r="G995" i="4" s="1"/>
  <c r="E360" i="4"/>
  <c r="E363" i="4"/>
  <c r="E391" i="4"/>
  <c r="G391" i="4" s="1"/>
  <c r="E421" i="4"/>
  <c r="G421" i="4" s="1"/>
  <c r="D441" i="4"/>
  <c r="E449" i="4"/>
  <c r="G449" i="4" s="1"/>
  <c r="D459" i="4"/>
  <c r="D466" i="4"/>
  <c r="D495" i="4"/>
  <c r="E698" i="4"/>
  <c r="F698" i="4" s="1"/>
  <c r="E946" i="4"/>
  <c r="D182" i="4"/>
  <c r="E222" i="4"/>
  <c r="G222" i="4" s="1"/>
  <c r="E239" i="4"/>
  <c r="G239" i="4" s="1"/>
  <c r="D251" i="4"/>
  <c r="E258" i="4"/>
  <c r="G258" i="4" s="1"/>
  <c r="G268" i="4"/>
  <c r="D275" i="4"/>
  <c r="E278" i="4"/>
  <c r="G278" i="4" s="1"/>
  <c r="D298" i="4"/>
  <c r="E307" i="4"/>
  <c r="F307" i="4" s="1"/>
  <c r="D316" i="4"/>
  <c r="D332" i="4"/>
  <c r="F335" i="4"/>
  <c r="D338" i="4"/>
  <c r="D355" i="4"/>
  <c r="E358" i="4"/>
  <c r="G358" i="4" s="1"/>
  <c r="E385" i="4"/>
  <c r="F385" i="4" s="1"/>
  <c r="D388" i="4"/>
  <c r="E399" i="4"/>
  <c r="F399" i="4" s="1"/>
  <c r="E403" i="4"/>
  <c r="F403" i="4" s="1"/>
  <c r="D421" i="4"/>
  <c r="E613" i="4"/>
  <c r="G613" i="4" s="1"/>
  <c r="E636" i="4"/>
  <c r="G636" i="4" s="1"/>
  <c r="E676" i="4"/>
  <c r="G676" i="4" s="1"/>
  <c r="D717" i="4"/>
  <c r="D739" i="4"/>
  <c r="D757" i="4"/>
  <c r="D761" i="4"/>
  <c r="E772" i="4"/>
  <c r="G772" i="4" s="1"/>
  <c r="E783" i="4"/>
  <c r="G783" i="4" s="1"/>
  <c r="D789" i="4"/>
  <c r="G792" i="4"/>
  <c r="E796" i="4"/>
  <c r="G796" i="4" s="1"/>
  <c r="E820" i="4"/>
  <c r="G820" i="4" s="1"/>
  <c r="E880" i="4"/>
  <c r="F880" i="4" s="1"/>
  <c r="D883" i="4"/>
  <c r="D891" i="4"/>
  <c r="D895" i="4"/>
  <c r="D906" i="4"/>
  <c r="D932" i="4"/>
  <c r="C826" i="2"/>
  <c r="D826" i="2"/>
  <c r="C901" i="2"/>
  <c r="D901" i="2"/>
  <c r="D925" i="2"/>
  <c r="C925" i="2"/>
  <c r="D971" i="2"/>
  <c r="C971" i="2"/>
  <c r="C7" i="2"/>
  <c r="C39" i="2"/>
  <c r="C71" i="2"/>
  <c r="C103" i="2"/>
  <c r="C143" i="2"/>
  <c r="D164" i="2"/>
  <c r="C174" i="2"/>
  <c r="C190" i="2"/>
  <c r="C199" i="2"/>
  <c r="C236" i="2"/>
  <c r="D271" i="2"/>
  <c r="D324" i="2"/>
  <c r="C334" i="2"/>
  <c r="C404" i="2"/>
  <c r="D404" i="2"/>
  <c r="D504" i="2"/>
  <c r="C519" i="2"/>
  <c r="D524" i="2"/>
  <c r="C583" i="2"/>
  <c r="D597" i="2"/>
  <c r="C597" i="2"/>
  <c r="D612" i="2"/>
  <c r="C612" i="2"/>
  <c r="D635" i="2"/>
  <c r="C635" i="2"/>
  <c r="C651" i="2"/>
  <c r="D651" i="2"/>
  <c r="C655" i="2"/>
  <c r="D698" i="2"/>
  <c r="C698" i="2"/>
  <c r="C811" i="2"/>
  <c r="D816" i="2"/>
  <c r="C844" i="2"/>
  <c r="D844" i="2"/>
  <c r="D850" i="2"/>
  <c r="C884" i="2"/>
  <c r="D884" i="2"/>
  <c r="D895" i="2"/>
  <c r="C912" i="2"/>
  <c r="C991" i="2"/>
  <c r="D15" i="4"/>
  <c r="D22" i="4"/>
  <c r="E70" i="4"/>
  <c r="G70" i="4" s="1"/>
  <c r="D70" i="4"/>
  <c r="G140" i="4"/>
  <c r="F140" i="4"/>
  <c r="D196" i="2"/>
  <c r="C932" i="2"/>
  <c r="D932" i="2"/>
  <c r="C978" i="2"/>
  <c r="D978" i="2"/>
  <c r="D999" i="2"/>
  <c r="D19" i="4"/>
  <c r="E67" i="4"/>
  <c r="D67" i="4"/>
  <c r="D95" i="2"/>
  <c r="C626" i="2"/>
  <c r="D671" i="2"/>
  <c r="C700" i="2"/>
  <c r="D735" i="2"/>
  <c r="D765" i="2"/>
  <c r="C765" i="2"/>
  <c r="C775" i="2"/>
  <c r="D807" i="2"/>
  <c r="C840" i="2"/>
  <c r="D840" i="2"/>
  <c r="C874" i="2"/>
  <c r="C880" i="2"/>
  <c r="D915" i="2"/>
  <c r="C915" i="2"/>
  <c r="D943" i="2"/>
  <c r="C943" i="2"/>
  <c r="D973" i="2"/>
  <c r="C988" i="2"/>
  <c r="D988" i="2"/>
  <c r="D13" i="4"/>
  <c r="D509" i="2"/>
  <c r="C509" i="2"/>
  <c r="C140" i="2"/>
  <c r="C284" i="2"/>
  <c r="D335" i="2"/>
  <c r="D487" i="2"/>
  <c r="D500" i="2"/>
  <c r="C500" i="2"/>
  <c r="C515" i="2"/>
  <c r="D580" i="2"/>
  <c r="C580" i="2"/>
  <c r="C598" i="2"/>
  <c r="C662" i="2"/>
  <c r="C706" i="2"/>
  <c r="D706" i="2"/>
  <c r="C14" i="2"/>
  <c r="C156" i="2"/>
  <c r="D222" i="2"/>
  <c r="D310" i="2"/>
  <c r="C316" i="2"/>
  <c r="D367" i="2"/>
  <c r="C447" i="2"/>
  <c r="D470" i="2"/>
  <c r="C470" i="2"/>
  <c r="C540" i="2"/>
  <c r="C564" i="2"/>
  <c r="C575" i="2"/>
  <c r="C589" i="2"/>
  <c r="K26" i="1"/>
  <c r="C23" i="2"/>
  <c r="D28" i="2"/>
  <c r="D46" i="2"/>
  <c r="C55" i="2"/>
  <c r="D60" i="2"/>
  <c r="D78" i="2"/>
  <c r="C87" i="2"/>
  <c r="D92" i="2"/>
  <c r="D110" i="2"/>
  <c r="C126" i="2"/>
  <c r="C135" i="2"/>
  <c r="C172" i="2"/>
  <c r="C207" i="2"/>
  <c r="D228" i="2"/>
  <c r="C238" i="2"/>
  <c r="C254" i="2"/>
  <c r="C263" i="2"/>
  <c r="D279" i="2"/>
  <c r="D342" i="2"/>
  <c r="C348" i="2"/>
  <c r="C374" i="2"/>
  <c r="C396" i="2"/>
  <c r="D396" i="2"/>
  <c r="D420" i="2"/>
  <c r="C516" i="2"/>
  <c r="C556" i="2"/>
  <c r="D615" i="2"/>
  <c r="C672" i="2"/>
  <c r="D672" i="2"/>
  <c r="C707" i="2"/>
  <c r="C711" i="2"/>
  <c r="D754" i="2"/>
  <c r="C754" i="2"/>
  <c r="C792" i="2"/>
  <c r="C808" i="2"/>
  <c r="D808" i="2"/>
  <c r="D836" i="2"/>
  <c r="C847" i="2"/>
  <c r="C938" i="2"/>
  <c r="C979" i="2"/>
  <c r="E53" i="4"/>
  <c r="G53" i="4" s="1"/>
  <c r="D53" i="4"/>
  <c r="D479" i="2"/>
  <c r="C479" i="2"/>
  <c r="D660" i="2"/>
  <c r="C660" i="2"/>
  <c r="C691" i="2"/>
  <c r="D691" i="2"/>
  <c r="D851" i="2"/>
  <c r="C851" i="2"/>
  <c r="C908" i="2"/>
  <c r="D908" i="2"/>
  <c r="C31" i="2"/>
  <c r="C63" i="2"/>
  <c r="C231" i="2"/>
  <c r="C383" i="2"/>
  <c r="D406" i="2"/>
  <c r="C406" i="2"/>
  <c r="C430" i="2"/>
  <c r="C592" i="2"/>
  <c r="D607" i="2"/>
  <c r="C607" i="2"/>
  <c r="C652" i="2"/>
  <c r="D247" i="2"/>
  <c r="C460" i="2"/>
  <c r="D460" i="2"/>
  <c r="D644" i="2"/>
  <c r="C644" i="2"/>
  <c r="D755" i="2"/>
  <c r="C755" i="2"/>
  <c r="D767" i="2"/>
  <c r="C767" i="2"/>
  <c r="C788" i="2"/>
  <c r="D788" i="2"/>
  <c r="D831" i="2"/>
  <c r="C831" i="2"/>
  <c r="C876" i="2"/>
  <c r="D876" i="2"/>
  <c r="D899" i="2"/>
  <c r="C899" i="2"/>
  <c r="D3" i="3"/>
  <c r="C3" i="3"/>
  <c r="C468" i="2"/>
  <c r="D468" i="2"/>
  <c r="D554" i="2"/>
  <c r="C554" i="2"/>
  <c r="D734" i="2"/>
  <c r="C734" i="2"/>
  <c r="C896" i="2"/>
  <c r="D896" i="2"/>
  <c r="D920" i="2"/>
  <c r="C920" i="2"/>
  <c r="C175" i="2"/>
  <c r="C206" i="2"/>
  <c r="D278" i="2"/>
  <c r="C545" i="2"/>
  <c r="D545" i="2"/>
  <c r="C746" i="2"/>
  <c r="D119" i="2"/>
  <c r="D150" i="2"/>
  <c r="D415" i="2"/>
  <c r="C415" i="2"/>
  <c r="C628" i="2"/>
  <c r="D628" i="2"/>
  <c r="D654" i="2"/>
  <c r="C654" i="2"/>
  <c r="C749" i="2"/>
  <c r="D749" i="2"/>
  <c r="C900" i="2"/>
  <c r="D900" i="2"/>
  <c r="D906" i="2"/>
  <c r="C906" i="2"/>
  <c r="D5" i="4"/>
  <c r="E5" i="4"/>
  <c r="E50" i="4"/>
  <c r="F50" i="4" s="1"/>
  <c r="E30" i="4"/>
  <c r="F30" i="4" s="1"/>
  <c r="E45" i="4"/>
  <c r="G45" i="4" s="1"/>
  <c r="D61" i="4"/>
  <c r="G148" i="4"/>
  <c r="F148" i="4"/>
  <c r="E51" i="4"/>
  <c r="D51" i="4"/>
  <c r="F64" i="4"/>
  <c r="G64" i="4"/>
  <c r="E31" i="4"/>
  <c r="D31" i="4"/>
  <c r="C780" i="2"/>
  <c r="D780" i="2"/>
  <c r="C980" i="2"/>
  <c r="D980" i="2"/>
  <c r="E16" i="4"/>
  <c r="F16" i="4" s="1"/>
  <c r="E26" i="4"/>
  <c r="F26" i="4" s="1"/>
  <c r="D26" i="4"/>
  <c r="E43" i="4"/>
  <c r="D55" i="4"/>
  <c r="E58" i="4"/>
  <c r="G58" i="4" s="1"/>
  <c r="E62" i="4"/>
  <c r="F62" i="4" s="1"/>
  <c r="C776" i="2"/>
  <c r="D776" i="2"/>
  <c r="C868" i="2"/>
  <c r="D868" i="2"/>
  <c r="D412" i="2"/>
  <c r="D476" i="2"/>
  <c r="D533" i="2"/>
  <c r="D539" i="2"/>
  <c r="C542" i="2"/>
  <c r="C661" i="2"/>
  <c r="C699" i="2"/>
  <c r="D796" i="2"/>
  <c r="C810" i="2"/>
  <c r="C819" i="2"/>
  <c r="C843" i="2"/>
  <c r="C848" i="2"/>
  <c r="D852" i="2"/>
  <c r="D916" i="2"/>
  <c r="C930" i="2"/>
  <c r="E23" i="4"/>
  <c r="F23" i="4" s="1"/>
  <c r="D23" i="4"/>
  <c r="D38" i="4"/>
  <c r="E59" i="4"/>
  <c r="F59" i="4" s="1"/>
  <c r="D59" i="4"/>
  <c r="E79" i="4"/>
  <c r="G143" i="4"/>
  <c r="F143" i="4"/>
  <c r="E77" i="4"/>
  <c r="F77" i="4" s="1"/>
  <c r="D82" i="4"/>
  <c r="D124" i="4"/>
  <c r="E124" i="4"/>
  <c r="E203" i="4"/>
  <c r="D203" i="4"/>
  <c r="G292" i="4"/>
  <c r="F292" i="4"/>
  <c r="E314" i="4"/>
  <c r="F314" i="4" s="1"/>
  <c r="D314" i="4"/>
  <c r="G339" i="4"/>
  <c r="G348" i="4"/>
  <c r="F348" i="4"/>
  <c r="E754" i="4"/>
  <c r="D754" i="4"/>
  <c r="E36" i="4"/>
  <c r="E46" i="4"/>
  <c r="F46" i="4" s="1"/>
  <c r="D62" i="4"/>
  <c r="D75" i="4"/>
  <c r="E85" i="4"/>
  <c r="G85" i="4" s="1"/>
  <c r="G104" i="4"/>
  <c r="F104" i="4"/>
  <c r="D136" i="4"/>
  <c r="D144" i="4"/>
  <c r="E144" i="4"/>
  <c r="G144" i="4" s="1"/>
  <c r="D150" i="4"/>
  <c r="E150" i="4"/>
  <c r="F150" i="4" s="1"/>
  <c r="E168" i="4"/>
  <c r="E171" i="4"/>
  <c r="D183" i="4"/>
  <c r="D200" i="4"/>
  <c r="E228" i="4"/>
  <c r="D231" i="4"/>
  <c r="E260" i="4"/>
  <c r="D263" i="4"/>
  <c r="E644" i="4"/>
  <c r="G644" i="4" s="1"/>
  <c r="D644" i="4"/>
  <c r="G7" i="3"/>
  <c r="B4" i="3" s="1"/>
  <c r="E18" i="4"/>
  <c r="G18" i="4" s="1"/>
  <c r="D34" i="4"/>
  <c r="D49" i="4"/>
  <c r="E56" i="4"/>
  <c r="F56" i="4" s="1"/>
  <c r="D78" i="4"/>
  <c r="D85" i="4"/>
  <c r="E94" i="4"/>
  <c r="F94" i="4" s="1"/>
  <c r="D94" i="4"/>
  <c r="D110" i="4"/>
  <c r="D116" i="4"/>
  <c r="E136" i="4"/>
  <c r="F156" i="4"/>
  <c r="E166" i="4"/>
  <c r="F166" i="4" s="1"/>
  <c r="D195" i="4"/>
  <c r="E200" i="4"/>
  <c r="D204" i="4"/>
  <c r="E215" i="4"/>
  <c r="E226" i="4"/>
  <c r="F226" i="4" s="1"/>
  <c r="E254" i="4"/>
  <c r="F254" i="4" s="1"/>
  <c r="D280" i="4"/>
  <c r="E280" i="4"/>
  <c r="E290" i="4"/>
  <c r="F290" i="4" s="1"/>
  <c r="D296" i="4"/>
  <c r="E299" i="4"/>
  <c r="D299" i="4"/>
  <c r="D311" i="4"/>
  <c r="E408" i="4"/>
  <c r="G408" i="4" s="1"/>
  <c r="D408" i="4"/>
  <c r="D583" i="4"/>
  <c r="E583" i="4"/>
  <c r="D91" i="4"/>
  <c r="D103" i="4"/>
  <c r="E125" i="4"/>
  <c r="F125" i="4" s="1"/>
  <c r="D154" i="4"/>
  <c r="D179" i="4"/>
  <c r="D240" i="4"/>
  <c r="E240" i="4"/>
  <c r="E255" i="4"/>
  <c r="D255" i="4"/>
  <c r="D272" i="4"/>
  <c r="E272" i="4"/>
  <c r="E331" i="4"/>
  <c r="D331" i="4"/>
  <c r="F555" i="4"/>
  <c r="G555" i="4"/>
  <c r="D81" i="4"/>
  <c r="E162" i="4"/>
  <c r="F162" i="4" s="1"/>
  <c r="D162" i="4"/>
  <c r="E172" i="4"/>
  <c r="F188" i="4"/>
  <c r="D191" i="4"/>
  <c r="D207" i="4"/>
  <c r="D246" i="4"/>
  <c r="E291" i="4"/>
  <c r="D291" i="4"/>
  <c r="D300" i="4"/>
  <c r="E300" i="4"/>
  <c r="E354" i="4"/>
  <c r="G354" i="4" s="1"/>
  <c r="D354" i="4"/>
  <c r="E95" i="4"/>
  <c r="D111" i="4"/>
  <c r="D128" i="4"/>
  <c r="E128" i="4"/>
  <c r="G128" i="4" s="1"/>
  <c r="D134" i="4"/>
  <c r="E134" i="4"/>
  <c r="G134" i="4" s="1"/>
  <c r="E146" i="4"/>
  <c r="G146" i="4" s="1"/>
  <c r="E167" i="4"/>
  <c r="E175" i="4"/>
  <c r="G175" i="4" s="1"/>
  <c r="E184" i="4"/>
  <c r="F232" i="4"/>
  <c r="D235" i="4"/>
  <c r="E259" i="4"/>
  <c r="D259" i="4"/>
  <c r="D267" i="4"/>
  <c r="G284" i="4"/>
  <c r="F284" i="4"/>
  <c r="E303" i="4"/>
  <c r="E316" i="4"/>
  <c r="E326" i="4"/>
  <c r="G326" i="4" s="1"/>
  <c r="D326" i="4"/>
  <c r="G340" i="4"/>
  <c r="E343" i="4"/>
  <c r="D343" i="4"/>
  <c r="E76" i="4"/>
  <c r="G76" i="4" s="1"/>
  <c r="D98" i="4"/>
  <c r="D152" i="4"/>
  <c r="E152" i="4"/>
  <c r="G152" i="4" s="1"/>
  <c r="D175" i="4"/>
  <c r="D224" i="4"/>
  <c r="E224" i="4"/>
  <c r="D252" i="4"/>
  <c r="E252" i="4"/>
  <c r="D256" i="4"/>
  <c r="D276" i="4"/>
  <c r="E282" i="4"/>
  <c r="F282" i="4" s="1"/>
  <c r="D303" i="4"/>
  <c r="D93" i="4"/>
  <c r="E101" i="4"/>
  <c r="E107" i="4"/>
  <c r="G199" i="4"/>
  <c r="E211" i="4"/>
  <c r="E214" i="4"/>
  <c r="G214" i="4" s="1"/>
  <c r="D214" i="4"/>
  <c r="E242" i="4"/>
  <c r="F242" i="4" s="1"/>
  <c r="D244" i="4"/>
  <c r="E244" i="4"/>
  <c r="E256" i="4"/>
  <c r="D274" i="4"/>
  <c r="E276" i="4"/>
  <c r="D282" i="4"/>
  <c r="D288" i="4"/>
  <c r="E288" i="4"/>
  <c r="E295" i="4"/>
  <c r="D295" i="4"/>
  <c r="G323" i="4"/>
  <c r="F323" i="4"/>
  <c r="E351" i="4"/>
  <c r="G371" i="4"/>
  <c r="F371" i="4"/>
  <c r="E401" i="4"/>
  <c r="G401" i="4" s="1"/>
  <c r="D401" i="4"/>
  <c r="E519" i="4"/>
  <c r="D519" i="4"/>
  <c r="F751" i="4"/>
  <c r="D356" i="4"/>
  <c r="E356" i="4"/>
  <c r="E405" i="4"/>
  <c r="G405" i="4" s="1"/>
  <c r="D405" i="4"/>
  <c r="E487" i="4"/>
  <c r="F487" i="4" s="1"/>
  <c r="D487" i="4"/>
  <c r="D527" i="4"/>
  <c r="D570" i="4"/>
  <c r="E570" i="4"/>
  <c r="D605" i="4"/>
  <c r="E605" i="4"/>
  <c r="F605" i="4" s="1"/>
  <c r="G681" i="4"/>
  <c r="F681" i="4"/>
  <c r="D118" i="4"/>
  <c r="D126" i="4"/>
  <c r="E139" i="4"/>
  <c r="F139" i="4" s="1"/>
  <c r="E142" i="4"/>
  <c r="F142" i="4" s="1"/>
  <c r="E155" i="4"/>
  <c r="F155" i="4" s="1"/>
  <c r="E158" i="4"/>
  <c r="G158" i="4" s="1"/>
  <c r="D160" i="4"/>
  <c r="D164" i="4"/>
  <c r="E194" i="4"/>
  <c r="G194" i="4" s="1"/>
  <c r="D196" i="4"/>
  <c r="D210" i="4"/>
  <c r="D212" i="4"/>
  <c r="E218" i="4"/>
  <c r="F218" i="4" s="1"/>
  <c r="D220" i="4"/>
  <c r="E238" i="4"/>
  <c r="G238" i="4" s="1"/>
  <c r="D248" i="4"/>
  <c r="E270" i="4"/>
  <c r="G270" i="4" s="1"/>
  <c r="D284" i="4"/>
  <c r="D312" i="4"/>
  <c r="E319" i="4"/>
  <c r="E334" i="4"/>
  <c r="G334" i="4" s="1"/>
  <c r="D334" i="4"/>
  <c r="D346" i="4"/>
  <c r="E362" i="4"/>
  <c r="G362" i="4" s="1"/>
  <c r="D362" i="4"/>
  <c r="E367" i="4"/>
  <c r="F374" i="4"/>
  <c r="E398" i="4"/>
  <c r="G398" i="4" s="1"/>
  <c r="E402" i="4"/>
  <c r="G402" i="4" s="1"/>
  <c r="F425" i="4"/>
  <c r="D516" i="4"/>
  <c r="E516" i="4"/>
  <c r="G516" i="4" s="1"/>
  <c r="E535" i="4"/>
  <c r="D535" i="4"/>
  <c r="D557" i="4"/>
  <c r="E557" i="4"/>
  <c r="G557" i="4" s="1"/>
  <c r="G649" i="4"/>
  <c r="F649" i="4"/>
  <c r="D339" i="4"/>
  <c r="D344" i="4"/>
  <c r="E344" i="4"/>
  <c r="E378" i="4"/>
  <c r="G378" i="4" s="1"/>
  <c r="D378" i="4"/>
  <c r="D581" i="4"/>
  <c r="E581" i="4"/>
  <c r="G581" i="4" s="1"/>
  <c r="E595" i="4"/>
  <c r="G595" i="4" s="1"/>
  <c r="D595" i="4"/>
  <c r="D599" i="4"/>
  <c r="E599" i="4"/>
  <c r="G599" i="4" s="1"/>
  <c r="E628" i="4"/>
  <c r="F628" i="4" s="1"/>
  <c r="D628" i="4"/>
  <c r="E704" i="4"/>
  <c r="G704" i="4" s="1"/>
  <c r="D704" i="4"/>
  <c r="G829" i="4"/>
  <c r="F829" i="4"/>
  <c r="D121" i="4"/>
  <c r="D127" i="4"/>
  <c r="D132" i="4"/>
  <c r="D140" i="4"/>
  <c r="D143" i="4"/>
  <c r="D148" i="4"/>
  <c r="D156" i="4"/>
  <c r="D176" i="4"/>
  <c r="D180" i="4"/>
  <c r="E186" i="4"/>
  <c r="F186" i="4" s="1"/>
  <c r="D188" i="4"/>
  <c r="E192" i="4"/>
  <c r="E206" i="4"/>
  <c r="F206" i="4" s="1"/>
  <c r="E208" i="4"/>
  <c r="E216" i="4"/>
  <c r="D236" i="4"/>
  <c r="D268" i="4"/>
  <c r="D279" i="4"/>
  <c r="D287" i="4"/>
  <c r="D322" i="4"/>
  <c r="D324" i="4"/>
  <c r="E324" i="4"/>
  <c r="E347" i="4"/>
  <c r="D347" i="4"/>
  <c r="G372" i="4"/>
  <c r="E416" i="4"/>
  <c r="G416" i="4" s="1"/>
  <c r="E420" i="4"/>
  <c r="G420" i="4" s="1"/>
  <c r="D420" i="4"/>
  <c r="E446" i="4"/>
  <c r="D446" i="4"/>
  <c r="D547" i="4"/>
  <c r="D617" i="4"/>
  <c r="E617" i="4"/>
  <c r="E315" i="4"/>
  <c r="D315" i="4"/>
  <c r="D335" i="4"/>
  <c r="E337" i="4"/>
  <c r="F337" i="4" s="1"/>
  <c r="D350" i="4"/>
  <c r="E352" i="4"/>
  <c r="E375" i="4"/>
  <c r="D384" i="4"/>
  <c r="D393" i="4"/>
  <c r="D396" i="4"/>
  <c r="E407" i="4"/>
  <c r="F407" i="4" s="1"/>
  <c r="E453" i="4"/>
  <c r="G453" i="4" s="1"/>
  <c r="D453" i="4"/>
  <c r="D482" i="4"/>
  <c r="E500" i="4"/>
  <c r="G500" i="4" s="1"/>
  <c r="D500" i="4"/>
  <c r="E551" i="4"/>
  <c r="D551" i="4"/>
  <c r="D555" i="4"/>
  <c r="G562" i="4"/>
  <c r="D589" i="4"/>
  <c r="E589" i="4"/>
  <c r="G589" i="4" s="1"/>
  <c r="E230" i="4"/>
  <c r="G230" i="4" s="1"/>
  <c r="D232" i="4"/>
  <c r="E262" i="4"/>
  <c r="G262" i="4" s="1"/>
  <c r="D264" i="4"/>
  <c r="E330" i="4"/>
  <c r="F330" i="4" s="1"/>
  <c r="D330" i="4"/>
  <c r="E366" i="4"/>
  <c r="G366" i="4" s="1"/>
  <c r="D366" i="4"/>
  <c r="E382" i="4"/>
  <c r="F382" i="4" s="1"/>
  <c r="E400" i="4"/>
  <c r="G400" i="4" s="1"/>
  <c r="E518" i="4"/>
  <c r="G518" i="4" s="1"/>
  <c r="D518" i="4"/>
  <c r="G633" i="4"/>
  <c r="F633" i="4"/>
  <c r="G665" i="4"/>
  <c r="F665" i="4"/>
  <c r="E439" i="4"/>
  <c r="G439" i="4" s="1"/>
  <c r="E461" i="4"/>
  <c r="F461" i="4" s="1"/>
  <c r="E503" i="4"/>
  <c r="E529" i="4"/>
  <c r="G529" i="4" s="1"/>
  <c r="E550" i="4"/>
  <c r="G550" i="4" s="1"/>
  <c r="D565" i="4"/>
  <c r="D578" i="4"/>
  <c r="E624" i="4"/>
  <c r="D624" i="4"/>
  <c r="D735" i="4"/>
  <c r="E735" i="4"/>
  <c r="D795" i="4"/>
  <c r="E795" i="4"/>
  <c r="F795" i="4" s="1"/>
  <c r="G879" i="4"/>
  <c r="F879" i="4"/>
  <c r="E890" i="4"/>
  <c r="G890" i="4" s="1"/>
  <c r="D890" i="4"/>
  <c r="D904" i="4"/>
  <c r="E904" i="4"/>
  <c r="D348" i="4"/>
  <c r="E361" i="4"/>
  <c r="F361" i="4" s="1"/>
  <c r="E388" i="4"/>
  <c r="F388" i="4" s="1"/>
  <c r="E410" i="4"/>
  <c r="G410" i="4" s="1"/>
  <c r="E413" i="4"/>
  <c r="G413" i="4" s="1"/>
  <c r="E419" i="4"/>
  <c r="G419" i="4" s="1"/>
  <c r="D422" i="4"/>
  <c r="D425" i="4"/>
  <c r="E434" i="4"/>
  <c r="G434" i="4" s="1"/>
  <c r="E437" i="4"/>
  <c r="D439" i="4"/>
  <c r="D456" i="4"/>
  <c r="E462" i="4"/>
  <c r="G462" i="4" s="1"/>
  <c r="E474" i="4"/>
  <c r="F474" i="4" s="1"/>
  <c r="E477" i="4"/>
  <c r="F477" i="4" s="1"/>
  <c r="E485" i="4"/>
  <c r="E498" i="4"/>
  <c r="G498" i="4" s="1"/>
  <c r="D503" i="4"/>
  <c r="E509" i="4"/>
  <c r="G509" i="4" s="1"/>
  <c r="D513" i="4"/>
  <c r="E521" i="4"/>
  <c r="G521" i="4" s="1"/>
  <c r="E553" i="4"/>
  <c r="F553" i="4" s="1"/>
  <c r="E558" i="4"/>
  <c r="G558" i="4" s="1"/>
  <c r="E561" i="4"/>
  <c r="F561" i="4" s="1"/>
  <c r="E565" i="4"/>
  <c r="G565" i="4" s="1"/>
  <c r="E575" i="4"/>
  <c r="G575" i="4" s="1"/>
  <c r="E578" i="4"/>
  <c r="D637" i="4"/>
  <c r="E637" i="4"/>
  <c r="D653" i="4"/>
  <c r="E653" i="4"/>
  <c r="D669" i="4"/>
  <c r="E669" i="4"/>
  <c r="F701" i="4"/>
  <c r="E712" i="4"/>
  <c r="G712" i="4" s="1"/>
  <c r="D712" i="4"/>
  <c r="D765" i="4"/>
  <c r="E765" i="4"/>
  <c r="E799" i="4"/>
  <c r="G799" i="4" s="1"/>
  <c r="D799" i="4"/>
  <c r="E816" i="4"/>
  <c r="G816" i="4" s="1"/>
  <c r="D816" i="4"/>
  <c r="D876" i="4"/>
  <c r="E876" i="4"/>
  <c r="F876" i="4" s="1"/>
  <c r="E692" i="4"/>
  <c r="G692" i="4" s="1"/>
  <c r="D692" i="4"/>
  <c r="E824" i="4"/>
  <c r="D824" i="4"/>
  <c r="E471" i="4"/>
  <c r="G471" i="4" s="1"/>
  <c r="D492" i="4"/>
  <c r="E501" i="4"/>
  <c r="G501" i="4" s="1"/>
  <c r="E542" i="4"/>
  <c r="F542" i="4" s="1"/>
  <c r="E545" i="4"/>
  <c r="G545" i="4" s="1"/>
  <c r="D554" i="4"/>
  <c r="D566" i="4"/>
  <c r="D573" i="4"/>
  <c r="D660" i="4"/>
  <c r="D676" i="4"/>
  <c r="G742" i="4"/>
  <c r="E746" i="4"/>
  <c r="F746" i="4" s="1"/>
  <c r="G813" i="4"/>
  <c r="F813" i="4"/>
  <c r="E913" i="4"/>
  <c r="D913" i="4"/>
  <c r="D328" i="4"/>
  <c r="E341" i="4"/>
  <c r="F341" i="4" s="1"/>
  <c r="D360" i="4"/>
  <c r="E373" i="4"/>
  <c r="G373" i="4" s="1"/>
  <c r="E386" i="4"/>
  <c r="G386" i="4" s="1"/>
  <c r="E414" i="4"/>
  <c r="G414" i="4" s="1"/>
  <c r="E417" i="4"/>
  <c r="G417" i="4" s="1"/>
  <c r="E423" i="4"/>
  <c r="G423" i="4" s="1"/>
  <c r="E426" i="4"/>
  <c r="F426" i="4" s="1"/>
  <c r="D435" i="4"/>
  <c r="E440" i="4"/>
  <c r="G440" i="4" s="1"/>
  <c r="D457" i="4"/>
  <c r="E466" i="4"/>
  <c r="G466" i="4" s="1"/>
  <c r="E469" i="4"/>
  <c r="D471" i="4"/>
  <c r="E489" i="4"/>
  <c r="G489" i="4" s="1"/>
  <c r="E492" i="4"/>
  <c r="G492" i="4" s="1"/>
  <c r="D501" i="4"/>
  <c r="D504" i="4"/>
  <c r="E514" i="4"/>
  <c r="F514" i="4" s="1"/>
  <c r="D534" i="4"/>
  <c r="D539" i="4"/>
  <c r="D545" i="4"/>
  <c r="E554" i="4"/>
  <c r="D562" i="4"/>
  <c r="G563" i="4"/>
  <c r="E566" i="4"/>
  <c r="F566" i="4" s="1"/>
  <c r="E569" i="4"/>
  <c r="F569" i="4" s="1"/>
  <c r="D579" i="4"/>
  <c r="D582" i="4"/>
  <c r="D585" i="4"/>
  <c r="D591" i="4"/>
  <c r="E625" i="4"/>
  <c r="F625" i="4" s="1"/>
  <c r="F657" i="4"/>
  <c r="E689" i="4"/>
  <c r="D709" i="4"/>
  <c r="E709" i="4"/>
  <c r="D713" i="4"/>
  <c r="E713" i="4"/>
  <c r="E888" i="4"/>
  <c r="G938" i="4"/>
  <c r="F938" i="4"/>
  <c r="D449" i="4"/>
  <c r="E478" i="4"/>
  <c r="G478" i="4" s="1"/>
  <c r="E481" i="4"/>
  <c r="D609" i="4"/>
  <c r="D616" i="4"/>
  <c r="E616" i="4"/>
  <c r="G616" i="4" s="1"/>
  <c r="D629" i="4"/>
  <c r="E629" i="4"/>
  <c r="D645" i="4"/>
  <c r="E645" i="4"/>
  <c r="D661" i="4"/>
  <c r="E661" i="4"/>
  <c r="D677" i="4"/>
  <c r="E677" i="4"/>
  <c r="E696" i="4"/>
  <c r="G696" i="4" s="1"/>
  <c r="D716" i="4"/>
  <c r="D867" i="4"/>
  <c r="E867" i="4"/>
  <c r="G867" i="4" s="1"/>
  <c r="D304" i="4"/>
  <c r="E332" i="4"/>
  <c r="D336" i="4"/>
  <c r="E349" i="4"/>
  <c r="F349" i="4" s="1"/>
  <c r="E364" i="4"/>
  <c r="D368" i="4"/>
  <c r="D374" i="4"/>
  <c r="E376" i="4"/>
  <c r="G376" i="4" s="1"/>
  <c r="E381" i="4"/>
  <c r="D389" i="4"/>
  <c r="E395" i="4"/>
  <c r="G395" i="4" s="1"/>
  <c r="D397" i="4"/>
  <c r="E406" i="4"/>
  <c r="G406" i="4" s="1"/>
  <c r="E409" i="4"/>
  <c r="G409" i="4" s="1"/>
  <c r="E415" i="4"/>
  <c r="F415" i="4" s="1"/>
  <c r="D418" i="4"/>
  <c r="D424" i="4"/>
  <c r="E430" i="4"/>
  <c r="G430" i="4" s="1"/>
  <c r="E441" i="4"/>
  <c r="E444" i="4"/>
  <c r="F444" i="4" s="1"/>
  <c r="E450" i="4"/>
  <c r="E460" i="4"/>
  <c r="F460" i="4" s="1"/>
  <c r="D472" i="4"/>
  <c r="D476" i="4"/>
  <c r="E493" i="4"/>
  <c r="G493" i="4" s="1"/>
  <c r="E496" i="4"/>
  <c r="G496" i="4" s="1"/>
  <c r="E511" i="4"/>
  <c r="F511" i="4" s="1"/>
  <c r="D526" i="4"/>
  <c r="D546" i="4"/>
  <c r="D549" i="4"/>
  <c r="E574" i="4"/>
  <c r="G574" i="4" s="1"/>
  <c r="E577" i="4"/>
  <c r="G577" i="4" s="1"/>
  <c r="E597" i="4"/>
  <c r="G597" i="4" s="1"/>
  <c r="D603" i="4"/>
  <c r="D619" i="4"/>
  <c r="D626" i="4"/>
  <c r="E626" i="4"/>
  <c r="G626" i="4" s="1"/>
  <c r="G693" i="4"/>
  <c r="F756" i="4"/>
  <c r="E760" i="4"/>
  <c r="D760" i="4"/>
  <c r="E768" i="4"/>
  <c r="G768" i="4" s="1"/>
  <c r="D768" i="4"/>
  <c r="G801" i="4"/>
  <c r="F801" i="4"/>
  <c r="E922" i="4"/>
  <c r="G922" i="4" s="1"/>
  <c r="D922" i="4"/>
  <c r="E965" i="4"/>
  <c r="F965" i="4" s="1"/>
  <c r="D965" i="4"/>
  <c r="D791" i="4"/>
  <c r="D797" i="4"/>
  <c r="E803" i="4"/>
  <c r="G803" i="4" s="1"/>
  <c r="E807" i="4"/>
  <c r="F807" i="4" s="1"/>
  <c r="D809" i="4"/>
  <c r="D827" i="4"/>
  <c r="D832" i="4"/>
  <c r="D835" i="4"/>
  <c r="E865" i="4"/>
  <c r="D871" i="4"/>
  <c r="E901" i="4"/>
  <c r="F901" i="4" s="1"/>
  <c r="D907" i="4"/>
  <c r="E910" i="4"/>
  <c r="F910" i="4" s="1"/>
  <c r="E945" i="4"/>
  <c r="G945" i="4" s="1"/>
  <c r="D948" i="4"/>
  <c r="E951" i="4"/>
  <c r="F951" i="4" s="1"/>
  <c r="E958" i="4"/>
  <c r="G958" i="4" s="1"/>
  <c r="E969" i="4"/>
  <c r="F969" i="4" s="1"/>
  <c r="E983" i="4"/>
  <c r="G983" i="4" s="1"/>
  <c r="E997" i="4"/>
  <c r="F997" i="4" s="1"/>
  <c r="D697" i="4"/>
  <c r="E714" i="4"/>
  <c r="F714" i="4" s="1"/>
  <c r="E722" i="4"/>
  <c r="F722" i="4" s="1"/>
  <c r="D725" i="4"/>
  <c r="E728" i="4"/>
  <c r="F728" i="4" s="1"/>
  <c r="D732" i="4"/>
  <c r="E740" i="4"/>
  <c r="F740" i="4" s="1"/>
  <c r="E757" i="4"/>
  <c r="F757" i="4" s="1"/>
  <c r="E763" i="4"/>
  <c r="G763" i="4" s="1"/>
  <c r="D773" i="4"/>
  <c r="D787" i="4"/>
  <c r="E789" i="4"/>
  <c r="E791" i="4"/>
  <c r="G791" i="4" s="1"/>
  <c r="D793" i="4"/>
  <c r="E797" i="4"/>
  <c r="D801" i="4"/>
  <c r="D803" i="4"/>
  <c r="D805" i="4"/>
  <c r="E809" i="4"/>
  <c r="E819" i="4"/>
  <c r="F819" i="4" s="1"/>
  <c r="E832" i="4"/>
  <c r="E835" i="4"/>
  <c r="D838" i="4"/>
  <c r="D847" i="4"/>
  <c r="E850" i="4"/>
  <c r="G850" i="4" s="1"/>
  <c r="E853" i="4"/>
  <c r="F853" i="4" s="1"/>
  <c r="E862" i="4"/>
  <c r="F862" i="4" s="1"/>
  <c r="D865" i="4"/>
  <c r="E898" i="4"/>
  <c r="G898" i="4" s="1"/>
  <c r="E925" i="4"/>
  <c r="F925" i="4" s="1"/>
  <c r="E933" i="4"/>
  <c r="F933" i="4" s="1"/>
  <c r="E942" i="4"/>
  <c r="D945" i="4"/>
  <c r="E955" i="4"/>
  <c r="F955" i="4" s="1"/>
  <c r="E962" i="4"/>
  <c r="G962" i="4" s="1"/>
  <c r="D969" i="4"/>
  <c r="E973" i="4"/>
  <c r="G973" i="4" s="1"/>
  <c r="E987" i="4"/>
  <c r="G987" i="4" s="1"/>
  <c r="E994" i="4"/>
  <c r="D997" i="4"/>
  <c r="D776" i="4"/>
  <c r="D812" i="4"/>
  <c r="E817" i="4"/>
  <c r="D844" i="4"/>
  <c r="D850" i="4"/>
  <c r="D859" i="4"/>
  <c r="E882" i="4"/>
  <c r="G882" i="4" s="1"/>
  <c r="E885" i="4"/>
  <c r="F885" i="4" s="1"/>
  <c r="D902" i="4"/>
  <c r="D908" i="4"/>
  <c r="D911" i="4"/>
  <c r="E917" i="4"/>
  <c r="F917" i="4" s="1"/>
  <c r="D928" i="4"/>
  <c r="E930" i="4"/>
  <c r="F930" i="4" s="1"/>
  <c r="E939" i="4"/>
  <c r="F939" i="4" s="1"/>
  <c r="E949" i="4"/>
  <c r="G949" i="4" s="1"/>
  <c r="E956" i="4"/>
  <c r="G956" i="4" s="1"/>
  <c r="E959" i="4"/>
  <c r="F959" i="4" s="1"/>
  <c r="E966" i="4"/>
  <c r="G966" i="4" s="1"/>
  <c r="D973" i="4"/>
  <c r="E977" i="4"/>
  <c r="G977" i="4" s="1"/>
  <c r="E988" i="4"/>
  <c r="F988" i="4" s="1"/>
  <c r="E991" i="4"/>
  <c r="F991" i="4" s="1"/>
  <c r="E632" i="4"/>
  <c r="F632" i="4" s="1"/>
  <c r="E640" i="4"/>
  <c r="G640" i="4" s="1"/>
  <c r="E648" i="4"/>
  <c r="F648" i="4" s="1"/>
  <c r="E656" i="4"/>
  <c r="G656" i="4" s="1"/>
  <c r="E664" i="4"/>
  <c r="F664" i="4" s="1"/>
  <c r="E672" i="4"/>
  <c r="G672" i="4" s="1"/>
  <c r="E680" i="4"/>
  <c r="G680" i="4" s="1"/>
  <c r="E685" i="4"/>
  <c r="D700" i="4"/>
  <c r="D705" i="4"/>
  <c r="E717" i="4"/>
  <c r="D720" i="4"/>
  <c r="D729" i="4"/>
  <c r="D741" i="4"/>
  <c r="D747" i="4"/>
  <c r="E750" i="4"/>
  <c r="F750" i="4" s="1"/>
  <c r="E755" i="4"/>
  <c r="F755" i="4" s="1"/>
  <c r="E771" i="4"/>
  <c r="F771" i="4" s="1"/>
  <c r="D781" i="4"/>
  <c r="D783" i="4"/>
  <c r="E785" i="4"/>
  <c r="E940" i="4"/>
  <c r="F940" i="4" s="1"/>
  <c r="E960" i="4"/>
  <c r="F960" i="4" s="1"/>
  <c r="E992" i="4"/>
  <c r="G992" i="4" s="1"/>
  <c r="D618" i="4"/>
  <c r="D632" i="4"/>
  <c r="D640" i="4"/>
  <c r="D648" i="4"/>
  <c r="D656" i="4"/>
  <c r="D664" i="4"/>
  <c r="D672" i="4"/>
  <c r="D680" i="4"/>
  <c r="D693" i="4"/>
  <c r="E705" i="4"/>
  <c r="E710" i="4"/>
  <c r="F710" i="4" s="1"/>
  <c r="D726" i="4"/>
  <c r="D736" i="4"/>
  <c r="E744" i="4"/>
  <c r="F744" i="4" s="1"/>
  <c r="D753" i="4"/>
  <c r="E761" i="4"/>
  <c r="F761" i="4" s="1"/>
  <c r="E769" i="4"/>
  <c r="E781" i="4"/>
  <c r="D825" i="4"/>
  <c r="D851" i="4"/>
  <c r="D860" i="4"/>
  <c r="D864" i="4"/>
  <c r="E866" i="4"/>
  <c r="G866" i="4" s="1"/>
  <c r="E869" i="4"/>
  <c r="F869" i="4" s="1"/>
  <c r="G872" i="4"/>
  <c r="E878" i="4"/>
  <c r="G878" i="4" s="1"/>
  <c r="D886" i="4"/>
  <c r="E889" i="4"/>
  <c r="F889" i="4" s="1"/>
  <c r="E899" i="4"/>
  <c r="G899" i="4" s="1"/>
  <c r="D903" i="4"/>
  <c r="D912" i="4"/>
  <c r="D918" i="4"/>
  <c r="D931" i="4"/>
  <c r="E934" i="4"/>
  <c r="E903" i="4"/>
  <c r="G903" i="4" s="1"/>
  <c r="E912" i="4"/>
  <c r="F912" i="4" s="1"/>
  <c r="D915" i="4"/>
  <c r="E921" i="4"/>
  <c r="F921" i="4" s="1"/>
  <c r="D924" i="4"/>
  <c r="D927" i="4"/>
  <c r="E931" i="4"/>
  <c r="G931" i="4" s="1"/>
  <c r="E950" i="4"/>
  <c r="G950" i="4" s="1"/>
  <c r="D953" i="4"/>
  <c r="E957" i="4"/>
  <c r="G957" i="4" s="1"/>
  <c r="E971" i="4"/>
  <c r="G971" i="4" s="1"/>
  <c r="E978" i="4"/>
  <c r="G978" i="4" s="1"/>
  <c r="D985" i="4"/>
  <c r="E989" i="4"/>
  <c r="G989" i="4" s="1"/>
  <c r="E996" i="4"/>
  <c r="G996" i="4" s="1"/>
  <c r="E999" i="4"/>
  <c r="G999" i="4" s="1"/>
  <c r="E630" i="4"/>
  <c r="G630" i="4" s="1"/>
  <c r="D633" i="4"/>
  <c r="E638" i="4"/>
  <c r="F638" i="4" s="1"/>
  <c r="D641" i="4"/>
  <c r="E646" i="4"/>
  <c r="F646" i="4" s="1"/>
  <c r="D649" i="4"/>
  <c r="E654" i="4"/>
  <c r="F654" i="4" s="1"/>
  <c r="D657" i="4"/>
  <c r="E662" i="4"/>
  <c r="G662" i="4" s="1"/>
  <c r="D665" i="4"/>
  <c r="E670" i="4"/>
  <c r="F670" i="4" s="1"/>
  <c r="D673" i="4"/>
  <c r="E678" i="4"/>
  <c r="F678" i="4" s="1"/>
  <c r="D681" i="4"/>
  <c r="E686" i="4"/>
  <c r="F686" i="4" s="1"/>
  <c r="D701" i="4"/>
  <c r="D721" i="4"/>
  <c r="D724" i="4"/>
  <c r="E739" i="4"/>
  <c r="F739" i="4" s="1"/>
  <c r="D745" i="4"/>
  <c r="E748" i="4"/>
  <c r="E759" i="4"/>
  <c r="G759" i="4" s="1"/>
  <c r="E777" i="4"/>
  <c r="D813" i="4"/>
  <c r="E821" i="4"/>
  <c r="D829" i="4"/>
  <c r="E831" i="4"/>
  <c r="G831" i="4" s="1"/>
  <c r="D834" i="4"/>
  <c r="E837" i="4"/>
  <c r="F837" i="4" s="1"/>
  <c r="E852" i="4"/>
  <c r="G852" i="4" s="1"/>
  <c r="D870" i="4"/>
  <c r="D879" i="4"/>
  <c r="E881" i="4"/>
  <c r="E883" i="4"/>
  <c r="G883" i="4" s="1"/>
  <c r="D887" i="4"/>
  <c r="E892" i="4"/>
  <c r="E895" i="4"/>
  <c r="D897" i="4"/>
  <c r="E906" i="4"/>
  <c r="G906" i="4" s="1"/>
  <c r="E915" i="4"/>
  <c r="G915" i="4" s="1"/>
  <c r="D919" i="4"/>
  <c r="E924" i="4"/>
  <c r="E927" i="4"/>
  <c r="E929" i="4"/>
  <c r="E932" i="4"/>
  <c r="F932" i="4" s="1"/>
  <c r="D938" i="4"/>
  <c r="E941" i="4"/>
  <c r="F941" i="4" s="1"/>
  <c r="D944" i="4"/>
  <c r="E947" i="4"/>
  <c r="G947" i="4" s="1"/>
  <c r="D950" i="4"/>
  <c r="D957" i="4"/>
  <c r="E961" i="4"/>
  <c r="G961" i="4" s="1"/>
  <c r="E972" i="4"/>
  <c r="G972" i="4" s="1"/>
  <c r="E975" i="4"/>
  <c r="G975" i="4" s="1"/>
  <c r="E982" i="4"/>
  <c r="G982" i="4" s="1"/>
  <c r="D989" i="4"/>
  <c r="D993" i="4"/>
  <c r="E1000" i="4"/>
  <c r="G1000" i="4" s="1"/>
  <c r="K27" i="1"/>
  <c r="J27" i="1"/>
  <c r="I27" i="1"/>
  <c r="C26" i="2"/>
  <c r="C34" i="2"/>
  <c r="C42" i="2"/>
  <c r="C50" i="2"/>
  <c r="C58" i="2"/>
  <c r="C122" i="2"/>
  <c r="C170" i="2"/>
  <c r="C178" i="2"/>
  <c r="C186" i="2"/>
  <c r="C194" i="2"/>
  <c r="C202" i="2"/>
  <c r="C242" i="2"/>
  <c r="C290" i="2"/>
  <c r="C370" i="2"/>
  <c r="I26" i="1"/>
  <c r="C5" i="2"/>
  <c r="C13" i="2"/>
  <c r="C21" i="2"/>
  <c r="C45" i="2"/>
  <c r="C53" i="2"/>
  <c r="C61" i="2"/>
  <c r="D66" i="2"/>
  <c r="C69" i="2"/>
  <c r="D98" i="2"/>
  <c r="D106" i="2"/>
  <c r="D114" i="2"/>
  <c r="D130" i="2"/>
  <c r="D138" i="2"/>
  <c r="D146" i="2"/>
  <c r="D218" i="2"/>
  <c r="C229" i="2"/>
  <c r="C237" i="2"/>
  <c r="C245" i="2"/>
  <c r="C253" i="2"/>
  <c r="C269" i="2"/>
  <c r="D274" i="2"/>
  <c r="D282" i="2"/>
  <c r="C317" i="2"/>
  <c r="D322" i="2"/>
  <c r="D330" i="2"/>
  <c r="D338" i="2"/>
  <c r="C341" i="2"/>
  <c r="C349" i="2"/>
  <c r="C357" i="2"/>
  <c r="D378" i="2"/>
  <c r="C389" i="2"/>
  <c r="D426" i="2"/>
  <c r="D434" i="2"/>
  <c r="D442" i="2"/>
  <c r="D450" i="2"/>
  <c r="C461" i="2"/>
  <c r="D466" i="2"/>
  <c r="C477" i="2"/>
  <c r="C485" i="2"/>
  <c r="D496" i="2"/>
  <c r="D499" i="2"/>
  <c r="D505" i="2"/>
  <c r="D525" i="2"/>
  <c r="D537" i="2"/>
  <c r="C546" i="2"/>
  <c r="D560" i="2"/>
  <c r="D594" i="2"/>
  <c r="C16" i="2"/>
  <c r="C24" i="2"/>
  <c r="D37" i="2"/>
  <c r="C96" i="2"/>
  <c r="D117" i="2"/>
  <c r="D141" i="2"/>
  <c r="C160" i="2"/>
  <c r="C184" i="2"/>
  <c r="C192" i="2"/>
  <c r="C272" i="2"/>
  <c r="D293" i="2"/>
  <c r="D365" i="2"/>
  <c r="C376" i="2"/>
  <c r="C392" i="2"/>
  <c r="C400" i="2"/>
  <c r="C416" i="2"/>
  <c r="D429" i="2"/>
  <c r="C440" i="2"/>
  <c r="C456" i="2"/>
  <c r="C520" i="2"/>
  <c r="C576" i="2"/>
  <c r="H27" i="1"/>
  <c r="D9" i="2"/>
  <c r="D17" i="2"/>
  <c r="D25" i="2"/>
  <c r="D33" i="2"/>
  <c r="D41" i="2"/>
  <c r="D49" i="2"/>
  <c r="D57" i="2"/>
  <c r="D65" i="2"/>
  <c r="D73" i="2"/>
  <c r="D81" i="2"/>
  <c r="D89" i="2"/>
  <c r="D97" i="2"/>
  <c r="D105" i="2"/>
  <c r="D113" i="2"/>
  <c r="D121" i="2"/>
  <c r="D129" i="2"/>
  <c r="D137" i="2"/>
  <c r="D145" i="2"/>
  <c r="D153" i="2"/>
  <c r="D161" i="2"/>
  <c r="D169" i="2"/>
  <c r="D177" i="2"/>
  <c r="D185" i="2"/>
  <c r="D193" i="2"/>
  <c r="D201" i="2"/>
  <c r="D209" i="2"/>
  <c r="D217" i="2"/>
  <c r="D225" i="2"/>
  <c r="D233" i="2"/>
  <c r="D241" i="2"/>
  <c r="D249" i="2"/>
  <c r="D257" i="2"/>
  <c r="D265" i="2"/>
  <c r="D273" i="2"/>
  <c r="D281" i="2"/>
  <c r="D289" i="2"/>
  <c r="D297" i="2"/>
  <c r="D305" i="2"/>
  <c r="D313" i="2"/>
  <c r="D321" i="2"/>
  <c r="D329" i="2"/>
  <c r="D337" i="2"/>
  <c r="D345" i="2"/>
  <c r="D353" i="2"/>
  <c r="D361" i="2"/>
  <c r="D369" i="2"/>
  <c r="D377" i="2"/>
  <c r="D385" i="2"/>
  <c r="D393" i="2"/>
  <c r="D401" i="2"/>
  <c r="D409" i="2"/>
  <c r="D417" i="2"/>
  <c r="D425" i="2"/>
  <c r="D433" i="2"/>
  <c r="D441" i="2"/>
  <c r="D449" i="2"/>
  <c r="D457" i="2"/>
  <c r="D465" i="2"/>
  <c r="D473" i="2"/>
  <c r="D481" i="2"/>
  <c r="D495" i="2"/>
  <c r="D498" i="2"/>
  <c r="D527" i="2"/>
  <c r="D530" i="2"/>
  <c r="D565" i="2"/>
  <c r="D568" i="2"/>
  <c r="D593" i="2"/>
  <c r="C593" i="2"/>
  <c r="D602" i="2"/>
  <c r="D611" i="2"/>
  <c r="C614" i="2"/>
  <c r="D629" i="2"/>
  <c r="D632" i="2"/>
  <c r="D657" i="2"/>
  <c r="C657" i="2"/>
  <c r="D666" i="2"/>
  <c r="D675" i="2"/>
  <c r="C678" i="2"/>
  <c r="D693" i="2"/>
  <c r="D696" i="2"/>
  <c r="D721" i="2"/>
  <c r="C721" i="2"/>
  <c r="D730" i="2"/>
  <c r="D739" i="2"/>
  <c r="C742" i="2"/>
  <c r="D752" i="2"/>
  <c r="C771" i="2"/>
  <c r="D789" i="2"/>
  <c r="C797" i="2"/>
  <c r="D827" i="2"/>
  <c r="C827" i="2"/>
  <c r="C835" i="2"/>
  <c r="D859" i="2"/>
  <c r="C859" i="2"/>
  <c r="C867" i="2"/>
  <c r="C875" i="2"/>
  <c r="D904" i="2"/>
  <c r="C904" i="2"/>
  <c r="C957" i="2"/>
  <c r="D974" i="2"/>
  <c r="C974" i="2"/>
  <c r="D633" i="2"/>
  <c r="C633" i="2"/>
  <c r="D697" i="2"/>
  <c r="C697" i="2"/>
  <c r="D982" i="2"/>
  <c r="C982" i="2"/>
  <c r="C74" i="2"/>
  <c r="C90" i="2"/>
  <c r="C162" i="2"/>
  <c r="C210" i="2"/>
  <c r="C226" i="2"/>
  <c r="C250" i="2"/>
  <c r="C298" i="2"/>
  <c r="C306" i="2"/>
  <c r="C314" i="2"/>
  <c r="C346" i="2"/>
  <c r="C354" i="2"/>
  <c r="C362" i="2"/>
  <c r="C386" i="2"/>
  <c r="C394" i="2"/>
  <c r="C402" i="2"/>
  <c r="C410" i="2"/>
  <c r="C418" i="2"/>
  <c r="C458" i="2"/>
  <c r="C474" i="2"/>
  <c r="C482" i="2"/>
  <c r="C493" i="2"/>
  <c r="C528" i="2"/>
  <c r="C531" i="2"/>
  <c r="C557" i="2"/>
  <c r="C566" i="2"/>
  <c r="C603" i="2"/>
  <c r="D609" i="2"/>
  <c r="C609" i="2"/>
  <c r="C621" i="2"/>
  <c r="C624" i="2"/>
  <c r="C630" i="2"/>
  <c r="C658" i="2"/>
  <c r="C667" i="2"/>
  <c r="D673" i="2"/>
  <c r="C673" i="2"/>
  <c r="C685" i="2"/>
  <c r="C688" i="2"/>
  <c r="C694" i="2"/>
  <c r="C722" i="2"/>
  <c r="C731" i="2"/>
  <c r="D737" i="2"/>
  <c r="C737" i="2"/>
  <c r="D750" i="2"/>
  <c r="C750" i="2"/>
  <c r="C757" i="2"/>
  <c r="D794" i="2"/>
  <c r="C802" i="2"/>
  <c r="C813" i="2"/>
  <c r="C832" i="2"/>
  <c r="C864" i="2"/>
  <c r="D872" i="2"/>
  <c r="C872" i="2"/>
  <c r="D909" i="2"/>
  <c r="C917" i="2"/>
  <c r="D942" i="2"/>
  <c r="C942" i="2"/>
  <c r="C946" i="2"/>
  <c r="C995" i="2"/>
  <c r="D1000" i="2"/>
  <c r="C1000" i="2"/>
  <c r="D798" i="2"/>
  <c r="C798" i="2"/>
  <c r="D713" i="2"/>
  <c r="C713" i="2"/>
  <c r="D806" i="2"/>
  <c r="C806" i="2"/>
  <c r="C893" i="2"/>
  <c r="D910" i="2"/>
  <c r="C910" i="2"/>
  <c r="C914" i="2"/>
  <c r="D950" i="2"/>
  <c r="C950" i="2"/>
  <c r="D954" i="2"/>
  <c r="C954" i="2"/>
  <c r="D649" i="2"/>
  <c r="C649" i="2"/>
  <c r="D29" i="2"/>
  <c r="C72" i="2"/>
  <c r="C104" i="2"/>
  <c r="C136" i="2"/>
  <c r="D165" i="2"/>
  <c r="D189" i="2"/>
  <c r="C232" i="2"/>
  <c r="C264" i="2"/>
  <c r="C296" i="2"/>
  <c r="D325" i="2"/>
  <c r="C384" i="2"/>
  <c r="D453" i="2"/>
  <c r="C517" i="2"/>
  <c r="C552" i="2"/>
  <c r="C582" i="2"/>
  <c r="C619" i="2"/>
  <c r="C674" i="2"/>
  <c r="D758" i="2"/>
  <c r="C758" i="2"/>
  <c r="C821" i="2"/>
  <c r="C861" i="2"/>
  <c r="D877" i="2"/>
  <c r="C885" i="2"/>
  <c r="D918" i="2"/>
  <c r="C918" i="2"/>
  <c r="D922" i="2"/>
  <c r="C922" i="2"/>
  <c r="D955" i="2"/>
  <c r="C955" i="2"/>
  <c r="C963" i="2"/>
  <c r="C8" i="2"/>
  <c r="C40" i="2"/>
  <c r="C48" i="2"/>
  <c r="C56" i="2"/>
  <c r="D85" i="2"/>
  <c r="D101" i="2"/>
  <c r="C112" i="2"/>
  <c r="D133" i="2"/>
  <c r="D149" i="2"/>
  <c r="D173" i="2"/>
  <c r="D181" i="2"/>
  <c r="D197" i="2"/>
  <c r="C208" i="2"/>
  <c r="D221" i="2"/>
  <c r="D261" i="2"/>
  <c r="C288" i="2"/>
  <c r="D301" i="2"/>
  <c r="C328" i="2"/>
  <c r="C344" i="2"/>
  <c r="D397" i="2"/>
  <c r="C408" i="2"/>
  <c r="D421" i="2"/>
  <c r="C432" i="2"/>
  <c r="D445" i="2"/>
  <c r="C464" i="2"/>
  <c r="C488" i="2"/>
  <c r="D514" i="2"/>
  <c r="C523" i="2"/>
  <c r="C549" i="2"/>
  <c r="C555" i="2"/>
  <c r="D561" i="2"/>
  <c r="C561" i="2"/>
  <c r="D570" i="2"/>
  <c r="C610" i="2"/>
  <c r="D625" i="2"/>
  <c r="C625" i="2"/>
  <c r="C637" i="2"/>
  <c r="C640" i="2"/>
  <c r="C646" i="2"/>
  <c r="D689" i="2"/>
  <c r="C689" i="2"/>
  <c r="C701" i="2"/>
  <c r="C704" i="2"/>
  <c r="C710" i="2"/>
  <c r="C738" i="2"/>
  <c r="D766" i="2"/>
  <c r="C766" i="2"/>
  <c r="C784" i="2"/>
  <c r="C795" i="2"/>
  <c r="D814" i="2"/>
  <c r="C814" i="2"/>
  <c r="C829" i="2"/>
  <c r="L37" i="1"/>
  <c r="L38" i="1" s="1"/>
  <c r="C3" i="2"/>
  <c r="C11" i="2"/>
  <c r="C19" i="2"/>
  <c r="C27" i="2"/>
  <c r="D32" i="2"/>
  <c r="C35" i="2"/>
  <c r="C43" i="2"/>
  <c r="C51" i="2"/>
  <c r="C59" i="2"/>
  <c r="D64" i="2"/>
  <c r="C67" i="2"/>
  <c r="C75" i="2"/>
  <c r="D80" i="2"/>
  <c r="C83" i="2"/>
  <c r="D88" i="2"/>
  <c r="C91" i="2"/>
  <c r="C99" i="2"/>
  <c r="C107" i="2"/>
  <c r="C115" i="2"/>
  <c r="D120" i="2"/>
  <c r="C123" i="2"/>
  <c r="D128" i="2"/>
  <c r="C131" i="2"/>
  <c r="C139" i="2"/>
  <c r="D144" i="2"/>
  <c r="C147" i="2"/>
  <c r="D152" i="2"/>
  <c r="C155" i="2"/>
  <c r="C163" i="2"/>
  <c r="D168" i="2"/>
  <c r="C171" i="2"/>
  <c r="D176" i="2"/>
  <c r="C179" i="2"/>
  <c r="C187" i="2"/>
  <c r="C195" i="2"/>
  <c r="D200" i="2"/>
  <c r="C203" i="2"/>
  <c r="C211" i="2"/>
  <c r="D216" i="2"/>
  <c r="C219" i="2"/>
  <c r="D224" i="2"/>
  <c r="C227" i="2"/>
  <c r="C235" i="2"/>
  <c r="D240" i="2"/>
  <c r="C243" i="2"/>
  <c r="D248" i="2"/>
  <c r="C251" i="2"/>
  <c r="D256" i="2"/>
  <c r="C259" i="2"/>
  <c r="C267" i="2"/>
  <c r="C275" i="2"/>
  <c r="D280" i="2"/>
  <c r="C283" i="2"/>
  <c r="C291" i="2"/>
  <c r="C299" i="2"/>
  <c r="D304" i="2"/>
  <c r="C307" i="2"/>
  <c r="D312" i="2"/>
  <c r="C315" i="2"/>
  <c r="D320" i="2"/>
  <c r="C323" i="2"/>
  <c r="C331" i="2"/>
  <c r="D336" i="2"/>
  <c r="C339" i="2"/>
  <c r="C347" i="2"/>
  <c r="D352" i="2"/>
  <c r="C355" i="2"/>
  <c r="D360" i="2"/>
  <c r="C363" i="2"/>
  <c r="D368" i="2"/>
  <c r="C371" i="2"/>
  <c r="C379" i="2"/>
  <c r="C387" i="2"/>
  <c r="C395" i="2"/>
  <c r="C403" i="2"/>
  <c r="C411" i="2"/>
  <c r="C419" i="2"/>
  <c r="D424" i="2"/>
  <c r="C427" i="2"/>
  <c r="C435" i="2"/>
  <c r="C443" i="2"/>
  <c r="D448" i="2"/>
  <c r="C451" i="2"/>
  <c r="C459" i="2"/>
  <c r="C467" i="2"/>
  <c r="D472" i="2"/>
  <c r="C475" i="2"/>
  <c r="D480" i="2"/>
  <c r="C483" i="2"/>
  <c r="D491" i="2"/>
  <c r="C494" i="2"/>
  <c r="D497" i="2"/>
  <c r="C503" i="2"/>
  <c r="C506" i="2"/>
  <c r="C526" i="2"/>
  <c r="D529" i="2"/>
  <c r="C535" i="2"/>
  <c r="C538" i="2"/>
  <c r="C558" i="2"/>
  <c r="D573" i="2"/>
  <c r="C586" i="2"/>
  <c r="C595" i="2"/>
  <c r="D601" i="2"/>
  <c r="C601" i="2"/>
  <c r="C613" i="2"/>
  <c r="C616" i="2"/>
  <c r="C622" i="2"/>
  <c r="C650" i="2"/>
  <c r="C659" i="2"/>
  <c r="D665" i="2"/>
  <c r="C665" i="2"/>
  <c r="C677" i="2"/>
  <c r="C680" i="2"/>
  <c r="D683" i="2"/>
  <c r="C686" i="2"/>
  <c r="C714" i="2"/>
  <c r="C723" i="2"/>
  <c r="D729" i="2"/>
  <c r="C729" i="2"/>
  <c r="C741" i="2"/>
  <c r="C744" i="2"/>
  <c r="D762" i="2"/>
  <c r="C770" i="2"/>
  <c r="C781" i="2"/>
  <c r="C803" i="2"/>
  <c r="C818" i="2"/>
  <c r="D830" i="2"/>
  <c r="C830" i="2"/>
  <c r="D845" i="2"/>
  <c r="C853" i="2"/>
  <c r="D878" i="2"/>
  <c r="C878" i="2"/>
  <c r="C882" i="2"/>
  <c r="D923" i="2"/>
  <c r="C923" i="2"/>
  <c r="C931" i="2"/>
  <c r="C939" i="2"/>
  <c r="D968" i="2"/>
  <c r="C968" i="2"/>
  <c r="C992" i="2"/>
  <c r="D10" i="2"/>
  <c r="D18" i="2"/>
  <c r="C77" i="2"/>
  <c r="C93" i="2"/>
  <c r="C109" i="2"/>
  <c r="C125" i="2"/>
  <c r="C157" i="2"/>
  <c r="D234" i="2"/>
  <c r="D258" i="2"/>
  <c r="D266" i="2"/>
  <c r="C277" i="2"/>
  <c r="C381" i="2"/>
  <c r="C405" i="2"/>
  <c r="C413" i="2"/>
  <c r="C469" i="2"/>
  <c r="C534" i="2"/>
  <c r="C543" i="2"/>
  <c r="D205" i="2"/>
  <c r="D285" i="2"/>
  <c r="D309" i="2"/>
  <c r="D373" i="2"/>
  <c r="D437" i="2"/>
  <c r="D577" i="2"/>
  <c r="C577" i="2"/>
  <c r="D641" i="2"/>
  <c r="C641" i="2"/>
  <c r="D705" i="2"/>
  <c r="C705" i="2"/>
  <c r="D774" i="2"/>
  <c r="C774" i="2"/>
  <c r="D822" i="2"/>
  <c r="C822" i="2"/>
  <c r="D846" i="2"/>
  <c r="C846" i="2"/>
  <c r="D886" i="2"/>
  <c r="C886" i="2"/>
  <c r="D890" i="2"/>
  <c r="C890" i="2"/>
  <c r="D569" i="2"/>
  <c r="C569" i="2"/>
  <c r="D790" i="2"/>
  <c r="C790" i="2"/>
  <c r="D986" i="2"/>
  <c r="C986" i="2"/>
  <c r="C82" i="2"/>
  <c r="C154" i="2"/>
  <c r="C213" i="2"/>
  <c r="C333" i="2"/>
  <c r="C502" i="2"/>
  <c r="C511" i="2"/>
  <c r="D585" i="2"/>
  <c r="C585" i="2"/>
  <c r="C747" i="2"/>
  <c r="D489" i="2"/>
  <c r="C518" i="2"/>
  <c r="D521" i="2"/>
  <c r="C550" i="2"/>
  <c r="D553" i="2"/>
  <c r="C574" i="2"/>
  <c r="D617" i="2"/>
  <c r="C617" i="2"/>
  <c r="C638" i="2"/>
  <c r="D681" i="2"/>
  <c r="C681" i="2"/>
  <c r="C702" i="2"/>
  <c r="C763" i="2"/>
  <c r="D782" i="2"/>
  <c r="C782" i="2"/>
  <c r="D854" i="2"/>
  <c r="C854" i="2"/>
  <c r="D858" i="2"/>
  <c r="C858" i="2"/>
  <c r="D891" i="2"/>
  <c r="C891" i="2"/>
  <c r="D936" i="2"/>
  <c r="C936" i="2"/>
  <c r="D838" i="2"/>
  <c r="C838" i="2"/>
  <c r="D870" i="2"/>
  <c r="C870" i="2"/>
  <c r="D902" i="2"/>
  <c r="C902" i="2"/>
  <c r="D934" i="2"/>
  <c r="C934" i="2"/>
  <c r="D966" i="2"/>
  <c r="C966" i="2"/>
  <c r="D994" i="2"/>
  <c r="D998" i="2"/>
  <c r="C998" i="2"/>
  <c r="D862" i="2"/>
  <c r="C862" i="2"/>
  <c r="D894" i="2"/>
  <c r="C894" i="2"/>
  <c r="D926" i="2"/>
  <c r="C926" i="2"/>
  <c r="D958" i="2"/>
  <c r="C958" i="2"/>
  <c r="D990" i="2"/>
  <c r="C990" i="2"/>
  <c r="C997" i="2"/>
  <c r="E37" i="4"/>
  <c r="D37" i="4"/>
  <c r="G42" i="4"/>
  <c r="F42" i="4"/>
  <c r="E3" i="4"/>
  <c r="D3" i="4"/>
  <c r="D30" i="4"/>
  <c r="E21" i="4"/>
  <c r="D21" i="4"/>
  <c r="C745" i="2"/>
  <c r="C753" i="2"/>
  <c r="C761" i="2"/>
  <c r="C769" i="2"/>
  <c r="C777" i="2"/>
  <c r="C785" i="2"/>
  <c r="C793" i="2"/>
  <c r="C801" i="2"/>
  <c r="C809" i="2"/>
  <c r="C817" i="2"/>
  <c r="C825" i="2"/>
  <c r="C833" i="2"/>
  <c r="C841" i="2"/>
  <c r="C849" i="2"/>
  <c r="C857" i="2"/>
  <c r="C865" i="2"/>
  <c r="C873" i="2"/>
  <c r="C881" i="2"/>
  <c r="C889" i="2"/>
  <c r="C897" i="2"/>
  <c r="C905" i="2"/>
  <c r="C913" i="2"/>
  <c r="C921" i="2"/>
  <c r="C929" i="2"/>
  <c r="C937" i="2"/>
  <c r="C945" i="2"/>
  <c r="C953" i="2"/>
  <c r="C961" i="2"/>
  <c r="C969" i="2"/>
  <c r="C977" i="2"/>
  <c r="C985" i="2"/>
  <c r="C993" i="2"/>
  <c r="C1001" i="2"/>
  <c r="E14" i="4"/>
  <c r="E24" i="4"/>
  <c r="D14" i="4"/>
  <c r="G19" i="4"/>
  <c r="D54" i="4"/>
  <c r="D46" i="4"/>
  <c r="G57" i="4"/>
  <c r="F57" i="4"/>
  <c r="E65" i="4"/>
  <c r="D65" i="4"/>
  <c r="D57" i="4"/>
  <c r="E4" i="4"/>
  <c r="E6" i="4"/>
  <c r="D6" i="4"/>
  <c r="E12" i="4"/>
  <c r="E17" i="4"/>
  <c r="E28" i="4"/>
  <c r="E33" i="4"/>
  <c r="E40" i="4"/>
  <c r="E44" i="4"/>
  <c r="E48" i="4"/>
  <c r="F123" i="4"/>
  <c r="D4" i="4"/>
  <c r="D17" i="4"/>
  <c r="D33" i="4"/>
  <c r="E9" i="4"/>
  <c r="D9" i="4"/>
  <c r="G86" i="4"/>
  <c r="F86" i="4"/>
  <c r="E8" i="4"/>
  <c r="D8" i="4"/>
  <c r="G39" i="4"/>
  <c r="E66" i="4"/>
  <c r="G71" i="4"/>
  <c r="E115" i="4"/>
  <c r="E126" i="4"/>
  <c r="F103" i="4"/>
  <c r="F122" i="4"/>
  <c r="G122" i="4"/>
  <c r="G266" i="4"/>
  <c r="F266" i="4"/>
  <c r="E72" i="4"/>
  <c r="F83" i="4"/>
  <c r="D89" i="4"/>
  <c r="E93" i="4"/>
  <c r="E97" i="4"/>
  <c r="E99" i="4"/>
  <c r="D99" i="4"/>
  <c r="D109" i="4"/>
  <c r="E109" i="4"/>
  <c r="E135" i="4"/>
  <c r="D120" i="4"/>
  <c r="E120" i="4"/>
  <c r="E129" i="4"/>
  <c r="D129" i="4"/>
  <c r="G170" i="4"/>
  <c r="F170" i="4"/>
  <c r="E69" i="4"/>
  <c r="E80" i="4"/>
  <c r="D86" i="4"/>
  <c r="E106" i="4"/>
  <c r="E114" i="4"/>
  <c r="G118" i="4"/>
  <c r="D123" i="4"/>
  <c r="G138" i="4"/>
  <c r="F138" i="4"/>
  <c r="E41" i="4"/>
  <c r="E52" i="4"/>
  <c r="D58" i="4"/>
  <c r="D69" i="4"/>
  <c r="E73" i="4"/>
  <c r="F82" i="4"/>
  <c r="E84" i="4"/>
  <c r="D90" i="4"/>
  <c r="D100" i="4"/>
  <c r="E102" i="4"/>
  <c r="D106" i="4"/>
  <c r="G250" i="4"/>
  <c r="G25" i="4"/>
  <c r="D112" i="4"/>
  <c r="E112" i="4"/>
  <c r="E130" i="4"/>
  <c r="D130" i="4"/>
  <c r="D25" i="4"/>
  <c r="D45" i="4"/>
  <c r="E49" i="4"/>
  <c r="E60" i="4"/>
  <c r="D77" i="4"/>
  <c r="E81" i="4"/>
  <c r="E92" i="4"/>
  <c r="E96" i="4"/>
  <c r="D96" i="4"/>
  <c r="G190" i="4"/>
  <c r="F190" i="4"/>
  <c r="E145" i="4"/>
  <c r="D145" i="4"/>
  <c r="E161" i="4"/>
  <c r="D161" i="4"/>
  <c r="E193" i="4"/>
  <c r="D193" i="4"/>
  <c r="G210" i="4"/>
  <c r="F210" i="4"/>
  <c r="E225" i="4"/>
  <c r="D225" i="4"/>
  <c r="E257" i="4"/>
  <c r="D257" i="4"/>
  <c r="G274" i="4"/>
  <c r="F274" i="4"/>
  <c r="E289" i="4"/>
  <c r="D289" i="4"/>
  <c r="G306" i="4"/>
  <c r="F306" i="4"/>
  <c r="E321" i="4"/>
  <c r="D321" i="4"/>
  <c r="G154" i="4"/>
  <c r="E165" i="4"/>
  <c r="D165" i="4"/>
  <c r="G182" i="4"/>
  <c r="F182" i="4"/>
  <c r="D186" i="4"/>
  <c r="E197" i="4"/>
  <c r="D197" i="4"/>
  <c r="D218" i="4"/>
  <c r="E229" i="4"/>
  <c r="D229" i="4"/>
  <c r="G246" i="4"/>
  <c r="F246" i="4"/>
  <c r="D250" i="4"/>
  <c r="E261" i="4"/>
  <c r="D261" i="4"/>
  <c r="E293" i="4"/>
  <c r="D293" i="4"/>
  <c r="F310" i="4"/>
  <c r="E325" i="4"/>
  <c r="D325" i="4"/>
  <c r="F357" i="4"/>
  <c r="G357" i="4"/>
  <c r="E133" i="4"/>
  <c r="D133" i="4"/>
  <c r="D142" i="4"/>
  <c r="E149" i="4"/>
  <c r="D149" i="4"/>
  <c r="D158" i="4"/>
  <c r="E169" i="4"/>
  <c r="D169" i="4"/>
  <c r="D190" i="4"/>
  <c r="E201" i="4"/>
  <c r="D201" i="4"/>
  <c r="D222" i="4"/>
  <c r="E233" i="4"/>
  <c r="D233" i="4"/>
  <c r="D254" i="4"/>
  <c r="E265" i="4"/>
  <c r="D265" i="4"/>
  <c r="D286" i="4"/>
  <c r="E297" i="4"/>
  <c r="D297" i="4"/>
  <c r="E329" i="4"/>
  <c r="D329" i="4"/>
  <c r="E173" i="4"/>
  <c r="D173" i="4"/>
  <c r="E205" i="4"/>
  <c r="D205" i="4"/>
  <c r="E237" i="4"/>
  <c r="D237" i="4"/>
  <c r="E269" i="4"/>
  <c r="D269" i="4"/>
  <c r="D290" i="4"/>
  <c r="E301" i="4"/>
  <c r="D301" i="4"/>
  <c r="G318" i="4"/>
  <c r="F318" i="4"/>
  <c r="E333" i="4"/>
  <c r="D333" i="4"/>
  <c r="F365" i="4"/>
  <c r="G365" i="4"/>
  <c r="D117" i="4"/>
  <c r="D125" i="4"/>
  <c r="E137" i="4"/>
  <c r="D137" i="4"/>
  <c r="D139" i="4"/>
  <c r="D146" i="4"/>
  <c r="E153" i="4"/>
  <c r="D153" i="4"/>
  <c r="D155" i="4"/>
  <c r="D166" i="4"/>
  <c r="E177" i="4"/>
  <c r="D177" i="4"/>
  <c r="D198" i="4"/>
  <c r="E209" i="4"/>
  <c r="D209" i="4"/>
  <c r="D230" i="4"/>
  <c r="E241" i="4"/>
  <c r="D241" i="4"/>
  <c r="D262" i="4"/>
  <c r="F271" i="4"/>
  <c r="E273" i="4"/>
  <c r="D273" i="4"/>
  <c r="E305" i="4"/>
  <c r="D305" i="4"/>
  <c r="G322" i="4"/>
  <c r="F322" i="4"/>
  <c r="F369" i="4"/>
  <c r="G369" i="4"/>
  <c r="D12" i="4"/>
  <c r="D16" i="4"/>
  <c r="D20" i="4"/>
  <c r="D24" i="4"/>
  <c r="D28" i="4"/>
  <c r="D32" i="4"/>
  <c r="D36" i="4"/>
  <c r="D40" i="4"/>
  <c r="D44" i="4"/>
  <c r="D48" i="4"/>
  <c r="D52" i="4"/>
  <c r="D56" i="4"/>
  <c r="D60" i="4"/>
  <c r="D64" i="4"/>
  <c r="D68" i="4"/>
  <c r="D72" i="4"/>
  <c r="D76" i="4"/>
  <c r="D80" i="4"/>
  <c r="D84" i="4"/>
  <c r="D88" i="4"/>
  <c r="D92" i="4"/>
  <c r="D102" i="4"/>
  <c r="D114" i="4"/>
  <c r="E117" i="4"/>
  <c r="D122" i="4"/>
  <c r="D170" i="4"/>
  <c r="E181" i="4"/>
  <c r="D181" i="4"/>
  <c r="D202" i="4"/>
  <c r="E213" i="4"/>
  <c r="D213" i="4"/>
  <c r="D234" i="4"/>
  <c r="E245" i="4"/>
  <c r="D245" i="4"/>
  <c r="D266" i="4"/>
  <c r="E277" i="4"/>
  <c r="D277" i="4"/>
  <c r="G294" i="4"/>
  <c r="F294" i="4"/>
  <c r="E309" i="4"/>
  <c r="D309" i="4"/>
  <c r="E105" i="4"/>
  <c r="E141" i="4"/>
  <c r="D141" i="4"/>
  <c r="E157" i="4"/>
  <c r="D157" i="4"/>
  <c r="E185" i="4"/>
  <c r="D185" i="4"/>
  <c r="D206" i="4"/>
  <c r="E217" i="4"/>
  <c r="D217" i="4"/>
  <c r="D238" i="4"/>
  <c r="E249" i="4"/>
  <c r="D249" i="4"/>
  <c r="D270" i="4"/>
  <c r="E281" i="4"/>
  <c r="D281" i="4"/>
  <c r="G298" i="4"/>
  <c r="F298" i="4"/>
  <c r="E313" i="4"/>
  <c r="D313" i="4"/>
  <c r="G392" i="4"/>
  <c r="F392" i="4"/>
  <c r="E189" i="4"/>
  <c r="D189" i="4"/>
  <c r="E221" i="4"/>
  <c r="D221" i="4"/>
  <c r="E253" i="4"/>
  <c r="D253" i="4"/>
  <c r="E285" i="4"/>
  <c r="D285" i="4"/>
  <c r="E317" i="4"/>
  <c r="D317" i="4"/>
  <c r="E454" i="4"/>
  <c r="D454" i="4"/>
  <c r="G497" i="4"/>
  <c r="F497" i="4"/>
  <c r="G537" i="4"/>
  <c r="F537" i="4"/>
  <c r="E448" i="4"/>
  <c r="D448" i="4"/>
  <c r="E494" i="4"/>
  <c r="D494" i="4"/>
  <c r="E377" i="4"/>
  <c r="D391" i="4"/>
  <c r="E393" i="4"/>
  <c r="F422" i="4"/>
  <c r="D429" i="4"/>
  <c r="F433" i="4"/>
  <c r="G452" i="4"/>
  <c r="F452" i="4"/>
  <c r="D461" i="4"/>
  <c r="F465" i="4"/>
  <c r="E488" i="4"/>
  <c r="D488" i="4"/>
  <c r="D442" i="4"/>
  <c r="D474" i="4"/>
  <c r="G476" i="4"/>
  <c r="F476" i="4"/>
  <c r="E486" i="4"/>
  <c r="D486" i="4"/>
  <c r="G411" i="4"/>
  <c r="F411" i="4"/>
  <c r="E438" i="4"/>
  <c r="D438" i="4"/>
  <c r="G455" i="4"/>
  <c r="F455" i="4"/>
  <c r="E470" i="4"/>
  <c r="D470" i="4"/>
  <c r="E472" i="4"/>
  <c r="D337" i="4"/>
  <c r="F338" i="4"/>
  <c r="D341" i="4"/>
  <c r="F342" i="4"/>
  <c r="D345" i="4"/>
  <c r="D349" i="4"/>
  <c r="F350" i="4"/>
  <c r="D353" i="4"/>
  <c r="D357" i="4"/>
  <c r="D361" i="4"/>
  <c r="D365" i="4"/>
  <c r="D369" i="4"/>
  <c r="D373" i="4"/>
  <c r="D376" i="4"/>
  <c r="D379" i="4"/>
  <c r="F383" i="4"/>
  <c r="E390" i="4"/>
  <c r="D399" i="4"/>
  <c r="D403" i="4"/>
  <c r="D407" i="4"/>
  <c r="D411" i="4"/>
  <c r="D415" i="4"/>
  <c r="D419" i="4"/>
  <c r="D423" i="4"/>
  <c r="D430" i="4"/>
  <c r="E432" i="4"/>
  <c r="D432" i="4"/>
  <c r="D436" i="4"/>
  <c r="E445" i="4"/>
  <c r="D455" i="4"/>
  <c r="D462" i="4"/>
  <c r="E464" i="4"/>
  <c r="D464" i="4"/>
  <c r="D468" i="4"/>
  <c r="D382" i="4"/>
  <c r="D392" i="4"/>
  <c r="D445" i="4"/>
  <c r="G484" i="4"/>
  <c r="F484" i="4"/>
  <c r="G490" i="4"/>
  <c r="F490" i="4"/>
  <c r="F526" i="4"/>
  <c r="G526" i="4"/>
  <c r="E387" i="4"/>
  <c r="E394" i="4"/>
  <c r="D458" i="4"/>
  <c r="E473" i="4"/>
  <c r="E480" i="4"/>
  <c r="D480" i="4"/>
  <c r="G482" i="4"/>
  <c r="D530" i="4"/>
  <c r="E530" i="4"/>
  <c r="E532" i="4"/>
  <c r="D532" i="4"/>
  <c r="E572" i="4"/>
  <c r="D572" i="4"/>
  <c r="E580" i="4"/>
  <c r="D580" i="4"/>
  <c r="E584" i="4"/>
  <c r="D584" i="4"/>
  <c r="E427" i="4"/>
  <c r="E443" i="4"/>
  <c r="E459" i="4"/>
  <c r="E475" i="4"/>
  <c r="E491" i="4"/>
  <c r="F504" i="4"/>
  <c r="D511" i="4"/>
  <c r="D522" i="4"/>
  <c r="E522" i="4"/>
  <c r="E524" i="4"/>
  <c r="D524" i="4"/>
  <c r="E536" i="4"/>
  <c r="D536" i="4"/>
  <c r="D553" i="4"/>
  <c r="F582" i="4"/>
  <c r="G587" i="4"/>
  <c r="F587" i="4"/>
  <c r="E590" i="4"/>
  <c r="D590" i="4"/>
  <c r="D497" i="4"/>
  <c r="E506" i="4"/>
  <c r="E513" i="4"/>
  <c r="E528" i="4"/>
  <c r="D528" i="4"/>
  <c r="D561" i="4"/>
  <c r="E520" i="4"/>
  <c r="D520" i="4"/>
  <c r="D541" i="4"/>
  <c r="E541" i="4"/>
  <c r="E588" i="4"/>
  <c r="D588" i="4"/>
  <c r="D505" i="4"/>
  <c r="D510" i="4"/>
  <c r="E510" i="4"/>
  <c r="D512" i="4"/>
  <c r="F515" i="4"/>
  <c r="E517" i="4"/>
  <c r="D533" i="4"/>
  <c r="E533" i="4"/>
  <c r="D537" i="4"/>
  <c r="D577" i="4"/>
  <c r="E435" i="4"/>
  <c r="E451" i="4"/>
  <c r="E467" i="4"/>
  <c r="E483" i="4"/>
  <c r="D496" i="4"/>
  <c r="E499" i="4"/>
  <c r="F508" i="4"/>
  <c r="E512" i="4"/>
  <c r="D517" i="4"/>
  <c r="D525" i="4"/>
  <c r="E525" i="4"/>
  <c r="D529" i="4"/>
  <c r="D550" i="4"/>
  <c r="E586" i="4"/>
  <c r="D586" i="4"/>
  <c r="D467" i="4"/>
  <c r="D473" i="4"/>
  <c r="D483" i="4"/>
  <c r="D489" i="4"/>
  <c r="D499" i="4"/>
  <c r="E502" i="4"/>
  <c r="E507" i="4"/>
  <c r="D514" i="4"/>
  <c r="D521" i="4"/>
  <c r="F531" i="4"/>
  <c r="G531" i="4"/>
  <c r="D542" i="4"/>
  <c r="E548" i="4"/>
  <c r="D548" i="4"/>
  <c r="E556" i="4"/>
  <c r="D556" i="4"/>
  <c r="D558" i="4"/>
  <c r="E431" i="4"/>
  <c r="E447" i="4"/>
  <c r="E463" i="4"/>
  <c r="E479" i="4"/>
  <c r="E495" i="4"/>
  <c r="D538" i="4"/>
  <c r="E538" i="4"/>
  <c r="E540" i="4"/>
  <c r="D540" i="4"/>
  <c r="E564" i="4"/>
  <c r="D564" i="4"/>
  <c r="E546" i="4"/>
  <c r="G547" i="4"/>
  <c r="E549" i="4"/>
  <c r="G573" i="4"/>
  <c r="E610" i="4"/>
  <c r="D610" i="4"/>
  <c r="E620" i="4"/>
  <c r="D620" i="4"/>
  <c r="E606" i="4"/>
  <c r="D606" i="4"/>
  <c r="E608" i="4"/>
  <c r="E602" i="4"/>
  <c r="D602" i="4"/>
  <c r="E604" i="4"/>
  <c r="D604" i="4"/>
  <c r="D621" i="4"/>
  <c r="E621" i="4"/>
  <c r="F634" i="4"/>
  <c r="F658" i="4"/>
  <c r="G658" i="4"/>
  <c r="F674" i="4"/>
  <c r="G674" i="4"/>
  <c r="E598" i="4"/>
  <c r="D598" i="4"/>
  <c r="E600" i="4"/>
  <c r="D600" i="4"/>
  <c r="E592" i="4"/>
  <c r="D592" i="4"/>
  <c r="E594" i="4"/>
  <c r="D594" i="4"/>
  <c r="E596" i="4"/>
  <c r="D596" i="4"/>
  <c r="F622" i="4"/>
  <c r="G622" i="4"/>
  <c r="G611" i="4"/>
  <c r="E627" i="4"/>
  <c r="D627" i="4"/>
  <c r="E544" i="4"/>
  <c r="D544" i="4"/>
  <c r="E552" i="4"/>
  <c r="D552" i="4"/>
  <c r="E560" i="4"/>
  <c r="D560" i="4"/>
  <c r="E568" i="4"/>
  <c r="D568" i="4"/>
  <c r="E576" i="4"/>
  <c r="D576" i="4"/>
  <c r="D614" i="4"/>
  <c r="E614" i="4"/>
  <c r="G607" i="4"/>
  <c r="E612" i="4"/>
  <c r="G652" i="4"/>
  <c r="G660" i="4"/>
  <c r="F660" i="4"/>
  <c r="G668" i="4"/>
  <c r="F668" i="4"/>
  <c r="G724" i="4"/>
  <c r="E623" i="4"/>
  <c r="D630" i="4"/>
  <c r="D634" i="4"/>
  <c r="D638" i="4"/>
  <c r="D642" i="4"/>
  <c r="D646" i="4"/>
  <c r="D650" i="4"/>
  <c r="D654" i="4"/>
  <c r="D658" i="4"/>
  <c r="D662" i="4"/>
  <c r="D666" i="4"/>
  <c r="D670" i="4"/>
  <c r="D674" i="4"/>
  <c r="D678" i="4"/>
  <c r="D682" i="4"/>
  <c r="D686" i="4"/>
  <c r="D690" i="4"/>
  <c r="D694" i="4"/>
  <c r="D698" i="4"/>
  <c r="D702" i="4"/>
  <c r="D706" i="4"/>
  <c r="D710" i="4"/>
  <c r="D714" i="4"/>
  <c r="D718" i="4"/>
  <c r="D623" i="4"/>
  <c r="G694" i="4"/>
  <c r="G706" i="4"/>
  <c r="F708" i="4"/>
  <c r="F720" i="4"/>
  <c r="E727" i="4"/>
  <c r="E631" i="4"/>
  <c r="E635" i="4"/>
  <c r="E639" i="4"/>
  <c r="E643" i="4"/>
  <c r="E647" i="4"/>
  <c r="E651" i="4"/>
  <c r="E655" i="4"/>
  <c r="E659" i="4"/>
  <c r="E663" i="4"/>
  <c r="E667" i="4"/>
  <c r="E671" i="4"/>
  <c r="E675" i="4"/>
  <c r="E679" i="4"/>
  <c r="E683" i="4"/>
  <c r="E687" i="4"/>
  <c r="E691" i="4"/>
  <c r="E695" i="4"/>
  <c r="E699" i="4"/>
  <c r="E703" i="4"/>
  <c r="E707" i="4"/>
  <c r="E711" i="4"/>
  <c r="E715" i="4"/>
  <c r="E719" i="4"/>
  <c r="E723" i="4"/>
  <c r="D723" i="4"/>
  <c r="F725" i="4"/>
  <c r="D608" i="4"/>
  <c r="D612" i="4"/>
  <c r="E615" i="4"/>
  <c r="G618" i="4"/>
  <c r="D622" i="4"/>
  <c r="D631" i="4"/>
  <c r="D635" i="4"/>
  <c r="D639" i="4"/>
  <c r="D643" i="4"/>
  <c r="D647" i="4"/>
  <c r="D651" i="4"/>
  <c r="D655" i="4"/>
  <c r="D659" i="4"/>
  <c r="D663" i="4"/>
  <c r="D667" i="4"/>
  <c r="D671" i="4"/>
  <c r="D675" i="4"/>
  <c r="D679" i="4"/>
  <c r="D683" i="4"/>
  <c r="D687" i="4"/>
  <c r="D691" i="4"/>
  <c r="D695" i="4"/>
  <c r="D699" i="4"/>
  <c r="D703" i="4"/>
  <c r="D707" i="4"/>
  <c r="D711" i="4"/>
  <c r="D715" i="4"/>
  <c r="D719" i="4"/>
  <c r="D728" i="4"/>
  <c r="D731" i="4"/>
  <c r="E734" i="4"/>
  <c r="D734" i="4"/>
  <c r="G767" i="4"/>
  <c r="G775" i="4"/>
  <c r="F775" i="4"/>
  <c r="E779" i="4"/>
  <c r="E802" i="4"/>
  <c r="D802" i="4"/>
  <c r="E830" i="4"/>
  <c r="D830" i="4"/>
  <c r="E729" i="4"/>
  <c r="E745" i="4"/>
  <c r="E806" i="4"/>
  <c r="D806" i="4"/>
  <c r="E826" i="4"/>
  <c r="D826" i="4"/>
  <c r="G828" i="4"/>
  <c r="D833" i="4"/>
  <c r="F836" i="4"/>
  <c r="G836" i="4"/>
  <c r="E758" i="4"/>
  <c r="D758" i="4"/>
  <c r="E762" i="4"/>
  <c r="D762" i="4"/>
  <c r="E810" i="4"/>
  <c r="D810" i="4"/>
  <c r="E741" i="4"/>
  <c r="D744" i="4"/>
  <c r="E766" i="4"/>
  <c r="D766" i="4"/>
  <c r="E770" i="4"/>
  <c r="D770" i="4"/>
  <c r="E774" i="4"/>
  <c r="D774" i="4"/>
  <c r="E814" i="4"/>
  <c r="D814" i="4"/>
  <c r="E818" i="4"/>
  <c r="D818" i="4"/>
  <c r="E822" i="4"/>
  <c r="D822" i="4"/>
  <c r="G894" i="4"/>
  <c r="D737" i="4"/>
  <c r="G738" i="4"/>
  <c r="D750" i="4"/>
  <c r="F753" i="4"/>
  <c r="D755" i="4"/>
  <c r="F776" i="4"/>
  <c r="E778" i="4"/>
  <c r="D778" i="4"/>
  <c r="D807" i="4"/>
  <c r="E827" i="4"/>
  <c r="E834" i="4"/>
  <c r="F848" i="4"/>
  <c r="G848" i="4"/>
  <c r="D727" i="4"/>
  <c r="E737" i="4"/>
  <c r="D740" i="4"/>
  <c r="D743" i="4"/>
  <c r="D752" i="4"/>
  <c r="E782" i="4"/>
  <c r="D782" i="4"/>
  <c r="D811" i="4"/>
  <c r="D730" i="4"/>
  <c r="D733" i="4"/>
  <c r="D746" i="4"/>
  <c r="D749" i="4"/>
  <c r="D767" i="4"/>
  <c r="D771" i="4"/>
  <c r="D775" i="4"/>
  <c r="F784" i="4"/>
  <c r="E786" i="4"/>
  <c r="D786" i="4"/>
  <c r="E790" i="4"/>
  <c r="D790" i="4"/>
  <c r="E794" i="4"/>
  <c r="D794" i="4"/>
  <c r="D815" i="4"/>
  <c r="D819" i="4"/>
  <c r="E823" i="4"/>
  <c r="E733" i="4"/>
  <c r="E798" i="4"/>
  <c r="D798" i="4"/>
  <c r="D843" i="4"/>
  <c r="E843" i="4"/>
  <c r="F884" i="4"/>
  <c r="G884" i="4"/>
  <c r="E833" i="4"/>
  <c r="E838" i="4"/>
  <c r="D840" i="4"/>
  <c r="E847" i="4"/>
  <c r="E849" i="4"/>
  <c r="E854" i="4"/>
  <c r="D856" i="4"/>
  <c r="E863" i="4"/>
  <c r="E870" i="4"/>
  <c r="E886" i="4"/>
  <c r="E902" i="4"/>
  <c r="E911" i="4"/>
  <c r="E918" i="4"/>
  <c r="F943" i="4"/>
  <c r="G944" i="4"/>
  <c r="G953" i="4"/>
  <c r="D956" i="4"/>
  <c r="D972" i="4"/>
  <c r="D988" i="4"/>
  <c r="G976" i="4"/>
  <c r="F976" i="4"/>
  <c r="D846" i="4"/>
  <c r="F851" i="4"/>
  <c r="D853" i="4"/>
  <c r="F858" i="4"/>
  <c r="D862" i="4"/>
  <c r="D869" i="4"/>
  <c r="D878" i="4"/>
  <c r="D885" i="4"/>
  <c r="D894" i="4"/>
  <c r="D901" i="4"/>
  <c r="D910" i="4"/>
  <c r="D917" i="4"/>
  <c r="D926" i="4"/>
  <c r="D933" i="4"/>
  <c r="G948" i="4"/>
  <c r="F948" i="4"/>
  <c r="D960" i="4"/>
  <c r="D976" i="4"/>
  <c r="F979" i="4"/>
  <c r="D992" i="4"/>
  <c r="F998" i="4"/>
  <c r="E839" i="4"/>
  <c r="E841" i="4"/>
  <c r="G844" i="4"/>
  <c r="D848" i="4"/>
  <c r="E855" i="4"/>
  <c r="E857" i="4"/>
  <c r="G860" i="4"/>
  <c r="E871" i="4"/>
  <c r="E873" i="4"/>
  <c r="D880" i="4"/>
  <c r="E887" i="4"/>
  <c r="G936" i="4"/>
  <c r="F936" i="4"/>
  <c r="F964" i="4"/>
  <c r="D898" i="4"/>
  <c r="D905" i="4"/>
  <c r="D914" i="4"/>
  <c r="D921" i="4"/>
  <c r="D930" i="4"/>
  <c r="D936" i="4"/>
  <c r="D964" i="4"/>
  <c r="D980" i="4"/>
  <c r="D996" i="4"/>
  <c r="D836" i="4"/>
  <c r="E845" i="4"/>
  <c r="D852" i="4"/>
  <c r="E859" i="4"/>
  <c r="E861" i="4"/>
  <c r="E875" i="4"/>
  <c r="E877" i="4"/>
  <c r="D884" i="4"/>
  <c r="E891" i="4"/>
  <c r="E893" i="4"/>
  <c r="G896" i="4"/>
  <c r="G905" i="4"/>
  <c r="E907" i="4"/>
  <c r="E909" i="4"/>
  <c r="D916" i="4"/>
  <c r="E923" i="4"/>
  <c r="F968" i="4"/>
  <c r="G984" i="4"/>
  <c r="F984" i="4"/>
  <c r="D845" i="4"/>
  <c r="D861" i="4"/>
  <c r="E868" i="4"/>
  <c r="D877" i="4"/>
  <c r="D893" i="4"/>
  <c r="E900" i="4"/>
  <c r="D909" i="4"/>
  <c r="D925" i="4"/>
  <c r="D952" i="4"/>
  <c r="D968" i="4"/>
  <c r="G981" i="4"/>
  <c r="F981" i="4"/>
  <c r="D984" i="4"/>
  <c r="F990" i="4"/>
  <c r="D942" i="4"/>
  <c r="D946" i="4"/>
  <c r="D954" i="4"/>
  <c r="D958" i="4"/>
  <c r="D962" i="4"/>
  <c r="D966" i="4"/>
  <c r="D970" i="4"/>
  <c r="D974" i="4"/>
  <c r="D978" i="4"/>
  <c r="D982" i="4"/>
  <c r="D986" i="4"/>
  <c r="D990" i="4"/>
  <c r="D994" i="4"/>
  <c r="D998" i="4"/>
  <c r="D1000" i="4"/>
  <c r="D935" i="4"/>
  <c r="D939" i="4"/>
  <c r="D943" i="4"/>
  <c r="D947" i="4"/>
  <c r="D951" i="4"/>
  <c r="D955" i="4"/>
  <c r="D959" i="4"/>
  <c r="D963" i="4"/>
  <c r="D967" i="4"/>
  <c r="D971" i="4"/>
  <c r="D975" i="4"/>
  <c r="D979" i="4"/>
  <c r="D983" i="4"/>
  <c r="D987" i="4"/>
  <c r="D991" i="4"/>
  <c r="D995" i="4"/>
  <c r="D999" i="4"/>
  <c r="F591" i="4" l="1"/>
  <c r="G721" i="4"/>
  <c r="G539" i="4"/>
  <c r="G34" i="4"/>
  <c r="G74" i="4"/>
  <c r="F666" i="4"/>
  <c r="G937" i="4"/>
  <c r="G749" i="4"/>
  <c r="F61" i="4"/>
  <c r="G928" i="4"/>
  <c r="F700" i="4"/>
  <c r="G747" i="4"/>
  <c r="F312" i="4"/>
  <c r="F404" i="4"/>
  <c r="F198" i="4"/>
  <c r="G345" i="4"/>
  <c r="G436" i="4"/>
  <c r="F22" i="4"/>
  <c r="F919" i="4"/>
  <c r="G702" i="4"/>
  <c r="F567" i="4"/>
  <c r="F178" i="4"/>
  <c r="F89" i="4"/>
  <c r="G311" i="4"/>
  <c r="F780" i="4"/>
  <c r="F458" i="4"/>
  <c r="F116" i="4"/>
  <c r="F676" i="4"/>
  <c r="G935" i="4"/>
  <c r="G650" i="4"/>
  <c r="F601" i="4"/>
  <c r="G926" i="4"/>
  <c r="G642" i="4"/>
  <c r="G442" i="4"/>
  <c r="F55" i="4"/>
  <c r="G743" i="4"/>
  <c r="G963" i="4"/>
  <c r="F100" i="4"/>
  <c r="F986" i="4"/>
  <c r="G202" i="4"/>
  <c r="F954" i="4"/>
  <c r="F980" i="4"/>
  <c r="F730" i="4"/>
  <c r="G403" i="4"/>
  <c r="G68" i="4"/>
  <c r="F296" i="4"/>
  <c r="F874" i="4"/>
  <c r="F207" i="4"/>
  <c r="F673" i="4"/>
  <c r="G619" i="4"/>
  <c r="G287" i="4"/>
  <c r="F396" i="4"/>
  <c r="F772" i="4"/>
  <c r="F914" i="4"/>
  <c r="F613" i="4"/>
  <c r="F731" i="4"/>
  <c r="G90" i="4"/>
  <c r="F13" i="4"/>
  <c r="F688" i="4"/>
  <c r="G880" i="4"/>
  <c r="G534" i="4"/>
  <c r="F449" i="4"/>
  <c r="G908" i="4"/>
  <c r="G166" i="4"/>
  <c r="G15" i="4"/>
  <c r="G174" i="4"/>
  <c r="J26" i="1"/>
  <c r="F626" i="4"/>
  <c r="F7" i="4"/>
  <c r="F967" i="4"/>
  <c r="G399" i="4"/>
  <c r="F418" i="4"/>
  <c r="F53" i="4"/>
  <c r="F916" i="4"/>
  <c r="G603" i="4"/>
  <c r="G985" i="4"/>
  <c r="F38" i="4"/>
  <c r="F523" i="4"/>
  <c r="F890" i="4"/>
  <c r="G150" i="4"/>
  <c r="F258" i="4"/>
  <c r="G98" i="4"/>
  <c r="F108" i="4"/>
  <c r="F176" i="4"/>
  <c r="G684" i="4"/>
  <c r="F521" i="4"/>
  <c r="F151" i="4"/>
  <c r="F222" i="4"/>
  <c r="G304" i="4"/>
  <c r="G951" i="4"/>
  <c r="G755" i="4"/>
  <c r="G910" i="4"/>
  <c r="G571" i="4"/>
  <c r="F163" i="4"/>
  <c r="F559" i="4"/>
  <c r="F429" i="4"/>
  <c r="F783" i="4"/>
  <c r="F509" i="4"/>
  <c r="F353" i="4"/>
  <c r="G819" i="4"/>
  <c r="G341" i="4"/>
  <c r="G11" i="4"/>
  <c r="G993" i="4"/>
  <c r="G862" i="4"/>
  <c r="F35" i="4"/>
  <c r="G407" i="4"/>
  <c r="G773" i="4"/>
  <c r="G330" i="4"/>
  <c r="F550" i="4"/>
  <c r="G29" i="4"/>
  <c r="G110" i="4"/>
  <c r="F920" i="4"/>
  <c r="F456" i="4"/>
  <c r="F10" i="4"/>
  <c r="F424" i="4"/>
  <c r="G654" i="4"/>
  <c r="F982" i="4"/>
  <c r="G593" i="4"/>
  <c r="F585" i="4"/>
  <c r="F334" i="4"/>
  <c r="G815" i="4"/>
  <c r="F63" i="4"/>
  <c r="F518" i="4"/>
  <c r="G121" i="4"/>
  <c r="F820" i="4"/>
  <c r="F732" i="4"/>
  <c r="F787" i="4"/>
  <c r="G682" i="4"/>
  <c r="G428" i="4"/>
  <c r="F412" i="4"/>
  <c r="G505" i="4"/>
  <c r="G77" i="4"/>
  <c r="F906" i="4"/>
  <c r="F867" i="4"/>
  <c r="F370" i="4"/>
  <c r="F379" i="4"/>
  <c r="F286" i="4"/>
  <c r="F91" i="4"/>
  <c r="G234" i="4"/>
  <c r="G26" i="4"/>
  <c r="G388" i="4"/>
  <c r="F971" i="4"/>
  <c r="F267" i="4"/>
  <c r="F680" i="4"/>
  <c r="G511" i="4"/>
  <c r="G307" i="4"/>
  <c r="G930" i="4"/>
  <c r="F235" i="4"/>
  <c r="F950" i="4"/>
  <c r="F644" i="4"/>
  <c r="F543" i="4"/>
  <c r="F405" i="4"/>
  <c r="F78" i="4"/>
  <c r="G46" i="4"/>
  <c r="F328" i="4"/>
  <c r="G889" i="4"/>
  <c r="G728" i="4"/>
  <c r="F696" i="4"/>
  <c r="G746" i="4"/>
  <c r="G605" i="4"/>
  <c r="F214" i="4"/>
  <c r="F158" i="4"/>
  <c r="F736" i="4"/>
  <c r="F842" i="4"/>
  <c r="G959" i="4"/>
  <c r="F575" i="4"/>
  <c r="F453" i="4"/>
  <c r="G468" i="4"/>
  <c r="F231" i="4"/>
  <c r="G941" i="4"/>
  <c r="G811" i="4"/>
  <c r="F636" i="4"/>
  <c r="F812" i="4"/>
  <c r="G991" i="4"/>
  <c r="G628" i="4"/>
  <c r="G54" i="4"/>
  <c r="G697" i="4"/>
  <c r="F391" i="4"/>
  <c r="F264" i="4"/>
  <c r="F589" i="4"/>
  <c r="F500" i="4"/>
  <c r="F1000" i="4"/>
  <c r="G940" i="4"/>
  <c r="F883" i="4"/>
  <c r="F430" i="4"/>
  <c r="F147" i="4"/>
  <c r="G30" i="4"/>
  <c r="G579" i="4"/>
  <c r="G710" i="4"/>
  <c r="G50" i="4"/>
  <c r="G939" i="4"/>
  <c r="F358" i="4"/>
  <c r="F85" i="4"/>
  <c r="G164" i="4"/>
  <c r="F808" i="4"/>
  <c r="F996" i="4"/>
  <c r="F931" i="4"/>
  <c r="G226" i="4"/>
  <c r="G686" i="4"/>
  <c r="G988" i="4"/>
  <c r="G795" i="4"/>
  <c r="F346" i="4"/>
  <c r="G361" i="4"/>
  <c r="F278" i="4"/>
  <c r="F131" i="4"/>
  <c r="G186" i="4"/>
  <c r="G32" i="4"/>
  <c r="G969" i="4"/>
  <c r="G514" i="4"/>
  <c r="G542" i="4"/>
  <c r="G155" i="4"/>
  <c r="F336" i="4"/>
  <c r="G382" i="4"/>
  <c r="F793" i="4"/>
  <c r="G368" i="4"/>
  <c r="F975" i="4"/>
  <c r="G561" i="4"/>
  <c r="F376" i="4"/>
  <c r="F616" i="4"/>
  <c r="G664" i="4"/>
  <c r="F545" i="4"/>
  <c r="G349" i="4"/>
  <c r="F146" i="4"/>
  <c r="F956" i="4"/>
  <c r="F378" i="4"/>
  <c r="F852" i="4"/>
  <c r="F599" i="4"/>
  <c r="F581" i="4"/>
  <c r="F401" i="4"/>
  <c r="F414" i="4"/>
  <c r="F144" i="4"/>
  <c r="F45" i="4"/>
  <c r="F76" i="4"/>
  <c r="G952" i="4"/>
  <c r="F970" i="4"/>
  <c r="F995" i="4"/>
  <c r="F922" i="4"/>
  <c r="G752" i="4"/>
  <c r="F716" i="4"/>
  <c r="G690" i="4"/>
  <c r="F380" i="4"/>
  <c r="G444" i="4"/>
  <c r="F419" i="4"/>
  <c r="G553" i="4"/>
  <c r="G474" i="4"/>
  <c r="G638" i="4"/>
  <c r="G212" i="4"/>
  <c r="G739" i="4"/>
  <c r="G569" i="4"/>
  <c r="G933" i="4"/>
  <c r="G757" i="4"/>
  <c r="F359" i="4"/>
  <c r="F974" i="4"/>
  <c r="F239" i="4"/>
  <c r="G290" i="4"/>
  <c r="G248" i="4"/>
  <c r="F355" i="4"/>
  <c r="F262" i="4"/>
  <c r="F866" i="4"/>
  <c r="F402" i="4"/>
  <c r="F326" i="4"/>
  <c r="G337" i="4"/>
  <c r="F238" i="4"/>
  <c r="G856" i="4"/>
  <c r="F800" i="4"/>
  <c r="G275" i="4"/>
  <c r="F898" i="4"/>
  <c r="G648" i="4"/>
  <c r="G566" i="4"/>
  <c r="G997" i="4"/>
  <c r="G955" i="4"/>
  <c r="F947" i="4"/>
  <c r="F791" i="4"/>
  <c r="F712" i="4"/>
  <c r="F557" i="4"/>
  <c r="F398" i="4"/>
  <c r="F194" i="4"/>
  <c r="G113" i="4"/>
  <c r="F70" i="4"/>
  <c r="G220" i="4"/>
  <c r="F247" i="4"/>
  <c r="F958" i="4"/>
  <c r="F999" i="4"/>
  <c r="G837" i="4"/>
  <c r="F768" i="4"/>
  <c r="F656" i="4"/>
  <c r="G625" i="4"/>
  <c r="F498" i="4"/>
  <c r="F400" i="4"/>
  <c r="F134" i="4"/>
  <c r="G139" i="4"/>
  <c r="G125" i="4"/>
  <c r="F191" i="4"/>
  <c r="F966" i="4"/>
  <c r="G960" i="4"/>
  <c r="F609" i="4"/>
  <c r="G670" i="4"/>
  <c r="F516" i="4"/>
  <c r="F397" i="4"/>
  <c r="F366" i="4"/>
  <c r="G282" i="4"/>
  <c r="F152" i="4"/>
  <c r="F457" i="4"/>
  <c r="G111" i="4"/>
  <c r="F846" i="4"/>
  <c r="F882" i="4"/>
  <c r="G718" i="4"/>
  <c r="G698" i="4"/>
  <c r="F640" i="4"/>
  <c r="F595" i="4"/>
  <c r="F416" i="4"/>
  <c r="G461" i="4"/>
  <c r="F439" i="4"/>
  <c r="F302" i="4"/>
  <c r="G88" i="4"/>
  <c r="G162" i="4"/>
  <c r="G59" i="4"/>
  <c r="F764" i="4"/>
  <c r="F641" i="4"/>
  <c r="F796" i="4"/>
  <c r="F127" i="4"/>
  <c r="F87" i="4"/>
  <c r="G263" i="4"/>
  <c r="G196" i="4"/>
  <c r="G179" i="4"/>
  <c r="G251" i="4"/>
  <c r="F159" i="4"/>
  <c r="G807" i="4"/>
  <c r="F574" i="4"/>
  <c r="F478" i="4"/>
  <c r="F420" i="4"/>
  <c r="F175" i="4"/>
  <c r="F160" i="4"/>
  <c r="G460" i="4"/>
  <c r="G415" i="4"/>
  <c r="G23" i="4"/>
  <c r="G75" i="4"/>
  <c r="F243" i="4"/>
  <c r="F957" i="4"/>
  <c r="F987" i="4"/>
  <c r="F977" i="4"/>
  <c r="G744" i="4"/>
  <c r="F803" i="4"/>
  <c r="G925" i="4"/>
  <c r="G901" i="4"/>
  <c r="G487" i="4"/>
  <c r="F466" i="4"/>
  <c r="F386" i="4"/>
  <c r="F128" i="4"/>
  <c r="G195" i="4"/>
  <c r="F187" i="4"/>
  <c r="F692" i="4"/>
  <c r="G740" i="4"/>
  <c r="F362" i="4"/>
  <c r="F983" i="4"/>
  <c r="G912" i="4"/>
  <c r="F903" i="4"/>
  <c r="F973" i="4"/>
  <c r="F962" i="4"/>
  <c r="F825" i="4"/>
  <c r="F421" i="4"/>
  <c r="F440" i="4"/>
  <c r="F406" i="4"/>
  <c r="F462" i="4"/>
  <c r="F227" i="4"/>
  <c r="G218" i="4"/>
  <c r="G254" i="4"/>
  <c r="G62" i="4"/>
  <c r="F18" i="4"/>
  <c r="G385" i="4"/>
  <c r="G94" i="4"/>
  <c r="G320" i="4"/>
  <c r="G204" i="4"/>
  <c r="F878" i="4"/>
  <c r="G853" i="4"/>
  <c r="F816" i="4"/>
  <c r="G932" i="4"/>
  <c r="F496" i="4"/>
  <c r="F434" i="4"/>
  <c r="F501" i="4"/>
  <c r="F989" i="4"/>
  <c r="F565" i="4"/>
  <c r="G142" i="4"/>
  <c r="G965" i="4"/>
  <c r="F972" i="4"/>
  <c r="F759" i="4"/>
  <c r="G771" i="4"/>
  <c r="F630" i="4"/>
  <c r="F409" i="4"/>
  <c r="F492" i="4"/>
  <c r="G426" i="4"/>
  <c r="F395" i="4"/>
  <c r="F354" i="4"/>
  <c r="G206" i="4"/>
  <c r="G389" i="4"/>
  <c r="G722" i="4"/>
  <c r="F897" i="4"/>
  <c r="G897" i="4"/>
  <c r="G363" i="4"/>
  <c r="F363" i="4"/>
  <c r="G788" i="4"/>
  <c r="F788" i="4"/>
  <c r="G119" i="4"/>
  <c r="F119" i="4"/>
  <c r="F360" i="4"/>
  <c r="G360" i="4"/>
  <c r="G917" i="4"/>
  <c r="F899" i="4"/>
  <c r="G714" i="4"/>
  <c r="G678" i="4"/>
  <c r="F662" i="4"/>
  <c r="F384" i="4"/>
  <c r="G308" i="4"/>
  <c r="F308" i="4"/>
  <c r="G20" i="4"/>
  <c r="F20" i="4"/>
  <c r="F850" i="4"/>
  <c r="F597" i="4"/>
  <c r="F58" i="4"/>
  <c r="G223" i="4"/>
  <c r="F527" i="4"/>
  <c r="G283" i="4"/>
  <c r="F283" i="4"/>
  <c r="F840" i="4"/>
  <c r="G840" i="4"/>
  <c r="F279" i="4"/>
  <c r="G279" i="4"/>
  <c r="G885" i="4"/>
  <c r="F949" i="4"/>
  <c r="F805" i="4"/>
  <c r="F183" i="4"/>
  <c r="F726" i="4"/>
  <c r="G726" i="4"/>
  <c r="G47" i="4"/>
  <c r="F47" i="4"/>
  <c r="F945" i="4"/>
  <c r="G646" i="4"/>
  <c r="F915" i="4"/>
  <c r="F672" i="4"/>
  <c r="F493" i="4"/>
  <c r="F373" i="4"/>
  <c r="F410" i="4"/>
  <c r="F270" i="4"/>
  <c r="F230" i="4"/>
  <c r="G864" i="4"/>
  <c r="G876" i="4"/>
  <c r="F704" i="4"/>
  <c r="G632" i="4"/>
  <c r="F413" i="4"/>
  <c r="F408" i="4"/>
  <c r="G946" i="4"/>
  <c r="F946" i="4"/>
  <c r="F804" i="4"/>
  <c r="G804" i="4"/>
  <c r="F27" i="4"/>
  <c r="G27" i="4"/>
  <c r="G921" i="4"/>
  <c r="F799" i="4"/>
  <c r="F529" i="4"/>
  <c r="F471" i="4"/>
  <c r="G761" i="4"/>
  <c r="G477" i="4"/>
  <c r="G314" i="4"/>
  <c r="G242" i="4"/>
  <c r="G56" i="4"/>
  <c r="G16" i="4"/>
  <c r="G895" i="4"/>
  <c r="F895" i="4"/>
  <c r="G781" i="4"/>
  <c r="F781" i="4"/>
  <c r="G705" i="4"/>
  <c r="F705" i="4"/>
  <c r="G760" i="4"/>
  <c r="F760" i="4"/>
  <c r="G441" i="4"/>
  <c r="F441" i="4"/>
  <c r="G713" i="4"/>
  <c r="F713" i="4"/>
  <c r="F669" i="4"/>
  <c r="G669" i="4"/>
  <c r="G375" i="4"/>
  <c r="F375" i="4"/>
  <c r="G519" i="4"/>
  <c r="F519" i="4"/>
  <c r="G244" i="4"/>
  <c r="F244" i="4"/>
  <c r="F107" i="4"/>
  <c r="G107" i="4"/>
  <c r="G184" i="4"/>
  <c r="F184" i="4"/>
  <c r="G36" i="4"/>
  <c r="F36" i="4"/>
  <c r="G31" i="4"/>
  <c r="F31" i="4"/>
  <c r="G67" i="4"/>
  <c r="F67" i="4"/>
  <c r="F929" i="4"/>
  <c r="G929" i="4"/>
  <c r="F892" i="4"/>
  <c r="G892" i="4"/>
  <c r="G748" i="4"/>
  <c r="F748" i="4"/>
  <c r="F769" i="4"/>
  <c r="G769" i="4"/>
  <c r="F332" i="4"/>
  <c r="G332" i="4"/>
  <c r="F661" i="4"/>
  <c r="G661" i="4"/>
  <c r="G554" i="4"/>
  <c r="F554" i="4"/>
  <c r="F485" i="4"/>
  <c r="G485" i="4"/>
  <c r="F904" i="4"/>
  <c r="G904" i="4"/>
  <c r="G352" i="4"/>
  <c r="F352" i="4"/>
  <c r="G295" i="4"/>
  <c r="F295" i="4"/>
  <c r="F101" i="4"/>
  <c r="G101" i="4"/>
  <c r="G224" i="4"/>
  <c r="F224" i="4"/>
  <c r="G343" i="4"/>
  <c r="F343" i="4"/>
  <c r="G300" i="4"/>
  <c r="F300" i="4"/>
  <c r="G331" i="4"/>
  <c r="F331" i="4"/>
  <c r="G171" i="4"/>
  <c r="F171" i="4"/>
  <c r="G927" i="4"/>
  <c r="F927" i="4"/>
  <c r="F685" i="4"/>
  <c r="G685" i="4"/>
  <c r="G381" i="4"/>
  <c r="F381" i="4"/>
  <c r="G481" i="4"/>
  <c r="F481" i="4"/>
  <c r="G709" i="4"/>
  <c r="F709" i="4"/>
  <c r="F913" i="4"/>
  <c r="G913" i="4"/>
  <c r="F653" i="4"/>
  <c r="G653" i="4"/>
  <c r="G319" i="4"/>
  <c r="F319" i="4"/>
  <c r="F570" i="4"/>
  <c r="G570" i="4"/>
  <c r="G288" i="4"/>
  <c r="F288" i="4"/>
  <c r="F167" i="4"/>
  <c r="G167" i="4"/>
  <c r="G95" i="4"/>
  <c r="F95" i="4"/>
  <c r="G172" i="4"/>
  <c r="F172" i="4"/>
  <c r="G240" i="4"/>
  <c r="F240" i="4"/>
  <c r="F583" i="4"/>
  <c r="G583" i="4"/>
  <c r="G136" i="4"/>
  <c r="F136" i="4"/>
  <c r="F168" i="4"/>
  <c r="G168" i="4"/>
  <c r="F754" i="4"/>
  <c r="G754" i="4"/>
  <c r="G203" i="4"/>
  <c r="F203" i="4"/>
  <c r="F51" i="4"/>
  <c r="G51" i="4"/>
  <c r="F577" i="4"/>
  <c r="F924" i="4"/>
  <c r="G924" i="4"/>
  <c r="G994" i="4"/>
  <c r="F994" i="4"/>
  <c r="G797" i="4"/>
  <c r="F797" i="4"/>
  <c r="F645" i="4"/>
  <c r="G645" i="4"/>
  <c r="F469" i="4"/>
  <c r="G469" i="4"/>
  <c r="G765" i="4"/>
  <c r="F765" i="4"/>
  <c r="G735" i="4"/>
  <c r="F735" i="4"/>
  <c r="F503" i="4"/>
  <c r="G503" i="4"/>
  <c r="F347" i="4"/>
  <c r="G347" i="4"/>
  <c r="G216" i="4"/>
  <c r="F216" i="4"/>
  <c r="G356" i="4"/>
  <c r="F356" i="4"/>
  <c r="G215" i="4"/>
  <c r="F215" i="4"/>
  <c r="G124" i="4"/>
  <c r="F124" i="4"/>
  <c r="G79" i="4"/>
  <c r="F79" i="4"/>
  <c r="F881" i="4"/>
  <c r="G881" i="4"/>
  <c r="G821" i="4"/>
  <c r="F821" i="4"/>
  <c r="G835" i="4"/>
  <c r="F835" i="4"/>
  <c r="G689" i="4"/>
  <c r="F689" i="4"/>
  <c r="F637" i="4"/>
  <c r="G637" i="4"/>
  <c r="G324" i="4"/>
  <c r="F324" i="4"/>
  <c r="G208" i="4"/>
  <c r="F208" i="4"/>
  <c r="G344" i="4"/>
  <c r="F344" i="4"/>
  <c r="G535" i="4"/>
  <c r="F535" i="4"/>
  <c r="G367" i="4"/>
  <c r="F367" i="4"/>
  <c r="G291" i="4"/>
  <c r="F291" i="4"/>
  <c r="G272" i="4"/>
  <c r="F272" i="4"/>
  <c r="G299" i="4"/>
  <c r="F299" i="4"/>
  <c r="G260" i="4"/>
  <c r="F260" i="4"/>
  <c r="G785" i="4"/>
  <c r="F785" i="4"/>
  <c r="G832" i="4"/>
  <c r="F832" i="4"/>
  <c r="F629" i="4"/>
  <c r="G629" i="4"/>
  <c r="G446" i="4"/>
  <c r="F446" i="4"/>
  <c r="G351" i="4"/>
  <c r="F351" i="4"/>
  <c r="G276" i="4"/>
  <c r="F276" i="4"/>
  <c r="F211" i="4"/>
  <c r="G211" i="4"/>
  <c r="G316" i="4"/>
  <c r="F316" i="4"/>
  <c r="F259" i="4"/>
  <c r="G259" i="4"/>
  <c r="G200" i="4"/>
  <c r="F200" i="4"/>
  <c r="F831" i="4"/>
  <c r="F961" i="4"/>
  <c r="G869" i="4"/>
  <c r="F992" i="4"/>
  <c r="F763" i="4"/>
  <c r="F489" i="4"/>
  <c r="F423" i="4"/>
  <c r="F558" i="4"/>
  <c r="G777" i="4"/>
  <c r="F777" i="4"/>
  <c r="G934" i="4"/>
  <c r="F934" i="4"/>
  <c r="G817" i="4"/>
  <c r="F817" i="4"/>
  <c r="G789" i="4"/>
  <c r="F789" i="4"/>
  <c r="F865" i="4"/>
  <c r="G865" i="4"/>
  <c r="F450" i="4"/>
  <c r="G450" i="4"/>
  <c r="G364" i="4"/>
  <c r="F364" i="4"/>
  <c r="F824" i="4"/>
  <c r="G824" i="4"/>
  <c r="F578" i="4"/>
  <c r="G578" i="4"/>
  <c r="G624" i="4"/>
  <c r="F624" i="4"/>
  <c r="G551" i="4"/>
  <c r="F551" i="4"/>
  <c r="F315" i="4"/>
  <c r="G315" i="4"/>
  <c r="G192" i="4"/>
  <c r="F192" i="4"/>
  <c r="G303" i="4"/>
  <c r="F303" i="4"/>
  <c r="G228" i="4"/>
  <c r="F228" i="4"/>
  <c r="G942" i="4"/>
  <c r="F942" i="4"/>
  <c r="F978" i="4"/>
  <c r="G750" i="4"/>
  <c r="F417" i="4"/>
  <c r="G717" i="4"/>
  <c r="F717" i="4"/>
  <c r="G809" i="4"/>
  <c r="F809" i="4"/>
  <c r="F677" i="4"/>
  <c r="G677" i="4"/>
  <c r="F888" i="4"/>
  <c r="G888" i="4"/>
  <c r="G437" i="4"/>
  <c r="F437" i="4"/>
  <c r="G617" i="4"/>
  <c r="F617" i="4"/>
  <c r="G256" i="4"/>
  <c r="F256" i="4"/>
  <c r="G252" i="4"/>
  <c r="F252" i="4"/>
  <c r="G255" i="4"/>
  <c r="F255" i="4"/>
  <c r="G280" i="4"/>
  <c r="F280" i="4"/>
  <c r="G43" i="4"/>
  <c r="F43" i="4"/>
  <c r="G5" i="4"/>
  <c r="F5" i="4"/>
  <c r="G918" i="4"/>
  <c r="F918" i="4"/>
  <c r="G810" i="4"/>
  <c r="F810" i="4"/>
  <c r="G806" i="4"/>
  <c r="F806" i="4"/>
  <c r="F643" i="4"/>
  <c r="G643" i="4"/>
  <c r="F507" i="4"/>
  <c r="G507" i="4"/>
  <c r="G871" i="4"/>
  <c r="F871" i="4"/>
  <c r="G911" i="4"/>
  <c r="F911" i="4"/>
  <c r="F639" i="4"/>
  <c r="G639" i="4"/>
  <c r="F909" i="4"/>
  <c r="G909" i="4"/>
  <c r="G839" i="4"/>
  <c r="F839" i="4"/>
  <c r="F843" i="4"/>
  <c r="G843" i="4"/>
  <c r="G790" i="4"/>
  <c r="F790" i="4"/>
  <c r="G758" i="4"/>
  <c r="F758" i="4"/>
  <c r="G802" i="4"/>
  <c r="F802" i="4"/>
  <c r="F667" i="4"/>
  <c r="G667" i="4"/>
  <c r="F463" i="4"/>
  <c r="G463" i="4"/>
  <c r="G586" i="4"/>
  <c r="F586" i="4"/>
  <c r="F467" i="4"/>
  <c r="G467" i="4"/>
  <c r="F877" i="4"/>
  <c r="G877" i="4"/>
  <c r="G855" i="4"/>
  <c r="F855" i="4"/>
  <c r="G863" i="4"/>
  <c r="F863" i="4"/>
  <c r="G798" i="4"/>
  <c r="F798" i="4"/>
  <c r="F719" i="4"/>
  <c r="G719" i="4"/>
  <c r="F655" i="4"/>
  <c r="G655" i="4"/>
  <c r="F544" i="4"/>
  <c r="G544" i="4"/>
  <c r="F600" i="4"/>
  <c r="G600" i="4"/>
  <c r="F546" i="4"/>
  <c r="G546" i="4"/>
  <c r="F443" i="4"/>
  <c r="G443" i="4"/>
  <c r="G488" i="4"/>
  <c r="F488" i="4"/>
  <c r="F181" i="4"/>
  <c r="G181" i="4"/>
  <c r="F209" i="4"/>
  <c r="G209" i="4"/>
  <c r="F333" i="4"/>
  <c r="G333" i="4"/>
  <c r="F293" i="4"/>
  <c r="G293" i="4"/>
  <c r="F102" i="4"/>
  <c r="G102" i="4"/>
  <c r="G9" i="4"/>
  <c r="F9" i="4"/>
  <c r="F891" i="4"/>
  <c r="G891" i="4"/>
  <c r="F859" i="4"/>
  <c r="G859" i="4"/>
  <c r="G854" i="4"/>
  <c r="F854" i="4"/>
  <c r="G782" i="4"/>
  <c r="F782" i="4"/>
  <c r="F711" i="4"/>
  <c r="G711" i="4"/>
  <c r="F679" i="4"/>
  <c r="G679" i="4"/>
  <c r="F647" i="4"/>
  <c r="G647" i="4"/>
  <c r="F568" i="4"/>
  <c r="G568" i="4"/>
  <c r="F627" i="4"/>
  <c r="G627" i="4"/>
  <c r="F596" i="4"/>
  <c r="G596" i="4"/>
  <c r="G598" i="4"/>
  <c r="F598" i="4"/>
  <c r="F604" i="4"/>
  <c r="G604" i="4"/>
  <c r="F499" i="4"/>
  <c r="G499" i="4"/>
  <c r="G480" i="4"/>
  <c r="F480" i="4"/>
  <c r="G387" i="4"/>
  <c r="F387" i="4"/>
  <c r="G464" i="4"/>
  <c r="F464" i="4"/>
  <c r="F249" i="4"/>
  <c r="G249" i="4"/>
  <c r="F157" i="4"/>
  <c r="G157" i="4"/>
  <c r="F245" i="4"/>
  <c r="G245" i="4"/>
  <c r="F149" i="4"/>
  <c r="G149" i="4"/>
  <c r="F92" i="4"/>
  <c r="G92" i="4"/>
  <c r="G41" i="4"/>
  <c r="F41" i="4"/>
  <c r="F80" i="4"/>
  <c r="G80" i="4"/>
  <c r="F126" i="4"/>
  <c r="G126" i="4"/>
  <c r="F44" i="4"/>
  <c r="G44" i="4"/>
  <c r="G4" i="4"/>
  <c r="F4" i="4"/>
  <c r="G830" i="4"/>
  <c r="F830" i="4"/>
  <c r="G495" i="4"/>
  <c r="F495" i="4"/>
  <c r="F556" i="4"/>
  <c r="G556" i="4"/>
  <c r="G533" i="4"/>
  <c r="F533" i="4"/>
  <c r="G584" i="4"/>
  <c r="F584" i="4"/>
  <c r="G532" i="4"/>
  <c r="F532" i="4"/>
  <c r="G473" i="4"/>
  <c r="F473" i="4"/>
  <c r="G432" i="4"/>
  <c r="F432" i="4"/>
  <c r="F317" i="4"/>
  <c r="G317" i="4"/>
  <c r="F221" i="4"/>
  <c r="G221" i="4"/>
  <c r="F313" i="4"/>
  <c r="G313" i="4"/>
  <c r="F309" i="4"/>
  <c r="G309" i="4"/>
  <c r="F205" i="4"/>
  <c r="G205" i="4"/>
  <c r="F145" i="4"/>
  <c r="G145" i="4"/>
  <c r="F84" i="4"/>
  <c r="G84" i="4"/>
  <c r="G69" i="4"/>
  <c r="F69" i="4"/>
  <c r="G109" i="4"/>
  <c r="F109" i="4"/>
  <c r="F72" i="4"/>
  <c r="G72" i="4"/>
  <c r="G115" i="4"/>
  <c r="F115" i="4"/>
  <c r="G8" i="4"/>
  <c r="F8" i="4"/>
  <c r="F40" i="4"/>
  <c r="G40" i="4"/>
  <c r="G24" i="4"/>
  <c r="F24" i="4"/>
  <c r="F873" i="4"/>
  <c r="G873" i="4"/>
  <c r="F707" i="4"/>
  <c r="G707" i="4"/>
  <c r="G602" i="4"/>
  <c r="F602" i="4"/>
  <c r="G564" i="4"/>
  <c r="F564" i="4"/>
  <c r="G479" i="4"/>
  <c r="F479" i="4"/>
  <c r="F502" i="4"/>
  <c r="G502" i="4"/>
  <c r="G525" i="4"/>
  <c r="F525" i="4"/>
  <c r="F483" i="4"/>
  <c r="G483" i="4"/>
  <c r="F520" i="4"/>
  <c r="G520" i="4"/>
  <c r="F536" i="4"/>
  <c r="G536" i="4"/>
  <c r="G530" i="4"/>
  <c r="F530" i="4"/>
  <c r="G438" i="4"/>
  <c r="F438" i="4"/>
  <c r="G486" i="4"/>
  <c r="F486" i="4"/>
  <c r="F141" i="4"/>
  <c r="G141" i="4"/>
  <c r="F241" i="4"/>
  <c r="G241" i="4"/>
  <c r="F177" i="4"/>
  <c r="G177" i="4"/>
  <c r="F301" i="4"/>
  <c r="G301" i="4"/>
  <c r="F201" i="4"/>
  <c r="G201" i="4"/>
  <c r="F325" i="4"/>
  <c r="G325" i="4"/>
  <c r="F261" i="4"/>
  <c r="G261" i="4"/>
  <c r="F165" i="4"/>
  <c r="G165" i="4"/>
  <c r="G81" i="4"/>
  <c r="F81" i="4"/>
  <c r="G130" i="4"/>
  <c r="F130" i="4"/>
  <c r="G33" i="4"/>
  <c r="F33" i="4"/>
  <c r="G14" i="4"/>
  <c r="F14" i="4"/>
  <c r="G37" i="4"/>
  <c r="F37" i="4"/>
  <c r="F849" i="4"/>
  <c r="G849" i="4"/>
  <c r="G448" i="4"/>
  <c r="F448" i="4"/>
  <c r="F189" i="4"/>
  <c r="G189" i="4"/>
  <c r="F217" i="4"/>
  <c r="G217" i="4"/>
  <c r="F105" i="4"/>
  <c r="G105" i="4"/>
  <c r="F213" i="4"/>
  <c r="G213" i="4"/>
  <c r="F117" i="4"/>
  <c r="G117" i="4"/>
  <c r="F173" i="4"/>
  <c r="G173" i="4"/>
  <c r="F329" i="4"/>
  <c r="G329" i="4"/>
  <c r="F321" i="4"/>
  <c r="G321" i="4"/>
  <c r="F257" i="4"/>
  <c r="G257" i="4"/>
  <c r="F193" i="4"/>
  <c r="G193" i="4"/>
  <c r="G112" i="4"/>
  <c r="F112" i="4"/>
  <c r="G73" i="4"/>
  <c r="F73" i="4"/>
  <c r="G28" i="4"/>
  <c r="F28" i="4"/>
  <c r="L32" i="1"/>
  <c r="D4" i="3"/>
  <c r="C4" i="3"/>
  <c r="B5" i="3"/>
  <c r="F475" i="4"/>
  <c r="G475" i="4"/>
  <c r="G472" i="4"/>
  <c r="F472" i="4"/>
  <c r="F129" i="4"/>
  <c r="G129" i="4"/>
  <c r="G99" i="4"/>
  <c r="F99" i="4"/>
  <c r="G17" i="4"/>
  <c r="F17" i="4"/>
  <c r="F3" i="4"/>
  <c r="G3" i="4"/>
  <c r="C52" i="1"/>
  <c r="C54" i="1"/>
  <c r="C53" i="1"/>
  <c r="G766" i="4"/>
  <c r="F766" i="4"/>
  <c r="F845" i="4"/>
  <c r="G845" i="4"/>
  <c r="F841" i="4"/>
  <c r="G841" i="4"/>
  <c r="G847" i="4"/>
  <c r="F847" i="4"/>
  <c r="F734" i="4"/>
  <c r="G734" i="4"/>
  <c r="F615" i="4"/>
  <c r="G615" i="4"/>
  <c r="F671" i="4"/>
  <c r="G671" i="4"/>
  <c r="F727" i="4"/>
  <c r="G727" i="4"/>
  <c r="F612" i="4"/>
  <c r="G612" i="4"/>
  <c r="F560" i="4"/>
  <c r="G560" i="4"/>
  <c r="G594" i="4"/>
  <c r="F594" i="4"/>
  <c r="G902" i="4"/>
  <c r="F902" i="4"/>
  <c r="G778" i="4"/>
  <c r="F778" i="4"/>
  <c r="F699" i="4"/>
  <c r="G699" i="4"/>
  <c r="G580" i="4"/>
  <c r="F580" i="4"/>
  <c r="G886" i="4"/>
  <c r="F886" i="4"/>
  <c r="G838" i="4"/>
  <c r="F838" i="4"/>
  <c r="G745" i="4"/>
  <c r="F745" i="4"/>
  <c r="G779" i="4"/>
  <c r="F779" i="4"/>
  <c r="F695" i="4"/>
  <c r="G695" i="4"/>
  <c r="F663" i="4"/>
  <c r="G663" i="4"/>
  <c r="F631" i="4"/>
  <c r="G631" i="4"/>
  <c r="F552" i="4"/>
  <c r="G552" i="4"/>
  <c r="G592" i="4"/>
  <c r="F592" i="4"/>
  <c r="G549" i="4"/>
  <c r="F549" i="4"/>
  <c r="G540" i="4"/>
  <c r="F540" i="4"/>
  <c r="F447" i="4"/>
  <c r="G447" i="4"/>
  <c r="F451" i="4"/>
  <c r="G451" i="4"/>
  <c r="G588" i="4"/>
  <c r="F588" i="4"/>
  <c r="G590" i="4"/>
  <c r="F590" i="4"/>
  <c r="G393" i="4"/>
  <c r="F393" i="4"/>
  <c r="F305" i="4"/>
  <c r="G305" i="4"/>
  <c r="F137" i="4"/>
  <c r="G137" i="4"/>
  <c r="F265" i="4"/>
  <c r="G265" i="4"/>
  <c r="F133" i="4"/>
  <c r="G133" i="4"/>
  <c r="F60" i="4"/>
  <c r="G60" i="4"/>
  <c r="F114" i="4"/>
  <c r="G114" i="4"/>
  <c r="F875" i="4"/>
  <c r="G875" i="4"/>
  <c r="G887" i="4"/>
  <c r="F887" i="4"/>
  <c r="F857" i="4"/>
  <c r="G857" i="4"/>
  <c r="G870" i="4"/>
  <c r="F870" i="4"/>
  <c r="F833" i="4"/>
  <c r="G833" i="4"/>
  <c r="G823" i="4"/>
  <c r="F823" i="4"/>
  <c r="G786" i="4"/>
  <c r="F786" i="4"/>
  <c r="G737" i="4"/>
  <c r="F737" i="4"/>
  <c r="G834" i="4"/>
  <c r="F834" i="4"/>
  <c r="G822" i="4"/>
  <c r="F822" i="4"/>
  <c r="G774" i="4"/>
  <c r="F774" i="4"/>
  <c r="G729" i="4"/>
  <c r="F729" i="4"/>
  <c r="F723" i="4"/>
  <c r="G723" i="4"/>
  <c r="F691" i="4"/>
  <c r="G691" i="4"/>
  <c r="F659" i="4"/>
  <c r="G659" i="4"/>
  <c r="F621" i="4"/>
  <c r="G621" i="4"/>
  <c r="G606" i="4"/>
  <c r="F606" i="4"/>
  <c r="G620" i="4"/>
  <c r="F620" i="4"/>
  <c r="G538" i="4"/>
  <c r="F538" i="4"/>
  <c r="F431" i="4"/>
  <c r="G431" i="4"/>
  <c r="G512" i="4"/>
  <c r="F512" i="4"/>
  <c r="F435" i="4"/>
  <c r="G435" i="4"/>
  <c r="F528" i="4"/>
  <c r="G528" i="4"/>
  <c r="G524" i="4"/>
  <c r="F524" i="4"/>
  <c r="G459" i="4"/>
  <c r="F459" i="4"/>
  <c r="G572" i="4"/>
  <c r="F572" i="4"/>
  <c r="G445" i="4"/>
  <c r="F445" i="4"/>
  <c r="G390" i="4"/>
  <c r="F390" i="4"/>
  <c r="G494" i="4"/>
  <c r="F494" i="4"/>
  <c r="G454" i="4"/>
  <c r="F454" i="4"/>
  <c r="F285" i="4"/>
  <c r="G285" i="4"/>
  <c r="F281" i="4"/>
  <c r="G281" i="4"/>
  <c r="F277" i="4"/>
  <c r="G277" i="4"/>
  <c r="F269" i="4"/>
  <c r="G269" i="4"/>
  <c r="F169" i="4"/>
  <c r="G169" i="4"/>
  <c r="F197" i="4"/>
  <c r="G197" i="4"/>
  <c r="F106" i="4"/>
  <c r="G106" i="4"/>
  <c r="G97" i="4"/>
  <c r="F97" i="4"/>
  <c r="G66" i="4"/>
  <c r="F66" i="4"/>
  <c r="G12" i="4"/>
  <c r="F12" i="4"/>
  <c r="G21" i="4"/>
  <c r="F21" i="4"/>
  <c r="L40" i="1"/>
  <c r="L41" i="1"/>
  <c r="G794" i="4"/>
  <c r="F794" i="4"/>
  <c r="G814" i="4"/>
  <c r="F814" i="4"/>
  <c r="G762" i="4"/>
  <c r="F762" i="4"/>
  <c r="F675" i="4"/>
  <c r="G675" i="4"/>
  <c r="F868" i="4"/>
  <c r="G868" i="4"/>
  <c r="F703" i="4"/>
  <c r="G703" i="4"/>
  <c r="G741" i="4"/>
  <c r="F741" i="4"/>
  <c r="F635" i="4"/>
  <c r="G635" i="4"/>
  <c r="F614" i="4"/>
  <c r="G614" i="4"/>
  <c r="F608" i="4"/>
  <c r="G608" i="4"/>
  <c r="F548" i="4"/>
  <c r="G548" i="4"/>
  <c r="F517" i="4"/>
  <c r="G517" i="4"/>
  <c r="G491" i="4"/>
  <c r="F491" i="4"/>
  <c r="F907" i="4"/>
  <c r="G907" i="4"/>
  <c r="G827" i="4"/>
  <c r="F827" i="4"/>
  <c r="F687" i="4"/>
  <c r="G687" i="4"/>
  <c r="F623" i="4"/>
  <c r="G623" i="4"/>
  <c r="F576" i="4"/>
  <c r="G576" i="4"/>
  <c r="G510" i="4"/>
  <c r="F510" i="4"/>
  <c r="F513" i="4"/>
  <c r="G513" i="4"/>
  <c r="G522" i="4"/>
  <c r="F522" i="4"/>
  <c r="G470" i="4"/>
  <c r="F470" i="4"/>
  <c r="F185" i="4"/>
  <c r="G185" i="4"/>
  <c r="F273" i="4"/>
  <c r="G273" i="4"/>
  <c r="G49" i="4"/>
  <c r="F49" i="4"/>
  <c r="G93" i="4"/>
  <c r="F93" i="4"/>
  <c r="F900" i="4"/>
  <c r="G900" i="4"/>
  <c r="F923" i="4"/>
  <c r="G923" i="4"/>
  <c r="F893" i="4"/>
  <c r="G893" i="4"/>
  <c r="F861" i="4"/>
  <c r="G861" i="4"/>
  <c r="G733" i="4"/>
  <c r="F733" i="4"/>
  <c r="G818" i="4"/>
  <c r="F818" i="4"/>
  <c r="G770" i="4"/>
  <c r="F770" i="4"/>
  <c r="G826" i="4"/>
  <c r="F826" i="4"/>
  <c r="F715" i="4"/>
  <c r="G715" i="4"/>
  <c r="F683" i="4"/>
  <c r="G683" i="4"/>
  <c r="F651" i="4"/>
  <c r="G651" i="4"/>
  <c r="G610" i="4"/>
  <c r="F610" i="4"/>
  <c r="G541" i="4"/>
  <c r="F541" i="4"/>
  <c r="G506" i="4"/>
  <c r="F506" i="4"/>
  <c r="G427" i="4"/>
  <c r="F427" i="4"/>
  <c r="G394" i="4"/>
  <c r="F394" i="4"/>
  <c r="G377" i="4"/>
  <c r="F377" i="4"/>
  <c r="F253" i="4"/>
  <c r="G253" i="4"/>
  <c r="F153" i="4"/>
  <c r="G153" i="4"/>
  <c r="F237" i="4"/>
  <c r="G237" i="4"/>
  <c r="F297" i="4"/>
  <c r="G297" i="4"/>
  <c r="F233" i="4"/>
  <c r="G233" i="4"/>
  <c r="F229" i="4"/>
  <c r="G229" i="4"/>
  <c r="F289" i="4"/>
  <c r="G289" i="4"/>
  <c r="F225" i="4"/>
  <c r="G225" i="4"/>
  <c r="F161" i="4"/>
  <c r="G161" i="4"/>
  <c r="G96" i="4"/>
  <c r="F96" i="4"/>
  <c r="F52" i="4"/>
  <c r="G52" i="4"/>
  <c r="G120" i="4"/>
  <c r="F120" i="4"/>
  <c r="G135" i="4"/>
  <c r="F135" i="4"/>
  <c r="F48" i="4"/>
  <c r="G48" i="4"/>
  <c r="F6" i="4"/>
  <c r="G6" i="4"/>
  <c r="G65" i="4"/>
  <c r="F65" i="4"/>
  <c r="B6" i="3" l="1"/>
  <c r="C5" i="3"/>
  <c r="D5" i="3"/>
  <c r="D6" i="3" l="1"/>
  <c r="C6" i="3"/>
  <c r="B7" i="3"/>
  <c r="B8" i="3" l="1"/>
  <c r="D7" i="3"/>
  <c r="C7" i="3"/>
  <c r="B9" i="3" l="1"/>
  <c r="D8" i="3"/>
  <c r="C8" i="3"/>
  <c r="C9" i="3" l="1"/>
  <c r="D9" i="3"/>
  <c r="B10" i="3"/>
  <c r="B11" i="3" l="1"/>
  <c r="C10" i="3"/>
  <c r="D10" i="3"/>
  <c r="D11" i="3" l="1"/>
  <c r="C11" i="3"/>
  <c r="B12" i="3"/>
  <c r="B13" i="3" l="1"/>
  <c r="D12" i="3"/>
  <c r="C12" i="3"/>
  <c r="B14" i="3" l="1"/>
  <c r="D13" i="3"/>
  <c r="C13" i="3"/>
  <c r="C14" i="3" l="1"/>
  <c r="B15" i="3"/>
  <c r="D14" i="3"/>
  <c r="B16" i="3" l="1"/>
  <c r="D15" i="3"/>
  <c r="C15" i="3"/>
  <c r="B17" i="3" l="1"/>
  <c r="D16" i="3"/>
  <c r="C16" i="3"/>
  <c r="D17" i="3" l="1"/>
  <c r="C17" i="3"/>
  <c r="B18" i="3"/>
  <c r="B19" i="3" l="1"/>
  <c r="D18" i="3"/>
  <c r="C18" i="3"/>
  <c r="D19" i="3" l="1"/>
  <c r="C19" i="3"/>
  <c r="B20" i="3"/>
  <c r="B21" i="3" l="1"/>
  <c r="D20" i="3"/>
  <c r="C20" i="3"/>
  <c r="B22" i="3" l="1"/>
  <c r="D21" i="3"/>
  <c r="C21" i="3"/>
  <c r="C22" i="3" l="1"/>
  <c r="D22" i="3"/>
  <c r="B23" i="3"/>
  <c r="B24" i="3" l="1"/>
  <c r="D23" i="3"/>
  <c r="C23" i="3"/>
  <c r="B25" i="3" l="1"/>
  <c r="D24" i="3"/>
  <c r="C24" i="3"/>
  <c r="B26" i="3" l="1"/>
  <c r="D25" i="3"/>
  <c r="C25" i="3"/>
  <c r="B27" i="3" l="1"/>
  <c r="C26" i="3"/>
  <c r="D26" i="3"/>
  <c r="D27" i="3" l="1"/>
  <c r="C27" i="3"/>
  <c r="B28" i="3"/>
  <c r="B29" i="3" l="1"/>
  <c r="D28" i="3"/>
  <c r="C28" i="3"/>
  <c r="B30" i="3" l="1"/>
  <c r="D29" i="3"/>
  <c r="C29" i="3"/>
  <c r="C30" i="3" l="1"/>
  <c r="D30" i="3"/>
  <c r="B31" i="3"/>
  <c r="B32" i="3" l="1"/>
  <c r="D31" i="3"/>
  <c r="C31" i="3"/>
  <c r="B33" i="3" l="1"/>
  <c r="D32" i="3"/>
  <c r="C32" i="3"/>
  <c r="B34" i="3" l="1"/>
  <c r="D33" i="3"/>
  <c r="C33" i="3"/>
  <c r="B35" i="3" l="1"/>
  <c r="C34" i="3"/>
  <c r="D34" i="3"/>
  <c r="D35" i="3" l="1"/>
  <c r="C35" i="3"/>
  <c r="B36" i="3"/>
  <c r="C36" i="3" l="1"/>
  <c r="B37" i="3"/>
  <c r="D36" i="3"/>
  <c r="B38" i="3" l="1"/>
  <c r="D37" i="3"/>
  <c r="C37" i="3"/>
  <c r="C38" i="3" l="1"/>
  <c r="B39" i="3"/>
  <c r="D38" i="3"/>
  <c r="C39" i="3" l="1"/>
  <c r="B40" i="3"/>
  <c r="D39" i="3"/>
  <c r="B41" i="3" l="1"/>
  <c r="D40" i="3"/>
  <c r="C40" i="3"/>
  <c r="B42" i="3" l="1"/>
  <c r="D41" i="3"/>
  <c r="C41" i="3"/>
  <c r="B43" i="3" l="1"/>
  <c r="D42" i="3"/>
  <c r="C42" i="3"/>
  <c r="D43" i="3" l="1"/>
  <c r="C43" i="3"/>
  <c r="B44" i="3"/>
  <c r="D44" i="3" l="1"/>
  <c r="C44" i="3"/>
  <c r="B45" i="3"/>
  <c r="B46" i="3" l="1"/>
  <c r="D45" i="3"/>
  <c r="C45" i="3"/>
  <c r="C46" i="3" l="1"/>
  <c r="B47" i="3"/>
  <c r="D46" i="3"/>
  <c r="C47" i="3" l="1"/>
  <c r="D47" i="3"/>
  <c r="B48" i="3"/>
  <c r="B49" i="3" l="1"/>
  <c r="D48" i="3"/>
  <c r="C48" i="3"/>
  <c r="B50" i="3" l="1"/>
  <c r="D49" i="3"/>
  <c r="C49" i="3"/>
  <c r="B51" i="3" l="1"/>
  <c r="D50" i="3"/>
  <c r="C50" i="3"/>
  <c r="D51" i="3" l="1"/>
  <c r="C51" i="3"/>
  <c r="B52" i="3"/>
  <c r="C52" i="3" l="1"/>
  <c r="B53" i="3"/>
  <c r="D52" i="3"/>
  <c r="B54" i="3" l="1"/>
  <c r="D53" i="3"/>
  <c r="C53" i="3"/>
  <c r="C54" i="3" l="1"/>
  <c r="B55" i="3"/>
  <c r="D54" i="3"/>
  <c r="D55" i="3" l="1"/>
  <c r="C55" i="3"/>
  <c r="B56" i="3"/>
  <c r="B57" i="3" l="1"/>
  <c r="D56" i="3"/>
  <c r="C56" i="3"/>
  <c r="B58" i="3" l="1"/>
  <c r="D57" i="3"/>
  <c r="C57" i="3"/>
  <c r="B59" i="3" l="1"/>
  <c r="D58" i="3"/>
  <c r="C58" i="3"/>
  <c r="D59" i="3" l="1"/>
  <c r="C59" i="3"/>
  <c r="B60" i="3"/>
  <c r="C60" i="3" l="1"/>
  <c r="D60" i="3"/>
  <c r="B61" i="3"/>
  <c r="B62" i="3" l="1"/>
  <c r="D61" i="3"/>
  <c r="C61" i="3"/>
  <c r="C62" i="3" l="1"/>
  <c r="B63" i="3"/>
  <c r="D62" i="3"/>
  <c r="B64" i="3" l="1"/>
  <c r="D63" i="3"/>
  <c r="C63" i="3"/>
  <c r="B65" i="3" l="1"/>
  <c r="D64" i="3"/>
  <c r="C64" i="3"/>
  <c r="C65" i="3" l="1"/>
  <c r="B66" i="3"/>
  <c r="D65" i="3"/>
  <c r="B67" i="3" l="1"/>
  <c r="D66" i="3"/>
  <c r="C66" i="3"/>
  <c r="D67" i="3" l="1"/>
  <c r="C67" i="3"/>
  <c r="B68" i="3"/>
  <c r="D68" i="3" l="1"/>
  <c r="C68" i="3"/>
  <c r="B69" i="3"/>
  <c r="B70" i="3" l="1"/>
  <c r="D69" i="3"/>
  <c r="C69" i="3"/>
  <c r="C70" i="3" l="1"/>
  <c r="D70" i="3"/>
  <c r="B71" i="3"/>
  <c r="B72" i="3" l="1"/>
  <c r="D71" i="3"/>
  <c r="C71" i="3"/>
  <c r="B73" i="3" l="1"/>
  <c r="D72" i="3"/>
  <c r="C72" i="3"/>
  <c r="C73" i="3" l="1"/>
  <c r="D73" i="3"/>
  <c r="B74" i="3"/>
  <c r="B75" i="3" l="1"/>
  <c r="D74" i="3"/>
  <c r="C74" i="3"/>
  <c r="D75" i="3" l="1"/>
  <c r="C75" i="3"/>
  <c r="B76" i="3"/>
  <c r="B77" i="3" l="1"/>
  <c r="D76" i="3"/>
  <c r="C76" i="3"/>
  <c r="B78" i="3" l="1"/>
  <c r="D77" i="3"/>
  <c r="C77" i="3"/>
  <c r="C78" i="3" l="1"/>
  <c r="B79" i="3"/>
  <c r="D78" i="3"/>
  <c r="B80" i="3" l="1"/>
  <c r="D79" i="3"/>
  <c r="C79" i="3"/>
  <c r="B81" i="3" l="1"/>
  <c r="D80" i="3"/>
  <c r="C80" i="3"/>
  <c r="D81" i="3" l="1"/>
  <c r="C81" i="3"/>
  <c r="B82" i="3"/>
  <c r="B83" i="3" l="1"/>
  <c r="D82" i="3"/>
  <c r="C82" i="3"/>
  <c r="D83" i="3" l="1"/>
  <c r="C83" i="3"/>
  <c r="B84" i="3"/>
  <c r="B85" i="3" l="1"/>
  <c r="D84" i="3"/>
  <c r="C84" i="3"/>
  <c r="B86" i="3" l="1"/>
  <c r="D85" i="3"/>
  <c r="C85" i="3"/>
  <c r="C86" i="3" l="1"/>
  <c r="D86" i="3"/>
  <c r="B87" i="3"/>
  <c r="C87" i="3" l="1"/>
  <c r="B88" i="3"/>
  <c r="D87" i="3"/>
  <c r="B89" i="3" l="1"/>
  <c r="D88" i="3"/>
  <c r="C88" i="3"/>
  <c r="B90" i="3" l="1"/>
  <c r="D89" i="3"/>
  <c r="C89" i="3"/>
  <c r="B91" i="3" l="1"/>
  <c r="C90" i="3"/>
  <c r="D90" i="3"/>
  <c r="D91" i="3" l="1"/>
  <c r="C91" i="3"/>
  <c r="B92" i="3"/>
  <c r="B93" i="3" l="1"/>
  <c r="D92" i="3"/>
  <c r="C92" i="3"/>
  <c r="B94" i="3" l="1"/>
  <c r="D93" i="3"/>
  <c r="C93" i="3"/>
  <c r="C94" i="3" l="1"/>
  <c r="D94" i="3"/>
  <c r="B95" i="3"/>
  <c r="D95" i="3" l="1"/>
  <c r="C95" i="3"/>
  <c r="B96" i="3"/>
  <c r="B97" i="3" l="1"/>
  <c r="D96" i="3"/>
  <c r="C96" i="3"/>
  <c r="B98" i="3" l="1"/>
  <c r="D97" i="3"/>
  <c r="C97" i="3"/>
  <c r="B99" i="3" l="1"/>
  <c r="C98" i="3"/>
  <c r="D98" i="3"/>
  <c r="D99" i="3" l="1"/>
  <c r="C99" i="3"/>
  <c r="B100" i="3"/>
  <c r="B101" i="3" l="1"/>
  <c r="D100" i="3"/>
  <c r="C100" i="3"/>
  <c r="B102" i="3" l="1"/>
  <c r="D101" i="3"/>
  <c r="C101" i="3"/>
  <c r="C102" i="3" l="1"/>
  <c r="B103" i="3"/>
  <c r="D102" i="3"/>
  <c r="C103" i="3" l="1"/>
  <c r="B104" i="3"/>
  <c r="D103" i="3"/>
  <c r="B105" i="3" l="1"/>
  <c r="D104" i="3"/>
  <c r="C104" i="3"/>
  <c r="B106" i="3" l="1"/>
  <c r="D105" i="3"/>
  <c r="C105" i="3"/>
  <c r="B107" i="3" l="1"/>
  <c r="D106" i="3"/>
  <c r="C106" i="3"/>
  <c r="D107" i="3" l="1"/>
  <c r="C107" i="3"/>
  <c r="B108" i="3"/>
  <c r="B109" i="3" l="1"/>
  <c r="D108" i="3"/>
  <c r="C108" i="3"/>
  <c r="B110" i="3" l="1"/>
  <c r="D109" i="3"/>
  <c r="C109" i="3"/>
  <c r="C110" i="3" l="1"/>
  <c r="B111" i="3"/>
  <c r="D110" i="3"/>
  <c r="C111" i="3" l="1"/>
  <c r="D111" i="3"/>
  <c r="B112" i="3"/>
  <c r="B113" i="3" l="1"/>
  <c r="D112" i="3"/>
  <c r="C112" i="3"/>
  <c r="C113" i="3" l="1"/>
  <c r="B114" i="3"/>
  <c r="D113" i="3"/>
  <c r="B115" i="3" l="1"/>
  <c r="D114" i="3"/>
  <c r="C114" i="3"/>
  <c r="D115" i="3" l="1"/>
  <c r="C115" i="3"/>
  <c r="B116" i="3"/>
  <c r="C116" i="3" l="1"/>
  <c r="B117" i="3"/>
  <c r="D116" i="3"/>
  <c r="B118" i="3" l="1"/>
  <c r="D117" i="3"/>
  <c r="C117" i="3"/>
  <c r="C118" i="3" l="1"/>
  <c r="B119" i="3"/>
  <c r="D118" i="3"/>
  <c r="D119" i="3" l="1"/>
  <c r="C119" i="3"/>
  <c r="B120" i="3"/>
  <c r="B121" i="3" l="1"/>
  <c r="D120" i="3"/>
  <c r="C120" i="3"/>
  <c r="D121" i="3" l="1"/>
  <c r="C121" i="3"/>
  <c r="B122" i="3"/>
  <c r="B123" i="3" l="1"/>
  <c r="D122" i="3"/>
  <c r="C122" i="3"/>
  <c r="D123" i="3" l="1"/>
  <c r="C123" i="3"/>
  <c r="B124" i="3"/>
  <c r="C124" i="3" l="1"/>
  <c r="D124" i="3"/>
  <c r="B125" i="3"/>
  <c r="B126" i="3" l="1"/>
  <c r="D125" i="3"/>
  <c r="C125" i="3"/>
  <c r="C126" i="3" l="1"/>
  <c r="B127" i="3"/>
  <c r="D126" i="3"/>
  <c r="B128" i="3" l="1"/>
  <c r="D127" i="3"/>
  <c r="C127" i="3"/>
  <c r="B129" i="3" l="1"/>
  <c r="D128" i="3"/>
  <c r="C128" i="3"/>
  <c r="C129" i="3" l="1"/>
  <c r="B130" i="3"/>
  <c r="D129" i="3"/>
  <c r="B131" i="3" l="1"/>
  <c r="D130" i="3"/>
  <c r="C130" i="3"/>
  <c r="D131" i="3" l="1"/>
  <c r="C131" i="3"/>
  <c r="B132" i="3"/>
  <c r="D132" i="3" l="1"/>
  <c r="C132" i="3"/>
  <c r="B133" i="3"/>
  <c r="B134" i="3" l="1"/>
  <c r="D133" i="3"/>
  <c r="C133" i="3"/>
  <c r="C134" i="3" l="1"/>
  <c r="B135" i="3"/>
  <c r="D134" i="3"/>
  <c r="B136" i="3" l="1"/>
  <c r="D135" i="3"/>
  <c r="C135" i="3"/>
  <c r="B137" i="3" l="1"/>
  <c r="D136" i="3"/>
  <c r="C136" i="3"/>
  <c r="C137" i="3" l="1"/>
  <c r="D137" i="3"/>
  <c r="B138" i="3"/>
  <c r="B139" i="3" l="1"/>
  <c r="C138" i="3"/>
  <c r="D138" i="3"/>
  <c r="D139" i="3" l="1"/>
  <c r="C139" i="3"/>
  <c r="B140" i="3"/>
  <c r="B141" i="3" l="1"/>
  <c r="D140" i="3"/>
  <c r="C140" i="3"/>
  <c r="B142" i="3" l="1"/>
  <c r="D141" i="3"/>
  <c r="C141" i="3"/>
  <c r="C142" i="3" l="1"/>
  <c r="B143" i="3"/>
  <c r="D142" i="3"/>
  <c r="B144" i="3" l="1"/>
  <c r="D143" i="3"/>
  <c r="C143" i="3"/>
  <c r="B145" i="3" l="1"/>
  <c r="D144" i="3"/>
  <c r="C144" i="3"/>
  <c r="D145" i="3" l="1"/>
  <c r="C145" i="3"/>
  <c r="B146" i="3"/>
  <c r="B147" i="3" l="1"/>
  <c r="D146" i="3"/>
  <c r="C146" i="3"/>
  <c r="D147" i="3" l="1"/>
  <c r="C147" i="3"/>
  <c r="B148" i="3"/>
  <c r="B149" i="3" l="1"/>
  <c r="D148" i="3"/>
  <c r="C148" i="3"/>
  <c r="B150" i="3" l="1"/>
  <c r="D149" i="3"/>
  <c r="C149" i="3"/>
  <c r="C150" i="3" l="1"/>
  <c r="D150" i="3"/>
  <c r="B151" i="3"/>
  <c r="B152" i="3" l="1"/>
  <c r="D151" i="3"/>
  <c r="C151" i="3"/>
  <c r="B153" i="3" l="1"/>
  <c r="D152" i="3"/>
  <c r="C152" i="3"/>
  <c r="B154" i="3" l="1"/>
  <c r="D153" i="3"/>
  <c r="C153" i="3"/>
  <c r="B155" i="3" l="1"/>
  <c r="C154" i="3"/>
  <c r="D154" i="3"/>
  <c r="D155" i="3" l="1"/>
  <c r="C155" i="3"/>
  <c r="B156" i="3"/>
  <c r="B157" i="3" l="1"/>
  <c r="D156" i="3"/>
  <c r="C156" i="3"/>
  <c r="B158" i="3" l="1"/>
  <c r="D157" i="3"/>
  <c r="C157" i="3"/>
  <c r="C158" i="3" l="1"/>
  <c r="D158" i="3"/>
  <c r="B159" i="3"/>
  <c r="B160" i="3" l="1"/>
  <c r="D159" i="3"/>
  <c r="C159" i="3"/>
  <c r="B161" i="3" l="1"/>
  <c r="D160" i="3"/>
  <c r="C160" i="3"/>
  <c r="B162" i="3" l="1"/>
  <c r="D161" i="3"/>
  <c r="C161" i="3"/>
  <c r="B163" i="3" l="1"/>
  <c r="C162" i="3"/>
  <c r="D162" i="3"/>
  <c r="D163" i="3" l="1"/>
  <c r="C163" i="3"/>
  <c r="B164" i="3"/>
  <c r="C164" i="3" l="1"/>
  <c r="B165" i="3"/>
  <c r="D164" i="3"/>
  <c r="B166" i="3" l="1"/>
  <c r="D165" i="3"/>
  <c r="C165" i="3"/>
  <c r="C166" i="3" l="1"/>
  <c r="B167" i="3"/>
  <c r="D166" i="3"/>
  <c r="C167" i="3" l="1"/>
  <c r="B168" i="3"/>
  <c r="D167" i="3"/>
  <c r="B169" i="3" l="1"/>
  <c r="D168" i="3"/>
  <c r="C168" i="3"/>
  <c r="B170" i="3" l="1"/>
  <c r="D169" i="3"/>
  <c r="C169" i="3"/>
  <c r="B171" i="3" l="1"/>
  <c r="D170" i="3"/>
  <c r="C170" i="3"/>
  <c r="D171" i="3" l="1"/>
  <c r="C171" i="3"/>
  <c r="B172" i="3"/>
  <c r="D172" i="3" l="1"/>
  <c r="B173" i="3"/>
  <c r="C172" i="3"/>
  <c r="B174" i="3" l="1"/>
  <c r="D173" i="3"/>
  <c r="C173" i="3"/>
  <c r="C174" i="3" l="1"/>
  <c r="B175" i="3"/>
  <c r="D174" i="3"/>
  <c r="C175" i="3" l="1"/>
  <c r="D175" i="3"/>
  <c r="B176" i="3"/>
  <c r="B177" i="3" l="1"/>
  <c r="D176" i="3"/>
  <c r="C176" i="3"/>
  <c r="C177" i="3" l="1"/>
  <c r="B178" i="3"/>
  <c r="D177" i="3"/>
  <c r="B179" i="3" l="1"/>
  <c r="D178" i="3"/>
  <c r="C178" i="3"/>
  <c r="D179" i="3" l="1"/>
  <c r="C179" i="3"/>
  <c r="B180" i="3"/>
  <c r="B181" i="3" l="1"/>
  <c r="C180" i="3"/>
  <c r="D180" i="3"/>
  <c r="B182" i="3" l="1"/>
  <c r="D181" i="3"/>
  <c r="C181" i="3"/>
  <c r="C182" i="3" l="1"/>
  <c r="B183" i="3"/>
  <c r="D182" i="3"/>
  <c r="D183" i="3" l="1"/>
  <c r="C183" i="3"/>
  <c r="B184" i="3"/>
  <c r="B185" i="3" l="1"/>
  <c r="D184" i="3"/>
  <c r="C184" i="3"/>
  <c r="D185" i="3" l="1"/>
  <c r="C185" i="3"/>
  <c r="B186" i="3"/>
  <c r="B187" i="3" l="1"/>
  <c r="D186" i="3"/>
  <c r="C186" i="3"/>
  <c r="D187" i="3" l="1"/>
  <c r="C187" i="3"/>
  <c r="B188" i="3"/>
  <c r="C188" i="3" l="1"/>
  <c r="D188" i="3"/>
  <c r="B189" i="3"/>
  <c r="B190" i="3" l="1"/>
  <c r="D189" i="3"/>
  <c r="C189" i="3"/>
  <c r="C190" i="3" l="1"/>
  <c r="B191" i="3"/>
  <c r="D190" i="3"/>
  <c r="D191" i="3" l="1"/>
  <c r="B192" i="3"/>
  <c r="C191" i="3"/>
  <c r="B193" i="3" l="1"/>
  <c r="D192" i="3"/>
  <c r="C192" i="3"/>
  <c r="C193" i="3" l="1"/>
  <c r="D193" i="3"/>
  <c r="B194" i="3"/>
  <c r="C194" i="3" l="1"/>
  <c r="D194" i="3"/>
  <c r="B195" i="3"/>
  <c r="B196" i="3" l="1"/>
  <c r="D195" i="3"/>
  <c r="C195" i="3"/>
  <c r="B197" i="3" l="1"/>
  <c r="C196" i="3"/>
  <c r="D196" i="3"/>
  <c r="D197" i="3" l="1"/>
  <c r="C197" i="3"/>
  <c r="B198" i="3"/>
  <c r="B199" i="3" l="1"/>
  <c r="D198" i="3"/>
  <c r="C198" i="3"/>
  <c r="D199" i="3" l="1"/>
  <c r="C199" i="3"/>
  <c r="B200" i="3"/>
  <c r="B201" i="3" l="1"/>
  <c r="D200" i="3"/>
  <c r="C200" i="3"/>
  <c r="B202" i="3" l="1"/>
  <c r="D201" i="3"/>
  <c r="C201" i="3"/>
  <c r="C202" i="3" l="1"/>
  <c r="D202" i="3"/>
  <c r="B203" i="3"/>
  <c r="B204" i="3" l="1"/>
  <c r="C203" i="3"/>
  <c r="D203" i="3"/>
  <c r="B205" i="3" l="1"/>
  <c r="D204" i="3"/>
  <c r="C204" i="3"/>
  <c r="D205" i="3" l="1"/>
  <c r="C205" i="3"/>
  <c r="B206" i="3"/>
  <c r="B207" i="3" l="1"/>
  <c r="D206" i="3"/>
  <c r="C206" i="3"/>
  <c r="D207" i="3" l="1"/>
  <c r="B208" i="3"/>
  <c r="C207" i="3"/>
  <c r="D208" i="3" l="1"/>
  <c r="C208" i="3"/>
  <c r="B209" i="3"/>
  <c r="C209" i="3" l="1"/>
  <c r="D209" i="3"/>
  <c r="B210" i="3"/>
  <c r="C210" i="3" l="1"/>
  <c r="B211" i="3"/>
  <c r="D210" i="3"/>
  <c r="D211" i="3" l="1"/>
  <c r="C211" i="3"/>
  <c r="B212" i="3"/>
  <c r="B213" i="3" l="1"/>
  <c r="C212" i="3"/>
  <c r="D212" i="3"/>
  <c r="B214" i="3" l="1"/>
  <c r="D213" i="3"/>
  <c r="C213" i="3"/>
  <c r="D214" i="3" l="1"/>
  <c r="C214" i="3"/>
  <c r="B215" i="3"/>
  <c r="D215" i="3" l="1"/>
  <c r="B216" i="3"/>
  <c r="C215" i="3"/>
  <c r="B217" i="3" l="1"/>
  <c r="D216" i="3"/>
  <c r="C216" i="3"/>
  <c r="D217" i="3" l="1"/>
  <c r="C217" i="3"/>
  <c r="B218" i="3"/>
  <c r="C218" i="3" l="1"/>
  <c r="B219" i="3"/>
  <c r="D218" i="3"/>
  <c r="B220" i="3" l="1"/>
  <c r="D219" i="3"/>
  <c r="C219" i="3"/>
  <c r="B221" i="3" l="1"/>
  <c r="D220" i="3"/>
  <c r="C220" i="3"/>
  <c r="B222" i="3" l="1"/>
  <c r="D221" i="3"/>
  <c r="C221" i="3"/>
  <c r="B223" i="3" l="1"/>
  <c r="C222" i="3"/>
  <c r="D222" i="3"/>
  <c r="D223" i="3" l="1"/>
  <c r="B224" i="3"/>
  <c r="C223" i="3"/>
  <c r="C224" i="3" l="1"/>
  <c r="B225" i="3"/>
  <c r="D224" i="3"/>
  <c r="B226" i="3" l="1"/>
  <c r="D225" i="3"/>
  <c r="C225" i="3"/>
  <c r="C226" i="3" l="1"/>
  <c r="B227" i="3"/>
  <c r="D226" i="3"/>
  <c r="C227" i="3" l="1"/>
  <c r="D227" i="3"/>
  <c r="B228" i="3"/>
  <c r="B229" i="3" l="1"/>
  <c r="C228" i="3"/>
  <c r="D228" i="3"/>
  <c r="B230" i="3" l="1"/>
  <c r="D229" i="3"/>
  <c r="C229" i="3"/>
  <c r="B231" i="3" l="1"/>
  <c r="D230" i="3"/>
  <c r="C230" i="3"/>
  <c r="D231" i="3" l="1"/>
  <c r="C231" i="3"/>
  <c r="B232" i="3"/>
  <c r="B233" i="3" l="1"/>
  <c r="D232" i="3"/>
  <c r="C232" i="3"/>
  <c r="D233" i="3" l="1"/>
  <c r="B234" i="3"/>
  <c r="C233" i="3"/>
  <c r="C234" i="3" l="1"/>
  <c r="B235" i="3"/>
  <c r="D234" i="3"/>
  <c r="B236" i="3" l="1"/>
  <c r="D235" i="3"/>
  <c r="C235" i="3"/>
  <c r="B237" i="3" l="1"/>
  <c r="D236" i="3"/>
  <c r="C236" i="3"/>
  <c r="B238" i="3" l="1"/>
  <c r="C237" i="3"/>
  <c r="D237" i="3"/>
  <c r="B239" i="3" l="1"/>
  <c r="D238" i="3"/>
  <c r="C238" i="3"/>
  <c r="D239" i="3" l="1"/>
  <c r="C239" i="3"/>
  <c r="B240" i="3"/>
  <c r="B241" i="3" l="1"/>
  <c r="D240" i="3"/>
  <c r="C240" i="3"/>
  <c r="B242" i="3" l="1"/>
  <c r="D241" i="3"/>
  <c r="C241" i="3"/>
  <c r="C242" i="3" l="1"/>
  <c r="D242" i="3"/>
  <c r="B243" i="3"/>
  <c r="B244" i="3" l="1"/>
  <c r="D243" i="3"/>
  <c r="C243" i="3"/>
  <c r="B245" i="3" l="1"/>
  <c r="D244" i="3"/>
  <c r="C244" i="3"/>
  <c r="C245" i="3" l="1"/>
  <c r="B246" i="3"/>
  <c r="D245" i="3"/>
  <c r="C246" i="3" l="1"/>
  <c r="D246" i="3"/>
  <c r="B247" i="3"/>
  <c r="B248" i="3" l="1"/>
  <c r="D247" i="3"/>
  <c r="C247" i="3"/>
  <c r="D248" i="3" l="1"/>
  <c r="C248" i="3"/>
  <c r="B249" i="3"/>
  <c r="B250" i="3" l="1"/>
  <c r="D249" i="3"/>
  <c r="C249" i="3"/>
  <c r="D250" i="3" l="1"/>
  <c r="C250" i="3"/>
  <c r="B251" i="3"/>
  <c r="B252" i="3" l="1"/>
  <c r="D251" i="3"/>
  <c r="C251" i="3"/>
  <c r="B253" i="3" l="1"/>
  <c r="C252" i="3"/>
  <c r="D252" i="3"/>
  <c r="C253" i="3" l="1"/>
  <c r="B254" i="3"/>
  <c r="D253" i="3"/>
  <c r="B255" i="3" l="1"/>
  <c r="D254" i="3"/>
  <c r="C254" i="3"/>
  <c r="B256" i="3" l="1"/>
  <c r="D255" i="3"/>
  <c r="C255" i="3"/>
  <c r="B257" i="3" l="1"/>
  <c r="D256" i="3"/>
  <c r="C256" i="3"/>
  <c r="B258" i="3" l="1"/>
  <c r="C257" i="3"/>
  <c r="D257" i="3"/>
  <c r="D258" i="3" l="1"/>
  <c r="C258" i="3"/>
  <c r="B259" i="3"/>
  <c r="C259" i="3" l="1"/>
  <c r="B260" i="3"/>
  <c r="D259" i="3"/>
  <c r="B261" i="3" l="1"/>
  <c r="D260" i="3"/>
  <c r="C260" i="3"/>
  <c r="C261" i="3" l="1"/>
  <c r="B262" i="3"/>
  <c r="D261" i="3"/>
  <c r="D262" i="3" l="1"/>
  <c r="C262" i="3"/>
  <c r="B263" i="3"/>
  <c r="B264" i="3" l="1"/>
  <c r="D263" i="3"/>
  <c r="C263" i="3"/>
  <c r="B265" i="3" l="1"/>
  <c r="C264" i="3"/>
  <c r="D264" i="3"/>
  <c r="B266" i="3" l="1"/>
  <c r="D265" i="3"/>
  <c r="C265" i="3"/>
  <c r="D266" i="3" l="1"/>
  <c r="C266" i="3"/>
  <c r="B267" i="3"/>
  <c r="B268" i="3" l="1"/>
  <c r="D267" i="3"/>
  <c r="C267" i="3"/>
  <c r="B269" i="3" l="1"/>
  <c r="D268" i="3"/>
  <c r="C268" i="3"/>
  <c r="C269" i="3" l="1"/>
  <c r="B270" i="3"/>
  <c r="D269" i="3"/>
  <c r="B271" i="3" l="1"/>
  <c r="C270" i="3"/>
  <c r="D270" i="3"/>
  <c r="B272" i="3" l="1"/>
  <c r="D271" i="3"/>
  <c r="C271" i="3"/>
  <c r="B273" i="3" l="1"/>
  <c r="D272" i="3"/>
  <c r="C272" i="3"/>
  <c r="C273" i="3" l="1"/>
  <c r="B274" i="3"/>
  <c r="D273" i="3"/>
  <c r="D274" i="3" l="1"/>
  <c r="C274" i="3"/>
  <c r="B275" i="3"/>
  <c r="B276" i="3" l="1"/>
  <c r="C275" i="3"/>
  <c r="D275" i="3"/>
  <c r="B277" i="3" l="1"/>
  <c r="D276" i="3"/>
  <c r="C276" i="3"/>
  <c r="C277" i="3" l="1"/>
  <c r="B278" i="3"/>
  <c r="D277" i="3"/>
  <c r="B279" i="3" l="1"/>
  <c r="D278" i="3"/>
  <c r="C278" i="3"/>
  <c r="B280" i="3" l="1"/>
  <c r="D279" i="3"/>
  <c r="C279" i="3"/>
  <c r="D280" i="3" l="1"/>
  <c r="C280" i="3"/>
  <c r="B281" i="3"/>
  <c r="B282" i="3" l="1"/>
  <c r="C281" i="3"/>
  <c r="D281" i="3"/>
  <c r="D282" i="3" l="1"/>
  <c r="C282" i="3"/>
  <c r="B283" i="3"/>
  <c r="B284" i="3" l="1"/>
  <c r="D283" i="3"/>
  <c r="C283" i="3"/>
  <c r="B285" i="3" l="1"/>
  <c r="D284" i="3"/>
  <c r="C284" i="3"/>
  <c r="C285" i="3" l="1"/>
  <c r="B286" i="3"/>
  <c r="D285" i="3"/>
  <c r="B287" i="3" l="1"/>
  <c r="D286" i="3"/>
  <c r="C286" i="3"/>
  <c r="B288" i="3" l="1"/>
  <c r="D287" i="3"/>
  <c r="C287" i="3"/>
  <c r="B289" i="3" l="1"/>
  <c r="D288" i="3"/>
  <c r="C288" i="3"/>
  <c r="B290" i="3" l="1"/>
  <c r="D289" i="3"/>
  <c r="C289" i="3"/>
  <c r="D290" i="3" l="1"/>
  <c r="C290" i="3"/>
  <c r="B291" i="3"/>
  <c r="C291" i="3" l="1"/>
  <c r="B292" i="3"/>
  <c r="D291" i="3"/>
  <c r="B293" i="3" l="1"/>
  <c r="C292" i="3"/>
  <c r="D292" i="3"/>
  <c r="C293" i="3" l="1"/>
  <c r="B294" i="3"/>
  <c r="D293" i="3"/>
  <c r="D294" i="3" l="1"/>
  <c r="C294" i="3"/>
  <c r="B295" i="3"/>
  <c r="B296" i="3" l="1"/>
  <c r="D295" i="3"/>
  <c r="C295" i="3"/>
  <c r="B297" i="3" l="1"/>
  <c r="D296" i="3"/>
  <c r="C296" i="3"/>
  <c r="B298" i="3" l="1"/>
  <c r="D297" i="3"/>
  <c r="C297" i="3"/>
  <c r="D298" i="3" l="1"/>
  <c r="C298" i="3"/>
  <c r="B299" i="3"/>
  <c r="B300" i="3" l="1"/>
  <c r="D299" i="3"/>
  <c r="C299" i="3"/>
  <c r="B301" i="3" l="1"/>
  <c r="D300" i="3"/>
  <c r="C300" i="3"/>
  <c r="C301" i="3" l="1"/>
  <c r="B302" i="3"/>
  <c r="D301" i="3"/>
  <c r="B303" i="3" l="1"/>
  <c r="D302" i="3"/>
  <c r="C302" i="3"/>
  <c r="B304" i="3" l="1"/>
  <c r="D303" i="3"/>
  <c r="C303" i="3"/>
  <c r="B305" i="3" l="1"/>
  <c r="D304" i="3"/>
  <c r="C304" i="3"/>
  <c r="C305" i="3" l="1"/>
  <c r="B306" i="3"/>
  <c r="D305" i="3"/>
  <c r="D306" i="3" l="1"/>
  <c r="C306" i="3"/>
  <c r="B307" i="3"/>
  <c r="B308" i="3" l="1"/>
  <c r="D307" i="3"/>
  <c r="C307" i="3"/>
  <c r="B309" i="3" l="1"/>
  <c r="D308" i="3"/>
  <c r="C308" i="3"/>
  <c r="C309" i="3" l="1"/>
  <c r="D309" i="3"/>
  <c r="B310" i="3"/>
  <c r="B311" i="3" l="1"/>
  <c r="D310" i="3"/>
  <c r="C310" i="3"/>
  <c r="B312" i="3" l="1"/>
  <c r="D311" i="3"/>
  <c r="C311" i="3"/>
  <c r="D312" i="3" l="1"/>
  <c r="C312" i="3"/>
  <c r="B313" i="3"/>
  <c r="B314" i="3" l="1"/>
  <c r="D313" i="3"/>
  <c r="C313" i="3"/>
  <c r="D314" i="3" l="1"/>
  <c r="C314" i="3"/>
  <c r="B315" i="3"/>
  <c r="B316" i="3" l="1"/>
  <c r="D315" i="3"/>
  <c r="C315" i="3"/>
  <c r="B317" i="3" l="1"/>
  <c r="D316" i="3"/>
  <c r="C316" i="3"/>
  <c r="C317" i="3" l="1"/>
  <c r="B318" i="3"/>
  <c r="D317" i="3"/>
  <c r="B319" i="3" l="1"/>
  <c r="D318" i="3"/>
  <c r="C318" i="3"/>
  <c r="B320" i="3" l="1"/>
  <c r="D319" i="3"/>
  <c r="C319" i="3"/>
  <c r="D320" i="3" l="1"/>
  <c r="C320" i="3"/>
  <c r="B321" i="3"/>
  <c r="B322" i="3" l="1"/>
  <c r="D321" i="3"/>
  <c r="C321" i="3"/>
  <c r="D322" i="3" l="1"/>
  <c r="C322" i="3"/>
  <c r="B323" i="3"/>
  <c r="D323" i="3" l="1"/>
  <c r="C323" i="3"/>
  <c r="B324" i="3"/>
  <c r="B325" i="3" l="1"/>
  <c r="D324" i="3"/>
  <c r="C324" i="3"/>
  <c r="C325" i="3" l="1"/>
  <c r="D325" i="3"/>
  <c r="B326" i="3"/>
  <c r="B327" i="3" l="1"/>
  <c r="D326" i="3"/>
  <c r="C326" i="3"/>
  <c r="B328" i="3" l="1"/>
  <c r="D327" i="3"/>
  <c r="C327" i="3"/>
  <c r="C328" i="3" l="1"/>
  <c r="D328" i="3"/>
  <c r="B329" i="3"/>
  <c r="B330" i="3" l="1"/>
  <c r="D329" i="3"/>
  <c r="C329" i="3"/>
  <c r="D330" i="3" l="1"/>
  <c r="C330" i="3"/>
  <c r="B331" i="3"/>
  <c r="B332" i="3" l="1"/>
  <c r="D331" i="3"/>
  <c r="C331" i="3"/>
  <c r="B333" i="3" l="1"/>
  <c r="D332" i="3"/>
  <c r="C332" i="3"/>
  <c r="C333" i="3" l="1"/>
  <c r="D333" i="3"/>
  <c r="B334" i="3"/>
  <c r="B335" i="3" l="1"/>
  <c r="C334" i="3"/>
  <c r="D334" i="3"/>
  <c r="B336" i="3" l="1"/>
  <c r="D335" i="3"/>
  <c r="C335" i="3"/>
  <c r="C336" i="3" l="1"/>
  <c r="D336" i="3"/>
  <c r="B337" i="3"/>
  <c r="B338" i="3" l="1"/>
  <c r="D337" i="3"/>
  <c r="C337" i="3"/>
  <c r="D338" i="3" l="1"/>
  <c r="C338" i="3"/>
  <c r="B339" i="3"/>
  <c r="B340" i="3" l="1"/>
  <c r="D339" i="3"/>
  <c r="C339" i="3"/>
  <c r="B341" i="3" l="1"/>
  <c r="C340" i="3"/>
  <c r="D340" i="3"/>
  <c r="C341" i="3" l="1"/>
  <c r="D341" i="3"/>
  <c r="B342" i="3"/>
  <c r="B343" i="3" l="1"/>
  <c r="D342" i="3"/>
  <c r="C342" i="3"/>
  <c r="B344" i="3" l="1"/>
  <c r="D343" i="3"/>
  <c r="C343" i="3"/>
  <c r="C344" i="3" l="1"/>
  <c r="B345" i="3"/>
  <c r="D344" i="3"/>
  <c r="B346" i="3" l="1"/>
  <c r="D345" i="3"/>
  <c r="C345" i="3"/>
  <c r="D346" i="3" l="1"/>
  <c r="C346" i="3"/>
  <c r="B347" i="3"/>
  <c r="D347" i="3" l="1"/>
  <c r="C347" i="3"/>
  <c r="B348" i="3"/>
  <c r="B349" i="3" l="1"/>
  <c r="D348" i="3"/>
  <c r="C348" i="3"/>
  <c r="D349" i="3" l="1"/>
  <c r="C349" i="3"/>
  <c r="B350" i="3"/>
  <c r="C350" i="3" l="1"/>
  <c r="B351" i="3"/>
  <c r="D350" i="3"/>
  <c r="B352" i="3" l="1"/>
  <c r="D351" i="3"/>
  <c r="C351" i="3"/>
  <c r="B353" i="3" l="1"/>
  <c r="D352" i="3"/>
  <c r="C352" i="3"/>
  <c r="C353" i="3" l="1"/>
  <c r="B354" i="3"/>
  <c r="D353" i="3"/>
  <c r="C354" i="3" l="1"/>
  <c r="B355" i="3"/>
  <c r="D354" i="3"/>
  <c r="D355" i="3" l="1"/>
  <c r="B356" i="3"/>
  <c r="C355" i="3"/>
  <c r="C356" i="3" l="1"/>
  <c r="D356" i="3"/>
  <c r="B357" i="3"/>
  <c r="B358" i="3" l="1"/>
  <c r="D357" i="3"/>
  <c r="C357" i="3"/>
  <c r="C358" i="3" l="1"/>
  <c r="B359" i="3"/>
  <c r="D358" i="3"/>
  <c r="C359" i="3" l="1"/>
  <c r="D359" i="3"/>
  <c r="B360" i="3"/>
  <c r="B361" i="3" l="1"/>
  <c r="D360" i="3"/>
  <c r="C360" i="3"/>
  <c r="B362" i="3" l="1"/>
  <c r="D361" i="3"/>
  <c r="C361" i="3"/>
  <c r="C362" i="3" l="1"/>
  <c r="B363" i="3"/>
  <c r="D362" i="3"/>
  <c r="D363" i="3" l="1"/>
  <c r="B364" i="3"/>
  <c r="C363" i="3"/>
  <c r="B365" i="3" l="1"/>
  <c r="D364" i="3"/>
  <c r="C364" i="3"/>
  <c r="C365" i="3" l="1"/>
  <c r="B366" i="3"/>
  <c r="D365" i="3"/>
  <c r="C366" i="3" l="1"/>
  <c r="B367" i="3"/>
  <c r="D366" i="3"/>
  <c r="B368" i="3" l="1"/>
  <c r="D367" i="3"/>
  <c r="C367" i="3"/>
  <c r="B369" i="3" l="1"/>
  <c r="C368" i="3"/>
  <c r="D368" i="3"/>
  <c r="C369" i="3" l="1"/>
  <c r="B370" i="3"/>
  <c r="D369" i="3"/>
  <c r="B371" i="3" l="1"/>
  <c r="D370" i="3"/>
  <c r="C370" i="3"/>
  <c r="D371" i="3" l="1"/>
  <c r="C371" i="3"/>
  <c r="B372" i="3"/>
  <c r="B373" i="3" l="1"/>
  <c r="D372" i="3"/>
  <c r="C372" i="3"/>
  <c r="B374" i="3" l="1"/>
  <c r="D373" i="3"/>
  <c r="C373" i="3"/>
  <c r="C374" i="3" l="1"/>
  <c r="D374" i="3"/>
  <c r="B375" i="3"/>
  <c r="B376" i="3" l="1"/>
  <c r="D375" i="3"/>
  <c r="C375" i="3"/>
  <c r="B377" i="3" l="1"/>
  <c r="D376" i="3"/>
  <c r="C376" i="3"/>
  <c r="C377" i="3" l="1"/>
  <c r="D377" i="3"/>
  <c r="B378" i="3"/>
  <c r="D378" i="3" l="1"/>
  <c r="C378" i="3"/>
  <c r="B379" i="3"/>
  <c r="D379" i="3" l="1"/>
  <c r="B380" i="3"/>
  <c r="C379" i="3"/>
  <c r="C380" i="3" l="1"/>
  <c r="D380" i="3"/>
  <c r="B381" i="3"/>
  <c r="B382" i="3" l="1"/>
  <c r="D381" i="3"/>
  <c r="C381" i="3"/>
  <c r="C382" i="3" l="1"/>
  <c r="B383" i="3"/>
  <c r="D382" i="3"/>
  <c r="C383" i="3" l="1"/>
  <c r="D383" i="3"/>
  <c r="B384" i="3"/>
  <c r="B385" i="3" l="1"/>
  <c r="D384" i="3"/>
  <c r="C384" i="3"/>
  <c r="B386" i="3" l="1"/>
  <c r="D385" i="3"/>
  <c r="C385" i="3"/>
  <c r="C386" i="3" l="1"/>
  <c r="D386" i="3"/>
  <c r="B387" i="3"/>
  <c r="D387" i="3" l="1"/>
  <c r="B388" i="3"/>
  <c r="C387" i="3"/>
  <c r="B389" i="3" l="1"/>
  <c r="C388" i="3"/>
  <c r="D388" i="3"/>
  <c r="C389" i="3" l="1"/>
  <c r="D389" i="3"/>
  <c r="B390" i="3"/>
  <c r="C390" i="3" l="1"/>
  <c r="B391" i="3"/>
  <c r="D390" i="3"/>
  <c r="B392" i="3" l="1"/>
  <c r="D391" i="3"/>
  <c r="C391" i="3"/>
  <c r="B393" i="3" l="1"/>
  <c r="C392" i="3"/>
  <c r="D392" i="3"/>
  <c r="D393" i="3" l="1"/>
  <c r="C393" i="3"/>
  <c r="B394" i="3"/>
  <c r="B395" i="3" l="1"/>
  <c r="C394" i="3"/>
  <c r="D394" i="3"/>
  <c r="D395" i="3" l="1"/>
  <c r="C395" i="3"/>
  <c r="B396" i="3"/>
  <c r="B397" i="3" l="1"/>
  <c r="D396" i="3"/>
  <c r="C396" i="3"/>
  <c r="B398" i="3" l="1"/>
  <c r="D397" i="3"/>
  <c r="C397" i="3"/>
  <c r="C398" i="3" l="1"/>
  <c r="D398" i="3"/>
  <c r="B399" i="3"/>
  <c r="B400" i="3" l="1"/>
  <c r="D399" i="3"/>
  <c r="C399" i="3"/>
  <c r="B401" i="3" l="1"/>
  <c r="D400" i="3"/>
  <c r="C400" i="3"/>
  <c r="D401" i="3" l="1"/>
  <c r="C401" i="3"/>
  <c r="B402" i="3"/>
  <c r="B403" i="3" l="1"/>
  <c r="D402" i="3"/>
  <c r="C402" i="3"/>
  <c r="D403" i="3" l="1"/>
  <c r="C403" i="3"/>
  <c r="B404" i="3"/>
  <c r="D404" i="3" l="1"/>
  <c r="C404" i="3"/>
  <c r="B405" i="3"/>
  <c r="B406" i="3" l="1"/>
  <c r="D405" i="3"/>
  <c r="C405" i="3"/>
  <c r="C406" i="3" l="1"/>
  <c r="B407" i="3"/>
  <c r="D406" i="3"/>
  <c r="D407" i="3" l="1"/>
  <c r="C407" i="3"/>
  <c r="B408" i="3"/>
  <c r="B409" i="3" l="1"/>
  <c r="C408" i="3"/>
  <c r="D408" i="3"/>
  <c r="D409" i="3" l="1"/>
  <c r="C409" i="3"/>
  <c r="B410" i="3"/>
  <c r="D410" i="3" l="1"/>
  <c r="C410" i="3"/>
  <c r="B411" i="3"/>
  <c r="D411" i="3" l="1"/>
  <c r="B412" i="3"/>
  <c r="C411" i="3"/>
  <c r="D412" i="3" l="1"/>
  <c r="C412" i="3"/>
  <c r="B413" i="3"/>
  <c r="D413" i="3" l="1"/>
  <c r="C413" i="3"/>
  <c r="B414" i="3"/>
  <c r="C414" i="3" l="1"/>
  <c r="B415" i="3"/>
  <c r="D414" i="3"/>
  <c r="B416" i="3" l="1"/>
  <c r="D415" i="3"/>
  <c r="C415" i="3"/>
  <c r="B417" i="3" l="1"/>
  <c r="D416" i="3"/>
  <c r="C416" i="3"/>
  <c r="C417" i="3" l="1"/>
  <c r="B418" i="3"/>
  <c r="D417" i="3"/>
  <c r="C418" i="3" l="1"/>
  <c r="D418" i="3"/>
  <c r="B419" i="3"/>
  <c r="D419" i="3" l="1"/>
  <c r="B420" i="3"/>
  <c r="C419" i="3"/>
  <c r="C420" i="3" l="1"/>
  <c r="B421" i="3"/>
  <c r="D420" i="3"/>
  <c r="B422" i="3" l="1"/>
  <c r="D421" i="3"/>
  <c r="C421" i="3"/>
  <c r="C422" i="3" l="1"/>
  <c r="B423" i="3"/>
  <c r="D422" i="3"/>
  <c r="C423" i="3" l="1"/>
  <c r="B424" i="3"/>
  <c r="D423" i="3"/>
  <c r="B425" i="3" l="1"/>
  <c r="D424" i="3"/>
  <c r="C424" i="3"/>
  <c r="B426" i="3" l="1"/>
  <c r="D425" i="3"/>
  <c r="C425" i="3"/>
  <c r="C426" i="3" l="1"/>
  <c r="B427" i="3"/>
  <c r="D426" i="3"/>
  <c r="D427" i="3" l="1"/>
  <c r="C427" i="3"/>
  <c r="B428" i="3"/>
  <c r="B429" i="3" l="1"/>
  <c r="D428" i="3"/>
  <c r="C428" i="3"/>
  <c r="C429" i="3" l="1"/>
  <c r="B430" i="3"/>
  <c r="D429" i="3"/>
  <c r="C430" i="3" l="1"/>
  <c r="B431" i="3"/>
  <c r="D430" i="3"/>
  <c r="B432" i="3" l="1"/>
  <c r="D431" i="3"/>
  <c r="C431" i="3"/>
  <c r="B433" i="3" l="1"/>
  <c r="C432" i="3"/>
  <c r="D432" i="3"/>
  <c r="D433" i="3" l="1"/>
  <c r="C433" i="3"/>
  <c r="B434" i="3"/>
  <c r="B435" i="3" l="1"/>
  <c r="D434" i="3"/>
  <c r="C434" i="3"/>
  <c r="D435" i="3" l="1"/>
  <c r="C435" i="3"/>
  <c r="B436" i="3"/>
  <c r="B437" i="3" l="1"/>
  <c r="D436" i="3"/>
  <c r="C436" i="3"/>
  <c r="B438" i="3" l="1"/>
  <c r="D437" i="3"/>
  <c r="C437" i="3"/>
  <c r="C438" i="3" l="1"/>
  <c r="D438" i="3"/>
  <c r="B439" i="3"/>
  <c r="B440" i="3" l="1"/>
  <c r="D439" i="3"/>
  <c r="C439" i="3"/>
  <c r="B441" i="3" l="1"/>
  <c r="D440" i="3"/>
  <c r="C440" i="3"/>
  <c r="C441" i="3" l="1"/>
  <c r="D441" i="3"/>
  <c r="B442" i="3"/>
  <c r="C442" i="3" l="1"/>
  <c r="D442" i="3"/>
  <c r="B443" i="3"/>
  <c r="D443" i="3" l="1"/>
  <c r="B444" i="3"/>
  <c r="C443" i="3"/>
  <c r="C444" i="3" l="1"/>
  <c r="D444" i="3"/>
  <c r="B445" i="3"/>
  <c r="B446" i="3" l="1"/>
  <c r="D445" i="3"/>
  <c r="C445" i="3"/>
  <c r="C446" i="3" l="1"/>
  <c r="B447" i="3"/>
  <c r="D446" i="3"/>
  <c r="C447" i="3" l="1"/>
  <c r="D447" i="3"/>
  <c r="B448" i="3"/>
  <c r="B449" i="3" l="1"/>
  <c r="D448" i="3"/>
  <c r="C448" i="3"/>
  <c r="B450" i="3" l="1"/>
  <c r="C449" i="3"/>
  <c r="D449" i="3"/>
  <c r="C450" i="3" l="1"/>
  <c r="D450" i="3"/>
  <c r="B451" i="3"/>
  <c r="D451" i="3" l="1"/>
  <c r="B452" i="3"/>
  <c r="C451" i="3"/>
  <c r="B453" i="3" l="1"/>
  <c r="D452" i="3"/>
  <c r="C452" i="3"/>
  <c r="C453" i="3" l="1"/>
  <c r="D453" i="3"/>
  <c r="B454" i="3"/>
  <c r="C454" i="3" l="1"/>
  <c r="B455" i="3"/>
  <c r="D454" i="3"/>
  <c r="B456" i="3" l="1"/>
  <c r="D455" i="3"/>
  <c r="C455" i="3"/>
  <c r="B457" i="3" l="1"/>
  <c r="C456" i="3"/>
  <c r="D456" i="3"/>
  <c r="C457" i="3" l="1"/>
  <c r="D457" i="3"/>
  <c r="B458" i="3"/>
  <c r="B459" i="3" l="1"/>
  <c r="D458" i="3"/>
  <c r="C458" i="3"/>
  <c r="D459" i="3" l="1"/>
  <c r="C459" i="3"/>
  <c r="B460" i="3"/>
  <c r="B461" i="3" l="1"/>
  <c r="D460" i="3"/>
  <c r="C460" i="3"/>
  <c r="B462" i="3" l="1"/>
  <c r="C461" i="3"/>
  <c r="D461" i="3"/>
  <c r="C462" i="3" l="1"/>
  <c r="D462" i="3"/>
  <c r="B463" i="3"/>
  <c r="B464" i="3" l="1"/>
  <c r="D463" i="3"/>
  <c r="C463" i="3"/>
  <c r="B465" i="3" l="1"/>
  <c r="D464" i="3"/>
  <c r="C464" i="3"/>
  <c r="D465" i="3" l="1"/>
  <c r="C465" i="3"/>
  <c r="B466" i="3"/>
  <c r="D466" i="3" l="1"/>
  <c r="C466" i="3"/>
  <c r="B467" i="3"/>
  <c r="D467" i="3" l="1"/>
  <c r="B468" i="3"/>
  <c r="C467" i="3"/>
  <c r="D468" i="3" l="1"/>
  <c r="C468" i="3"/>
  <c r="B469" i="3"/>
  <c r="B470" i="3" l="1"/>
  <c r="D469" i="3"/>
  <c r="C469" i="3"/>
  <c r="C470" i="3" l="1"/>
  <c r="B471" i="3"/>
  <c r="D470" i="3"/>
  <c r="D471" i="3" l="1"/>
  <c r="C471" i="3"/>
  <c r="B472" i="3"/>
  <c r="B473" i="3" l="1"/>
  <c r="D472" i="3"/>
  <c r="C472" i="3"/>
  <c r="B474" i="3" l="1"/>
  <c r="C473" i="3"/>
  <c r="D473" i="3"/>
  <c r="D474" i="3" l="1"/>
  <c r="C474" i="3"/>
  <c r="B475" i="3"/>
  <c r="D475" i="3" l="1"/>
  <c r="B476" i="3"/>
  <c r="C475" i="3"/>
  <c r="C476" i="3" l="1"/>
  <c r="B477" i="3"/>
  <c r="D476" i="3"/>
  <c r="D477" i="3" l="1"/>
  <c r="C477" i="3"/>
  <c r="B478" i="3"/>
  <c r="C478" i="3" l="1"/>
  <c r="B479" i="3"/>
  <c r="D478" i="3"/>
  <c r="B480" i="3" l="1"/>
  <c r="D479" i="3"/>
  <c r="C479" i="3"/>
  <c r="B481" i="3" l="1"/>
  <c r="D480" i="3"/>
  <c r="C480" i="3"/>
  <c r="C481" i="3" l="1"/>
  <c r="D481" i="3"/>
  <c r="B482" i="3"/>
  <c r="B483" i="3" l="1"/>
  <c r="D482" i="3"/>
  <c r="C482" i="3"/>
  <c r="D483" i="3" l="1"/>
  <c r="B484" i="3"/>
  <c r="C483" i="3"/>
  <c r="C484" i="3" l="1"/>
  <c r="B485" i="3"/>
  <c r="D484" i="3"/>
  <c r="D485" i="3" l="1"/>
  <c r="C485" i="3"/>
  <c r="B486" i="3"/>
  <c r="C486" i="3" l="1"/>
  <c r="B487" i="3"/>
  <c r="D486" i="3"/>
  <c r="C487" i="3" l="1"/>
  <c r="B488" i="3"/>
  <c r="D487" i="3"/>
  <c r="B489" i="3" l="1"/>
  <c r="D488" i="3"/>
  <c r="C488" i="3"/>
  <c r="B490" i="3" l="1"/>
  <c r="D489" i="3"/>
  <c r="C489" i="3"/>
  <c r="C490" i="3" l="1"/>
  <c r="B491" i="3"/>
  <c r="D490" i="3"/>
  <c r="D491" i="3" l="1"/>
  <c r="B492" i="3"/>
  <c r="C491" i="3"/>
  <c r="B493" i="3" l="1"/>
  <c r="D492" i="3"/>
  <c r="C492" i="3"/>
  <c r="C493" i="3" l="1"/>
  <c r="B494" i="3"/>
  <c r="D493" i="3"/>
  <c r="C494" i="3" l="1"/>
  <c r="B495" i="3"/>
  <c r="D494" i="3"/>
  <c r="B496" i="3" l="1"/>
  <c r="D495" i="3"/>
  <c r="C495" i="3"/>
  <c r="B497" i="3" l="1"/>
  <c r="C496" i="3"/>
  <c r="D496" i="3"/>
  <c r="B498" i="3" l="1"/>
  <c r="D497" i="3"/>
  <c r="C497" i="3"/>
  <c r="B499" i="3" l="1"/>
  <c r="D498" i="3"/>
  <c r="C498" i="3"/>
  <c r="D499" i="3" l="1"/>
  <c r="C499" i="3"/>
  <c r="B500" i="3"/>
  <c r="D500" i="3" l="1"/>
  <c r="C500" i="3"/>
  <c r="B501" i="3"/>
  <c r="B502" i="3" l="1"/>
  <c r="D501" i="3"/>
  <c r="C501" i="3"/>
  <c r="C502" i="3" l="1"/>
  <c r="D502" i="3"/>
  <c r="B503" i="3"/>
  <c r="B504" i="3" l="1"/>
  <c r="C503" i="3"/>
  <c r="D503" i="3"/>
  <c r="B505" i="3" l="1"/>
  <c r="D504" i="3"/>
  <c r="C504" i="3"/>
  <c r="C505" i="3" l="1"/>
  <c r="D505" i="3"/>
  <c r="B506" i="3"/>
  <c r="B507" i="3" l="1"/>
  <c r="D506" i="3"/>
  <c r="C506" i="3"/>
  <c r="D507" i="3" l="1"/>
  <c r="B508" i="3"/>
  <c r="C507" i="3"/>
  <c r="C508" i="3" l="1"/>
  <c r="D508" i="3"/>
  <c r="B509" i="3"/>
  <c r="B510" i="3" l="1"/>
  <c r="D509" i="3"/>
  <c r="C509" i="3"/>
  <c r="C510" i="3" l="1"/>
  <c r="B511" i="3"/>
  <c r="D510" i="3"/>
  <c r="C511" i="3" l="1"/>
  <c r="D511" i="3"/>
  <c r="B512" i="3"/>
  <c r="B513" i="3" l="1"/>
  <c r="D512" i="3"/>
  <c r="C512" i="3"/>
  <c r="B514" i="3" l="1"/>
  <c r="D513" i="3"/>
  <c r="C513" i="3"/>
  <c r="C514" i="3" l="1"/>
  <c r="D514" i="3"/>
  <c r="B515" i="3"/>
  <c r="D515" i="3" l="1"/>
  <c r="C515" i="3"/>
  <c r="B516" i="3"/>
  <c r="B517" i="3" l="1"/>
  <c r="D516" i="3"/>
  <c r="C516" i="3"/>
  <c r="C517" i="3" l="1"/>
  <c r="D517" i="3"/>
  <c r="B518" i="3"/>
  <c r="C518" i="3" l="1"/>
  <c r="B519" i="3"/>
  <c r="D518" i="3"/>
  <c r="B520" i="3" l="1"/>
  <c r="D519" i="3"/>
  <c r="C519" i="3"/>
  <c r="B521" i="3" l="1"/>
  <c r="C520" i="3"/>
  <c r="D520" i="3"/>
  <c r="B522" i="3" l="1"/>
  <c r="D521" i="3"/>
  <c r="C521" i="3"/>
  <c r="B523" i="3" l="1"/>
  <c r="D522" i="3"/>
  <c r="C522" i="3"/>
  <c r="D523" i="3" l="1"/>
  <c r="C523" i="3"/>
  <c r="B524" i="3"/>
  <c r="B525" i="3" l="1"/>
  <c r="D524" i="3"/>
  <c r="C524" i="3"/>
  <c r="B526" i="3" l="1"/>
  <c r="D525" i="3"/>
  <c r="C525" i="3"/>
  <c r="C526" i="3" l="1"/>
  <c r="D526" i="3"/>
  <c r="B527" i="3"/>
  <c r="C527" i="3" l="1"/>
  <c r="B528" i="3"/>
  <c r="D527" i="3"/>
  <c r="B529" i="3" l="1"/>
  <c r="D528" i="3"/>
  <c r="C528" i="3"/>
  <c r="D529" i="3" l="1"/>
  <c r="C529" i="3"/>
  <c r="B530" i="3"/>
  <c r="C530" i="3" l="1"/>
  <c r="B531" i="3"/>
  <c r="D530" i="3"/>
  <c r="D531" i="3" l="1"/>
  <c r="B532" i="3"/>
  <c r="C531" i="3"/>
  <c r="D532" i="3" l="1"/>
  <c r="C532" i="3"/>
  <c r="B533" i="3"/>
  <c r="B534" i="3" l="1"/>
  <c r="D533" i="3"/>
  <c r="C533" i="3"/>
  <c r="C534" i="3" l="1"/>
  <c r="D534" i="3"/>
  <c r="B535" i="3"/>
  <c r="D535" i="3" l="1"/>
  <c r="C535" i="3"/>
  <c r="B536" i="3"/>
  <c r="B537" i="3" l="1"/>
  <c r="D536" i="3"/>
  <c r="C536" i="3"/>
  <c r="B538" i="3" l="1"/>
  <c r="D537" i="3"/>
  <c r="C537" i="3"/>
  <c r="D538" i="3" l="1"/>
  <c r="C538" i="3"/>
  <c r="B539" i="3"/>
  <c r="D539" i="3" l="1"/>
  <c r="B540" i="3"/>
  <c r="C539" i="3"/>
  <c r="B541" i="3" l="1"/>
  <c r="D540" i="3"/>
  <c r="C540" i="3"/>
  <c r="D541" i="3" l="1"/>
  <c r="C541" i="3"/>
  <c r="B542" i="3"/>
  <c r="C542" i="3" l="1"/>
  <c r="D542" i="3"/>
  <c r="B543" i="3"/>
  <c r="B544" i="3" l="1"/>
  <c r="D543" i="3"/>
  <c r="C543" i="3"/>
  <c r="B545" i="3" l="1"/>
  <c r="D544" i="3"/>
  <c r="C544" i="3"/>
  <c r="C545" i="3" l="1"/>
  <c r="B546" i="3"/>
  <c r="D545" i="3"/>
  <c r="B547" i="3" l="1"/>
  <c r="D546" i="3"/>
  <c r="C546" i="3"/>
  <c r="D547" i="3" l="1"/>
  <c r="B548" i="3"/>
  <c r="C547" i="3"/>
  <c r="C548" i="3" l="1"/>
  <c r="B549" i="3"/>
  <c r="D548" i="3"/>
  <c r="C549" i="3" l="1"/>
  <c r="D549" i="3"/>
  <c r="B550" i="3"/>
  <c r="C550" i="3" l="1"/>
  <c r="B551" i="3"/>
  <c r="D550" i="3"/>
  <c r="C551" i="3" l="1"/>
  <c r="D551" i="3"/>
  <c r="B552" i="3"/>
  <c r="B553" i="3" l="1"/>
  <c r="D552" i="3"/>
  <c r="C552" i="3"/>
  <c r="B554" i="3" l="1"/>
  <c r="D553" i="3"/>
  <c r="C553" i="3"/>
  <c r="C554" i="3" l="1"/>
  <c r="D554" i="3"/>
  <c r="B555" i="3"/>
  <c r="D555" i="3" l="1"/>
  <c r="B556" i="3"/>
  <c r="C555" i="3"/>
  <c r="B557" i="3" l="1"/>
  <c r="D556" i="3"/>
  <c r="C556" i="3"/>
  <c r="C557" i="3" l="1"/>
  <c r="B558" i="3"/>
  <c r="D557" i="3"/>
  <c r="C558" i="3" l="1"/>
  <c r="B559" i="3"/>
  <c r="D558" i="3"/>
  <c r="B560" i="3" l="1"/>
  <c r="D559" i="3"/>
  <c r="C559" i="3"/>
  <c r="B561" i="3" l="1"/>
  <c r="C560" i="3"/>
  <c r="D560" i="3"/>
  <c r="C561" i="3" l="1"/>
  <c r="B562" i="3"/>
  <c r="D561" i="3"/>
  <c r="B563" i="3" l="1"/>
  <c r="D562" i="3"/>
  <c r="C562" i="3"/>
  <c r="D563" i="3" l="1"/>
  <c r="C563" i="3"/>
  <c r="B564" i="3"/>
  <c r="C564" i="3" l="1"/>
  <c r="D564" i="3"/>
  <c r="B565" i="3"/>
  <c r="B566" i="3" l="1"/>
  <c r="D565" i="3"/>
  <c r="C565" i="3"/>
  <c r="C566" i="3" l="1"/>
  <c r="D566" i="3"/>
  <c r="B567" i="3"/>
  <c r="B568" i="3" l="1"/>
  <c r="D567" i="3"/>
  <c r="C567" i="3"/>
  <c r="B569" i="3" l="1"/>
  <c r="D568" i="3"/>
  <c r="C568" i="3"/>
  <c r="C569" i="3" l="1"/>
  <c r="D569" i="3"/>
  <c r="B570" i="3"/>
  <c r="D570" i="3" l="1"/>
  <c r="C570" i="3"/>
  <c r="B571" i="3"/>
  <c r="D571" i="3" l="1"/>
  <c r="B572" i="3"/>
  <c r="C571" i="3"/>
  <c r="C572" i="3" l="1"/>
  <c r="D572" i="3"/>
  <c r="B573" i="3"/>
  <c r="D573" i="3" l="1"/>
  <c r="C573" i="3"/>
  <c r="B574" i="3"/>
  <c r="C574" i="3" l="1"/>
  <c r="B575" i="3"/>
  <c r="D574" i="3"/>
  <c r="C575" i="3" l="1"/>
  <c r="D575" i="3"/>
  <c r="B576" i="3"/>
  <c r="B577" i="3" l="1"/>
  <c r="D576" i="3"/>
  <c r="C576" i="3"/>
  <c r="B578" i="3" l="1"/>
  <c r="D577" i="3"/>
  <c r="C577" i="3"/>
  <c r="C578" i="3" l="1"/>
  <c r="D578" i="3"/>
  <c r="B579" i="3"/>
  <c r="D579" i="3" l="1"/>
  <c r="C579" i="3"/>
  <c r="B580" i="3"/>
  <c r="B581" i="3" l="1"/>
  <c r="C580" i="3"/>
  <c r="D580" i="3"/>
  <c r="C581" i="3" l="1"/>
  <c r="D581" i="3"/>
  <c r="B582" i="3"/>
  <c r="C582" i="3" l="1"/>
  <c r="B583" i="3"/>
  <c r="D582" i="3"/>
  <c r="B584" i="3" l="1"/>
  <c r="C583" i="3"/>
  <c r="D583" i="3"/>
  <c r="B585" i="3" l="1"/>
  <c r="C584" i="3"/>
  <c r="D584" i="3"/>
  <c r="B586" i="3" l="1"/>
  <c r="D585" i="3"/>
  <c r="C585" i="3"/>
  <c r="B587" i="3" l="1"/>
  <c r="D586" i="3"/>
  <c r="C586" i="3"/>
  <c r="D587" i="3" l="1"/>
  <c r="C587" i="3"/>
  <c r="B588" i="3"/>
  <c r="D588" i="3" l="1"/>
  <c r="C588" i="3"/>
  <c r="B589" i="3"/>
  <c r="B590" i="3" l="1"/>
  <c r="D589" i="3"/>
  <c r="C589" i="3"/>
  <c r="C590" i="3" l="1"/>
  <c r="D590" i="3"/>
  <c r="B591" i="3"/>
  <c r="B592" i="3" l="1"/>
  <c r="D591" i="3"/>
  <c r="C591" i="3"/>
  <c r="B593" i="3" l="1"/>
  <c r="D592" i="3"/>
  <c r="C592" i="3"/>
  <c r="D593" i="3" l="1"/>
  <c r="C593" i="3"/>
  <c r="B594" i="3"/>
  <c r="C594" i="3" l="1"/>
  <c r="B595" i="3"/>
  <c r="D594" i="3"/>
  <c r="D595" i="3" l="1"/>
  <c r="B596" i="3"/>
  <c r="C595" i="3"/>
  <c r="C596" i="3" l="1"/>
  <c r="B597" i="3"/>
  <c r="D596" i="3"/>
  <c r="C597" i="3" l="1"/>
  <c r="B598" i="3"/>
  <c r="D597" i="3"/>
  <c r="B599" i="3" l="1"/>
  <c r="C598" i="3"/>
  <c r="D598" i="3"/>
  <c r="B600" i="3" l="1"/>
  <c r="C599" i="3"/>
  <c r="D599" i="3"/>
  <c r="B601" i="3" l="1"/>
  <c r="C600" i="3"/>
  <c r="D600" i="3"/>
  <c r="D601" i="3" l="1"/>
  <c r="C601" i="3"/>
  <c r="B602" i="3"/>
  <c r="B603" i="3" l="1"/>
  <c r="D602" i="3"/>
  <c r="C602" i="3"/>
  <c r="D603" i="3" l="1"/>
  <c r="B604" i="3"/>
  <c r="C603" i="3"/>
  <c r="C604" i="3" l="1"/>
  <c r="D604" i="3"/>
  <c r="B605" i="3"/>
  <c r="C605" i="3" l="1"/>
  <c r="D605" i="3"/>
  <c r="B606" i="3"/>
  <c r="B607" i="3" l="1"/>
  <c r="C606" i="3"/>
  <c r="D606" i="3"/>
  <c r="C607" i="3" l="1"/>
  <c r="B608" i="3"/>
  <c r="D607" i="3"/>
  <c r="B609" i="3" l="1"/>
  <c r="C608" i="3"/>
  <c r="D608" i="3"/>
  <c r="D609" i="3" l="1"/>
  <c r="B610" i="3"/>
  <c r="C609" i="3"/>
  <c r="B611" i="3" l="1"/>
  <c r="D610" i="3"/>
  <c r="C610" i="3"/>
  <c r="D611" i="3" l="1"/>
  <c r="B612" i="3"/>
  <c r="C611" i="3"/>
  <c r="C612" i="3" l="1"/>
  <c r="D612" i="3"/>
  <c r="B613" i="3"/>
  <c r="C613" i="3" l="1"/>
  <c r="B614" i="3"/>
  <c r="D613" i="3"/>
  <c r="B615" i="3" l="1"/>
  <c r="C614" i="3"/>
  <c r="D614" i="3"/>
  <c r="C615" i="3" l="1"/>
  <c r="B616" i="3"/>
  <c r="D615" i="3"/>
  <c r="B617" i="3" l="1"/>
  <c r="D616" i="3"/>
  <c r="C616" i="3"/>
  <c r="D617" i="3" l="1"/>
  <c r="B618" i="3"/>
  <c r="C617" i="3"/>
  <c r="D618" i="3" l="1"/>
  <c r="C618" i="3"/>
  <c r="B619" i="3"/>
  <c r="D619" i="3" l="1"/>
  <c r="B620" i="3"/>
  <c r="C619" i="3"/>
  <c r="C620" i="3" l="1"/>
  <c r="D620" i="3"/>
  <c r="B621" i="3"/>
  <c r="C621" i="3" l="1"/>
  <c r="D621" i="3"/>
  <c r="B622" i="3"/>
  <c r="B623" i="3" l="1"/>
  <c r="C622" i="3"/>
  <c r="D622" i="3"/>
  <c r="C623" i="3" l="1"/>
  <c r="B624" i="3"/>
  <c r="D623" i="3"/>
  <c r="B625" i="3" l="1"/>
  <c r="D624" i="3"/>
  <c r="C624" i="3"/>
  <c r="D625" i="3" l="1"/>
  <c r="B626" i="3"/>
  <c r="C625" i="3"/>
  <c r="C626" i="3" l="1"/>
  <c r="D626" i="3"/>
  <c r="B627" i="3"/>
  <c r="D627" i="3" l="1"/>
  <c r="C627" i="3"/>
  <c r="B628" i="3"/>
  <c r="C628" i="3" l="1"/>
  <c r="D628" i="3"/>
  <c r="B629" i="3"/>
  <c r="D629" i="3" l="1"/>
  <c r="C629" i="3"/>
  <c r="B630" i="3"/>
  <c r="B631" i="3" l="1"/>
  <c r="C630" i="3"/>
  <c r="D630" i="3"/>
  <c r="C631" i="3" l="1"/>
  <c r="B632" i="3"/>
  <c r="D631" i="3"/>
  <c r="B633" i="3" l="1"/>
  <c r="C632" i="3"/>
  <c r="D632" i="3"/>
  <c r="D633" i="3" l="1"/>
  <c r="B634" i="3"/>
  <c r="C633" i="3"/>
  <c r="C634" i="3" l="1"/>
  <c r="D634" i="3"/>
  <c r="B635" i="3"/>
  <c r="D635" i="3" l="1"/>
  <c r="B636" i="3"/>
  <c r="C635" i="3"/>
  <c r="C636" i="3" l="1"/>
  <c r="D636" i="3"/>
  <c r="B637" i="3"/>
  <c r="B638" i="3" l="1"/>
  <c r="D637" i="3"/>
  <c r="C637" i="3"/>
  <c r="B639" i="3" l="1"/>
  <c r="C638" i="3"/>
  <c r="D638" i="3"/>
  <c r="C639" i="3" l="1"/>
  <c r="D639" i="3"/>
  <c r="B640" i="3"/>
  <c r="B641" i="3" l="1"/>
  <c r="D640" i="3"/>
  <c r="C640" i="3"/>
  <c r="D641" i="3" l="1"/>
  <c r="B642" i="3"/>
  <c r="C641" i="3"/>
  <c r="D642" i="3" l="1"/>
  <c r="C642" i="3"/>
  <c r="B643" i="3"/>
  <c r="D643" i="3" l="1"/>
  <c r="B644" i="3"/>
  <c r="C643" i="3"/>
  <c r="C644" i="3" l="1"/>
  <c r="D644" i="3"/>
  <c r="B645" i="3"/>
  <c r="B646" i="3" l="1"/>
  <c r="C645" i="3"/>
  <c r="D645" i="3"/>
  <c r="B647" i="3" l="1"/>
  <c r="C646" i="3"/>
  <c r="D646" i="3"/>
  <c r="C647" i="3" l="1"/>
  <c r="D647" i="3"/>
  <c r="B648" i="3"/>
  <c r="B649" i="3" l="1"/>
  <c r="D648" i="3"/>
  <c r="C648" i="3"/>
  <c r="D649" i="3" l="1"/>
  <c r="B650" i="3"/>
  <c r="C649" i="3"/>
  <c r="B651" i="3" l="1"/>
  <c r="D650" i="3"/>
  <c r="C650" i="3"/>
  <c r="D651" i="3" l="1"/>
  <c r="C651" i="3"/>
  <c r="B652" i="3"/>
  <c r="C652" i="3" l="1"/>
  <c r="D652" i="3"/>
  <c r="B653" i="3"/>
  <c r="C653" i="3" l="1"/>
  <c r="B654" i="3"/>
  <c r="D653" i="3"/>
  <c r="B655" i="3" l="1"/>
  <c r="C654" i="3"/>
  <c r="D654" i="3"/>
  <c r="C655" i="3" l="1"/>
  <c r="D655" i="3"/>
  <c r="B656" i="3"/>
  <c r="B657" i="3" l="1"/>
  <c r="D656" i="3"/>
  <c r="C656" i="3"/>
  <c r="D657" i="3" l="1"/>
  <c r="B658" i="3"/>
  <c r="C657" i="3"/>
  <c r="B659" i="3" l="1"/>
  <c r="D658" i="3"/>
  <c r="C658" i="3"/>
  <c r="D659" i="3" l="1"/>
  <c r="C659" i="3"/>
  <c r="B660" i="3"/>
  <c r="C660" i="3" l="1"/>
  <c r="D660" i="3"/>
  <c r="B661" i="3"/>
  <c r="B662" i="3" l="1"/>
  <c r="D661" i="3"/>
  <c r="C661" i="3"/>
  <c r="B663" i="3" l="1"/>
  <c r="C662" i="3"/>
  <c r="D662" i="3"/>
  <c r="C663" i="3" l="1"/>
  <c r="B664" i="3"/>
  <c r="D663" i="3"/>
  <c r="B665" i="3" l="1"/>
  <c r="C664" i="3"/>
  <c r="D664" i="3"/>
  <c r="D665" i="3" l="1"/>
  <c r="B666" i="3"/>
  <c r="C665" i="3"/>
  <c r="C666" i="3" l="1"/>
  <c r="D666" i="3"/>
  <c r="B667" i="3"/>
  <c r="D667" i="3" l="1"/>
  <c r="B668" i="3"/>
  <c r="C667" i="3"/>
  <c r="C668" i="3" l="1"/>
  <c r="D668" i="3"/>
  <c r="B669" i="3"/>
  <c r="C669" i="3" l="1"/>
  <c r="B670" i="3"/>
  <c r="D669" i="3"/>
  <c r="B671" i="3" l="1"/>
  <c r="C670" i="3"/>
  <c r="D670" i="3"/>
  <c r="C671" i="3" l="1"/>
  <c r="B672" i="3"/>
  <c r="D671" i="3"/>
  <c r="B673" i="3" l="1"/>
  <c r="C672" i="3"/>
  <c r="D672" i="3"/>
  <c r="D673" i="3" l="1"/>
  <c r="B674" i="3"/>
  <c r="C673" i="3"/>
  <c r="C674" i="3" l="1"/>
  <c r="B675" i="3"/>
  <c r="D674" i="3"/>
  <c r="D675" i="3" l="1"/>
  <c r="B676" i="3"/>
  <c r="C675" i="3"/>
  <c r="C676" i="3" l="1"/>
  <c r="D676" i="3"/>
  <c r="B677" i="3"/>
  <c r="C677" i="3" l="1"/>
  <c r="B678" i="3"/>
  <c r="D677" i="3"/>
  <c r="B679" i="3" l="1"/>
  <c r="C678" i="3"/>
  <c r="D678" i="3"/>
  <c r="C679" i="3" l="1"/>
  <c r="D679" i="3"/>
  <c r="B680" i="3"/>
  <c r="B681" i="3" l="1"/>
  <c r="D680" i="3"/>
  <c r="C680" i="3"/>
  <c r="D681" i="3" l="1"/>
  <c r="B682" i="3"/>
  <c r="C681" i="3"/>
  <c r="D682" i="3" l="1"/>
  <c r="C682" i="3"/>
  <c r="B683" i="3"/>
  <c r="D683" i="3" l="1"/>
  <c r="B684" i="3"/>
  <c r="C683" i="3"/>
  <c r="C684" i="3" l="1"/>
  <c r="D684" i="3"/>
  <c r="B685" i="3"/>
  <c r="C685" i="3" l="1"/>
  <c r="D685" i="3"/>
  <c r="B686" i="3"/>
  <c r="B687" i="3" l="1"/>
  <c r="C686" i="3"/>
  <c r="D686" i="3"/>
  <c r="C687" i="3" l="1"/>
  <c r="D687" i="3"/>
  <c r="B688" i="3"/>
  <c r="B689" i="3" l="1"/>
  <c r="D688" i="3"/>
  <c r="C688" i="3"/>
  <c r="D689" i="3" l="1"/>
  <c r="B690" i="3"/>
  <c r="C689" i="3"/>
  <c r="C690" i="3" l="1"/>
  <c r="B691" i="3"/>
  <c r="D690" i="3"/>
  <c r="D691" i="3" l="1"/>
  <c r="B692" i="3"/>
  <c r="C691" i="3"/>
  <c r="C692" i="3" l="1"/>
  <c r="D692" i="3"/>
  <c r="B693" i="3"/>
  <c r="D693" i="3" l="1"/>
  <c r="C693" i="3"/>
  <c r="B694" i="3"/>
  <c r="B695" i="3" l="1"/>
  <c r="C694" i="3"/>
  <c r="D694" i="3"/>
  <c r="C695" i="3" l="1"/>
  <c r="B696" i="3"/>
  <c r="D695" i="3"/>
  <c r="B697" i="3" l="1"/>
  <c r="D696" i="3"/>
  <c r="C696" i="3"/>
  <c r="D697" i="3" l="1"/>
  <c r="B698" i="3"/>
  <c r="C697" i="3"/>
  <c r="C698" i="3" l="1"/>
  <c r="D698" i="3"/>
  <c r="B699" i="3"/>
  <c r="D699" i="3" l="1"/>
  <c r="B700" i="3"/>
  <c r="C699" i="3"/>
  <c r="C700" i="3" l="1"/>
  <c r="D700" i="3"/>
  <c r="B701" i="3"/>
  <c r="B702" i="3" l="1"/>
  <c r="D701" i="3"/>
  <c r="C701" i="3"/>
  <c r="B703" i="3" l="1"/>
  <c r="C702" i="3"/>
  <c r="D702" i="3"/>
  <c r="C703" i="3" l="1"/>
  <c r="B704" i="3"/>
  <c r="D703" i="3"/>
  <c r="B705" i="3" l="1"/>
  <c r="D704" i="3"/>
  <c r="C704" i="3"/>
  <c r="D705" i="3" l="1"/>
  <c r="B706" i="3"/>
  <c r="C705" i="3"/>
  <c r="D706" i="3" l="1"/>
  <c r="C706" i="3"/>
  <c r="B707" i="3"/>
  <c r="D707" i="3" l="1"/>
  <c r="C707" i="3"/>
  <c r="B708" i="3"/>
  <c r="C708" i="3" l="1"/>
  <c r="D708" i="3"/>
  <c r="B709" i="3"/>
  <c r="B710" i="3" l="1"/>
  <c r="C709" i="3"/>
  <c r="D709" i="3"/>
  <c r="B711" i="3" l="1"/>
  <c r="C710" i="3"/>
  <c r="D710" i="3"/>
  <c r="C711" i="3" l="1"/>
  <c r="D711" i="3"/>
  <c r="B712" i="3"/>
  <c r="B713" i="3" l="1"/>
  <c r="D712" i="3"/>
  <c r="C712" i="3"/>
  <c r="D713" i="3" l="1"/>
  <c r="B714" i="3"/>
  <c r="C713" i="3"/>
  <c r="B715" i="3" l="1"/>
  <c r="D714" i="3"/>
  <c r="C714" i="3"/>
  <c r="D715" i="3" l="1"/>
  <c r="C715" i="3"/>
  <c r="B716" i="3"/>
  <c r="C716" i="3" l="1"/>
  <c r="D716" i="3"/>
  <c r="B717" i="3"/>
  <c r="B718" i="3" l="1"/>
  <c r="D717" i="3"/>
  <c r="C717" i="3"/>
  <c r="B719" i="3" l="1"/>
  <c r="C718" i="3"/>
  <c r="D718" i="3"/>
  <c r="C719" i="3" l="1"/>
  <c r="D719" i="3"/>
  <c r="B720" i="3"/>
  <c r="B721" i="3" l="1"/>
  <c r="D720" i="3"/>
  <c r="C720" i="3"/>
  <c r="D721" i="3" l="1"/>
  <c r="B722" i="3"/>
  <c r="C721" i="3"/>
  <c r="B723" i="3" l="1"/>
  <c r="D722" i="3"/>
  <c r="C722" i="3"/>
  <c r="D723" i="3" l="1"/>
  <c r="C723" i="3"/>
  <c r="B724" i="3"/>
  <c r="C724" i="3" l="1"/>
  <c r="D724" i="3"/>
  <c r="B725" i="3"/>
  <c r="B726" i="3" l="1"/>
  <c r="D725" i="3"/>
  <c r="C725" i="3"/>
  <c r="B727" i="3" l="1"/>
  <c r="C726" i="3"/>
  <c r="D726" i="3"/>
  <c r="C727" i="3" l="1"/>
  <c r="B728" i="3"/>
  <c r="D727" i="3"/>
  <c r="B729" i="3" l="1"/>
  <c r="C728" i="3"/>
  <c r="D728" i="3"/>
  <c r="D729" i="3" l="1"/>
  <c r="B730" i="3"/>
  <c r="C729" i="3"/>
  <c r="B731" i="3" l="1"/>
  <c r="D730" i="3"/>
  <c r="C730" i="3"/>
  <c r="D731" i="3" l="1"/>
  <c r="B732" i="3"/>
  <c r="C731" i="3"/>
  <c r="C732" i="3" l="1"/>
  <c r="D732" i="3"/>
  <c r="B733" i="3"/>
  <c r="B734" i="3" l="1"/>
  <c r="D733" i="3"/>
  <c r="C733" i="3"/>
  <c r="B735" i="3" l="1"/>
  <c r="C734" i="3"/>
  <c r="D734" i="3"/>
  <c r="C735" i="3" l="1"/>
  <c r="B736" i="3"/>
  <c r="D735" i="3"/>
  <c r="B737" i="3" l="1"/>
  <c r="C736" i="3"/>
  <c r="D736" i="3"/>
  <c r="D737" i="3" l="1"/>
  <c r="B738" i="3"/>
  <c r="C737" i="3"/>
  <c r="C738" i="3" l="1"/>
  <c r="B739" i="3"/>
  <c r="D738" i="3"/>
  <c r="D739" i="3" l="1"/>
  <c r="B740" i="3"/>
  <c r="C739" i="3"/>
  <c r="C740" i="3" l="1"/>
  <c r="D740" i="3"/>
  <c r="B741" i="3"/>
  <c r="C741" i="3" l="1"/>
  <c r="B742" i="3"/>
  <c r="D741" i="3"/>
  <c r="B743" i="3" l="1"/>
  <c r="C742" i="3"/>
  <c r="D742" i="3"/>
  <c r="C743" i="3" l="1"/>
  <c r="B744" i="3"/>
  <c r="D743" i="3"/>
  <c r="B745" i="3" l="1"/>
  <c r="D744" i="3"/>
  <c r="C744" i="3"/>
  <c r="D745" i="3" l="1"/>
  <c r="C745" i="3"/>
  <c r="B746" i="3"/>
  <c r="C746" i="3" l="1"/>
  <c r="B747" i="3"/>
  <c r="D746" i="3"/>
  <c r="B748" i="3" l="1"/>
  <c r="D747" i="3"/>
  <c r="C747" i="3"/>
  <c r="C748" i="3" l="1"/>
  <c r="D748" i="3"/>
  <c r="B749" i="3"/>
  <c r="B750" i="3" l="1"/>
  <c r="D749" i="3"/>
  <c r="C749" i="3"/>
  <c r="B751" i="3" l="1"/>
  <c r="D750" i="3"/>
  <c r="C750" i="3"/>
  <c r="C751" i="3" l="1"/>
  <c r="D751" i="3"/>
  <c r="B752" i="3"/>
  <c r="B753" i="3" l="1"/>
  <c r="D752" i="3"/>
  <c r="C752" i="3"/>
  <c r="D753" i="3" l="1"/>
  <c r="C753" i="3"/>
  <c r="B754" i="3"/>
  <c r="B755" i="3" l="1"/>
  <c r="D754" i="3"/>
  <c r="C754" i="3"/>
  <c r="B756" i="3" l="1"/>
  <c r="D755" i="3"/>
  <c r="C755" i="3"/>
  <c r="C756" i="3" l="1"/>
  <c r="D756" i="3"/>
  <c r="B757" i="3"/>
  <c r="D757" i="3" l="1"/>
  <c r="C757" i="3"/>
  <c r="B758" i="3"/>
  <c r="B759" i="3" l="1"/>
  <c r="D758" i="3"/>
  <c r="C758" i="3"/>
  <c r="C759" i="3" l="1"/>
  <c r="B760" i="3"/>
  <c r="D759" i="3"/>
  <c r="B761" i="3" l="1"/>
  <c r="D760" i="3"/>
  <c r="C760" i="3"/>
  <c r="C761" i="3" l="1"/>
  <c r="B762" i="3"/>
  <c r="D761" i="3"/>
  <c r="C762" i="3" l="1"/>
  <c r="D762" i="3"/>
  <c r="B763" i="3"/>
  <c r="B764" i="3" l="1"/>
  <c r="D763" i="3"/>
  <c r="C763" i="3"/>
  <c r="B765" i="3" l="1"/>
  <c r="D764" i="3"/>
  <c r="C764" i="3"/>
  <c r="C765" i="3" l="1"/>
  <c r="B766" i="3"/>
  <c r="D765" i="3"/>
  <c r="D766" i="3" l="1"/>
  <c r="B767" i="3"/>
  <c r="C766" i="3"/>
  <c r="B768" i="3" l="1"/>
  <c r="D767" i="3"/>
  <c r="C767" i="3"/>
  <c r="C768" i="3" l="1"/>
  <c r="D768" i="3"/>
  <c r="B769" i="3"/>
  <c r="C769" i="3" l="1"/>
  <c r="B770" i="3"/>
  <c r="D769" i="3"/>
  <c r="B771" i="3" l="1"/>
  <c r="D770" i="3"/>
  <c r="C770" i="3"/>
  <c r="B772" i="3" l="1"/>
  <c r="C771" i="3"/>
  <c r="D771" i="3"/>
  <c r="B773" i="3" l="1"/>
  <c r="D772" i="3"/>
  <c r="C772" i="3"/>
  <c r="B774" i="3" l="1"/>
  <c r="D773" i="3"/>
  <c r="C773" i="3"/>
  <c r="D774" i="3" l="1"/>
  <c r="C774" i="3"/>
  <c r="B775" i="3"/>
  <c r="B776" i="3" l="1"/>
  <c r="D775" i="3"/>
  <c r="C775" i="3"/>
  <c r="B777" i="3" l="1"/>
  <c r="D776" i="3"/>
  <c r="C776" i="3"/>
  <c r="C777" i="3" l="1"/>
  <c r="D777" i="3"/>
  <c r="B778" i="3"/>
  <c r="B779" i="3" l="1"/>
  <c r="D778" i="3"/>
  <c r="C778" i="3"/>
  <c r="B780" i="3" l="1"/>
  <c r="D779" i="3"/>
  <c r="C779" i="3"/>
  <c r="C780" i="3" l="1"/>
  <c r="D780" i="3"/>
  <c r="B781" i="3"/>
  <c r="D781" i="3" l="1"/>
  <c r="C781" i="3"/>
  <c r="B782" i="3"/>
  <c r="D782" i="3" l="1"/>
  <c r="B783" i="3"/>
  <c r="C782" i="3"/>
  <c r="C783" i="3" l="1"/>
  <c r="D783" i="3"/>
  <c r="B784" i="3"/>
  <c r="B785" i="3" l="1"/>
  <c r="D784" i="3"/>
  <c r="C784" i="3"/>
  <c r="C785" i="3" l="1"/>
  <c r="B786" i="3"/>
  <c r="D785" i="3"/>
  <c r="C786" i="3" l="1"/>
  <c r="D786" i="3"/>
  <c r="B787" i="3"/>
  <c r="B788" i="3" l="1"/>
  <c r="D787" i="3"/>
  <c r="C787" i="3"/>
  <c r="B789" i="3" l="1"/>
  <c r="D788" i="3"/>
  <c r="C788" i="3"/>
  <c r="C789" i="3" l="1"/>
  <c r="D789" i="3"/>
  <c r="B790" i="3"/>
  <c r="D790" i="3" l="1"/>
  <c r="B791" i="3"/>
  <c r="C790" i="3"/>
  <c r="B792" i="3" l="1"/>
  <c r="D791" i="3"/>
  <c r="C791" i="3"/>
  <c r="C792" i="3" l="1"/>
  <c r="D792" i="3"/>
  <c r="B793" i="3"/>
  <c r="C793" i="3" l="1"/>
  <c r="B794" i="3"/>
  <c r="D793" i="3"/>
  <c r="B795" i="3" l="1"/>
  <c r="D794" i="3"/>
  <c r="C794" i="3"/>
  <c r="B796" i="3" l="1"/>
  <c r="C795" i="3"/>
  <c r="D795" i="3"/>
  <c r="B797" i="3" l="1"/>
  <c r="D796" i="3"/>
  <c r="C796" i="3"/>
  <c r="B798" i="3" l="1"/>
  <c r="D797" i="3"/>
  <c r="C797" i="3"/>
  <c r="D798" i="3" l="1"/>
  <c r="C798" i="3"/>
  <c r="B799" i="3"/>
  <c r="C799" i="3" l="1"/>
  <c r="B800" i="3"/>
  <c r="D799" i="3"/>
  <c r="B801" i="3" l="1"/>
  <c r="D800" i="3"/>
  <c r="C800" i="3"/>
  <c r="C801" i="3" l="1"/>
  <c r="D801" i="3"/>
  <c r="B802" i="3"/>
  <c r="B803" i="3" l="1"/>
  <c r="D802" i="3"/>
  <c r="C802" i="3"/>
  <c r="B804" i="3" l="1"/>
  <c r="D803" i="3"/>
  <c r="C803" i="3"/>
  <c r="D804" i="3" l="1"/>
  <c r="C804" i="3"/>
  <c r="B805" i="3"/>
  <c r="C805" i="3" l="1"/>
  <c r="B806" i="3"/>
  <c r="D805" i="3"/>
  <c r="D806" i="3" l="1"/>
  <c r="B807" i="3"/>
  <c r="C806" i="3"/>
  <c r="D807" i="3" l="1"/>
  <c r="C807" i="3"/>
  <c r="B808" i="3"/>
  <c r="B809" i="3" l="1"/>
  <c r="D808" i="3"/>
  <c r="C808" i="3"/>
  <c r="C809" i="3" l="1"/>
  <c r="B810" i="3"/>
  <c r="D809" i="3"/>
  <c r="D810" i="3" l="1"/>
  <c r="C810" i="3"/>
  <c r="B811" i="3"/>
  <c r="B812" i="3" l="1"/>
  <c r="C811" i="3"/>
  <c r="D811" i="3"/>
  <c r="B813" i="3" l="1"/>
  <c r="D812" i="3"/>
  <c r="C812" i="3"/>
  <c r="D813" i="3" l="1"/>
  <c r="C813" i="3"/>
  <c r="B814" i="3"/>
  <c r="D814" i="3" l="1"/>
  <c r="B815" i="3"/>
  <c r="C814" i="3"/>
  <c r="B816" i="3" l="1"/>
  <c r="D815" i="3"/>
  <c r="C815" i="3"/>
  <c r="D816" i="3" l="1"/>
  <c r="C816" i="3"/>
  <c r="B817" i="3"/>
  <c r="C817" i="3" l="1"/>
  <c r="D817" i="3"/>
  <c r="B818" i="3"/>
  <c r="B819" i="3" l="1"/>
  <c r="D818" i="3"/>
  <c r="C818" i="3"/>
  <c r="B820" i="3" l="1"/>
  <c r="D819" i="3"/>
  <c r="C819" i="3"/>
  <c r="C820" i="3" l="1"/>
  <c r="B821" i="3"/>
  <c r="D820" i="3"/>
  <c r="B822" i="3" l="1"/>
  <c r="D821" i="3"/>
  <c r="C821" i="3"/>
  <c r="D822" i="3" l="1"/>
  <c r="B823" i="3"/>
  <c r="C822" i="3"/>
  <c r="C823" i="3" l="1"/>
  <c r="D823" i="3"/>
  <c r="B824" i="3"/>
  <c r="B825" i="3" l="1"/>
  <c r="D824" i="3"/>
  <c r="C824" i="3"/>
  <c r="C825" i="3" l="1"/>
  <c r="B826" i="3"/>
  <c r="D825" i="3"/>
  <c r="C826" i="3" l="1"/>
  <c r="B827" i="3"/>
  <c r="D826" i="3"/>
  <c r="B828" i="3" l="1"/>
  <c r="D827" i="3"/>
  <c r="C827" i="3"/>
  <c r="B829" i="3" l="1"/>
  <c r="D828" i="3"/>
  <c r="C828" i="3"/>
  <c r="C829" i="3" l="1"/>
  <c r="D829" i="3"/>
  <c r="B830" i="3"/>
  <c r="D830" i="3" l="1"/>
  <c r="C830" i="3"/>
  <c r="B831" i="3"/>
  <c r="B832" i="3" l="1"/>
  <c r="D831" i="3"/>
  <c r="C831" i="3"/>
  <c r="C832" i="3" l="1"/>
  <c r="B833" i="3"/>
  <c r="D832" i="3"/>
  <c r="C833" i="3" l="1"/>
  <c r="B834" i="3"/>
  <c r="D833" i="3"/>
  <c r="B835" i="3" l="1"/>
  <c r="D834" i="3"/>
  <c r="C834" i="3"/>
  <c r="B836" i="3" l="1"/>
  <c r="C835" i="3"/>
  <c r="D835" i="3"/>
  <c r="B837" i="3" l="1"/>
  <c r="D836" i="3"/>
  <c r="C836" i="3"/>
  <c r="B838" i="3" l="1"/>
  <c r="D837" i="3"/>
  <c r="C837" i="3"/>
  <c r="D838" i="3" l="1"/>
  <c r="C838" i="3"/>
  <c r="B839" i="3"/>
  <c r="B840" i="3" l="1"/>
  <c r="D839" i="3"/>
  <c r="C839" i="3"/>
  <c r="B841" i="3" l="1"/>
  <c r="D840" i="3"/>
  <c r="C840" i="3"/>
  <c r="C841" i="3" l="1"/>
  <c r="D841" i="3"/>
  <c r="B842" i="3"/>
  <c r="B843" i="3" l="1"/>
  <c r="D842" i="3"/>
  <c r="C842" i="3"/>
  <c r="B844" i="3" l="1"/>
  <c r="D843" i="3"/>
  <c r="C843" i="3"/>
  <c r="C844" i="3" l="1"/>
  <c r="D844" i="3"/>
  <c r="B845" i="3"/>
  <c r="B846" i="3" l="1"/>
  <c r="D845" i="3"/>
  <c r="C845" i="3"/>
  <c r="D846" i="3" l="1"/>
  <c r="B847" i="3"/>
  <c r="C846" i="3"/>
  <c r="C847" i="3" l="1"/>
  <c r="D847" i="3"/>
  <c r="B848" i="3"/>
  <c r="B849" i="3" l="1"/>
  <c r="D848" i="3"/>
  <c r="C848" i="3"/>
  <c r="C849" i="3" l="1"/>
  <c r="B850" i="3"/>
  <c r="D849" i="3"/>
  <c r="C850" i="3" l="1"/>
  <c r="D850" i="3"/>
  <c r="B851" i="3"/>
  <c r="B852" i="3" l="1"/>
  <c r="D851" i="3"/>
  <c r="C851" i="3"/>
  <c r="B853" i="3" l="1"/>
  <c r="D852" i="3"/>
  <c r="C852" i="3"/>
  <c r="C853" i="3" l="1"/>
  <c r="D853" i="3"/>
  <c r="B854" i="3"/>
  <c r="D854" i="3" l="1"/>
  <c r="B855" i="3"/>
  <c r="C854" i="3"/>
  <c r="B856" i="3" l="1"/>
  <c r="D855" i="3"/>
  <c r="C855" i="3"/>
  <c r="C856" i="3" l="1"/>
  <c r="D856" i="3"/>
  <c r="B857" i="3"/>
  <c r="C857" i="3" l="1"/>
  <c r="B858" i="3"/>
  <c r="D857" i="3"/>
  <c r="B859" i="3" l="1"/>
  <c r="D858" i="3"/>
  <c r="C858" i="3"/>
  <c r="B860" i="3" l="1"/>
  <c r="C859" i="3"/>
  <c r="D859" i="3"/>
  <c r="C860" i="3" l="1"/>
  <c r="B861" i="3"/>
  <c r="D860" i="3"/>
  <c r="B862" i="3" l="1"/>
  <c r="D861" i="3"/>
  <c r="C861" i="3"/>
  <c r="D862" i="3" l="1"/>
  <c r="C862" i="3"/>
  <c r="B863" i="3"/>
  <c r="B864" i="3" l="1"/>
  <c r="D863" i="3"/>
  <c r="C863" i="3"/>
  <c r="B865" i="3" l="1"/>
  <c r="D864" i="3"/>
  <c r="C864" i="3"/>
  <c r="C865" i="3" l="1"/>
  <c r="D865" i="3"/>
  <c r="B866" i="3"/>
  <c r="C866" i="3" l="1"/>
  <c r="B867" i="3"/>
  <c r="D866" i="3"/>
  <c r="B868" i="3" l="1"/>
  <c r="D867" i="3"/>
  <c r="C867" i="3"/>
  <c r="D868" i="3" l="1"/>
  <c r="C868" i="3"/>
  <c r="B869" i="3"/>
  <c r="B870" i="3" l="1"/>
  <c r="D869" i="3"/>
  <c r="C869" i="3"/>
  <c r="D870" i="3" l="1"/>
  <c r="B871" i="3"/>
  <c r="C870" i="3"/>
  <c r="D871" i="3" l="1"/>
  <c r="C871" i="3"/>
  <c r="B872" i="3"/>
  <c r="C872" i="3" l="1"/>
  <c r="B873" i="3"/>
  <c r="D872" i="3"/>
  <c r="C873" i="3" l="1"/>
  <c r="B874" i="3"/>
  <c r="D873" i="3"/>
  <c r="D874" i="3" l="1"/>
  <c r="C874" i="3"/>
  <c r="B875" i="3"/>
  <c r="B876" i="3" l="1"/>
  <c r="D875" i="3"/>
  <c r="C875" i="3"/>
  <c r="B877" i="3" l="1"/>
  <c r="D876" i="3"/>
  <c r="C876" i="3"/>
  <c r="D877" i="3" l="1"/>
  <c r="C877" i="3"/>
  <c r="B878" i="3"/>
  <c r="D878" i="3" l="1"/>
  <c r="C878" i="3"/>
  <c r="B879" i="3"/>
  <c r="B880" i="3" l="1"/>
  <c r="C879" i="3"/>
  <c r="D879" i="3"/>
  <c r="D880" i="3" l="1"/>
  <c r="C880" i="3"/>
  <c r="B881" i="3"/>
  <c r="C881" i="3" l="1"/>
  <c r="B882" i="3"/>
  <c r="D881" i="3"/>
  <c r="B883" i="3" l="1"/>
  <c r="D882" i="3"/>
  <c r="C882" i="3"/>
  <c r="B884" i="3" l="1"/>
  <c r="D883" i="3"/>
  <c r="C883" i="3"/>
  <c r="C884" i="3" l="1"/>
  <c r="D884" i="3"/>
  <c r="B885" i="3"/>
  <c r="B886" i="3" l="1"/>
  <c r="D885" i="3"/>
  <c r="C885" i="3"/>
  <c r="D886" i="3" l="1"/>
  <c r="B887" i="3"/>
  <c r="C886" i="3"/>
  <c r="C887" i="3" l="1"/>
  <c r="B888" i="3"/>
  <c r="D887" i="3"/>
  <c r="B889" i="3" l="1"/>
  <c r="D888" i="3"/>
  <c r="C888" i="3"/>
  <c r="C889" i="3" l="1"/>
  <c r="B890" i="3"/>
  <c r="D889" i="3"/>
  <c r="C890" i="3" l="1"/>
  <c r="D890" i="3"/>
  <c r="B891" i="3"/>
  <c r="B892" i="3" l="1"/>
  <c r="D891" i="3"/>
  <c r="C891" i="3"/>
  <c r="B893" i="3" l="1"/>
  <c r="D892" i="3"/>
  <c r="C892" i="3"/>
  <c r="C893" i="3" l="1"/>
  <c r="B894" i="3"/>
  <c r="D893" i="3"/>
  <c r="D894" i="3" l="1"/>
  <c r="B895" i="3"/>
  <c r="C894" i="3"/>
  <c r="B896" i="3" l="1"/>
  <c r="D895" i="3"/>
  <c r="C895" i="3"/>
  <c r="C896" i="3" l="1"/>
  <c r="D896" i="3"/>
  <c r="B897" i="3"/>
  <c r="C897" i="3" l="1"/>
  <c r="B898" i="3"/>
  <c r="D897" i="3"/>
  <c r="B899" i="3" l="1"/>
  <c r="D898" i="3"/>
  <c r="C898" i="3"/>
  <c r="B900" i="3" l="1"/>
  <c r="C899" i="3"/>
  <c r="D899" i="3"/>
  <c r="B901" i="3" l="1"/>
  <c r="D900" i="3"/>
  <c r="C900" i="3"/>
  <c r="B902" i="3" l="1"/>
  <c r="D901" i="3"/>
  <c r="C901" i="3"/>
  <c r="D902" i="3" l="1"/>
  <c r="C902" i="3"/>
  <c r="B903" i="3"/>
  <c r="D903" i="3" l="1"/>
  <c r="C903" i="3"/>
  <c r="B904" i="3"/>
  <c r="B905" i="3" l="1"/>
  <c r="D904" i="3"/>
  <c r="C904" i="3"/>
  <c r="C905" i="3" l="1"/>
  <c r="D905" i="3"/>
  <c r="B906" i="3"/>
  <c r="B907" i="3" l="1"/>
  <c r="D906" i="3"/>
  <c r="C906" i="3"/>
  <c r="B908" i="3" l="1"/>
  <c r="D907" i="3"/>
  <c r="C907" i="3"/>
  <c r="C908" i="3" l="1"/>
  <c r="D908" i="3"/>
  <c r="B909" i="3"/>
  <c r="B910" i="3" l="1"/>
  <c r="D909" i="3"/>
  <c r="C909" i="3"/>
  <c r="D910" i="3" l="1"/>
  <c r="B911" i="3"/>
  <c r="C910" i="3"/>
  <c r="C911" i="3" l="1"/>
  <c r="D911" i="3"/>
  <c r="B912" i="3"/>
  <c r="B913" i="3" l="1"/>
  <c r="D912" i="3"/>
  <c r="C912" i="3"/>
  <c r="C913" i="3" l="1"/>
  <c r="B914" i="3"/>
  <c r="D913" i="3"/>
  <c r="C914" i="3" l="1"/>
  <c r="D914" i="3"/>
  <c r="B915" i="3"/>
  <c r="B916" i="3" l="1"/>
  <c r="D915" i="3"/>
  <c r="C915" i="3"/>
  <c r="B917" i="3" l="1"/>
  <c r="D916" i="3"/>
  <c r="C916" i="3"/>
  <c r="C917" i="3" l="1"/>
  <c r="D917" i="3"/>
  <c r="B918" i="3"/>
  <c r="D918" i="3" l="1"/>
  <c r="B919" i="3"/>
  <c r="C918" i="3"/>
  <c r="B920" i="3" l="1"/>
  <c r="D919" i="3"/>
  <c r="C919" i="3"/>
  <c r="C920" i="3" l="1"/>
  <c r="D920" i="3"/>
  <c r="B921" i="3"/>
  <c r="C921" i="3" l="1"/>
  <c r="B922" i="3"/>
  <c r="D921" i="3"/>
  <c r="B923" i="3" l="1"/>
  <c r="D922" i="3"/>
  <c r="C922" i="3"/>
  <c r="B924" i="3" l="1"/>
  <c r="C923" i="3"/>
  <c r="D923" i="3"/>
  <c r="B925" i="3" l="1"/>
  <c r="D924" i="3"/>
  <c r="C924" i="3"/>
  <c r="B926" i="3" l="1"/>
  <c r="D925" i="3"/>
  <c r="C925" i="3"/>
  <c r="D926" i="3" l="1"/>
  <c r="C926" i="3"/>
  <c r="B927" i="3"/>
  <c r="C927" i="3" l="1"/>
  <c r="B928" i="3"/>
  <c r="D927" i="3"/>
  <c r="B929" i="3" l="1"/>
  <c r="D928" i="3"/>
  <c r="C928" i="3"/>
  <c r="C929" i="3" l="1"/>
  <c r="D929" i="3"/>
  <c r="B930" i="3"/>
  <c r="B931" i="3" l="1"/>
  <c r="D930" i="3"/>
  <c r="C930" i="3"/>
  <c r="B932" i="3" l="1"/>
  <c r="D931" i="3"/>
  <c r="C931" i="3"/>
  <c r="D932" i="3" l="1"/>
  <c r="C932" i="3"/>
  <c r="B933" i="3"/>
  <c r="C933" i="3" l="1"/>
  <c r="B934" i="3"/>
  <c r="D933" i="3"/>
  <c r="D934" i="3" l="1"/>
  <c r="B935" i="3"/>
  <c r="C934" i="3"/>
  <c r="D935" i="3" l="1"/>
  <c r="C935" i="3"/>
  <c r="B936" i="3"/>
  <c r="B937" i="3" l="1"/>
  <c r="D936" i="3"/>
  <c r="C936" i="3"/>
  <c r="C937" i="3" l="1"/>
  <c r="B938" i="3"/>
  <c r="D937" i="3"/>
  <c r="D938" i="3" l="1"/>
  <c r="C938" i="3"/>
  <c r="B939" i="3"/>
  <c r="B940" i="3" l="1"/>
  <c r="C939" i="3"/>
  <c r="D939" i="3"/>
  <c r="B941" i="3" l="1"/>
  <c r="D940" i="3"/>
  <c r="C940" i="3"/>
  <c r="D941" i="3" l="1"/>
  <c r="C941" i="3"/>
  <c r="B942" i="3"/>
  <c r="D942" i="3" l="1"/>
  <c r="B943" i="3"/>
  <c r="C942" i="3"/>
  <c r="B944" i="3" l="1"/>
  <c r="D943" i="3"/>
  <c r="C943" i="3"/>
  <c r="D944" i="3" l="1"/>
  <c r="C944" i="3"/>
  <c r="B945" i="3"/>
  <c r="C945" i="3" l="1"/>
  <c r="D945" i="3"/>
  <c r="B946" i="3"/>
  <c r="B947" i="3" l="1"/>
  <c r="D946" i="3"/>
  <c r="C946" i="3"/>
  <c r="B948" i="3" l="1"/>
  <c r="D947" i="3"/>
  <c r="C947" i="3"/>
  <c r="C948" i="3" l="1"/>
  <c r="B949" i="3"/>
  <c r="D948" i="3"/>
  <c r="B950" i="3" l="1"/>
  <c r="D949" i="3"/>
  <c r="C949" i="3"/>
  <c r="D950" i="3" l="1"/>
  <c r="B951" i="3"/>
  <c r="C950" i="3"/>
  <c r="C951" i="3" l="1"/>
  <c r="D951" i="3"/>
  <c r="B952" i="3"/>
  <c r="B953" i="3" l="1"/>
  <c r="C952" i="3"/>
  <c r="D952" i="3"/>
  <c r="C953" i="3" l="1"/>
  <c r="B954" i="3"/>
  <c r="D953" i="3"/>
  <c r="C954" i="3" l="1"/>
  <c r="B955" i="3"/>
  <c r="D954" i="3"/>
  <c r="B956" i="3" l="1"/>
  <c r="D955" i="3"/>
  <c r="C955" i="3"/>
  <c r="B957" i="3" l="1"/>
  <c r="D956" i="3"/>
  <c r="C956" i="3"/>
  <c r="C957" i="3" l="1"/>
  <c r="D957" i="3"/>
  <c r="B958" i="3"/>
  <c r="D958" i="3" l="1"/>
  <c r="B959" i="3"/>
  <c r="C958" i="3"/>
  <c r="B960" i="3" l="1"/>
  <c r="D959" i="3"/>
  <c r="C959" i="3"/>
  <c r="C960" i="3" l="1"/>
  <c r="B961" i="3"/>
  <c r="D960" i="3"/>
  <c r="C961" i="3" l="1"/>
  <c r="B962" i="3"/>
  <c r="D961" i="3"/>
  <c r="B963" i="3" l="1"/>
  <c r="D962" i="3"/>
  <c r="C962" i="3"/>
  <c r="B964" i="3" l="1"/>
  <c r="C963" i="3"/>
  <c r="D963" i="3"/>
  <c r="B965" i="3" l="1"/>
  <c r="D964" i="3"/>
  <c r="C964" i="3"/>
  <c r="B966" i="3" l="1"/>
  <c r="D965" i="3"/>
  <c r="C965" i="3"/>
  <c r="D966" i="3" l="1"/>
  <c r="C966" i="3"/>
  <c r="B967" i="3"/>
  <c r="B968" i="3" l="1"/>
  <c r="D967" i="3"/>
  <c r="C967" i="3"/>
  <c r="B969" i="3" l="1"/>
  <c r="D968" i="3"/>
  <c r="C968" i="3"/>
  <c r="C969" i="3" l="1"/>
  <c r="D969" i="3"/>
  <c r="B970" i="3"/>
  <c r="B971" i="3" l="1"/>
  <c r="D970" i="3"/>
  <c r="C970" i="3"/>
  <c r="B972" i="3" l="1"/>
  <c r="D971" i="3"/>
  <c r="C971" i="3"/>
  <c r="C972" i="3" l="1"/>
  <c r="D972" i="3"/>
  <c r="B973" i="3"/>
  <c r="B974" i="3" l="1"/>
  <c r="D973" i="3"/>
  <c r="C973" i="3"/>
  <c r="D974" i="3" l="1"/>
  <c r="B975" i="3"/>
  <c r="C974" i="3"/>
  <c r="C975" i="3" l="1"/>
  <c r="D975" i="3"/>
  <c r="B976" i="3"/>
  <c r="D976" i="3" l="1"/>
  <c r="C976" i="3"/>
  <c r="B977" i="3"/>
  <c r="C977" i="3" l="1"/>
  <c r="B978" i="3"/>
  <c r="D977" i="3"/>
  <c r="C978" i="3" l="1"/>
  <c r="D978" i="3"/>
  <c r="B979" i="3"/>
  <c r="B980" i="3" l="1"/>
  <c r="D979" i="3"/>
  <c r="C979" i="3"/>
  <c r="B981" i="3" l="1"/>
  <c r="D980" i="3"/>
  <c r="C980" i="3"/>
  <c r="C981" i="3" l="1"/>
  <c r="D981" i="3"/>
  <c r="B982" i="3"/>
  <c r="D982" i="3" l="1"/>
  <c r="B983" i="3"/>
  <c r="C982" i="3"/>
  <c r="B984" i="3" l="1"/>
  <c r="D983" i="3"/>
  <c r="C983" i="3"/>
  <c r="C984" i="3" l="1"/>
  <c r="D984" i="3"/>
  <c r="B985" i="3"/>
  <c r="C985" i="3" l="1"/>
  <c r="B986" i="3"/>
  <c r="D985" i="3"/>
  <c r="B987" i="3" l="1"/>
  <c r="D986" i="3"/>
  <c r="C986" i="3"/>
  <c r="B988" i="3" l="1"/>
  <c r="C987" i="3"/>
  <c r="D987" i="3"/>
  <c r="C988" i="3" l="1"/>
  <c r="B989" i="3"/>
  <c r="D988" i="3"/>
  <c r="B990" i="3" l="1"/>
  <c r="D989" i="3"/>
  <c r="C989" i="3"/>
  <c r="D990" i="3" l="1"/>
  <c r="C990" i="3"/>
  <c r="B991" i="3"/>
  <c r="B992" i="3" l="1"/>
  <c r="D991" i="3"/>
  <c r="C991" i="3"/>
  <c r="B993" i="3" l="1"/>
  <c r="D992" i="3"/>
  <c r="C992" i="3"/>
  <c r="C993" i="3" l="1"/>
  <c r="D993" i="3"/>
  <c r="B994" i="3"/>
  <c r="C994" i="3" l="1"/>
  <c r="B995" i="3"/>
  <c r="D994" i="3"/>
  <c r="B996" i="3" l="1"/>
  <c r="D995" i="3"/>
  <c r="C995" i="3"/>
  <c r="D996" i="3" l="1"/>
  <c r="C996" i="3"/>
  <c r="B997" i="3"/>
  <c r="B998" i="3" l="1"/>
  <c r="D997" i="3"/>
  <c r="C997" i="3"/>
  <c r="D998" i="3" l="1"/>
  <c r="B999" i="3"/>
  <c r="C998" i="3"/>
  <c r="D999" i="3" l="1"/>
  <c r="C999" i="3"/>
  <c r="B1000" i="3"/>
  <c r="C1000" i="3" l="1"/>
  <c r="D1000" i="3"/>
</calcChain>
</file>

<file path=xl/sharedStrings.xml><?xml version="1.0" encoding="utf-8"?>
<sst xmlns="http://schemas.openxmlformats.org/spreadsheetml/2006/main" count="136" uniqueCount="106">
  <si>
    <t>Binomial A/B test Calculator</t>
  </si>
  <si>
    <t>Prior Function Selection</t>
  </si>
  <si>
    <t>alpha</t>
  </si>
  <si>
    <t>beta</t>
  </si>
  <si>
    <t>prior</t>
  </si>
  <si>
    <t>Test Results</t>
  </si>
  <si>
    <t>95% Confidence Interval (CI) Limits</t>
  </si>
  <si>
    <t>99% Confidence Interval (CI) Limits</t>
  </si>
  <si>
    <t>total</t>
  </si>
  <si>
    <t>converted</t>
  </si>
  <si>
    <t>COV%</t>
  </si>
  <si>
    <t>Standard Error (std)</t>
  </si>
  <si>
    <t>From</t>
  </si>
  <si>
    <t>To</t>
  </si>
  <si>
    <t>control</t>
  </si>
  <si>
    <t>variant</t>
  </si>
  <si>
    <t>Probability that Variant is better than the control</t>
  </si>
  <si>
    <t>Results</t>
  </si>
  <si>
    <t>Z Score</t>
  </si>
  <si>
    <t>P value</t>
  </si>
  <si>
    <t>Significant at 95%</t>
  </si>
  <si>
    <t>Significant at 99%</t>
  </si>
  <si>
    <t>Uplift</t>
  </si>
  <si>
    <t>Mean Uplift</t>
  </si>
  <si>
    <t>Median Uplift</t>
  </si>
  <si>
    <t>30th percentile</t>
  </si>
  <si>
    <t>Always aim for a conservative uplift</t>
  </si>
  <si>
    <t>Static Example for Interpretation</t>
  </si>
  <si>
    <t>When performing A/B test you are looking to test if your changes (Variant) had significantly impacted your target metric (Conversion Rate COV% in this case)</t>
  </si>
  <si>
    <t>Null hypothesis: your changes had no impact on COV%</t>
  </si>
  <si>
    <t>Alternative hypothesis: your changes had significant impact on COV%</t>
  </si>
  <si>
    <t>Histogram charts above show distribution of your collected data. As your data is Binomial (either user converts or not) you only need 2 parameters:</t>
  </si>
  <si>
    <t>* Mean (avg.) - which in this particular case is defined as Conversion Rate (COV%)</t>
  </si>
  <si>
    <t>* Standard error (std) - which can be calculated using your mean value (please see formulas a the top of sheet).</t>
  </si>
  <si>
    <t xml:space="preserve">Vertical lines in distribution charts represent the mean (COV%) for both Control and Variant </t>
  </si>
  <si>
    <t>You can clearly see from Red distribution graph, that it is very unlikely to get such COV%, actually there is only 3% probability to get it.</t>
  </si>
  <si>
    <t>Thus depending on your Confidence Interval (CI) you either reject your hypothesis or accept it.</t>
  </si>
  <si>
    <t>If we used 95% CI (we wanted to be sure on 95% that we are correct):</t>
  </si>
  <si>
    <t>* We would be looking for less than 5% probability of our new COV% to be in original (Control) distribution.</t>
  </si>
  <si>
    <t>* As in our case probability is only 3% (3% is less than 5%) we would reject our hypothesis, thus we could conclude that we significantly improved COV%.</t>
  </si>
  <si>
    <t>If we used 99% CI (even stricter than before, we wanted to be sure on 99% that we are correct):</t>
  </si>
  <si>
    <t>* We would be looking for less than 1% probability.</t>
  </si>
  <si>
    <t>* Since in our case probability is 3% (3% is more than 1%) we would fail to reject our hypothesis, thus we would conclude that there is not enough evidence there was change.</t>
  </si>
  <si>
    <t>How to chose confident interval (CI):</t>
  </si>
  <si>
    <t>There are no rules which CI you should use as it simply means how sure you want to be that your changes had an impact. But the most common used value is 95%.</t>
  </si>
  <si>
    <t>To do list:</t>
  </si>
  <si>
    <t>Try experimenting with increasing sample size ("total" at the top of the sheet) to see how distributions in first chart changes.</t>
  </si>
  <si>
    <t>Try experimenting with increasing conversions ("converted" at the top of the sheet) to see how distributions in first chart changes.</t>
  </si>
  <si>
    <t>Try mixing with both control and variant sample sizes and conversions to see how charts changes.</t>
  </si>
  <si>
    <t>Think about how significance of your results may be impacted by changing any of those values.</t>
  </si>
  <si>
    <t>x</t>
  </si>
  <si>
    <t>PDF</t>
  </si>
  <si>
    <t>CDF</t>
  </si>
  <si>
    <t>Step Control</t>
  </si>
  <si>
    <t>Control</t>
  </si>
  <si>
    <t>Variant</t>
  </si>
  <si>
    <t>Min</t>
  </si>
  <si>
    <t>Max</t>
  </si>
  <si>
    <t>Test</t>
  </si>
  <si>
    <t>Step</t>
  </si>
  <si>
    <t>Factor</t>
  </si>
  <si>
    <t>Control &lt; Variant</t>
  </si>
  <si>
    <t>+Uplift</t>
  </si>
  <si>
    <t>-Uplift</t>
  </si>
  <si>
    <t>campaign</t>
  </si>
  <si>
    <t>impressions</t>
  </si>
  <si>
    <t>user_count</t>
  </si>
  <si>
    <t>NewYear_V1</t>
  </si>
  <si>
    <t>NewYear_V2</t>
  </si>
  <si>
    <t>BlackFriday_V1</t>
  </si>
  <si>
    <t>BlackFriday_V2</t>
  </si>
  <si>
    <t>WITH</t>
  </si>
  <si>
    <r>
      <t>page_view_users</t>
    </r>
    <r>
      <rPr>
        <sz val="12"/>
        <color rgb="FF3A474E"/>
        <rFont val="Menlo"/>
        <family val="2"/>
      </rPr>
      <t xml:space="preserve"> </t>
    </r>
    <r>
      <rPr>
        <sz val="12"/>
        <color rgb="FF3367D6"/>
        <rFont val="Menlo"/>
        <family val="2"/>
      </rPr>
      <t>AS</t>
    </r>
    <r>
      <rPr>
        <sz val="12"/>
        <color rgb="FF3A474E"/>
        <rFont val="Menlo"/>
        <family val="2"/>
      </rPr>
      <t xml:space="preserve"> </t>
    </r>
    <r>
      <rPr>
        <sz val="12"/>
        <color rgb="FF37474F"/>
        <rFont val="Menlo"/>
        <family val="2"/>
      </rPr>
      <t>(</t>
    </r>
  </si>
  <si>
    <t>SELECT</t>
  </si>
  <si>
    <r>
      <t>COUNT</t>
    </r>
    <r>
      <rPr>
        <sz val="12"/>
        <color rgb="FF37474F"/>
        <rFont val="Menlo"/>
        <family val="2"/>
      </rPr>
      <t>(</t>
    </r>
    <r>
      <rPr>
        <sz val="12"/>
        <color rgb="FF3367D6"/>
        <rFont val="Menlo"/>
        <family val="2"/>
      </rPr>
      <t>DISTINCT</t>
    </r>
    <r>
      <rPr>
        <sz val="12"/>
        <color rgb="FF3A474E"/>
        <rFont val="Menlo"/>
        <family val="2"/>
      </rPr>
      <t xml:space="preserve"> </t>
    </r>
    <r>
      <rPr>
        <sz val="12"/>
        <color rgb="FF000000"/>
        <rFont val="Menlo"/>
        <family val="2"/>
      </rPr>
      <t>user_pseudo_id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user_count</t>
    </r>
    <r>
      <rPr>
        <sz val="12"/>
        <color rgb="FF3A474E"/>
        <rFont val="Menlo"/>
        <family val="2"/>
      </rPr>
      <t>,</t>
    </r>
  </si>
  <si>
    <r>
      <t>event_name</t>
    </r>
    <r>
      <rPr>
        <sz val="12"/>
        <color rgb="FF3A474E"/>
        <rFont val="Menlo"/>
        <family val="2"/>
      </rPr>
      <t>,</t>
    </r>
  </si>
  <si>
    <t>FROM</t>
  </si>
  <si>
    <t>tc-da-1.turing_data_analytics.raw_events</t>
  </si>
  <si>
    <r>
      <t>GROUP</t>
    </r>
    <r>
      <rPr>
        <sz val="12"/>
        <color rgb="FF3A474E"/>
        <rFont val="Menlo"/>
        <family val="2"/>
      </rPr>
      <t xml:space="preserve"> </t>
    </r>
    <r>
      <rPr>
        <sz val="12"/>
        <color rgb="FF3367D6"/>
        <rFont val="Menlo"/>
        <family val="2"/>
      </rPr>
      <t>BY</t>
    </r>
  </si>
  <si>
    <r>
      <t>campaign</t>
    </r>
    <r>
      <rPr>
        <sz val="12"/>
        <color rgb="FF3A474E"/>
        <rFont val="Menlo"/>
        <family val="2"/>
      </rPr>
      <t xml:space="preserve"> </t>
    </r>
    <r>
      <rPr>
        <sz val="12"/>
        <color rgb="FF37474F"/>
        <rFont val="Menlo"/>
        <family val="2"/>
      </rPr>
      <t>)</t>
    </r>
  </si>
  <si>
    <r>
      <t>adsense.campaign</t>
    </r>
    <r>
      <rPr>
        <sz val="12"/>
        <color rgb="FF3A474E"/>
        <rFont val="Menlo"/>
        <family val="2"/>
      </rPr>
      <t>,</t>
    </r>
  </si>
  <si>
    <r>
      <t>adsense.impressions</t>
    </r>
    <r>
      <rPr>
        <sz val="12"/>
        <color rgb="FF3A474E"/>
        <rFont val="Menlo"/>
        <family val="2"/>
      </rPr>
      <t>,</t>
    </r>
  </si>
  <si>
    <t>page_view_users.user_count</t>
  </si>
  <si>
    <r>
      <t>tc-da-1.turing_data_analytics.adsense_monthly</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adsense</t>
    </r>
  </si>
  <si>
    <t>JOIN</t>
  </si>
  <si>
    <t>page_view_users</t>
  </si>
  <si>
    <t>ON</t>
  </si>
  <si>
    <r>
      <t>adsense.campaign</t>
    </r>
    <r>
      <rPr>
        <sz val="12"/>
        <color rgb="FF3A474E"/>
        <rFont val="Menlo"/>
        <family val="2"/>
      </rPr>
      <t xml:space="preserve"> = </t>
    </r>
    <r>
      <rPr>
        <sz val="12"/>
        <color rgb="FF000000"/>
        <rFont val="Menlo"/>
        <family val="2"/>
      </rPr>
      <t>page_view_users.campaign</t>
    </r>
  </si>
  <si>
    <t>WHERE</t>
  </si>
  <si>
    <r>
      <t>event_name</t>
    </r>
    <r>
      <rPr>
        <sz val="12"/>
        <color rgb="FF3A474E"/>
        <rFont val="Menlo"/>
        <family val="2"/>
      </rPr>
      <t xml:space="preserve"> = </t>
    </r>
    <r>
      <rPr>
        <sz val="12"/>
        <color rgb="FF0D904F"/>
        <rFont val="Menlo"/>
        <family val="2"/>
      </rPr>
      <t>'page_view'</t>
    </r>
  </si>
  <si>
    <r>
      <t>AND</t>
    </r>
    <r>
      <rPr>
        <sz val="12"/>
        <color rgb="FF3A474E"/>
        <rFont val="Menlo"/>
        <family val="2"/>
      </rPr>
      <t xml:space="preserve"> </t>
    </r>
    <r>
      <rPr>
        <sz val="12"/>
        <color rgb="FF000000"/>
        <rFont val="Menlo"/>
        <family val="2"/>
      </rPr>
      <t>adsense.campaign</t>
    </r>
    <r>
      <rPr>
        <sz val="12"/>
        <color rgb="FF3A474E"/>
        <rFont val="Menlo"/>
        <family val="2"/>
      </rPr>
      <t xml:space="preserve"> </t>
    </r>
    <r>
      <rPr>
        <sz val="12"/>
        <color rgb="FF3367D6"/>
        <rFont val="Menlo"/>
        <family val="2"/>
      </rPr>
      <t>IN</t>
    </r>
    <r>
      <rPr>
        <sz val="12"/>
        <color rgb="FF3A474E"/>
        <rFont val="Menlo"/>
        <family val="2"/>
      </rPr>
      <t xml:space="preserve"> </t>
    </r>
    <r>
      <rPr>
        <sz val="12"/>
        <color rgb="FF37474F"/>
        <rFont val="Menlo"/>
        <family val="2"/>
      </rPr>
      <t>(</t>
    </r>
    <r>
      <rPr>
        <sz val="12"/>
        <color rgb="FF0D904F"/>
        <rFont val="Menlo"/>
        <family val="2"/>
      </rPr>
      <t>'NewYear_V1'</t>
    </r>
    <r>
      <rPr>
        <sz val="12"/>
        <color rgb="FF3A474E"/>
        <rFont val="Menlo"/>
        <family val="2"/>
      </rPr>
      <t>,</t>
    </r>
  </si>
  <si>
    <r>
      <t>'NewYear_V2'</t>
    </r>
    <r>
      <rPr>
        <sz val="12"/>
        <color rgb="FF3A474E"/>
        <rFont val="Menlo"/>
        <family val="2"/>
      </rPr>
      <t>,</t>
    </r>
  </si>
  <si>
    <r>
      <t>'BlackFriday_V1'</t>
    </r>
    <r>
      <rPr>
        <sz val="12"/>
        <color rgb="FF3A474E"/>
        <rFont val="Menlo"/>
        <family val="2"/>
      </rPr>
      <t>,</t>
    </r>
  </si>
  <si>
    <r>
      <t>'BlackFriday_V2'</t>
    </r>
    <r>
      <rPr>
        <sz val="12"/>
        <color rgb="FF37474F"/>
        <rFont val="Menlo"/>
        <family val="2"/>
      </rPr>
      <t>)</t>
    </r>
  </si>
  <si>
    <r>
      <t>AND</t>
    </r>
    <r>
      <rPr>
        <sz val="12"/>
        <color rgb="FF3A474E"/>
        <rFont val="Menlo"/>
        <family val="2"/>
      </rPr>
      <t xml:space="preserve"> </t>
    </r>
    <r>
      <rPr>
        <sz val="12"/>
        <color rgb="FF000000"/>
        <rFont val="Menlo"/>
        <family val="2"/>
      </rPr>
      <t>Month</t>
    </r>
    <r>
      <rPr>
        <sz val="12"/>
        <color rgb="FF3A474E"/>
        <rFont val="Menlo"/>
        <family val="2"/>
      </rPr>
      <t xml:space="preserve"> &lt;&gt; </t>
    </r>
    <r>
      <rPr>
        <sz val="12"/>
        <color rgb="FFF4511E"/>
        <rFont val="Menlo"/>
        <family val="2"/>
      </rPr>
      <t>202111</t>
    </r>
  </si>
  <si>
    <t>Query results:</t>
  </si>
  <si>
    <t>New Year:</t>
  </si>
  <si>
    <t>https://abtestguide.com/calc/</t>
  </si>
  <si>
    <t>Binomial A_B test Calculator</t>
  </si>
  <si>
    <t>Null Hypothesis: V1 and V2 have the same effect</t>
  </si>
  <si>
    <t>Black Friday</t>
  </si>
  <si>
    <t>Result: Variant has the same Conversion Rate, we can't reject the Null Hypothesis</t>
  </si>
  <si>
    <t>Clicks</t>
  </si>
  <si>
    <t>Impressions</t>
  </si>
  <si>
    <t>Helper columns</t>
  </si>
  <si>
    <t>Result: Variant (V2) has much worse Conversion Rate, Null Hypothesis can be 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</si>
</sst>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
    <numFmt numFmtId="167" formatCode="0.000000"/>
    <numFmt numFmtId="168" formatCode="#,##0.000000"/>
  </numFmts>
  <fonts count="23">
    <font>
      <sz val="10"/>
      <color rgb="FF000000"/>
      <name val="Arial"/>
      <scheme val="minor"/>
    </font>
    <font>
      <sz val="8"/>
      <color theme="1"/>
      <name val="Nunito"/>
    </font>
    <font>
      <sz val="10"/>
      <color theme="1"/>
      <name val="Arial"/>
      <family val="2"/>
      <scheme val="minor"/>
    </font>
    <font>
      <b/>
      <sz val="24"/>
      <color rgb="FF666666"/>
      <name val="Arial"/>
      <family val="2"/>
      <scheme val="minor"/>
    </font>
    <font>
      <sz val="10"/>
      <name val="Arial"/>
      <family val="2"/>
    </font>
    <font>
      <sz val="18"/>
      <color rgb="FFFFFFFF"/>
      <name val="Nunito"/>
    </font>
    <font>
      <b/>
      <sz val="8"/>
      <color theme="1"/>
      <name val="Nunito"/>
    </font>
    <font>
      <sz val="8"/>
      <color rgb="FF242729"/>
      <name val="Inherit"/>
    </font>
    <font>
      <sz val="10"/>
      <color rgb="FF242729"/>
      <name val="Inherit"/>
    </font>
    <font>
      <b/>
      <sz val="10"/>
      <color theme="1"/>
      <name val="Nunito"/>
    </font>
    <font>
      <b/>
      <sz val="8"/>
      <color theme="1"/>
      <name val="Arial"/>
      <family val="2"/>
      <scheme val="minor"/>
    </font>
    <font>
      <sz val="9"/>
      <color rgb="FF3C4043"/>
      <name val="Roboto"/>
    </font>
    <font>
      <sz val="11"/>
      <color rgb="FF1155CC"/>
      <name val="Inconsolata"/>
    </font>
    <font>
      <sz val="8"/>
      <color theme="1"/>
      <name val="Arial"/>
      <family val="2"/>
      <scheme val="minor"/>
    </font>
    <font>
      <sz val="10"/>
      <color rgb="FF000000"/>
      <name val="Arial"/>
      <family val="2"/>
      <scheme val="minor"/>
    </font>
    <font>
      <sz val="12"/>
      <color rgb="FF3A474E"/>
      <name val="Menlo"/>
      <family val="2"/>
    </font>
    <font>
      <sz val="12"/>
      <color rgb="FF3367D6"/>
      <name val="Menlo"/>
      <family val="2"/>
    </font>
    <font>
      <sz val="12"/>
      <color rgb="FF000000"/>
      <name val="Menlo"/>
      <family val="2"/>
    </font>
    <font>
      <sz val="12"/>
      <color rgb="FF37474F"/>
      <name val="Menlo"/>
      <family val="2"/>
    </font>
    <font>
      <sz val="12"/>
      <color rgb="FF0D904F"/>
      <name val="Menlo"/>
      <family val="2"/>
    </font>
    <font>
      <sz val="12"/>
      <color rgb="FFF4511E"/>
      <name val="Menlo"/>
      <family val="2"/>
    </font>
    <font>
      <sz val="16"/>
      <color rgb="FF000000"/>
      <name val="Arial"/>
      <family val="2"/>
      <scheme val="minor"/>
    </font>
    <font>
      <b/>
      <sz val="12"/>
      <color rgb="FF000000"/>
      <name val="Arial"/>
      <family val="2"/>
      <scheme val="minor"/>
    </font>
  </fonts>
  <fills count="9">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4A86E8"/>
        <bgColor rgb="FF4A86E8"/>
      </patternFill>
    </fill>
    <fill>
      <patternFill patternType="solid">
        <fgColor rgb="FFF3F3F3"/>
        <bgColor rgb="FFF3F3F3"/>
      </patternFill>
    </fill>
    <fill>
      <patternFill patternType="solid">
        <fgColor rgb="FFFF9900"/>
        <bgColor rgb="FFFF9900"/>
      </patternFill>
    </fill>
    <fill>
      <patternFill patternType="solid">
        <fgColor rgb="FFFCE5CD"/>
        <bgColor rgb="FFFCE5CD"/>
      </patternFill>
    </fill>
    <fill>
      <patternFill patternType="solid">
        <fgColor rgb="FF6AA84F"/>
        <bgColor rgb="FF6AA84F"/>
      </patternFill>
    </fill>
  </fills>
  <borders count="40">
    <border>
      <left/>
      <right/>
      <top/>
      <bottom/>
      <diagonal/>
    </border>
    <border>
      <left style="thick">
        <color rgb="FF666666"/>
      </left>
      <right/>
      <top style="thick">
        <color rgb="FF666666"/>
      </top>
      <bottom/>
      <diagonal/>
    </border>
    <border>
      <left/>
      <right/>
      <top style="thick">
        <color rgb="FF666666"/>
      </top>
      <bottom/>
      <diagonal/>
    </border>
    <border>
      <left/>
      <right style="thick">
        <color rgb="FF666666"/>
      </right>
      <top style="thick">
        <color rgb="FF666666"/>
      </top>
      <bottom/>
      <diagonal/>
    </border>
    <border>
      <left style="thick">
        <color rgb="FF666666"/>
      </left>
      <right/>
      <top/>
      <bottom style="thick">
        <color rgb="FF666666"/>
      </bottom>
      <diagonal/>
    </border>
    <border>
      <left/>
      <right/>
      <top/>
      <bottom style="thick">
        <color rgb="FF666666"/>
      </bottom>
      <diagonal/>
    </border>
    <border>
      <left/>
      <right style="thick">
        <color rgb="FF666666"/>
      </right>
      <top/>
      <bottom style="thick">
        <color rgb="FF666666"/>
      </bottom>
      <diagonal/>
    </border>
    <border>
      <left style="thick">
        <color rgb="FF4A86E8"/>
      </left>
      <right/>
      <top style="thick">
        <color rgb="FF4A86E8"/>
      </top>
      <bottom/>
      <diagonal/>
    </border>
    <border>
      <left/>
      <right/>
      <top style="thick">
        <color rgb="FF4A86E8"/>
      </top>
      <bottom/>
      <diagonal/>
    </border>
    <border>
      <left/>
      <right style="thick">
        <color rgb="FF4A86E8"/>
      </right>
      <top style="thick">
        <color rgb="FF4A86E8"/>
      </top>
      <bottom/>
      <diagonal/>
    </border>
    <border>
      <left style="thick">
        <color rgb="FF4A86E8"/>
      </left>
      <right/>
      <top/>
      <bottom/>
      <diagonal/>
    </border>
    <border>
      <left/>
      <right style="thick">
        <color rgb="FF4A86E8"/>
      </right>
      <top/>
      <bottom/>
      <diagonal/>
    </border>
    <border>
      <left style="thick">
        <color rgb="FF4A86E8"/>
      </left>
      <right/>
      <top/>
      <bottom style="thick">
        <color rgb="FF4A86E8"/>
      </bottom>
      <diagonal/>
    </border>
    <border>
      <left/>
      <right/>
      <top/>
      <bottom style="thick">
        <color rgb="FF4A86E8"/>
      </bottom>
      <diagonal/>
    </border>
    <border>
      <left/>
      <right style="thick">
        <color rgb="FF4A86E8"/>
      </right>
      <top/>
      <bottom style="thick">
        <color rgb="FF4A86E8"/>
      </bottom>
      <diagonal/>
    </border>
    <border>
      <left style="thin">
        <color rgb="FFB7B7B7"/>
      </left>
      <right style="thin">
        <color rgb="FFB7B7B7"/>
      </right>
      <top style="thin">
        <color rgb="FFB7B7B7"/>
      </top>
      <bottom style="thin">
        <color rgb="FFB7B7B7"/>
      </bottom>
      <diagonal/>
    </border>
    <border>
      <left style="thick">
        <color rgb="FFFF9900"/>
      </left>
      <right/>
      <top style="thick">
        <color rgb="FFFF9900"/>
      </top>
      <bottom/>
      <diagonal/>
    </border>
    <border>
      <left/>
      <right/>
      <top style="thick">
        <color rgb="FFFF9900"/>
      </top>
      <bottom/>
      <diagonal/>
    </border>
    <border>
      <left/>
      <right style="thick">
        <color rgb="FFFF9900"/>
      </right>
      <top style="thick">
        <color rgb="FFFF9900"/>
      </top>
      <bottom/>
      <diagonal/>
    </border>
    <border>
      <left style="thick">
        <color rgb="FFFF9900"/>
      </left>
      <right/>
      <top/>
      <bottom/>
      <diagonal/>
    </border>
    <border>
      <left/>
      <right style="thick">
        <color rgb="FFFF9900"/>
      </right>
      <top/>
      <bottom/>
      <diagonal/>
    </border>
    <border>
      <left style="thick">
        <color rgb="FFFF9900"/>
      </left>
      <right/>
      <top/>
      <bottom style="thick">
        <color rgb="FFFF9900"/>
      </bottom>
      <diagonal/>
    </border>
    <border>
      <left/>
      <right/>
      <top/>
      <bottom style="thick">
        <color rgb="FFFF9900"/>
      </bottom>
      <diagonal/>
    </border>
    <border>
      <left/>
      <right style="thick">
        <color rgb="FFFF9900"/>
      </right>
      <top/>
      <bottom style="thick">
        <color rgb="FFFF9900"/>
      </bottom>
      <diagonal/>
    </border>
    <border>
      <left style="thin">
        <color rgb="FF666666"/>
      </left>
      <right style="thin">
        <color rgb="FFB7B7B7"/>
      </right>
      <top style="thin">
        <color rgb="FF666666"/>
      </top>
      <bottom/>
      <diagonal/>
    </border>
    <border>
      <left style="thin">
        <color rgb="FFB7B7B7"/>
      </left>
      <right style="thin">
        <color rgb="FF666666"/>
      </right>
      <top style="thin">
        <color rgb="FF666666"/>
      </top>
      <bottom/>
      <diagonal/>
    </border>
    <border>
      <left style="thin">
        <color rgb="FF666666"/>
      </left>
      <right style="thin">
        <color rgb="FFB7B7B7"/>
      </right>
      <top/>
      <bottom style="thin">
        <color rgb="FF666666"/>
      </bottom>
      <diagonal/>
    </border>
    <border>
      <left style="thin">
        <color rgb="FFB7B7B7"/>
      </left>
      <right style="thin">
        <color rgb="FF666666"/>
      </right>
      <top/>
      <bottom style="thin">
        <color rgb="FF666666"/>
      </bottom>
      <diagonal/>
    </border>
    <border>
      <left style="thin">
        <color rgb="FF000000"/>
      </left>
      <right style="thin">
        <color rgb="FF000000"/>
      </right>
      <top style="thin">
        <color rgb="FF000000"/>
      </top>
      <bottom style="thin">
        <color rgb="FF000000"/>
      </bottom>
      <diagonal/>
    </border>
    <border>
      <left style="thick">
        <color rgb="FF6AA84F"/>
      </left>
      <right/>
      <top style="thick">
        <color rgb="FF6AA84F"/>
      </top>
      <bottom/>
      <diagonal/>
    </border>
    <border>
      <left/>
      <right/>
      <top style="thick">
        <color rgb="FF6AA84F"/>
      </top>
      <bottom/>
      <diagonal/>
    </border>
    <border>
      <left/>
      <right style="thick">
        <color rgb="FF6AA84F"/>
      </right>
      <top style="thick">
        <color rgb="FF6AA84F"/>
      </top>
      <bottom/>
      <diagonal/>
    </border>
    <border>
      <left style="thick">
        <color rgb="FF6AA84F"/>
      </left>
      <right/>
      <top/>
      <bottom/>
      <diagonal/>
    </border>
    <border>
      <left/>
      <right style="thick">
        <color rgb="FF6AA84F"/>
      </right>
      <top/>
      <bottom/>
      <diagonal/>
    </border>
    <border>
      <left style="thick">
        <color rgb="FF6AA84F"/>
      </left>
      <right/>
      <top/>
      <bottom style="thick">
        <color rgb="FF6AA84F"/>
      </bottom>
      <diagonal/>
    </border>
    <border>
      <left/>
      <right/>
      <top/>
      <bottom style="thick">
        <color rgb="FF6AA84F"/>
      </bottom>
      <diagonal/>
    </border>
    <border>
      <left/>
      <right style="thick">
        <color rgb="FF6AA84F"/>
      </right>
      <top/>
      <bottom style="thick">
        <color rgb="FF6AA84F"/>
      </bottom>
      <diagonal/>
    </border>
    <border>
      <left style="thin">
        <color rgb="FFB7B7B7"/>
      </left>
      <right style="thin">
        <color rgb="FFB7B7B7"/>
      </right>
      <top style="thin">
        <color rgb="FFB7B7B7"/>
      </top>
      <bottom/>
      <diagonal/>
    </border>
    <border>
      <left style="thin">
        <color rgb="FF666666"/>
      </left>
      <right style="thin">
        <color rgb="FFB7B7B7"/>
      </right>
      <top style="thin">
        <color rgb="FF666666"/>
      </top>
      <bottom style="thin">
        <color rgb="FF666666"/>
      </bottom>
      <diagonal/>
    </border>
    <border>
      <left style="thin">
        <color rgb="FFB7B7B7"/>
      </left>
      <right style="thin">
        <color rgb="FF666666"/>
      </right>
      <top style="thin">
        <color rgb="FF666666"/>
      </top>
      <bottom style="thin">
        <color rgb="FF666666"/>
      </bottom>
      <diagonal/>
    </border>
  </borders>
  <cellStyleXfs count="1">
    <xf numFmtId="0" fontId="0" fillId="0" borderId="0"/>
  </cellStyleXfs>
  <cellXfs count="95">
    <xf numFmtId="0" fontId="0" fillId="0" borderId="0" xfId="0"/>
    <xf numFmtId="3" fontId="1" fillId="2" borderId="0" xfId="0" applyNumberFormat="1" applyFont="1" applyFill="1" applyAlignment="1">
      <alignment horizontal="center" vertical="center"/>
    </xf>
    <xf numFmtId="0" fontId="2" fillId="2" borderId="0" xfId="0" applyFont="1" applyFill="1"/>
    <xf numFmtId="3" fontId="1" fillId="4" borderId="0" xfId="0" applyNumberFormat="1" applyFont="1" applyFill="1" applyAlignment="1">
      <alignment horizontal="center" vertical="center"/>
    </xf>
    <xf numFmtId="3" fontId="1" fillId="5" borderId="0" xfId="0" applyNumberFormat="1" applyFont="1" applyFill="1" applyAlignment="1">
      <alignment horizontal="center" vertical="center"/>
    </xf>
    <xf numFmtId="0" fontId="2" fillId="5" borderId="0" xfId="0" applyFont="1" applyFill="1"/>
    <xf numFmtId="3" fontId="6" fillId="2" borderId="0" xfId="0" applyNumberFormat="1" applyFont="1" applyFill="1" applyAlignment="1">
      <alignment horizontal="center" vertical="center"/>
    </xf>
    <xf numFmtId="3" fontId="7" fillId="5" borderId="0" xfId="0" applyNumberFormat="1" applyFont="1" applyFill="1" applyAlignment="1">
      <alignment horizontal="center" vertical="center"/>
    </xf>
    <xf numFmtId="3" fontId="1" fillId="3" borderId="15" xfId="0" applyNumberFormat="1" applyFont="1" applyFill="1" applyBorder="1" applyAlignment="1">
      <alignment horizontal="center" vertical="center"/>
    </xf>
    <xf numFmtId="164" fontId="1" fillId="3" borderId="15" xfId="0" applyNumberFormat="1" applyFont="1" applyFill="1" applyBorder="1" applyAlignment="1">
      <alignment horizontal="center" vertical="center"/>
    </xf>
    <xf numFmtId="3" fontId="1" fillId="6" borderId="0" xfId="0" applyNumberFormat="1" applyFont="1" applyFill="1" applyAlignment="1">
      <alignment horizontal="center" vertical="center"/>
    </xf>
    <xf numFmtId="164" fontId="8" fillId="5" borderId="0" xfId="0" applyNumberFormat="1" applyFont="1" applyFill="1" applyAlignment="1">
      <alignment horizontal="center" vertical="center"/>
    </xf>
    <xf numFmtId="3" fontId="2" fillId="5" borderId="0" xfId="0" applyNumberFormat="1" applyFont="1" applyFill="1" applyAlignment="1">
      <alignment horizontal="center" vertical="center"/>
    </xf>
    <xf numFmtId="10" fontId="1" fillId="3" borderId="15" xfId="0" applyNumberFormat="1" applyFont="1" applyFill="1" applyBorder="1" applyAlignment="1">
      <alignment horizontal="center" vertical="center"/>
    </xf>
    <xf numFmtId="3" fontId="10" fillId="5" borderId="0" xfId="0" applyNumberFormat="1" applyFont="1" applyFill="1" applyAlignment="1">
      <alignment horizontal="center" vertical="center"/>
    </xf>
    <xf numFmtId="3" fontId="1" fillId="5" borderId="28" xfId="0" applyNumberFormat="1" applyFont="1" applyFill="1" applyBorder="1" applyAlignment="1">
      <alignment horizontal="center" vertical="center"/>
    </xf>
    <xf numFmtId="2" fontId="1" fillId="5" borderId="28" xfId="0" applyNumberFormat="1" applyFont="1" applyFill="1" applyBorder="1" applyAlignment="1">
      <alignment horizontal="center" vertical="center"/>
    </xf>
    <xf numFmtId="165" fontId="1" fillId="5" borderId="28" xfId="0" applyNumberFormat="1" applyFont="1" applyFill="1" applyBorder="1" applyAlignment="1">
      <alignment horizontal="center" vertical="center"/>
    </xf>
    <xf numFmtId="3" fontId="1" fillId="8" borderId="0" xfId="0" applyNumberFormat="1" applyFont="1" applyFill="1" applyAlignment="1">
      <alignment horizontal="center" vertical="center"/>
    </xf>
    <xf numFmtId="3" fontId="1" fillId="7" borderId="15" xfId="0" applyNumberFormat="1" applyFont="1" applyFill="1" applyBorder="1" applyAlignment="1">
      <alignment horizontal="center" vertical="center" wrapText="1"/>
    </xf>
    <xf numFmtId="10" fontId="1" fillId="0" borderId="15" xfId="0" applyNumberFormat="1" applyFont="1" applyBorder="1" applyAlignment="1">
      <alignment horizontal="center" vertical="center"/>
    </xf>
    <xf numFmtId="3" fontId="1" fillId="7" borderId="37" xfId="0" applyNumberFormat="1" applyFont="1" applyFill="1" applyBorder="1" applyAlignment="1">
      <alignment horizontal="center" vertical="center" wrapText="1"/>
    </xf>
    <xf numFmtId="10" fontId="1" fillId="0" borderId="37" xfId="0" applyNumberFormat="1" applyFont="1" applyBorder="1" applyAlignment="1">
      <alignment horizontal="center" vertical="center"/>
    </xf>
    <xf numFmtId="3" fontId="6" fillId="7" borderId="38" xfId="0" applyNumberFormat="1" applyFont="1" applyFill="1" applyBorder="1" applyAlignment="1">
      <alignment horizontal="center" vertical="center" wrapText="1"/>
    </xf>
    <xf numFmtId="10" fontId="9" fillId="0" borderId="39" xfId="0" applyNumberFormat="1" applyFont="1" applyBorder="1" applyAlignment="1">
      <alignment horizontal="center" vertical="center"/>
    </xf>
    <xf numFmtId="3" fontId="6" fillId="5" borderId="0" xfId="0" applyNumberFormat="1" applyFont="1" applyFill="1" applyAlignment="1">
      <alignment horizontal="left" vertical="center"/>
    </xf>
    <xf numFmtId="166" fontId="1" fillId="5" borderId="0" xfId="0" applyNumberFormat="1" applyFont="1" applyFill="1" applyAlignment="1">
      <alignment horizontal="center" vertical="center"/>
    </xf>
    <xf numFmtId="3" fontId="1" fillId="5" borderId="0" xfId="0" applyNumberFormat="1" applyFont="1" applyFill="1" applyAlignment="1">
      <alignment horizontal="left" vertical="center"/>
    </xf>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6" fillId="5" borderId="0" xfId="0" applyFont="1" applyFill="1" applyAlignment="1">
      <alignment horizontal="center" vertical="center"/>
    </xf>
    <xf numFmtId="0" fontId="6" fillId="0" borderId="0" xfId="0" applyFont="1" applyAlignment="1">
      <alignment horizontal="center" vertical="center"/>
    </xf>
    <xf numFmtId="0" fontId="1" fillId="0" borderId="15" xfId="0" applyFont="1" applyBorder="1" applyAlignment="1">
      <alignment horizontal="center" vertical="center"/>
    </xf>
    <xf numFmtId="167" fontId="1" fillId="0" borderId="15" xfId="0" applyNumberFormat="1" applyFont="1" applyBorder="1" applyAlignment="1">
      <alignment horizontal="center" vertical="center"/>
    </xf>
    <xf numFmtId="0" fontId="11" fillId="3" borderId="0" xfId="0" applyFont="1" applyFill="1"/>
    <xf numFmtId="168" fontId="12" fillId="3" borderId="0" xfId="0" applyNumberFormat="1" applyFont="1" applyFill="1"/>
    <xf numFmtId="0" fontId="6" fillId="5" borderId="0" xfId="0" applyFont="1" applyFill="1" applyAlignment="1">
      <alignment horizontal="center"/>
    </xf>
    <xf numFmtId="0" fontId="13" fillId="0" borderId="0" xfId="0" applyFont="1" applyAlignment="1">
      <alignment horizontal="center"/>
    </xf>
    <xf numFmtId="0" fontId="6" fillId="0" borderId="0" xfId="0" applyFont="1" applyAlignment="1">
      <alignment horizontal="center"/>
    </xf>
    <xf numFmtId="0" fontId="1" fillId="0" borderId="15" xfId="0" applyFont="1" applyBorder="1" applyAlignment="1">
      <alignment horizontal="center"/>
    </xf>
    <xf numFmtId="4" fontId="1" fillId="0" borderId="15" xfId="0" applyNumberFormat="1" applyFont="1" applyBorder="1" applyAlignment="1">
      <alignment horizontal="center"/>
    </xf>
    <xf numFmtId="0" fontId="6" fillId="0" borderId="0" xfId="0" applyFont="1"/>
    <xf numFmtId="167" fontId="1" fillId="0" borderId="15" xfId="0" applyNumberFormat="1" applyFont="1" applyBorder="1" applyAlignment="1">
      <alignment horizontal="center"/>
    </xf>
    <xf numFmtId="168" fontId="1" fillId="0" borderId="0" xfId="0" applyNumberFormat="1" applyFont="1" applyAlignment="1">
      <alignment horizontal="center"/>
    </xf>
    <xf numFmtId="10" fontId="1" fillId="0" borderId="15" xfId="0" applyNumberFormat="1" applyFont="1" applyBorder="1" applyAlignment="1">
      <alignment horizontal="center"/>
    </xf>
    <xf numFmtId="10" fontId="1" fillId="0" borderId="0" xfId="0" applyNumberFormat="1" applyFont="1" applyAlignment="1">
      <alignment horizontal="center"/>
    </xf>
    <xf numFmtId="10" fontId="10" fillId="5" borderId="0" xfId="0" applyNumberFormat="1" applyFont="1" applyFill="1" applyAlignment="1">
      <alignment horizontal="center"/>
    </xf>
    <xf numFmtId="10" fontId="10" fillId="5" borderId="0" xfId="0" quotePrefix="1" applyNumberFormat="1" applyFont="1" applyFill="1" applyAlignment="1">
      <alignment horizontal="center"/>
    </xf>
    <xf numFmtId="1" fontId="1" fillId="0" borderId="15" xfId="0" applyNumberFormat="1" applyFont="1" applyBorder="1" applyAlignment="1">
      <alignment horizontal="center"/>
    </xf>
    <xf numFmtId="10" fontId="13" fillId="0" borderId="15" xfId="0" applyNumberFormat="1" applyFont="1" applyBorder="1" applyAlignment="1">
      <alignment horizontal="center"/>
    </xf>
    <xf numFmtId="3" fontId="5" fillId="6" borderId="16" xfId="0" applyNumberFormat="1" applyFont="1" applyFill="1" applyBorder="1" applyAlignment="1">
      <alignment horizontal="center" vertical="center"/>
    </xf>
    <xf numFmtId="0" fontId="4" fillId="0" borderId="17" xfId="0" applyFont="1" applyBorder="1"/>
    <xf numFmtId="0" fontId="4" fillId="0" borderId="18" xfId="0" applyFont="1" applyBorder="1"/>
    <xf numFmtId="0" fontId="4" fillId="0" borderId="19" xfId="0" applyFont="1" applyBorder="1"/>
    <xf numFmtId="0" fontId="0" fillId="0" borderId="0" xfId="0"/>
    <xf numFmtId="0" fontId="4" fillId="0" borderId="20" xfId="0" applyFont="1" applyBorder="1"/>
    <xf numFmtId="0" fontId="4" fillId="0" borderId="21" xfId="0" applyFont="1" applyBorder="1"/>
    <xf numFmtId="0" fontId="4" fillId="0" borderId="22" xfId="0" applyFont="1" applyBorder="1"/>
    <xf numFmtId="0" fontId="4" fillId="0" borderId="23" xfId="0" applyFont="1" applyBorder="1"/>
    <xf numFmtId="3" fontId="5" fillId="8" borderId="29" xfId="0" applyNumberFormat="1" applyFont="1" applyFill="1" applyBorder="1" applyAlignment="1">
      <alignment horizontal="center" vertical="center"/>
    </xf>
    <xf numFmtId="0" fontId="4" fillId="0" borderId="30" xfId="0" applyFont="1" applyBorder="1"/>
    <xf numFmtId="0" fontId="4" fillId="0" borderId="31" xfId="0" applyFont="1" applyBorder="1"/>
    <xf numFmtId="0" fontId="4" fillId="0" borderId="32" xfId="0" applyFont="1" applyBorder="1"/>
    <xf numFmtId="0" fontId="4" fillId="0" borderId="33" xfId="0" applyFont="1" applyBorder="1"/>
    <xf numFmtId="0" fontId="4" fillId="0" borderId="34" xfId="0" applyFont="1" applyBorder="1"/>
    <xf numFmtId="0" fontId="4" fillId="0" borderId="35" xfId="0" applyFont="1" applyBorder="1"/>
    <xf numFmtId="0" fontId="4" fillId="0" borderId="36" xfId="0" applyFont="1" applyBorder="1"/>
    <xf numFmtId="0" fontId="3" fillId="3" borderId="1" xfId="0" applyFont="1" applyFill="1" applyBorder="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3" fontId="5" fillId="4" borderId="7" xfId="0" applyNumberFormat="1" applyFont="1" applyFill="1" applyBorder="1" applyAlignment="1">
      <alignment horizontal="center" vertical="center"/>
    </xf>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3" fontId="6" fillId="2" borderId="0" xfId="0" applyNumberFormat="1" applyFont="1" applyFill="1" applyAlignment="1">
      <alignment horizontal="center" vertical="center"/>
    </xf>
    <xf numFmtId="3" fontId="1" fillId="7" borderId="24" xfId="0" applyNumberFormat="1" applyFont="1" applyFill="1" applyBorder="1" applyAlignment="1">
      <alignment horizontal="center" vertical="center" wrapText="1"/>
    </xf>
    <xf numFmtId="0" fontId="4" fillId="0" borderId="26" xfId="0" applyFont="1" applyBorder="1"/>
    <xf numFmtId="10" fontId="9" fillId="3" borderId="25" xfId="0" applyNumberFormat="1" applyFont="1" applyFill="1" applyBorder="1" applyAlignment="1">
      <alignment horizontal="center" vertical="center"/>
    </xf>
    <xf numFmtId="0" fontId="4" fillId="0" borderId="27" xfId="0" applyFont="1" applyBorder="1"/>
    <xf numFmtId="0" fontId="16" fillId="0" borderId="0" xfId="0" applyFont="1"/>
    <xf numFmtId="0" fontId="17" fillId="0" borderId="0" xfId="0" applyFont="1"/>
    <xf numFmtId="0" fontId="19" fillId="0" borderId="0" xfId="0" applyFont="1"/>
    <xf numFmtId="0" fontId="14" fillId="0" borderId="0" xfId="0" applyFont="1"/>
    <xf numFmtId="0" fontId="21" fillId="0" borderId="0" xfId="0" applyFont="1"/>
    <xf numFmtId="0" fontId="0" fillId="0" borderId="0" xfId="0" applyAlignment="1">
      <alignment horizontal="center"/>
    </xf>
    <xf numFmtId="0" fontId="14" fillId="0" borderId="0" xfId="0" applyFont="1" applyAlignment="1">
      <alignment horizontal="center"/>
    </xf>
    <xf numFmtId="0" fontId="22" fillId="0" borderId="0" xfId="0" applyFont="1"/>
  </cellXfs>
  <cellStyles count="1">
    <cellStyle name="Normal" xfId="0" builtinId="0"/>
  </cellStyles>
  <dxfs count="2">
    <dxf>
      <fill>
        <patternFill patternType="solid">
          <fgColor theme="7"/>
          <bgColor theme="7"/>
        </patternFill>
      </fill>
    </dxf>
    <dxf>
      <fill>
        <patternFill patternType="solid">
          <fgColor theme="8"/>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Distribution of probabilities</a:t>
            </a:r>
          </a:p>
        </c:rich>
      </c:tx>
      <c:layout>
        <c:manualLayout>
          <c:xMode val="edge"/>
          <c:yMode val="edge"/>
          <c:x val="2.4653215636822195E-2"/>
          <c:y val="0.05"/>
        </c:manualLayout>
      </c:layout>
      <c:overlay val="0"/>
    </c:title>
    <c:autoTitleDeleted val="0"/>
    <c:plotArea>
      <c:layout/>
      <c:areaChart>
        <c:grouping val="standard"/>
        <c:varyColors val="1"/>
        <c:ser>
          <c:idx val="0"/>
          <c:order val="0"/>
          <c:tx>
            <c:strRef>
              <c:f>'Posterior Functions'!$C$2</c:f>
              <c:strCache>
                <c:ptCount val="1"/>
                <c:pt idx="0">
                  <c:v>Control</c:v>
                </c:pt>
              </c:strCache>
            </c:strRef>
          </c:tx>
          <c:spPr>
            <a:solidFill>
              <a:srgbClr val="4285F4">
                <a:alpha val="30000"/>
              </a:srgbClr>
            </a:solidFill>
            <a:ln cmpd="sng">
              <a:solidFill>
                <a:srgbClr val="4285F4"/>
              </a:solidFill>
            </a:ln>
          </c:spPr>
          <c:cat>
            <c:numRef>
              <c:f>'Posterior Functions'!$B$3:$B$1000</c:f>
              <c:numCache>
                <c:formatCode>0.000000</c:formatCode>
                <c:ptCount val="998"/>
                <c:pt idx="0" formatCode="General">
                  <c:v>1.4402581670832122E-4</c:v>
                </c:pt>
                <c:pt idx="1">
                  <c:v>1.4642078946674013E-4</c:v>
                </c:pt>
                <c:pt idx="2">
                  <c:v>1.4881576222515905E-4</c:v>
                </c:pt>
                <c:pt idx="3">
                  <c:v>1.5121073498357797E-4</c:v>
                </c:pt>
                <c:pt idx="4">
                  <c:v>1.5360570774199689E-4</c:v>
                </c:pt>
                <c:pt idx="5">
                  <c:v>1.5600068050041581E-4</c:v>
                </c:pt>
                <c:pt idx="6">
                  <c:v>1.5839565325883473E-4</c:v>
                </c:pt>
                <c:pt idx="7">
                  <c:v>1.6079062601725364E-4</c:v>
                </c:pt>
                <c:pt idx="8">
                  <c:v>1.6318559877567256E-4</c:v>
                </c:pt>
                <c:pt idx="9">
                  <c:v>1.6558057153409148E-4</c:v>
                </c:pt>
                <c:pt idx="10">
                  <c:v>1.679755442925104E-4</c:v>
                </c:pt>
                <c:pt idx="11">
                  <c:v>1.7037051705092932E-4</c:v>
                </c:pt>
                <c:pt idx="12">
                  <c:v>1.7276548980934824E-4</c:v>
                </c:pt>
                <c:pt idx="13">
                  <c:v>1.7516046256776715E-4</c:v>
                </c:pt>
                <c:pt idx="14">
                  <c:v>1.7755543532618607E-4</c:v>
                </c:pt>
                <c:pt idx="15">
                  <c:v>1.7995040808460499E-4</c:v>
                </c:pt>
                <c:pt idx="16">
                  <c:v>1.8234538084302391E-4</c:v>
                </c:pt>
                <c:pt idx="17">
                  <c:v>1.8474035360144283E-4</c:v>
                </c:pt>
                <c:pt idx="18">
                  <c:v>1.8713532635986175E-4</c:v>
                </c:pt>
                <c:pt idx="19">
                  <c:v>1.8953029911828066E-4</c:v>
                </c:pt>
                <c:pt idx="20">
                  <c:v>1.9192527187669958E-4</c:v>
                </c:pt>
                <c:pt idx="21">
                  <c:v>1.943202446351185E-4</c:v>
                </c:pt>
                <c:pt idx="22">
                  <c:v>1.9671521739353742E-4</c:v>
                </c:pt>
                <c:pt idx="23">
                  <c:v>1.9911019015195634E-4</c:v>
                </c:pt>
                <c:pt idx="24">
                  <c:v>2.0150516291037526E-4</c:v>
                </c:pt>
                <c:pt idx="25">
                  <c:v>2.0390013566879417E-4</c:v>
                </c:pt>
                <c:pt idx="26">
                  <c:v>2.0629510842721309E-4</c:v>
                </c:pt>
                <c:pt idx="27">
                  <c:v>2.0869008118563201E-4</c:v>
                </c:pt>
                <c:pt idx="28">
                  <c:v>2.1108505394405093E-4</c:v>
                </c:pt>
                <c:pt idx="29">
                  <c:v>2.1348002670246985E-4</c:v>
                </c:pt>
                <c:pt idx="30">
                  <c:v>2.1587499946088877E-4</c:v>
                </c:pt>
                <c:pt idx="31">
                  <c:v>2.1826997221930768E-4</c:v>
                </c:pt>
                <c:pt idx="32">
                  <c:v>2.206649449777266E-4</c:v>
                </c:pt>
                <c:pt idx="33">
                  <c:v>2.2305991773614552E-4</c:v>
                </c:pt>
                <c:pt idx="34">
                  <c:v>2.2545489049456444E-4</c:v>
                </c:pt>
                <c:pt idx="35">
                  <c:v>2.2784986325298336E-4</c:v>
                </c:pt>
                <c:pt idx="36">
                  <c:v>2.3024483601140228E-4</c:v>
                </c:pt>
                <c:pt idx="37">
                  <c:v>2.3263980876982119E-4</c:v>
                </c:pt>
                <c:pt idx="38">
                  <c:v>2.3503478152824011E-4</c:v>
                </c:pt>
                <c:pt idx="39">
                  <c:v>2.3742975428665903E-4</c:v>
                </c:pt>
                <c:pt idx="40">
                  <c:v>2.3982472704507795E-4</c:v>
                </c:pt>
                <c:pt idx="41">
                  <c:v>2.4221969980349687E-4</c:v>
                </c:pt>
                <c:pt idx="42">
                  <c:v>2.4461467256191576E-4</c:v>
                </c:pt>
                <c:pt idx="43">
                  <c:v>2.4700964532033468E-4</c:v>
                </c:pt>
                <c:pt idx="44">
                  <c:v>2.494046180787536E-4</c:v>
                </c:pt>
                <c:pt idx="45">
                  <c:v>2.5179959083717251E-4</c:v>
                </c:pt>
                <c:pt idx="46">
                  <c:v>2.5419456359559143E-4</c:v>
                </c:pt>
                <c:pt idx="47">
                  <c:v>2.5658953635401035E-4</c:v>
                </c:pt>
                <c:pt idx="48">
                  <c:v>2.5898450911242927E-4</c:v>
                </c:pt>
                <c:pt idx="49">
                  <c:v>2.6137948187084819E-4</c:v>
                </c:pt>
                <c:pt idx="50">
                  <c:v>2.6377445462926711E-4</c:v>
                </c:pt>
                <c:pt idx="51">
                  <c:v>2.6616942738768602E-4</c:v>
                </c:pt>
                <c:pt idx="52">
                  <c:v>2.6856440014610494E-4</c:v>
                </c:pt>
                <c:pt idx="53">
                  <c:v>2.7095937290452386E-4</c:v>
                </c:pt>
                <c:pt idx="54">
                  <c:v>2.7335434566294278E-4</c:v>
                </c:pt>
                <c:pt idx="55">
                  <c:v>2.757493184213617E-4</c:v>
                </c:pt>
                <c:pt idx="56">
                  <c:v>2.7814429117978062E-4</c:v>
                </c:pt>
                <c:pt idx="57">
                  <c:v>2.8053926393819954E-4</c:v>
                </c:pt>
                <c:pt idx="58">
                  <c:v>2.8293423669661845E-4</c:v>
                </c:pt>
                <c:pt idx="59">
                  <c:v>2.8532920945503737E-4</c:v>
                </c:pt>
                <c:pt idx="60">
                  <c:v>2.8772418221345629E-4</c:v>
                </c:pt>
                <c:pt idx="61">
                  <c:v>2.9011915497187521E-4</c:v>
                </c:pt>
                <c:pt idx="62">
                  <c:v>2.9251412773029413E-4</c:v>
                </c:pt>
                <c:pt idx="63">
                  <c:v>2.9490910048871305E-4</c:v>
                </c:pt>
                <c:pt idx="64">
                  <c:v>2.9730407324713196E-4</c:v>
                </c:pt>
                <c:pt idx="65">
                  <c:v>2.9969904600555088E-4</c:v>
                </c:pt>
                <c:pt idx="66">
                  <c:v>3.020940187639698E-4</c:v>
                </c:pt>
                <c:pt idx="67">
                  <c:v>3.0448899152238872E-4</c:v>
                </c:pt>
                <c:pt idx="68">
                  <c:v>3.0688396428080764E-4</c:v>
                </c:pt>
                <c:pt idx="69">
                  <c:v>3.0927893703922656E-4</c:v>
                </c:pt>
                <c:pt idx="70">
                  <c:v>3.1167390979764547E-4</c:v>
                </c:pt>
                <c:pt idx="71">
                  <c:v>3.1406888255606439E-4</c:v>
                </c:pt>
                <c:pt idx="72">
                  <c:v>3.1646385531448331E-4</c:v>
                </c:pt>
                <c:pt idx="73">
                  <c:v>3.1885882807290223E-4</c:v>
                </c:pt>
                <c:pt idx="74">
                  <c:v>3.2125380083132115E-4</c:v>
                </c:pt>
                <c:pt idx="75">
                  <c:v>3.2364877358974007E-4</c:v>
                </c:pt>
                <c:pt idx="76">
                  <c:v>3.2604374634815898E-4</c:v>
                </c:pt>
                <c:pt idx="77">
                  <c:v>3.284387191065779E-4</c:v>
                </c:pt>
                <c:pt idx="78">
                  <c:v>3.3083369186499682E-4</c:v>
                </c:pt>
                <c:pt idx="79">
                  <c:v>3.3322866462341574E-4</c:v>
                </c:pt>
                <c:pt idx="80">
                  <c:v>3.3562363738183466E-4</c:v>
                </c:pt>
                <c:pt idx="81">
                  <c:v>3.3801861014025358E-4</c:v>
                </c:pt>
                <c:pt idx="82">
                  <c:v>3.4041358289867249E-4</c:v>
                </c:pt>
                <c:pt idx="83">
                  <c:v>3.4280855565709141E-4</c:v>
                </c:pt>
                <c:pt idx="84">
                  <c:v>3.4520352841551033E-4</c:v>
                </c:pt>
                <c:pt idx="85">
                  <c:v>3.4759850117392925E-4</c:v>
                </c:pt>
                <c:pt idx="86">
                  <c:v>3.4999347393234817E-4</c:v>
                </c:pt>
                <c:pt idx="87">
                  <c:v>3.5238844669076709E-4</c:v>
                </c:pt>
                <c:pt idx="88">
                  <c:v>3.54783419449186E-4</c:v>
                </c:pt>
                <c:pt idx="89">
                  <c:v>3.5717839220760492E-4</c:v>
                </c:pt>
                <c:pt idx="90">
                  <c:v>3.5957336496602384E-4</c:v>
                </c:pt>
                <c:pt idx="91">
                  <c:v>3.6196833772444276E-4</c:v>
                </c:pt>
                <c:pt idx="92">
                  <c:v>3.6436331048286168E-4</c:v>
                </c:pt>
                <c:pt idx="93">
                  <c:v>3.667582832412806E-4</c:v>
                </c:pt>
                <c:pt idx="94">
                  <c:v>3.6915325599969951E-4</c:v>
                </c:pt>
                <c:pt idx="95">
                  <c:v>3.7154822875811843E-4</c:v>
                </c:pt>
                <c:pt idx="96">
                  <c:v>3.7394320151653735E-4</c:v>
                </c:pt>
                <c:pt idx="97">
                  <c:v>3.7633817427495627E-4</c:v>
                </c:pt>
                <c:pt idx="98">
                  <c:v>3.7873314703337519E-4</c:v>
                </c:pt>
                <c:pt idx="99">
                  <c:v>3.8112811979179411E-4</c:v>
                </c:pt>
                <c:pt idx="100">
                  <c:v>3.8352309255021302E-4</c:v>
                </c:pt>
                <c:pt idx="101">
                  <c:v>3.8591806530863194E-4</c:v>
                </c:pt>
                <c:pt idx="102">
                  <c:v>3.8831303806705086E-4</c:v>
                </c:pt>
                <c:pt idx="103">
                  <c:v>3.9070801082546978E-4</c:v>
                </c:pt>
                <c:pt idx="104">
                  <c:v>3.931029835838887E-4</c:v>
                </c:pt>
                <c:pt idx="105">
                  <c:v>3.9549795634230762E-4</c:v>
                </c:pt>
                <c:pt idx="106">
                  <c:v>3.9789292910072653E-4</c:v>
                </c:pt>
                <c:pt idx="107">
                  <c:v>4.0028790185914545E-4</c:v>
                </c:pt>
                <c:pt idx="108">
                  <c:v>4.0268287461756437E-4</c:v>
                </c:pt>
                <c:pt idx="109">
                  <c:v>4.0507784737598329E-4</c:v>
                </c:pt>
                <c:pt idx="110">
                  <c:v>4.0747282013440221E-4</c:v>
                </c:pt>
                <c:pt idx="111">
                  <c:v>4.0986779289282113E-4</c:v>
                </c:pt>
                <c:pt idx="112">
                  <c:v>4.1226276565124005E-4</c:v>
                </c:pt>
                <c:pt idx="113">
                  <c:v>4.1465773840965896E-4</c:v>
                </c:pt>
                <c:pt idx="114">
                  <c:v>4.1705271116807788E-4</c:v>
                </c:pt>
                <c:pt idx="115">
                  <c:v>4.194476839264968E-4</c:v>
                </c:pt>
                <c:pt idx="116">
                  <c:v>4.2184265668491572E-4</c:v>
                </c:pt>
                <c:pt idx="117">
                  <c:v>4.2423762944333464E-4</c:v>
                </c:pt>
                <c:pt idx="118">
                  <c:v>4.2663260220175356E-4</c:v>
                </c:pt>
                <c:pt idx="119">
                  <c:v>4.2902757496017247E-4</c:v>
                </c:pt>
                <c:pt idx="120">
                  <c:v>4.3142254771859139E-4</c:v>
                </c:pt>
                <c:pt idx="121">
                  <c:v>4.3381752047701031E-4</c:v>
                </c:pt>
                <c:pt idx="122">
                  <c:v>4.3621249323542923E-4</c:v>
                </c:pt>
                <c:pt idx="123">
                  <c:v>4.3860746599384815E-4</c:v>
                </c:pt>
                <c:pt idx="124">
                  <c:v>4.4100243875226707E-4</c:v>
                </c:pt>
                <c:pt idx="125">
                  <c:v>4.4339741151068598E-4</c:v>
                </c:pt>
                <c:pt idx="126">
                  <c:v>4.457923842691049E-4</c:v>
                </c:pt>
                <c:pt idx="127">
                  <c:v>4.4818735702752382E-4</c:v>
                </c:pt>
                <c:pt idx="128">
                  <c:v>4.5058232978594274E-4</c:v>
                </c:pt>
                <c:pt idx="129">
                  <c:v>4.5297730254436166E-4</c:v>
                </c:pt>
                <c:pt idx="130">
                  <c:v>4.5537227530278058E-4</c:v>
                </c:pt>
                <c:pt idx="131">
                  <c:v>4.5776724806119949E-4</c:v>
                </c:pt>
                <c:pt idx="132">
                  <c:v>4.6016222081961841E-4</c:v>
                </c:pt>
                <c:pt idx="133">
                  <c:v>4.6255719357803733E-4</c:v>
                </c:pt>
                <c:pt idx="134">
                  <c:v>4.6495216633645625E-4</c:v>
                </c:pt>
                <c:pt idx="135">
                  <c:v>4.6734713909487517E-4</c:v>
                </c:pt>
                <c:pt idx="136">
                  <c:v>4.6974211185329409E-4</c:v>
                </c:pt>
                <c:pt idx="137">
                  <c:v>4.72137084611713E-4</c:v>
                </c:pt>
                <c:pt idx="138">
                  <c:v>4.7453205737013192E-4</c:v>
                </c:pt>
                <c:pt idx="139">
                  <c:v>4.7692703012855084E-4</c:v>
                </c:pt>
                <c:pt idx="140">
                  <c:v>4.7932200288696976E-4</c:v>
                </c:pt>
                <c:pt idx="141">
                  <c:v>4.8171697564538868E-4</c:v>
                </c:pt>
                <c:pt idx="142">
                  <c:v>4.841119484038076E-4</c:v>
                </c:pt>
                <c:pt idx="143">
                  <c:v>4.8650692116222651E-4</c:v>
                </c:pt>
                <c:pt idx="144">
                  <c:v>4.8890189392064543E-4</c:v>
                </c:pt>
                <c:pt idx="145">
                  <c:v>4.9129686667906435E-4</c:v>
                </c:pt>
                <c:pt idx="146">
                  <c:v>4.9369183943748327E-4</c:v>
                </c:pt>
                <c:pt idx="147">
                  <c:v>4.9608681219590219E-4</c:v>
                </c:pt>
                <c:pt idx="148">
                  <c:v>4.9848178495432111E-4</c:v>
                </c:pt>
                <c:pt idx="149">
                  <c:v>5.0087675771274002E-4</c:v>
                </c:pt>
                <c:pt idx="150">
                  <c:v>5.0327173047115894E-4</c:v>
                </c:pt>
                <c:pt idx="151">
                  <c:v>5.0566670322957786E-4</c:v>
                </c:pt>
                <c:pt idx="152">
                  <c:v>5.0806167598799678E-4</c:v>
                </c:pt>
                <c:pt idx="153">
                  <c:v>5.104566487464157E-4</c:v>
                </c:pt>
                <c:pt idx="154">
                  <c:v>5.1285162150483462E-4</c:v>
                </c:pt>
                <c:pt idx="155">
                  <c:v>5.1524659426325353E-4</c:v>
                </c:pt>
                <c:pt idx="156">
                  <c:v>5.1764156702167245E-4</c:v>
                </c:pt>
                <c:pt idx="157">
                  <c:v>5.2003653978009137E-4</c:v>
                </c:pt>
                <c:pt idx="158">
                  <c:v>5.2243151253851029E-4</c:v>
                </c:pt>
                <c:pt idx="159">
                  <c:v>5.2482648529692921E-4</c:v>
                </c:pt>
                <c:pt idx="160">
                  <c:v>5.2722145805534813E-4</c:v>
                </c:pt>
                <c:pt idx="161">
                  <c:v>5.2961643081376705E-4</c:v>
                </c:pt>
                <c:pt idx="162">
                  <c:v>5.3201140357218596E-4</c:v>
                </c:pt>
                <c:pt idx="163">
                  <c:v>5.3440637633060488E-4</c:v>
                </c:pt>
                <c:pt idx="164">
                  <c:v>5.368013490890238E-4</c:v>
                </c:pt>
                <c:pt idx="165">
                  <c:v>5.3919632184744272E-4</c:v>
                </c:pt>
                <c:pt idx="166">
                  <c:v>5.4159129460586164E-4</c:v>
                </c:pt>
                <c:pt idx="167">
                  <c:v>5.4398626736428056E-4</c:v>
                </c:pt>
                <c:pt idx="168">
                  <c:v>5.4638124012269947E-4</c:v>
                </c:pt>
                <c:pt idx="169">
                  <c:v>5.4877621288111839E-4</c:v>
                </c:pt>
                <c:pt idx="170">
                  <c:v>5.5117118563953731E-4</c:v>
                </c:pt>
                <c:pt idx="171">
                  <c:v>5.5356615839795623E-4</c:v>
                </c:pt>
                <c:pt idx="172">
                  <c:v>5.5596113115637515E-4</c:v>
                </c:pt>
                <c:pt idx="173">
                  <c:v>5.5835610391479407E-4</c:v>
                </c:pt>
                <c:pt idx="174">
                  <c:v>5.6075107667321298E-4</c:v>
                </c:pt>
                <c:pt idx="175">
                  <c:v>5.631460494316319E-4</c:v>
                </c:pt>
                <c:pt idx="176">
                  <c:v>5.6554102219005082E-4</c:v>
                </c:pt>
                <c:pt idx="177">
                  <c:v>5.6793599494846974E-4</c:v>
                </c:pt>
                <c:pt idx="178">
                  <c:v>5.7033096770688866E-4</c:v>
                </c:pt>
                <c:pt idx="179">
                  <c:v>5.7272594046530758E-4</c:v>
                </c:pt>
                <c:pt idx="180">
                  <c:v>5.7512091322372649E-4</c:v>
                </c:pt>
                <c:pt idx="181">
                  <c:v>5.7751588598214541E-4</c:v>
                </c:pt>
                <c:pt idx="182">
                  <c:v>5.7991085874056433E-4</c:v>
                </c:pt>
                <c:pt idx="183">
                  <c:v>5.8230583149898325E-4</c:v>
                </c:pt>
                <c:pt idx="184">
                  <c:v>5.8470080425740217E-4</c:v>
                </c:pt>
                <c:pt idx="185">
                  <c:v>5.8709577701582109E-4</c:v>
                </c:pt>
                <c:pt idx="186">
                  <c:v>5.8949074977424E-4</c:v>
                </c:pt>
                <c:pt idx="187">
                  <c:v>5.9188572253265892E-4</c:v>
                </c:pt>
                <c:pt idx="188">
                  <c:v>5.9428069529107784E-4</c:v>
                </c:pt>
                <c:pt idx="189">
                  <c:v>5.9667566804949676E-4</c:v>
                </c:pt>
                <c:pt idx="190">
                  <c:v>5.9907064080791568E-4</c:v>
                </c:pt>
                <c:pt idx="191">
                  <c:v>6.014656135663346E-4</c:v>
                </c:pt>
                <c:pt idx="192">
                  <c:v>6.0386058632475351E-4</c:v>
                </c:pt>
                <c:pt idx="193">
                  <c:v>6.0625555908317243E-4</c:v>
                </c:pt>
                <c:pt idx="194">
                  <c:v>6.0865053184159135E-4</c:v>
                </c:pt>
                <c:pt idx="195">
                  <c:v>6.1104550460001027E-4</c:v>
                </c:pt>
                <c:pt idx="196">
                  <c:v>6.1344047735842919E-4</c:v>
                </c:pt>
                <c:pt idx="197">
                  <c:v>6.1583545011684811E-4</c:v>
                </c:pt>
                <c:pt idx="198">
                  <c:v>6.1823042287526702E-4</c:v>
                </c:pt>
                <c:pt idx="199">
                  <c:v>6.2062539563368594E-4</c:v>
                </c:pt>
                <c:pt idx="200">
                  <c:v>6.2302036839210486E-4</c:v>
                </c:pt>
                <c:pt idx="201">
                  <c:v>6.2541534115052378E-4</c:v>
                </c:pt>
                <c:pt idx="202">
                  <c:v>6.278103139089427E-4</c:v>
                </c:pt>
                <c:pt idx="203">
                  <c:v>6.3020528666736162E-4</c:v>
                </c:pt>
                <c:pt idx="204">
                  <c:v>6.3260025942578053E-4</c:v>
                </c:pt>
                <c:pt idx="205">
                  <c:v>6.3499523218419945E-4</c:v>
                </c:pt>
                <c:pt idx="206">
                  <c:v>6.3739020494261837E-4</c:v>
                </c:pt>
                <c:pt idx="207">
                  <c:v>6.3978517770103729E-4</c:v>
                </c:pt>
                <c:pt idx="208">
                  <c:v>6.4218015045945621E-4</c:v>
                </c:pt>
                <c:pt idx="209">
                  <c:v>6.4457512321787513E-4</c:v>
                </c:pt>
                <c:pt idx="210">
                  <c:v>6.4697009597629404E-4</c:v>
                </c:pt>
                <c:pt idx="211">
                  <c:v>6.4936506873471296E-4</c:v>
                </c:pt>
                <c:pt idx="212">
                  <c:v>6.5176004149313188E-4</c:v>
                </c:pt>
                <c:pt idx="213">
                  <c:v>6.541550142515508E-4</c:v>
                </c:pt>
                <c:pt idx="214">
                  <c:v>6.5654998700996972E-4</c:v>
                </c:pt>
                <c:pt idx="215">
                  <c:v>6.5894495976838864E-4</c:v>
                </c:pt>
                <c:pt idx="216">
                  <c:v>6.6133993252680756E-4</c:v>
                </c:pt>
                <c:pt idx="217">
                  <c:v>6.6373490528522647E-4</c:v>
                </c:pt>
                <c:pt idx="218">
                  <c:v>6.6612987804364539E-4</c:v>
                </c:pt>
                <c:pt idx="219">
                  <c:v>6.6852485080206431E-4</c:v>
                </c:pt>
                <c:pt idx="220">
                  <c:v>6.7091982356048323E-4</c:v>
                </c:pt>
                <c:pt idx="221">
                  <c:v>6.7331479631890215E-4</c:v>
                </c:pt>
                <c:pt idx="222">
                  <c:v>6.7570976907732107E-4</c:v>
                </c:pt>
                <c:pt idx="223">
                  <c:v>6.7810474183573998E-4</c:v>
                </c:pt>
                <c:pt idx="224">
                  <c:v>6.804997145941589E-4</c:v>
                </c:pt>
                <c:pt idx="225">
                  <c:v>6.8289468735257782E-4</c:v>
                </c:pt>
                <c:pt idx="226">
                  <c:v>6.8528966011099674E-4</c:v>
                </c:pt>
                <c:pt idx="227">
                  <c:v>6.8768463286941566E-4</c:v>
                </c:pt>
                <c:pt idx="228">
                  <c:v>6.9007960562783458E-4</c:v>
                </c:pt>
                <c:pt idx="229">
                  <c:v>6.9247457838625349E-4</c:v>
                </c:pt>
                <c:pt idx="230">
                  <c:v>6.9486955114467241E-4</c:v>
                </c:pt>
                <c:pt idx="231">
                  <c:v>6.9726452390309133E-4</c:v>
                </c:pt>
                <c:pt idx="232">
                  <c:v>6.9965949666151025E-4</c:v>
                </c:pt>
                <c:pt idx="233">
                  <c:v>7.0205446941992917E-4</c:v>
                </c:pt>
                <c:pt idx="234">
                  <c:v>7.0444944217834809E-4</c:v>
                </c:pt>
                <c:pt idx="235">
                  <c:v>7.06844414936767E-4</c:v>
                </c:pt>
                <c:pt idx="236">
                  <c:v>7.0923938769518592E-4</c:v>
                </c:pt>
                <c:pt idx="237">
                  <c:v>7.1163436045360484E-4</c:v>
                </c:pt>
                <c:pt idx="238">
                  <c:v>7.1402933321202376E-4</c:v>
                </c:pt>
                <c:pt idx="239">
                  <c:v>7.1642430597044268E-4</c:v>
                </c:pt>
                <c:pt idx="240">
                  <c:v>7.188192787288616E-4</c:v>
                </c:pt>
                <c:pt idx="241">
                  <c:v>7.2121425148728051E-4</c:v>
                </c:pt>
                <c:pt idx="242">
                  <c:v>7.2360922424569943E-4</c:v>
                </c:pt>
                <c:pt idx="243">
                  <c:v>7.2600419700411835E-4</c:v>
                </c:pt>
                <c:pt idx="244">
                  <c:v>7.2839916976253727E-4</c:v>
                </c:pt>
                <c:pt idx="245">
                  <c:v>7.3079414252095619E-4</c:v>
                </c:pt>
                <c:pt idx="246">
                  <c:v>7.3318911527937511E-4</c:v>
                </c:pt>
                <c:pt idx="247">
                  <c:v>7.3558408803779402E-4</c:v>
                </c:pt>
                <c:pt idx="248">
                  <c:v>7.3797906079621294E-4</c:v>
                </c:pt>
                <c:pt idx="249">
                  <c:v>7.4037403355463186E-4</c:v>
                </c:pt>
                <c:pt idx="250">
                  <c:v>7.4276900631305078E-4</c:v>
                </c:pt>
                <c:pt idx="251">
                  <c:v>7.451639790714697E-4</c:v>
                </c:pt>
                <c:pt idx="252">
                  <c:v>7.4755895182988862E-4</c:v>
                </c:pt>
                <c:pt idx="253">
                  <c:v>7.4995392458830753E-4</c:v>
                </c:pt>
                <c:pt idx="254">
                  <c:v>7.5234889734672645E-4</c:v>
                </c:pt>
                <c:pt idx="255">
                  <c:v>7.5474387010514537E-4</c:v>
                </c:pt>
                <c:pt idx="256">
                  <c:v>7.5713884286356429E-4</c:v>
                </c:pt>
                <c:pt idx="257">
                  <c:v>7.5953381562198321E-4</c:v>
                </c:pt>
                <c:pt idx="258">
                  <c:v>7.6192878838040213E-4</c:v>
                </c:pt>
                <c:pt idx="259">
                  <c:v>7.6432376113882104E-4</c:v>
                </c:pt>
                <c:pt idx="260">
                  <c:v>7.6671873389723996E-4</c:v>
                </c:pt>
                <c:pt idx="261">
                  <c:v>7.6911370665565888E-4</c:v>
                </c:pt>
                <c:pt idx="262">
                  <c:v>7.715086794140778E-4</c:v>
                </c:pt>
                <c:pt idx="263">
                  <c:v>7.7390365217249672E-4</c:v>
                </c:pt>
                <c:pt idx="264">
                  <c:v>7.7629862493091564E-4</c:v>
                </c:pt>
                <c:pt idx="265">
                  <c:v>7.7869359768933456E-4</c:v>
                </c:pt>
                <c:pt idx="266">
                  <c:v>7.8108857044775347E-4</c:v>
                </c:pt>
                <c:pt idx="267">
                  <c:v>7.8348354320617239E-4</c:v>
                </c:pt>
                <c:pt idx="268">
                  <c:v>7.8587851596459131E-4</c:v>
                </c:pt>
                <c:pt idx="269">
                  <c:v>7.8827348872301023E-4</c:v>
                </c:pt>
                <c:pt idx="270">
                  <c:v>7.9066846148142915E-4</c:v>
                </c:pt>
                <c:pt idx="271">
                  <c:v>7.9306343423984807E-4</c:v>
                </c:pt>
                <c:pt idx="272">
                  <c:v>7.9545840699826698E-4</c:v>
                </c:pt>
                <c:pt idx="273">
                  <c:v>7.978533797566859E-4</c:v>
                </c:pt>
                <c:pt idx="274">
                  <c:v>8.0024835251510482E-4</c:v>
                </c:pt>
                <c:pt idx="275">
                  <c:v>8.0264332527352374E-4</c:v>
                </c:pt>
                <c:pt idx="276">
                  <c:v>8.0503829803194266E-4</c:v>
                </c:pt>
                <c:pt idx="277">
                  <c:v>8.0743327079036158E-4</c:v>
                </c:pt>
                <c:pt idx="278">
                  <c:v>8.0982824354878049E-4</c:v>
                </c:pt>
                <c:pt idx="279">
                  <c:v>8.1222321630719941E-4</c:v>
                </c:pt>
                <c:pt idx="280">
                  <c:v>8.1461818906561833E-4</c:v>
                </c:pt>
                <c:pt idx="281">
                  <c:v>8.1701316182403725E-4</c:v>
                </c:pt>
                <c:pt idx="282">
                  <c:v>8.1940813458245617E-4</c:v>
                </c:pt>
                <c:pt idx="283">
                  <c:v>8.2180310734087509E-4</c:v>
                </c:pt>
                <c:pt idx="284">
                  <c:v>8.24198080099294E-4</c:v>
                </c:pt>
                <c:pt idx="285">
                  <c:v>8.2659305285771292E-4</c:v>
                </c:pt>
                <c:pt idx="286">
                  <c:v>8.2898802561613184E-4</c:v>
                </c:pt>
                <c:pt idx="287">
                  <c:v>8.3138299837455076E-4</c:v>
                </c:pt>
                <c:pt idx="288">
                  <c:v>8.3377797113296968E-4</c:v>
                </c:pt>
                <c:pt idx="289">
                  <c:v>8.361729438913886E-4</c:v>
                </c:pt>
                <c:pt idx="290">
                  <c:v>8.3856791664980751E-4</c:v>
                </c:pt>
                <c:pt idx="291">
                  <c:v>8.4096288940822643E-4</c:v>
                </c:pt>
                <c:pt idx="292">
                  <c:v>8.4335786216664535E-4</c:v>
                </c:pt>
                <c:pt idx="293">
                  <c:v>8.4575283492506427E-4</c:v>
                </c:pt>
                <c:pt idx="294">
                  <c:v>8.4814780768348319E-4</c:v>
                </c:pt>
                <c:pt idx="295">
                  <c:v>8.5054278044190211E-4</c:v>
                </c:pt>
                <c:pt idx="296">
                  <c:v>8.5293775320032102E-4</c:v>
                </c:pt>
                <c:pt idx="297">
                  <c:v>8.5533272595873994E-4</c:v>
                </c:pt>
                <c:pt idx="298">
                  <c:v>8.5772769871715886E-4</c:v>
                </c:pt>
                <c:pt idx="299">
                  <c:v>8.6012267147557778E-4</c:v>
                </c:pt>
                <c:pt idx="300">
                  <c:v>8.625176442339967E-4</c:v>
                </c:pt>
                <c:pt idx="301">
                  <c:v>8.6491261699241562E-4</c:v>
                </c:pt>
                <c:pt idx="302">
                  <c:v>8.6730758975083453E-4</c:v>
                </c:pt>
                <c:pt idx="303">
                  <c:v>8.6970256250925345E-4</c:v>
                </c:pt>
                <c:pt idx="304">
                  <c:v>8.7209753526767237E-4</c:v>
                </c:pt>
                <c:pt idx="305">
                  <c:v>8.7449250802609129E-4</c:v>
                </c:pt>
                <c:pt idx="306">
                  <c:v>8.7688748078451021E-4</c:v>
                </c:pt>
                <c:pt idx="307">
                  <c:v>8.7928245354292913E-4</c:v>
                </c:pt>
                <c:pt idx="308">
                  <c:v>8.8167742630134804E-4</c:v>
                </c:pt>
                <c:pt idx="309">
                  <c:v>8.8407239905976696E-4</c:v>
                </c:pt>
                <c:pt idx="310">
                  <c:v>8.8646737181818588E-4</c:v>
                </c:pt>
                <c:pt idx="311">
                  <c:v>8.888623445766048E-4</c:v>
                </c:pt>
                <c:pt idx="312">
                  <c:v>8.9125731733502372E-4</c:v>
                </c:pt>
                <c:pt idx="313">
                  <c:v>8.9365229009344264E-4</c:v>
                </c:pt>
                <c:pt idx="314">
                  <c:v>8.9604726285186155E-4</c:v>
                </c:pt>
                <c:pt idx="315">
                  <c:v>8.9844223561028047E-4</c:v>
                </c:pt>
                <c:pt idx="316">
                  <c:v>9.0083720836869939E-4</c:v>
                </c:pt>
                <c:pt idx="317">
                  <c:v>9.0323218112711831E-4</c:v>
                </c:pt>
                <c:pt idx="318">
                  <c:v>9.0562715388553723E-4</c:v>
                </c:pt>
                <c:pt idx="319">
                  <c:v>9.0802212664395615E-4</c:v>
                </c:pt>
                <c:pt idx="320">
                  <c:v>9.1041709940237507E-4</c:v>
                </c:pt>
                <c:pt idx="321">
                  <c:v>9.1281207216079398E-4</c:v>
                </c:pt>
                <c:pt idx="322">
                  <c:v>9.152070449192129E-4</c:v>
                </c:pt>
                <c:pt idx="323">
                  <c:v>9.1760201767763182E-4</c:v>
                </c:pt>
                <c:pt idx="324">
                  <c:v>9.1999699043605074E-4</c:v>
                </c:pt>
                <c:pt idx="325">
                  <c:v>9.2239196319446966E-4</c:v>
                </c:pt>
                <c:pt idx="326">
                  <c:v>9.2478693595288858E-4</c:v>
                </c:pt>
                <c:pt idx="327">
                  <c:v>9.2718190871130749E-4</c:v>
                </c:pt>
                <c:pt idx="328">
                  <c:v>9.2957688146972641E-4</c:v>
                </c:pt>
                <c:pt idx="329">
                  <c:v>9.3197185422814533E-4</c:v>
                </c:pt>
                <c:pt idx="330">
                  <c:v>9.3436682698656425E-4</c:v>
                </c:pt>
                <c:pt idx="331">
                  <c:v>9.3676179974498317E-4</c:v>
                </c:pt>
                <c:pt idx="332">
                  <c:v>9.3915677250340209E-4</c:v>
                </c:pt>
                <c:pt idx="333">
                  <c:v>9.41551745261821E-4</c:v>
                </c:pt>
                <c:pt idx="334">
                  <c:v>9.4394671802023992E-4</c:v>
                </c:pt>
                <c:pt idx="335">
                  <c:v>9.4634169077865884E-4</c:v>
                </c:pt>
                <c:pt idx="336">
                  <c:v>9.4873666353707776E-4</c:v>
                </c:pt>
                <c:pt idx="337">
                  <c:v>9.5113163629549668E-4</c:v>
                </c:pt>
                <c:pt idx="338">
                  <c:v>9.535266090539156E-4</c:v>
                </c:pt>
                <c:pt idx="339">
                  <c:v>9.5592158181233451E-4</c:v>
                </c:pt>
                <c:pt idx="340">
                  <c:v>9.5831655457075343E-4</c:v>
                </c:pt>
                <c:pt idx="341">
                  <c:v>9.6071152732917235E-4</c:v>
                </c:pt>
                <c:pt idx="342">
                  <c:v>9.6310650008759127E-4</c:v>
                </c:pt>
                <c:pt idx="343">
                  <c:v>9.6550147284601019E-4</c:v>
                </c:pt>
                <c:pt idx="344">
                  <c:v>9.6789644560442911E-4</c:v>
                </c:pt>
                <c:pt idx="345">
                  <c:v>9.7029141836284802E-4</c:v>
                </c:pt>
                <c:pt idx="346">
                  <c:v>9.7268639112126694E-4</c:v>
                </c:pt>
                <c:pt idx="347">
                  <c:v>9.7508136387968586E-4</c:v>
                </c:pt>
                <c:pt idx="348">
                  <c:v>9.7747633663810467E-4</c:v>
                </c:pt>
                <c:pt idx="349">
                  <c:v>9.7987130939652359E-4</c:v>
                </c:pt>
                <c:pt idx="350">
                  <c:v>9.8226628215494251E-4</c:v>
                </c:pt>
                <c:pt idx="351">
                  <c:v>9.8466125491336143E-4</c:v>
                </c:pt>
                <c:pt idx="352">
                  <c:v>9.8705622767178034E-4</c:v>
                </c:pt>
                <c:pt idx="353">
                  <c:v>9.8945120043019926E-4</c:v>
                </c:pt>
                <c:pt idx="354">
                  <c:v>9.9184617318861818E-4</c:v>
                </c:pt>
                <c:pt idx="355">
                  <c:v>9.942411459470371E-4</c:v>
                </c:pt>
                <c:pt idx="356">
                  <c:v>9.9663611870545602E-4</c:v>
                </c:pt>
                <c:pt idx="357">
                  <c:v>9.9903109146387494E-4</c:v>
                </c:pt>
                <c:pt idx="358">
                  <c:v>1.0014260642222939E-3</c:v>
                </c:pt>
                <c:pt idx="359">
                  <c:v>1.0038210369807128E-3</c:v>
                </c:pt>
                <c:pt idx="360">
                  <c:v>1.0062160097391317E-3</c:v>
                </c:pt>
                <c:pt idx="361">
                  <c:v>1.0086109824975506E-3</c:v>
                </c:pt>
                <c:pt idx="362">
                  <c:v>1.0110059552559695E-3</c:v>
                </c:pt>
                <c:pt idx="363">
                  <c:v>1.0134009280143884E-3</c:v>
                </c:pt>
                <c:pt idx="364">
                  <c:v>1.0157959007728074E-3</c:v>
                </c:pt>
                <c:pt idx="365">
                  <c:v>1.0181908735312263E-3</c:v>
                </c:pt>
                <c:pt idx="366">
                  <c:v>1.0205858462896452E-3</c:v>
                </c:pt>
                <c:pt idx="367">
                  <c:v>1.0229808190480641E-3</c:v>
                </c:pt>
                <c:pt idx="368">
                  <c:v>1.025375791806483E-3</c:v>
                </c:pt>
                <c:pt idx="369">
                  <c:v>1.027770764564902E-3</c:v>
                </c:pt>
                <c:pt idx="370">
                  <c:v>1.0301657373233209E-3</c:v>
                </c:pt>
                <c:pt idx="371">
                  <c:v>1.0325607100817398E-3</c:v>
                </c:pt>
                <c:pt idx="372">
                  <c:v>1.0349556828401587E-3</c:v>
                </c:pt>
                <c:pt idx="373">
                  <c:v>1.0373506555985776E-3</c:v>
                </c:pt>
                <c:pt idx="374">
                  <c:v>1.0397456283569965E-3</c:v>
                </c:pt>
                <c:pt idx="375">
                  <c:v>1.0421406011154155E-3</c:v>
                </c:pt>
                <c:pt idx="376">
                  <c:v>1.0445355738738344E-3</c:v>
                </c:pt>
                <c:pt idx="377">
                  <c:v>1.0469305466322533E-3</c:v>
                </c:pt>
                <c:pt idx="378">
                  <c:v>1.0493255193906722E-3</c:v>
                </c:pt>
                <c:pt idx="379">
                  <c:v>1.0517204921490911E-3</c:v>
                </c:pt>
                <c:pt idx="380">
                  <c:v>1.0541154649075101E-3</c:v>
                </c:pt>
                <c:pt idx="381">
                  <c:v>1.056510437665929E-3</c:v>
                </c:pt>
                <c:pt idx="382">
                  <c:v>1.0589054104243479E-3</c:v>
                </c:pt>
                <c:pt idx="383">
                  <c:v>1.0613003831827668E-3</c:v>
                </c:pt>
                <c:pt idx="384">
                  <c:v>1.0636953559411857E-3</c:v>
                </c:pt>
                <c:pt idx="385">
                  <c:v>1.0660903286996047E-3</c:v>
                </c:pt>
                <c:pt idx="386">
                  <c:v>1.0684853014580236E-3</c:v>
                </c:pt>
                <c:pt idx="387">
                  <c:v>1.0708802742164425E-3</c:v>
                </c:pt>
                <c:pt idx="388">
                  <c:v>1.0732752469748614E-3</c:v>
                </c:pt>
                <c:pt idx="389">
                  <c:v>1.0756702197332803E-3</c:v>
                </c:pt>
                <c:pt idx="390">
                  <c:v>1.0780651924916992E-3</c:v>
                </c:pt>
                <c:pt idx="391">
                  <c:v>1.0804601652501182E-3</c:v>
                </c:pt>
                <c:pt idx="392">
                  <c:v>1.0828551380085371E-3</c:v>
                </c:pt>
                <c:pt idx="393">
                  <c:v>1.085250110766956E-3</c:v>
                </c:pt>
                <c:pt idx="394">
                  <c:v>1.0876450835253749E-3</c:v>
                </c:pt>
                <c:pt idx="395">
                  <c:v>1.0900400562837938E-3</c:v>
                </c:pt>
                <c:pt idx="396">
                  <c:v>1.0924350290422128E-3</c:v>
                </c:pt>
                <c:pt idx="397">
                  <c:v>1.0948300018006317E-3</c:v>
                </c:pt>
                <c:pt idx="398">
                  <c:v>1.0972249745590506E-3</c:v>
                </c:pt>
                <c:pt idx="399">
                  <c:v>1.0996199473174695E-3</c:v>
                </c:pt>
                <c:pt idx="400">
                  <c:v>1.1020149200758884E-3</c:v>
                </c:pt>
                <c:pt idx="401">
                  <c:v>1.1044098928343073E-3</c:v>
                </c:pt>
                <c:pt idx="402">
                  <c:v>1.1068048655927263E-3</c:v>
                </c:pt>
                <c:pt idx="403">
                  <c:v>1.1091998383511452E-3</c:v>
                </c:pt>
                <c:pt idx="404">
                  <c:v>1.1115948111095641E-3</c:v>
                </c:pt>
                <c:pt idx="405">
                  <c:v>1.113989783867983E-3</c:v>
                </c:pt>
                <c:pt idx="406">
                  <c:v>1.1163847566264019E-3</c:v>
                </c:pt>
                <c:pt idx="407">
                  <c:v>1.1187797293848209E-3</c:v>
                </c:pt>
                <c:pt idx="408">
                  <c:v>1.1211747021432398E-3</c:v>
                </c:pt>
                <c:pt idx="409">
                  <c:v>1.1235696749016587E-3</c:v>
                </c:pt>
                <c:pt idx="410">
                  <c:v>1.1259646476600776E-3</c:v>
                </c:pt>
                <c:pt idx="411">
                  <c:v>1.1283596204184965E-3</c:v>
                </c:pt>
                <c:pt idx="412">
                  <c:v>1.1307545931769154E-3</c:v>
                </c:pt>
                <c:pt idx="413">
                  <c:v>1.1331495659353344E-3</c:v>
                </c:pt>
                <c:pt idx="414">
                  <c:v>1.1355445386937533E-3</c:v>
                </c:pt>
                <c:pt idx="415">
                  <c:v>1.1379395114521722E-3</c:v>
                </c:pt>
                <c:pt idx="416">
                  <c:v>1.1403344842105911E-3</c:v>
                </c:pt>
                <c:pt idx="417">
                  <c:v>1.14272945696901E-3</c:v>
                </c:pt>
                <c:pt idx="418">
                  <c:v>1.145124429727429E-3</c:v>
                </c:pt>
                <c:pt idx="419">
                  <c:v>1.1475194024858479E-3</c:v>
                </c:pt>
                <c:pt idx="420">
                  <c:v>1.1499143752442668E-3</c:v>
                </c:pt>
                <c:pt idx="421">
                  <c:v>1.1523093480026857E-3</c:v>
                </c:pt>
                <c:pt idx="422">
                  <c:v>1.1547043207611046E-3</c:v>
                </c:pt>
                <c:pt idx="423">
                  <c:v>1.1570992935195235E-3</c:v>
                </c:pt>
                <c:pt idx="424">
                  <c:v>1.1594942662779425E-3</c:v>
                </c:pt>
                <c:pt idx="425">
                  <c:v>1.1618892390363614E-3</c:v>
                </c:pt>
                <c:pt idx="426">
                  <c:v>1.1642842117947803E-3</c:v>
                </c:pt>
                <c:pt idx="427">
                  <c:v>1.1666791845531992E-3</c:v>
                </c:pt>
                <c:pt idx="428">
                  <c:v>1.1690741573116181E-3</c:v>
                </c:pt>
                <c:pt idx="429">
                  <c:v>1.1714691300700371E-3</c:v>
                </c:pt>
                <c:pt idx="430">
                  <c:v>1.173864102828456E-3</c:v>
                </c:pt>
                <c:pt idx="431">
                  <c:v>1.1762590755868749E-3</c:v>
                </c:pt>
                <c:pt idx="432">
                  <c:v>1.1786540483452938E-3</c:v>
                </c:pt>
                <c:pt idx="433">
                  <c:v>1.1810490211037127E-3</c:v>
                </c:pt>
                <c:pt idx="434">
                  <c:v>1.1834439938621317E-3</c:v>
                </c:pt>
                <c:pt idx="435">
                  <c:v>1.1858389666205506E-3</c:v>
                </c:pt>
                <c:pt idx="436">
                  <c:v>1.1882339393789695E-3</c:v>
                </c:pt>
                <c:pt idx="437">
                  <c:v>1.1906289121373884E-3</c:v>
                </c:pt>
                <c:pt idx="438">
                  <c:v>1.1930238848958073E-3</c:v>
                </c:pt>
                <c:pt idx="439">
                  <c:v>1.1954188576542262E-3</c:v>
                </c:pt>
                <c:pt idx="440">
                  <c:v>1.1978138304126452E-3</c:v>
                </c:pt>
                <c:pt idx="441">
                  <c:v>1.2002088031710641E-3</c:v>
                </c:pt>
                <c:pt idx="442">
                  <c:v>1.202603775929483E-3</c:v>
                </c:pt>
                <c:pt idx="443">
                  <c:v>1.2049987486879019E-3</c:v>
                </c:pt>
                <c:pt idx="444">
                  <c:v>1.2073937214463208E-3</c:v>
                </c:pt>
                <c:pt idx="445">
                  <c:v>1.2097886942047398E-3</c:v>
                </c:pt>
                <c:pt idx="446">
                  <c:v>1.2121836669631587E-3</c:v>
                </c:pt>
                <c:pt idx="447">
                  <c:v>1.2145786397215776E-3</c:v>
                </c:pt>
                <c:pt idx="448">
                  <c:v>1.2169736124799965E-3</c:v>
                </c:pt>
                <c:pt idx="449">
                  <c:v>1.2193685852384154E-3</c:v>
                </c:pt>
                <c:pt idx="450">
                  <c:v>1.2217635579968343E-3</c:v>
                </c:pt>
                <c:pt idx="451">
                  <c:v>1.2241585307552533E-3</c:v>
                </c:pt>
                <c:pt idx="452">
                  <c:v>1.2265535035136722E-3</c:v>
                </c:pt>
                <c:pt idx="453">
                  <c:v>1.2289484762720911E-3</c:v>
                </c:pt>
                <c:pt idx="454">
                  <c:v>1.23134344903051E-3</c:v>
                </c:pt>
                <c:pt idx="455">
                  <c:v>1.2337384217889289E-3</c:v>
                </c:pt>
                <c:pt idx="456">
                  <c:v>1.2361333945473479E-3</c:v>
                </c:pt>
                <c:pt idx="457">
                  <c:v>1.2385283673057668E-3</c:v>
                </c:pt>
                <c:pt idx="458">
                  <c:v>1.2409233400641857E-3</c:v>
                </c:pt>
                <c:pt idx="459">
                  <c:v>1.2433183128226046E-3</c:v>
                </c:pt>
                <c:pt idx="460">
                  <c:v>1.2457132855810235E-3</c:v>
                </c:pt>
                <c:pt idx="461">
                  <c:v>1.2481082583394424E-3</c:v>
                </c:pt>
                <c:pt idx="462">
                  <c:v>1.2505032310978614E-3</c:v>
                </c:pt>
                <c:pt idx="463">
                  <c:v>1.2528982038562803E-3</c:v>
                </c:pt>
                <c:pt idx="464">
                  <c:v>1.2552931766146992E-3</c:v>
                </c:pt>
                <c:pt idx="465">
                  <c:v>1.2576881493731181E-3</c:v>
                </c:pt>
                <c:pt idx="466">
                  <c:v>1.260083122131537E-3</c:v>
                </c:pt>
                <c:pt idx="467">
                  <c:v>1.262478094889956E-3</c:v>
                </c:pt>
                <c:pt idx="468">
                  <c:v>1.2648730676483749E-3</c:v>
                </c:pt>
                <c:pt idx="469">
                  <c:v>1.2672680404067938E-3</c:v>
                </c:pt>
                <c:pt idx="470">
                  <c:v>1.2696630131652127E-3</c:v>
                </c:pt>
                <c:pt idx="471">
                  <c:v>1.2720579859236316E-3</c:v>
                </c:pt>
                <c:pt idx="472">
                  <c:v>1.2744529586820505E-3</c:v>
                </c:pt>
                <c:pt idx="473">
                  <c:v>1.2768479314404695E-3</c:v>
                </c:pt>
                <c:pt idx="474">
                  <c:v>1.2792429041988884E-3</c:v>
                </c:pt>
                <c:pt idx="475">
                  <c:v>1.2816378769573073E-3</c:v>
                </c:pt>
                <c:pt idx="476">
                  <c:v>1.2840328497157262E-3</c:v>
                </c:pt>
                <c:pt idx="477">
                  <c:v>1.2864278224741451E-3</c:v>
                </c:pt>
                <c:pt idx="478">
                  <c:v>1.2888227952325641E-3</c:v>
                </c:pt>
                <c:pt idx="479">
                  <c:v>1.291217767990983E-3</c:v>
                </c:pt>
                <c:pt idx="480">
                  <c:v>1.2936127407494019E-3</c:v>
                </c:pt>
                <c:pt idx="481">
                  <c:v>1.2960077135078208E-3</c:v>
                </c:pt>
                <c:pt idx="482">
                  <c:v>1.2984026862662397E-3</c:v>
                </c:pt>
                <c:pt idx="483">
                  <c:v>1.3007976590246587E-3</c:v>
                </c:pt>
                <c:pt idx="484">
                  <c:v>1.3031926317830776E-3</c:v>
                </c:pt>
                <c:pt idx="485">
                  <c:v>1.3055876045414965E-3</c:v>
                </c:pt>
                <c:pt idx="486">
                  <c:v>1.3079825772999154E-3</c:v>
                </c:pt>
                <c:pt idx="487">
                  <c:v>1.3103775500583343E-3</c:v>
                </c:pt>
                <c:pt idx="488">
                  <c:v>1.3127725228167532E-3</c:v>
                </c:pt>
                <c:pt idx="489">
                  <c:v>1.3151674955751722E-3</c:v>
                </c:pt>
                <c:pt idx="490">
                  <c:v>1.3175624683335911E-3</c:v>
                </c:pt>
                <c:pt idx="491">
                  <c:v>1.31995744109201E-3</c:v>
                </c:pt>
                <c:pt idx="492">
                  <c:v>1.3223524138504289E-3</c:v>
                </c:pt>
                <c:pt idx="493">
                  <c:v>1.3247473866088478E-3</c:v>
                </c:pt>
                <c:pt idx="494">
                  <c:v>1.3271423593672668E-3</c:v>
                </c:pt>
                <c:pt idx="495">
                  <c:v>1.3295373321256857E-3</c:v>
                </c:pt>
                <c:pt idx="496">
                  <c:v>1.3319323048841046E-3</c:v>
                </c:pt>
                <c:pt idx="497">
                  <c:v>1.3343272776425235E-3</c:v>
                </c:pt>
                <c:pt idx="498">
                  <c:v>1.3367222504009424E-3</c:v>
                </c:pt>
                <c:pt idx="499">
                  <c:v>1.3391172231593613E-3</c:v>
                </c:pt>
                <c:pt idx="500">
                  <c:v>1.3415121959177803E-3</c:v>
                </c:pt>
                <c:pt idx="501">
                  <c:v>1.3439071686761992E-3</c:v>
                </c:pt>
                <c:pt idx="502">
                  <c:v>1.3463021414346181E-3</c:v>
                </c:pt>
                <c:pt idx="503">
                  <c:v>1.348697114193037E-3</c:v>
                </c:pt>
                <c:pt idx="504">
                  <c:v>1.3510920869514559E-3</c:v>
                </c:pt>
                <c:pt idx="505">
                  <c:v>1.3534870597098749E-3</c:v>
                </c:pt>
                <c:pt idx="506">
                  <c:v>1.3558820324682938E-3</c:v>
                </c:pt>
                <c:pt idx="507">
                  <c:v>1.3582770052267127E-3</c:v>
                </c:pt>
                <c:pt idx="508">
                  <c:v>1.3606719779851316E-3</c:v>
                </c:pt>
                <c:pt idx="509">
                  <c:v>1.3630669507435505E-3</c:v>
                </c:pt>
                <c:pt idx="510">
                  <c:v>1.3654619235019694E-3</c:v>
                </c:pt>
                <c:pt idx="511">
                  <c:v>1.3678568962603884E-3</c:v>
                </c:pt>
                <c:pt idx="512">
                  <c:v>1.3702518690188073E-3</c:v>
                </c:pt>
                <c:pt idx="513">
                  <c:v>1.3726468417772262E-3</c:v>
                </c:pt>
                <c:pt idx="514">
                  <c:v>1.3750418145356451E-3</c:v>
                </c:pt>
                <c:pt idx="515">
                  <c:v>1.377436787294064E-3</c:v>
                </c:pt>
                <c:pt idx="516">
                  <c:v>1.379831760052483E-3</c:v>
                </c:pt>
                <c:pt idx="517">
                  <c:v>1.3822267328109019E-3</c:v>
                </c:pt>
                <c:pt idx="518">
                  <c:v>1.3846217055693208E-3</c:v>
                </c:pt>
                <c:pt idx="519">
                  <c:v>1.3870166783277397E-3</c:v>
                </c:pt>
                <c:pt idx="520">
                  <c:v>1.3894116510861586E-3</c:v>
                </c:pt>
                <c:pt idx="521">
                  <c:v>1.3918066238445775E-3</c:v>
                </c:pt>
                <c:pt idx="522">
                  <c:v>1.3942015966029965E-3</c:v>
                </c:pt>
                <c:pt idx="523">
                  <c:v>1.3965965693614154E-3</c:v>
                </c:pt>
                <c:pt idx="524">
                  <c:v>1.3989915421198343E-3</c:v>
                </c:pt>
                <c:pt idx="525">
                  <c:v>1.4013865148782532E-3</c:v>
                </c:pt>
                <c:pt idx="526">
                  <c:v>1.4037814876366721E-3</c:v>
                </c:pt>
                <c:pt idx="527">
                  <c:v>1.4061764603950911E-3</c:v>
                </c:pt>
                <c:pt idx="528">
                  <c:v>1.40857143315351E-3</c:v>
                </c:pt>
                <c:pt idx="529">
                  <c:v>1.4109664059119289E-3</c:v>
                </c:pt>
                <c:pt idx="530">
                  <c:v>1.4133613786703478E-3</c:v>
                </c:pt>
                <c:pt idx="531">
                  <c:v>1.4157563514287667E-3</c:v>
                </c:pt>
                <c:pt idx="532">
                  <c:v>1.4181513241871857E-3</c:v>
                </c:pt>
                <c:pt idx="533">
                  <c:v>1.4205462969456046E-3</c:v>
                </c:pt>
                <c:pt idx="534">
                  <c:v>1.4229412697040235E-3</c:v>
                </c:pt>
                <c:pt idx="535">
                  <c:v>1.4253362424624424E-3</c:v>
                </c:pt>
                <c:pt idx="536">
                  <c:v>1.4277312152208613E-3</c:v>
                </c:pt>
                <c:pt idx="537">
                  <c:v>1.4301261879792802E-3</c:v>
                </c:pt>
                <c:pt idx="538">
                  <c:v>1.4325211607376992E-3</c:v>
                </c:pt>
                <c:pt idx="539">
                  <c:v>1.4349161334961181E-3</c:v>
                </c:pt>
                <c:pt idx="540">
                  <c:v>1.437311106254537E-3</c:v>
                </c:pt>
                <c:pt idx="541">
                  <c:v>1.4397060790129559E-3</c:v>
                </c:pt>
                <c:pt idx="542">
                  <c:v>1.4421010517713748E-3</c:v>
                </c:pt>
                <c:pt idx="543">
                  <c:v>1.4444960245297938E-3</c:v>
                </c:pt>
                <c:pt idx="544">
                  <c:v>1.4468909972882127E-3</c:v>
                </c:pt>
                <c:pt idx="545">
                  <c:v>1.4492859700466316E-3</c:v>
                </c:pt>
                <c:pt idx="546">
                  <c:v>1.4516809428050505E-3</c:v>
                </c:pt>
                <c:pt idx="547">
                  <c:v>1.4540759155634694E-3</c:v>
                </c:pt>
                <c:pt idx="548">
                  <c:v>1.4564708883218883E-3</c:v>
                </c:pt>
                <c:pt idx="549">
                  <c:v>1.4588658610803073E-3</c:v>
                </c:pt>
                <c:pt idx="550">
                  <c:v>1.4612608338387262E-3</c:v>
                </c:pt>
                <c:pt idx="551">
                  <c:v>1.4636558065971451E-3</c:v>
                </c:pt>
                <c:pt idx="552">
                  <c:v>1.466050779355564E-3</c:v>
                </c:pt>
                <c:pt idx="553">
                  <c:v>1.4684457521139829E-3</c:v>
                </c:pt>
                <c:pt idx="554">
                  <c:v>1.4708407248724019E-3</c:v>
                </c:pt>
                <c:pt idx="555">
                  <c:v>1.4732356976308208E-3</c:v>
                </c:pt>
                <c:pt idx="556">
                  <c:v>1.4756306703892397E-3</c:v>
                </c:pt>
                <c:pt idx="557">
                  <c:v>1.4780256431476586E-3</c:v>
                </c:pt>
                <c:pt idx="558">
                  <c:v>1.4804206159060775E-3</c:v>
                </c:pt>
                <c:pt idx="559">
                  <c:v>1.4828155886644964E-3</c:v>
                </c:pt>
                <c:pt idx="560">
                  <c:v>1.4852105614229154E-3</c:v>
                </c:pt>
                <c:pt idx="561">
                  <c:v>1.4876055341813343E-3</c:v>
                </c:pt>
                <c:pt idx="562">
                  <c:v>1.4900005069397532E-3</c:v>
                </c:pt>
                <c:pt idx="563">
                  <c:v>1.4923954796981721E-3</c:v>
                </c:pt>
                <c:pt idx="564">
                  <c:v>1.494790452456591E-3</c:v>
                </c:pt>
                <c:pt idx="565">
                  <c:v>1.49718542521501E-3</c:v>
                </c:pt>
                <c:pt idx="566">
                  <c:v>1.4995803979734289E-3</c:v>
                </c:pt>
                <c:pt idx="567">
                  <c:v>1.5019753707318478E-3</c:v>
                </c:pt>
                <c:pt idx="568">
                  <c:v>1.5043703434902667E-3</c:v>
                </c:pt>
                <c:pt idx="569">
                  <c:v>1.5067653162486856E-3</c:v>
                </c:pt>
                <c:pt idx="570">
                  <c:v>1.5091602890071045E-3</c:v>
                </c:pt>
                <c:pt idx="571">
                  <c:v>1.5115552617655235E-3</c:v>
                </c:pt>
                <c:pt idx="572">
                  <c:v>1.5139502345239424E-3</c:v>
                </c:pt>
                <c:pt idx="573">
                  <c:v>1.5163452072823613E-3</c:v>
                </c:pt>
                <c:pt idx="574">
                  <c:v>1.5187401800407802E-3</c:v>
                </c:pt>
                <c:pt idx="575">
                  <c:v>1.5211351527991991E-3</c:v>
                </c:pt>
                <c:pt idx="576">
                  <c:v>1.5235301255576181E-3</c:v>
                </c:pt>
                <c:pt idx="577">
                  <c:v>1.525925098316037E-3</c:v>
                </c:pt>
                <c:pt idx="578">
                  <c:v>1.5283200710744559E-3</c:v>
                </c:pt>
                <c:pt idx="579">
                  <c:v>1.5307150438328748E-3</c:v>
                </c:pt>
                <c:pt idx="580">
                  <c:v>1.5331100165912937E-3</c:v>
                </c:pt>
                <c:pt idx="581">
                  <c:v>1.5355049893497127E-3</c:v>
                </c:pt>
                <c:pt idx="582">
                  <c:v>1.5378999621081316E-3</c:v>
                </c:pt>
                <c:pt idx="583">
                  <c:v>1.5402949348665505E-3</c:v>
                </c:pt>
                <c:pt idx="584">
                  <c:v>1.5426899076249694E-3</c:v>
                </c:pt>
                <c:pt idx="585">
                  <c:v>1.5450848803833883E-3</c:v>
                </c:pt>
                <c:pt idx="586">
                  <c:v>1.5474798531418072E-3</c:v>
                </c:pt>
                <c:pt idx="587">
                  <c:v>1.5498748259002262E-3</c:v>
                </c:pt>
                <c:pt idx="588">
                  <c:v>1.5522697986586451E-3</c:v>
                </c:pt>
                <c:pt idx="589">
                  <c:v>1.554664771417064E-3</c:v>
                </c:pt>
                <c:pt idx="590">
                  <c:v>1.5570597441754829E-3</c:v>
                </c:pt>
                <c:pt idx="591">
                  <c:v>1.5594547169339018E-3</c:v>
                </c:pt>
                <c:pt idx="592">
                  <c:v>1.5618496896923208E-3</c:v>
                </c:pt>
                <c:pt idx="593">
                  <c:v>1.5642446624507397E-3</c:v>
                </c:pt>
                <c:pt idx="594">
                  <c:v>1.5666396352091586E-3</c:v>
                </c:pt>
                <c:pt idx="595">
                  <c:v>1.5690346079675775E-3</c:v>
                </c:pt>
                <c:pt idx="596">
                  <c:v>1.5714295807259964E-3</c:v>
                </c:pt>
                <c:pt idx="597">
                  <c:v>1.5738245534844153E-3</c:v>
                </c:pt>
                <c:pt idx="598">
                  <c:v>1.5762195262428343E-3</c:v>
                </c:pt>
                <c:pt idx="599">
                  <c:v>1.5786144990012532E-3</c:v>
                </c:pt>
                <c:pt idx="600">
                  <c:v>1.5810094717596721E-3</c:v>
                </c:pt>
                <c:pt idx="601">
                  <c:v>1.583404444518091E-3</c:v>
                </c:pt>
                <c:pt idx="602">
                  <c:v>1.5857994172765099E-3</c:v>
                </c:pt>
                <c:pt idx="603">
                  <c:v>1.5881943900349289E-3</c:v>
                </c:pt>
                <c:pt idx="604">
                  <c:v>1.5905893627933478E-3</c:v>
                </c:pt>
                <c:pt idx="605">
                  <c:v>1.5929843355517667E-3</c:v>
                </c:pt>
                <c:pt idx="606">
                  <c:v>1.5953793083101856E-3</c:v>
                </c:pt>
                <c:pt idx="607">
                  <c:v>1.5977742810686045E-3</c:v>
                </c:pt>
                <c:pt idx="608">
                  <c:v>1.6001692538270234E-3</c:v>
                </c:pt>
                <c:pt idx="609">
                  <c:v>1.6025642265854424E-3</c:v>
                </c:pt>
                <c:pt idx="610">
                  <c:v>1.6049591993438613E-3</c:v>
                </c:pt>
                <c:pt idx="611">
                  <c:v>1.6073541721022802E-3</c:v>
                </c:pt>
                <c:pt idx="612">
                  <c:v>1.6097491448606991E-3</c:v>
                </c:pt>
                <c:pt idx="613">
                  <c:v>1.612144117619118E-3</c:v>
                </c:pt>
                <c:pt idx="614">
                  <c:v>1.614539090377537E-3</c:v>
                </c:pt>
                <c:pt idx="615">
                  <c:v>1.6169340631359559E-3</c:v>
                </c:pt>
                <c:pt idx="616">
                  <c:v>1.6193290358943748E-3</c:v>
                </c:pt>
                <c:pt idx="617">
                  <c:v>1.6217240086527937E-3</c:v>
                </c:pt>
                <c:pt idx="618">
                  <c:v>1.6241189814112126E-3</c:v>
                </c:pt>
                <c:pt idx="619">
                  <c:v>1.6265139541696315E-3</c:v>
                </c:pt>
                <c:pt idx="620">
                  <c:v>1.6289089269280505E-3</c:v>
                </c:pt>
                <c:pt idx="621">
                  <c:v>1.6313038996864694E-3</c:v>
                </c:pt>
                <c:pt idx="622">
                  <c:v>1.6336988724448883E-3</c:v>
                </c:pt>
                <c:pt idx="623">
                  <c:v>1.6360938452033072E-3</c:v>
                </c:pt>
                <c:pt idx="624">
                  <c:v>1.6384888179617261E-3</c:v>
                </c:pt>
                <c:pt idx="625">
                  <c:v>1.6408837907201451E-3</c:v>
                </c:pt>
                <c:pt idx="626">
                  <c:v>1.643278763478564E-3</c:v>
                </c:pt>
                <c:pt idx="627">
                  <c:v>1.6456737362369829E-3</c:v>
                </c:pt>
                <c:pt idx="628">
                  <c:v>1.6480687089954018E-3</c:v>
                </c:pt>
                <c:pt idx="629">
                  <c:v>1.6504636817538207E-3</c:v>
                </c:pt>
                <c:pt idx="630">
                  <c:v>1.6528586545122397E-3</c:v>
                </c:pt>
                <c:pt idx="631">
                  <c:v>1.6552536272706586E-3</c:v>
                </c:pt>
                <c:pt idx="632">
                  <c:v>1.6576486000290775E-3</c:v>
                </c:pt>
                <c:pt idx="633">
                  <c:v>1.6600435727874964E-3</c:v>
                </c:pt>
                <c:pt idx="634">
                  <c:v>1.6624385455459153E-3</c:v>
                </c:pt>
                <c:pt idx="635">
                  <c:v>1.6648335183043342E-3</c:v>
                </c:pt>
                <c:pt idx="636">
                  <c:v>1.6672284910627532E-3</c:v>
                </c:pt>
                <c:pt idx="637">
                  <c:v>1.6696234638211721E-3</c:v>
                </c:pt>
                <c:pt idx="638">
                  <c:v>1.672018436579591E-3</c:v>
                </c:pt>
                <c:pt idx="639">
                  <c:v>1.6744134093380099E-3</c:v>
                </c:pt>
                <c:pt idx="640">
                  <c:v>1.6768083820964288E-3</c:v>
                </c:pt>
                <c:pt idx="641">
                  <c:v>1.6792033548548478E-3</c:v>
                </c:pt>
                <c:pt idx="642">
                  <c:v>1.6815983276132667E-3</c:v>
                </c:pt>
                <c:pt idx="643">
                  <c:v>1.6839933003716856E-3</c:v>
                </c:pt>
                <c:pt idx="644">
                  <c:v>1.6863882731301045E-3</c:v>
                </c:pt>
                <c:pt idx="645">
                  <c:v>1.6887832458885234E-3</c:v>
                </c:pt>
                <c:pt idx="646">
                  <c:v>1.6911782186469423E-3</c:v>
                </c:pt>
                <c:pt idx="647">
                  <c:v>1.6935731914053613E-3</c:v>
                </c:pt>
                <c:pt idx="648">
                  <c:v>1.6959681641637802E-3</c:v>
                </c:pt>
                <c:pt idx="649">
                  <c:v>1.6983631369221991E-3</c:v>
                </c:pt>
                <c:pt idx="650">
                  <c:v>1.700758109680618E-3</c:v>
                </c:pt>
                <c:pt idx="651">
                  <c:v>1.7031530824390369E-3</c:v>
                </c:pt>
                <c:pt idx="652">
                  <c:v>1.7055480551974559E-3</c:v>
                </c:pt>
                <c:pt idx="653">
                  <c:v>1.7079430279558748E-3</c:v>
                </c:pt>
                <c:pt idx="654">
                  <c:v>1.7103380007142937E-3</c:v>
                </c:pt>
                <c:pt idx="655">
                  <c:v>1.7127329734727126E-3</c:v>
                </c:pt>
                <c:pt idx="656">
                  <c:v>1.7151279462311315E-3</c:v>
                </c:pt>
                <c:pt idx="657">
                  <c:v>1.7175229189895504E-3</c:v>
                </c:pt>
                <c:pt idx="658">
                  <c:v>1.7199178917479694E-3</c:v>
                </c:pt>
                <c:pt idx="659">
                  <c:v>1.7223128645063883E-3</c:v>
                </c:pt>
                <c:pt idx="660">
                  <c:v>1.7247078372648072E-3</c:v>
                </c:pt>
                <c:pt idx="661">
                  <c:v>1.7271028100232261E-3</c:v>
                </c:pt>
                <c:pt idx="662">
                  <c:v>1.729497782781645E-3</c:v>
                </c:pt>
                <c:pt idx="663">
                  <c:v>1.731892755540064E-3</c:v>
                </c:pt>
                <c:pt idx="664">
                  <c:v>1.7342877282984829E-3</c:v>
                </c:pt>
                <c:pt idx="665">
                  <c:v>1.7366827010569018E-3</c:v>
                </c:pt>
                <c:pt idx="666">
                  <c:v>1.7390776738153207E-3</c:v>
                </c:pt>
                <c:pt idx="667">
                  <c:v>1.7414726465737396E-3</c:v>
                </c:pt>
                <c:pt idx="668">
                  <c:v>1.7438676193321585E-3</c:v>
                </c:pt>
                <c:pt idx="669">
                  <c:v>1.7462625920905775E-3</c:v>
                </c:pt>
                <c:pt idx="670">
                  <c:v>1.7486575648489964E-3</c:v>
                </c:pt>
                <c:pt idx="671">
                  <c:v>1.7510525376074153E-3</c:v>
                </c:pt>
                <c:pt idx="672">
                  <c:v>1.7534475103658342E-3</c:v>
                </c:pt>
                <c:pt idx="673">
                  <c:v>1.7558424831242531E-3</c:v>
                </c:pt>
                <c:pt idx="674">
                  <c:v>1.7582374558826721E-3</c:v>
                </c:pt>
                <c:pt idx="675">
                  <c:v>1.760632428641091E-3</c:v>
                </c:pt>
                <c:pt idx="676">
                  <c:v>1.7630274013995099E-3</c:v>
                </c:pt>
                <c:pt idx="677">
                  <c:v>1.7654223741579288E-3</c:v>
                </c:pt>
                <c:pt idx="678">
                  <c:v>1.7678173469163477E-3</c:v>
                </c:pt>
                <c:pt idx="679">
                  <c:v>1.7702123196747666E-3</c:v>
                </c:pt>
                <c:pt idx="680">
                  <c:v>1.7726072924331856E-3</c:v>
                </c:pt>
                <c:pt idx="681">
                  <c:v>1.7750022651916045E-3</c:v>
                </c:pt>
                <c:pt idx="682">
                  <c:v>1.7773972379500234E-3</c:v>
                </c:pt>
                <c:pt idx="683">
                  <c:v>1.7797922107084423E-3</c:v>
                </c:pt>
                <c:pt idx="684">
                  <c:v>1.7821871834668612E-3</c:v>
                </c:pt>
                <c:pt idx="685">
                  <c:v>1.7845821562252802E-3</c:v>
                </c:pt>
                <c:pt idx="686">
                  <c:v>1.7869771289836991E-3</c:v>
                </c:pt>
                <c:pt idx="687">
                  <c:v>1.789372101742118E-3</c:v>
                </c:pt>
                <c:pt idx="688">
                  <c:v>1.7917670745005369E-3</c:v>
                </c:pt>
                <c:pt idx="689">
                  <c:v>1.7941620472589558E-3</c:v>
                </c:pt>
                <c:pt idx="690">
                  <c:v>1.7965570200173748E-3</c:v>
                </c:pt>
                <c:pt idx="691">
                  <c:v>1.7989519927757937E-3</c:v>
                </c:pt>
                <c:pt idx="692">
                  <c:v>1.8013469655342126E-3</c:v>
                </c:pt>
                <c:pt idx="693">
                  <c:v>1.8037419382926315E-3</c:v>
                </c:pt>
                <c:pt idx="694">
                  <c:v>1.8061369110510504E-3</c:v>
                </c:pt>
                <c:pt idx="695">
                  <c:v>1.8085318838094693E-3</c:v>
                </c:pt>
                <c:pt idx="696">
                  <c:v>1.8109268565678883E-3</c:v>
                </c:pt>
                <c:pt idx="697">
                  <c:v>1.8133218293263072E-3</c:v>
                </c:pt>
                <c:pt idx="698">
                  <c:v>1.8157168020847261E-3</c:v>
                </c:pt>
                <c:pt idx="699">
                  <c:v>1.818111774843145E-3</c:v>
                </c:pt>
                <c:pt idx="700">
                  <c:v>1.8205067476015639E-3</c:v>
                </c:pt>
                <c:pt idx="701">
                  <c:v>1.8229017203599829E-3</c:v>
                </c:pt>
                <c:pt idx="702">
                  <c:v>1.8252966931184018E-3</c:v>
                </c:pt>
                <c:pt idx="703">
                  <c:v>1.8276916658768207E-3</c:v>
                </c:pt>
                <c:pt idx="704">
                  <c:v>1.8300866386352396E-3</c:v>
                </c:pt>
                <c:pt idx="705">
                  <c:v>1.8324816113936585E-3</c:v>
                </c:pt>
                <c:pt idx="706">
                  <c:v>1.8348765841520774E-3</c:v>
                </c:pt>
                <c:pt idx="707">
                  <c:v>1.8372715569104964E-3</c:v>
                </c:pt>
                <c:pt idx="708">
                  <c:v>1.8396665296689153E-3</c:v>
                </c:pt>
                <c:pt idx="709">
                  <c:v>1.8420615024273342E-3</c:v>
                </c:pt>
                <c:pt idx="710">
                  <c:v>1.8444564751857531E-3</c:v>
                </c:pt>
                <c:pt idx="711">
                  <c:v>1.846851447944172E-3</c:v>
                </c:pt>
                <c:pt idx="712">
                  <c:v>1.849246420702591E-3</c:v>
                </c:pt>
                <c:pt idx="713">
                  <c:v>1.8516413934610099E-3</c:v>
                </c:pt>
                <c:pt idx="714">
                  <c:v>1.8540363662194288E-3</c:v>
                </c:pt>
                <c:pt idx="715">
                  <c:v>1.8564313389778477E-3</c:v>
                </c:pt>
                <c:pt idx="716">
                  <c:v>1.8588263117362666E-3</c:v>
                </c:pt>
                <c:pt idx="717">
                  <c:v>1.8612212844946855E-3</c:v>
                </c:pt>
                <c:pt idx="718">
                  <c:v>1.8636162572531045E-3</c:v>
                </c:pt>
                <c:pt idx="719">
                  <c:v>1.8660112300115234E-3</c:v>
                </c:pt>
                <c:pt idx="720">
                  <c:v>1.8684062027699423E-3</c:v>
                </c:pt>
                <c:pt idx="721">
                  <c:v>1.8708011755283612E-3</c:v>
                </c:pt>
                <c:pt idx="722">
                  <c:v>1.8731961482867801E-3</c:v>
                </c:pt>
                <c:pt idx="723">
                  <c:v>1.8755911210451991E-3</c:v>
                </c:pt>
                <c:pt idx="724">
                  <c:v>1.877986093803618E-3</c:v>
                </c:pt>
                <c:pt idx="725">
                  <c:v>1.8803810665620369E-3</c:v>
                </c:pt>
                <c:pt idx="726">
                  <c:v>1.8827760393204558E-3</c:v>
                </c:pt>
                <c:pt idx="727">
                  <c:v>1.8851710120788747E-3</c:v>
                </c:pt>
                <c:pt idx="728">
                  <c:v>1.8875659848372936E-3</c:v>
                </c:pt>
                <c:pt idx="729">
                  <c:v>1.8899609575957126E-3</c:v>
                </c:pt>
                <c:pt idx="730">
                  <c:v>1.8923559303541315E-3</c:v>
                </c:pt>
                <c:pt idx="731">
                  <c:v>1.8947509031125504E-3</c:v>
                </c:pt>
                <c:pt idx="732">
                  <c:v>1.8971458758709693E-3</c:v>
                </c:pt>
                <c:pt idx="733">
                  <c:v>1.8995408486293882E-3</c:v>
                </c:pt>
                <c:pt idx="734">
                  <c:v>1.9019358213878072E-3</c:v>
                </c:pt>
                <c:pt idx="735">
                  <c:v>1.9043307941462261E-3</c:v>
                </c:pt>
                <c:pt idx="736">
                  <c:v>1.906725766904645E-3</c:v>
                </c:pt>
                <c:pt idx="737">
                  <c:v>1.9091207396630639E-3</c:v>
                </c:pt>
                <c:pt idx="738">
                  <c:v>1.9115157124214828E-3</c:v>
                </c:pt>
                <c:pt idx="739">
                  <c:v>1.9139106851799018E-3</c:v>
                </c:pt>
                <c:pt idx="740">
                  <c:v>1.9163056579383207E-3</c:v>
                </c:pt>
                <c:pt idx="741">
                  <c:v>1.9187006306967396E-3</c:v>
                </c:pt>
                <c:pt idx="742">
                  <c:v>1.9210956034551585E-3</c:v>
                </c:pt>
                <c:pt idx="743">
                  <c:v>1.9234905762135774E-3</c:v>
                </c:pt>
                <c:pt idx="744">
                  <c:v>1.9258855489719963E-3</c:v>
                </c:pt>
                <c:pt idx="745">
                  <c:v>1.9282805217304153E-3</c:v>
                </c:pt>
                <c:pt idx="746">
                  <c:v>1.9306754944888342E-3</c:v>
                </c:pt>
                <c:pt idx="747">
                  <c:v>1.9330704672472531E-3</c:v>
                </c:pt>
                <c:pt idx="748">
                  <c:v>1.935465440005672E-3</c:v>
                </c:pt>
                <c:pt idx="749">
                  <c:v>1.9378604127640909E-3</c:v>
                </c:pt>
                <c:pt idx="750">
                  <c:v>1.9402553855225099E-3</c:v>
                </c:pt>
                <c:pt idx="751">
                  <c:v>1.9426503582809288E-3</c:v>
                </c:pt>
                <c:pt idx="752">
                  <c:v>1.9450453310393477E-3</c:v>
                </c:pt>
                <c:pt idx="753">
                  <c:v>1.9474403037977666E-3</c:v>
                </c:pt>
                <c:pt idx="754">
                  <c:v>1.9498352765561855E-3</c:v>
                </c:pt>
                <c:pt idx="755">
                  <c:v>1.9522302493146044E-3</c:v>
                </c:pt>
                <c:pt idx="756">
                  <c:v>1.9546252220730234E-3</c:v>
                </c:pt>
                <c:pt idx="757">
                  <c:v>1.9570201948314421E-3</c:v>
                </c:pt>
                <c:pt idx="758">
                  <c:v>1.9594151675898608E-3</c:v>
                </c:pt>
                <c:pt idx="759">
                  <c:v>1.9618101403482795E-3</c:v>
                </c:pt>
                <c:pt idx="760">
                  <c:v>1.9642051131066982E-3</c:v>
                </c:pt>
                <c:pt idx="761">
                  <c:v>1.9666000858651169E-3</c:v>
                </c:pt>
                <c:pt idx="762">
                  <c:v>1.9689950586235356E-3</c:v>
                </c:pt>
                <c:pt idx="763">
                  <c:v>1.9713900313819543E-3</c:v>
                </c:pt>
                <c:pt idx="764">
                  <c:v>1.973785004140373E-3</c:v>
                </c:pt>
                <c:pt idx="765">
                  <c:v>1.9761799768987917E-3</c:v>
                </c:pt>
                <c:pt idx="766">
                  <c:v>1.9785749496572104E-3</c:v>
                </c:pt>
                <c:pt idx="767">
                  <c:v>1.9809699224156291E-3</c:v>
                </c:pt>
                <c:pt idx="768">
                  <c:v>1.9833648951740478E-3</c:v>
                </c:pt>
                <c:pt idx="769">
                  <c:v>1.9857598679324665E-3</c:v>
                </c:pt>
                <c:pt idx="770">
                  <c:v>1.9881548406908852E-3</c:v>
                </c:pt>
                <c:pt idx="771">
                  <c:v>1.9905498134493039E-3</c:v>
                </c:pt>
                <c:pt idx="772">
                  <c:v>1.9929447862077226E-3</c:v>
                </c:pt>
                <c:pt idx="773">
                  <c:v>1.9953397589661413E-3</c:v>
                </c:pt>
                <c:pt idx="774">
                  <c:v>1.99773473172456E-3</c:v>
                </c:pt>
                <c:pt idx="775">
                  <c:v>2.0001297044829787E-3</c:v>
                </c:pt>
                <c:pt idx="776">
                  <c:v>2.0025246772413974E-3</c:v>
                </c:pt>
                <c:pt idx="777">
                  <c:v>2.0049196499998161E-3</c:v>
                </c:pt>
                <c:pt idx="778">
                  <c:v>2.0073146227582348E-3</c:v>
                </c:pt>
                <c:pt idx="779">
                  <c:v>2.0097095955166535E-3</c:v>
                </c:pt>
                <c:pt idx="780">
                  <c:v>2.0121045682750722E-3</c:v>
                </c:pt>
                <c:pt idx="781">
                  <c:v>2.0144995410334909E-3</c:v>
                </c:pt>
                <c:pt idx="782">
                  <c:v>2.0168945137919096E-3</c:v>
                </c:pt>
                <c:pt idx="783">
                  <c:v>2.0192894865503283E-3</c:v>
                </c:pt>
                <c:pt idx="784">
                  <c:v>2.021684459308747E-3</c:v>
                </c:pt>
                <c:pt idx="785">
                  <c:v>2.0240794320671657E-3</c:v>
                </c:pt>
                <c:pt idx="786">
                  <c:v>2.0264744048255844E-3</c:v>
                </c:pt>
                <c:pt idx="787">
                  <c:v>2.0288693775840031E-3</c:v>
                </c:pt>
                <c:pt idx="788">
                  <c:v>2.0312643503424218E-3</c:v>
                </c:pt>
                <c:pt idx="789">
                  <c:v>2.0336593231008405E-3</c:v>
                </c:pt>
                <c:pt idx="790">
                  <c:v>2.0360542958592592E-3</c:v>
                </c:pt>
                <c:pt idx="791">
                  <c:v>2.0384492686176779E-3</c:v>
                </c:pt>
                <c:pt idx="792">
                  <c:v>2.0408442413760966E-3</c:v>
                </c:pt>
                <c:pt idx="793">
                  <c:v>2.0432392141345153E-3</c:v>
                </c:pt>
                <c:pt idx="794">
                  <c:v>2.045634186892934E-3</c:v>
                </c:pt>
                <c:pt idx="795">
                  <c:v>2.0480291596513527E-3</c:v>
                </c:pt>
                <c:pt idx="796">
                  <c:v>2.0504241324097714E-3</c:v>
                </c:pt>
                <c:pt idx="797">
                  <c:v>2.0528191051681901E-3</c:v>
                </c:pt>
                <c:pt idx="798">
                  <c:v>2.0552140779266088E-3</c:v>
                </c:pt>
                <c:pt idx="799">
                  <c:v>2.0576090506850275E-3</c:v>
                </c:pt>
                <c:pt idx="800">
                  <c:v>2.0600040234434462E-3</c:v>
                </c:pt>
                <c:pt idx="801">
                  <c:v>2.0623989962018649E-3</c:v>
                </c:pt>
                <c:pt idx="802">
                  <c:v>2.0647939689602836E-3</c:v>
                </c:pt>
                <c:pt idx="803">
                  <c:v>2.0671889417187023E-3</c:v>
                </c:pt>
                <c:pt idx="804">
                  <c:v>2.069583914477121E-3</c:v>
                </c:pt>
                <c:pt idx="805">
                  <c:v>2.0719788872355397E-3</c:v>
                </c:pt>
                <c:pt idx="806">
                  <c:v>2.0743738599939584E-3</c:v>
                </c:pt>
                <c:pt idx="807">
                  <c:v>2.0767688327523771E-3</c:v>
                </c:pt>
                <c:pt idx="808">
                  <c:v>2.0791638055107958E-3</c:v>
                </c:pt>
                <c:pt idx="809">
                  <c:v>2.0815587782692145E-3</c:v>
                </c:pt>
                <c:pt idx="810">
                  <c:v>2.0839537510276332E-3</c:v>
                </c:pt>
                <c:pt idx="811">
                  <c:v>2.0863487237860519E-3</c:v>
                </c:pt>
                <c:pt idx="812">
                  <c:v>2.0887436965444706E-3</c:v>
                </c:pt>
                <c:pt idx="813">
                  <c:v>2.0911386693028894E-3</c:v>
                </c:pt>
                <c:pt idx="814">
                  <c:v>2.0935336420613081E-3</c:v>
                </c:pt>
                <c:pt idx="815">
                  <c:v>2.0959286148197268E-3</c:v>
                </c:pt>
                <c:pt idx="816">
                  <c:v>2.0983235875781455E-3</c:v>
                </c:pt>
                <c:pt idx="817">
                  <c:v>2.1007185603365642E-3</c:v>
                </c:pt>
                <c:pt idx="818">
                  <c:v>2.1031135330949829E-3</c:v>
                </c:pt>
                <c:pt idx="819">
                  <c:v>2.1055085058534016E-3</c:v>
                </c:pt>
                <c:pt idx="820">
                  <c:v>2.1079034786118203E-3</c:v>
                </c:pt>
                <c:pt idx="821">
                  <c:v>2.110298451370239E-3</c:v>
                </c:pt>
                <c:pt idx="822">
                  <c:v>2.1126934241286577E-3</c:v>
                </c:pt>
                <c:pt idx="823">
                  <c:v>2.1150883968870764E-3</c:v>
                </c:pt>
                <c:pt idx="824">
                  <c:v>2.1174833696454951E-3</c:v>
                </c:pt>
                <c:pt idx="825">
                  <c:v>2.1198783424039138E-3</c:v>
                </c:pt>
                <c:pt idx="826">
                  <c:v>2.1222733151623325E-3</c:v>
                </c:pt>
                <c:pt idx="827">
                  <c:v>2.1246682879207512E-3</c:v>
                </c:pt>
                <c:pt idx="828">
                  <c:v>2.1270632606791699E-3</c:v>
                </c:pt>
                <c:pt idx="829">
                  <c:v>2.1294582334375886E-3</c:v>
                </c:pt>
                <c:pt idx="830">
                  <c:v>2.1318532061960073E-3</c:v>
                </c:pt>
                <c:pt idx="831">
                  <c:v>2.134248178954426E-3</c:v>
                </c:pt>
                <c:pt idx="832">
                  <c:v>2.1366431517128447E-3</c:v>
                </c:pt>
                <c:pt idx="833">
                  <c:v>2.1390381244712634E-3</c:v>
                </c:pt>
                <c:pt idx="834">
                  <c:v>2.1414330972296821E-3</c:v>
                </c:pt>
                <c:pt idx="835">
                  <c:v>2.1438280699881008E-3</c:v>
                </c:pt>
                <c:pt idx="836">
                  <c:v>2.1462230427465195E-3</c:v>
                </c:pt>
                <c:pt idx="837">
                  <c:v>2.1486180155049382E-3</c:v>
                </c:pt>
                <c:pt idx="838">
                  <c:v>2.1510129882633569E-3</c:v>
                </c:pt>
                <c:pt idx="839">
                  <c:v>2.1534079610217756E-3</c:v>
                </c:pt>
                <c:pt idx="840">
                  <c:v>2.1558029337801943E-3</c:v>
                </c:pt>
                <c:pt idx="841">
                  <c:v>2.158197906538613E-3</c:v>
                </c:pt>
                <c:pt idx="842">
                  <c:v>2.1605928792970317E-3</c:v>
                </c:pt>
                <c:pt idx="843">
                  <c:v>2.1629878520554504E-3</c:v>
                </c:pt>
                <c:pt idx="844">
                  <c:v>2.1653828248138691E-3</c:v>
                </c:pt>
                <c:pt idx="845">
                  <c:v>2.1677777975722878E-3</c:v>
                </c:pt>
                <c:pt idx="846">
                  <c:v>2.1701727703307065E-3</c:v>
                </c:pt>
                <c:pt idx="847">
                  <c:v>2.1725677430891252E-3</c:v>
                </c:pt>
                <c:pt idx="848">
                  <c:v>2.1749627158475439E-3</c:v>
                </c:pt>
                <c:pt idx="849">
                  <c:v>2.1773576886059626E-3</c:v>
                </c:pt>
                <c:pt idx="850">
                  <c:v>2.1797526613643813E-3</c:v>
                </c:pt>
                <c:pt idx="851">
                  <c:v>2.1821476341228E-3</c:v>
                </c:pt>
                <c:pt idx="852">
                  <c:v>2.1845426068812187E-3</c:v>
                </c:pt>
                <c:pt idx="853">
                  <c:v>2.1869375796396374E-3</c:v>
                </c:pt>
                <c:pt idx="854">
                  <c:v>2.1893325523980561E-3</c:v>
                </c:pt>
                <c:pt idx="855">
                  <c:v>2.1917275251564748E-3</c:v>
                </c:pt>
                <c:pt idx="856">
                  <c:v>2.1941224979148935E-3</c:v>
                </c:pt>
                <c:pt idx="857">
                  <c:v>2.1965174706733122E-3</c:v>
                </c:pt>
                <c:pt idx="858">
                  <c:v>2.1989124434317309E-3</c:v>
                </c:pt>
                <c:pt idx="859">
                  <c:v>2.2013074161901496E-3</c:v>
                </c:pt>
                <c:pt idx="860">
                  <c:v>2.2037023889485683E-3</c:v>
                </c:pt>
                <c:pt idx="861">
                  <c:v>2.206097361706987E-3</c:v>
                </c:pt>
                <c:pt idx="862">
                  <c:v>2.2084923344654057E-3</c:v>
                </c:pt>
                <c:pt idx="863">
                  <c:v>2.2108873072238244E-3</c:v>
                </c:pt>
                <c:pt idx="864">
                  <c:v>2.2132822799822431E-3</c:v>
                </c:pt>
                <c:pt idx="865">
                  <c:v>2.2156772527406618E-3</c:v>
                </c:pt>
                <c:pt idx="866">
                  <c:v>2.2180722254990805E-3</c:v>
                </c:pt>
                <c:pt idx="867">
                  <c:v>2.2204671982574992E-3</c:v>
                </c:pt>
                <c:pt idx="868">
                  <c:v>2.2228621710159179E-3</c:v>
                </c:pt>
                <c:pt idx="869">
                  <c:v>2.2252571437743366E-3</c:v>
                </c:pt>
                <c:pt idx="870">
                  <c:v>2.2276521165327553E-3</c:v>
                </c:pt>
                <c:pt idx="871">
                  <c:v>2.230047089291174E-3</c:v>
                </c:pt>
                <c:pt idx="872">
                  <c:v>2.2324420620495927E-3</c:v>
                </c:pt>
                <c:pt idx="873">
                  <c:v>2.2348370348080114E-3</c:v>
                </c:pt>
                <c:pt idx="874">
                  <c:v>2.2372320075664301E-3</c:v>
                </c:pt>
                <c:pt idx="875">
                  <c:v>2.2396269803248488E-3</c:v>
                </c:pt>
                <c:pt idx="876">
                  <c:v>2.2420219530832675E-3</c:v>
                </c:pt>
                <c:pt idx="877">
                  <c:v>2.2444169258416862E-3</c:v>
                </c:pt>
                <c:pt idx="878">
                  <c:v>2.246811898600105E-3</c:v>
                </c:pt>
                <c:pt idx="879">
                  <c:v>2.2492068713585237E-3</c:v>
                </c:pt>
                <c:pt idx="880">
                  <c:v>2.2516018441169424E-3</c:v>
                </c:pt>
                <c:pt idx="881">
                  <c:v>2.2539968168753611E-3</c:v>
                </c:pt>
                <c:pt idx="882">
                  <c:v>2.2563917896337798E-3</c:v>
                </c:pt>
                <c:pt idx="883">
                  <c:v>2.2587867623921985E-3</c:v>
                </c:pt>
                <c:pt idx="884">
                  <c:v>2.2611817351506172E-3</c:v>
                </c:pt>
                <c:pt idx="885">
                  <c:v>2.2635767079090359E-3</c:v>
                </c:pt>
                <c:pt idx="886">
                  <c:v>2.2659716806674546E-3</c:v>
                </c:pt>
                <c:pt idx="887">
                  <c:v>2.2683666534258733E-3</c:v>
                </c:pt>
                <c:pt idx="888">
                  <c:v>2.270761626184292E-3</c:v>
                </c:pt>
                <c:pt idx="889">
                  <c:v>2.2731565989427107E-3</c:v>
                </c:pt>
                <c:pt idx="890">
                  <c:v>2.2755515717011294E-3</c:v>
                </c:pt>
                <c:pt idx="891">
                  <c:v>2.2779465444595481E-3</c:v>
                </c:pt>
                <c:pt idx="892">
                  <c:v>2.2803415172179668E-3</c:v>
                </c:pt>
                <c:pt idx="893">
                  <c:v>2.2827364899763855E-3</c:v>
                </c:pt>
                <c:pt idx="894">
                  <c:v>2.2851314627348042E-3</c:v>
                </c:pt>
                <c:pt idx="895">
                  <c:v>2.2875264354932229E-3</c:v>
                </c:pt>
                <c:pt idx="896">
                  <c:v>2.2899214082516416E-3</c:v>
                </c:pt>
                <c:pt idx="897">
                  <c:v>2.2923163810100603E-3</c:v>
                </c:pt>
                <c:pt idx="898">
                  <c:v>2.294711353768479E-3</c:v>
                </c:pt>
                <c:pt idx="899">
                  <c:v>2.2971063265268977E-3</c:v>
                </c:pt>
                <c:pt idx="900">
                  <c:v>2.2995012992853164E-3</c:v>
                </c:pt>
                <c:pt idx="901">
                  <c:v>2.3018962720437351E-3</c:v>
                </c:pt>
                <c:pt idx="902">
                  <c:v>2.3042912448021538E-3</c:v>
                </c:pt>
                <c:pt idx="903">
                  <c:v>2.3066862175605725E-3</c:v>
                </c:pt>
                <c:pt idx="904">
                  <c:v>2.3090811903189912E-3</c:v>
                </c:pt>
                <c:pt idx="905">
                  <c:v>2.3114761630774099E-3</c:v>
                </c:pt>
                <c:pt idx="906">
                  <c:v>2.3138711358358286E-3</c:v>
                </c:pt>
                <c:pt idx="907">
                  <c:v>2.3162661085942473E-3</c:v>
                </c:pt>
                <c:pt idx="908">
                  <c:v>2.318661081352666E-3</c:v>
                </c:pt>
                <c:pt idx="909">
                  <c:v>2.3210560541110847E-3</c:v>
                </c:pt>
                <c:pt idx="910">
                  <c:v>2.3234510268695034E-3</c:v>
                </c:pt>
                <c:pt idx="911">
                  <c:v>2.3258459996279221E-3</c:v>
                </c:pt>
                <c:pt idx="912">
                  <c:v>2.3282409723863408E-3</c:v>
                </c:pt>
                <c:pt idx="913">
                  <c:v>2.3306359451447595E-3</c:v>
                </c:pt>
                <c:pt idx="914">
                  <c:v>2.3330309179031782E-3</c:v>
                </c:pt>
                <c:pt idx="915">
                  <c:v>2.3354258906615969E-3</c:v>
                </c:pt>
                <c:pt idx="916">
                  <c:v>2.3378208634200156E-3</c:v>
                </c:pt>
                <c:pt idx="917">
                  <c:v>2.3402158361784343E-3</c:v>
                </c:pt>
                <c:pt idx="918">
                  <c:v>2.342610808936853E-3</c:v>
                </c:pt>
                <c:pt idx="919">
                  <c:v>2.3450057816952717E-3</c:v>
                </c:pt>
                <c:pt idx="920">
                  <c:v>2.3474007544536904E-3</c:v>
                </c:pt>
                <c:pt idx="921">
                  <c:v>2.3497957272121091E-3</c:v>
                </c:pt>
                <c:pt idx="922">
                  <c:v>2.3521906999705278E-3</c:v>
                </c:pt>
                <c:pt idx="923">
                  <c:v>2.3545856727289465E-3</c:v>
                </c:pt>
                <c:pt idx="924">
                  <c:v>2.3569806454873652E-3</c:v>
                </c:pt>
                <c:pt idx="925">
                  <c:v>2.3593756182457839E-3</c:v>
                </c:pt>
                <c:pt idx="926">
                  <c:v>2.3617705910042026E-3</c:v>
                </c:pt>
                <c:pt idx="927">
                  <c:v>2.3641655637626213E-3</c:v>
                </c:pt>
                <c:pt idx="928">
                  <c:v>2.36656053652104E-3</c:v>
                </c:pt>
                <c:pt idx="929">
                  <c:v>2.3689555092794587E-3</c:v>
                </c:pt>
                <c:pt idx="930">
                  <c:v>2.3713504820378774E-3</c:v>
                </c:pt>
                <c:pt idx="931">
                  <c:v>2.3737454547962961E-3</c:v>
                </c:pt>
                <c:pt idx="932">
                  <c:v>2.3761404275547148E-3</c:v>
                </c:pt>
                <c:pt idx="933">
                  <c:v>2.3785354003131335E-3</c:v>
                </c:pt>
                <c:pt idx="934">
                  <c:v>2.3809303730715522E-3</c:v>
                </c:pt>
                <c:pt idx="935">
                  <c:v>2.3833253458299709E-3</c:v>
                </c:pt>
                <c:pt idx="936">
                  <c:v>2.3857203185883896E-3</c:v>
                </c:pt>
                <c:pt idx="937">
                  <c:v>2.3881152913468083E-3</c:v>
                </c:pt>
                <c:pt idx="938">
                  <c:v>2.390510264105227E-3</c:v>
                </c:pt>
                <c:pt idx="939">
                  <c:v>2.3929052368636457E-3</c:v>
                </c:pt>
                <c:pt idx="940">
                  <c:v>2.3953002096220644E-3</c:v>
                </c:pt>
                <c:pt idx="941">
                  <c:v>2.3976951823804831E-3</c:v>
                </c:pt>
                <c:pt idx="942">
                  <c:v>2.4000901551389018E-3</c:v>
                </c:pt>
                <c:pt idx="943">
                  <c:v>2.4024851278973205E-3</c:v>
                </c:pt>
                <c:pt idx="944">
                  <c:v>2.4048801006557393E-3</c:v>
                </c:pt>
                <c:pt idx="945">
                  <c:v>2.407275073414158E-3</c:v>
                </c:pt>
                <c:pt idx="946">
                  <c:v>2.4096700461725767E-3</c:v>
                </c:pt>
                <c:pt idx="947">
                  <c:v>2.4120650189309954E-3</c:v>
                </c:pt>
                <c:pt idx="948">
                  <c:v>2.4144599916894141E-3</c:v>
                </c:pt>
                <c:pt idx="949">
                  <c:v>2.4168549644478328E-3</c:v>
                </c:pt>
                <c:pt idx="950">
                  <c:v>2.4192499372062515E-3</c:v>
                </c:pt>
                <c:pt idx="951">
                  <c:v>2.4216449099646702E-3</c:v>
                </c:pt>
                <c:pt idx="952">
                  <c:v>2.4240398827230889E-3</c:v>
                </c:pt>
                <c:pt idx="953">
                  <c:v>2.4264348554815076E-3</c:v>
                </c:pt>
                <c:pt idx="954">
                  <c:v>2.4288298282399263E-3</c:v>
                </c:pt>
                <c:pt idx="955">
                  <c:v>2.431224800998345E-3</c:v>
                </c:pt>
                <c:pt idx="956">
                  <c:v>2.4336197737567637E-3</c:v>
                </c:pt>
                <c:pt idx="957">
                  <c:v>2.4360147465151824E-3</c:v>
                </c:pt>
                <c:pt idx="958">
                  <c:v>2.4384097192736011E-3</c:v>
                </c:pt>
                <c:pt idx="959">
                  <c:v>2.4408046920320198E-3</c:v>
                </c:pt>
                <c:pt idx="960">
                  <c:v>2.4431996647904385E-3</c:v>
                </c:pt>
                <c:pt idx="961">
                  <c:v>2.4455946375488572E-3</c:v>
                </c:pt>
                <c:pt idx="962">
                  <c:v>2.4479896103072759E-3</c:v>
                </c:pt>
                <c:pt idx="963">
                  <c:v>2.4503845830656946E-3</c:v>
                </c:pt>
                <c:pt idx="964">
                  <c:v>2.4527795558241133E-3</c:v>
                </c:pt>
                <c:pt idx="965">
                  <c:v>2.455174528582532E-3</c:v>
                </c:pt>
                <c:pt idx="966">
                  <c:v>2.4575695013409507E-3</c:v>
                </c:pt>
                <c:pt idx="967">
                  <c:v>2.4599644740993694E-3</c:v>
                </c:pt>
                <c:pt idx="968">
                  <c:v>2.4623594468577881E-3</c:v>
                </c:pt>
                <c:pt idx="969">
                  <c:v>2.4647544196162068E-3</c:v>
                </c:pt>
                <c:pt idx="970">
                  <c:v>2.4671493923746255E-3</c:v>
                </c:pt>
                <c:pt idx="971">
                  <c:v>2.4695443651330442E-3</c:v>
                </c:pt>
                <c:pt idx="972">
                  <c:v>2.4719393378914629E-3</c:v>
                </c:pt>
                <c:pt idx="973">
                  <c:v>2.4743343106498816E-3</c:v>
                </c:pt>
                <c:pt idx="974">
                  <c:v>2.4767292834083003E-3</c:v>
                </c:pt>
                <c:pt idx="975">
                  <c:v>2.479124256166719E-3</c:v>
                </c:pt>
                <c:pt idx="976">
                  <c:v>2.4815192289251377E-3</c:v>
                </c:pt>
                <c:pt idx="977">
                  <c:v>2.4839142016835564E-3</c:v>
                </c:pt>
                <c:pt idx="978">
                  <c:v>2.4863091744419751E-3</c:v>
                </c:pt>
                <c:pt idx="979">
                  <c:v>2.4887041472003938E-3</c:v>
                </c:pt>
                <c:pt idx="980">
                  <c:v>2.4910991199588125E-3</c:v>
                </c:pt>
                <c:pt idx="981">
                  <c:v>2.4934940927172312E-3</c:v>
                </c:pt>
                <c:pt idx="982">
                  <c:v>2.4958890654756499E-3</c:v>
                </c:pt>
                <c:pt idx="983">
                  <c:v>2.4982840382340686E-3</c:v>
                </c:pt>
                <c:pt idx="984">
                  <c:v>2.5006790109924873E-3</c:v>
                </c:pt>
                <c:pt idx="985">
                  <c:v>2.503073983750906E-3</c:v>
                </c:pt>
                <c:pt idx="986">
                  <c:v>2.5054689565093247E-3</c:v>
                </c:pt>
                <c:pt idx="987">
                  <c:v>2.5078639292677434E-3</c:v>
                </c:pt>
                <c:pt idx="988">
                  <c:v>2.5102589020261621E-3</c:v>
                </c:pt>
                <c:pt idx="989">
                  <c:v>2.5126538747845808E-3</c:v>
                </c:pt>
                <c:pt idx="990">
                  <c:v>2.5150488475429995E-3</c:v>
                </c:pt>
                <c:pt idx="991">
                  <c:v>2.5174438203014182E-3</c:v>
                </c:pt>
                <c:pt idx="992">
                  <c:v>2.5198387930598369E-3</c:v>
                </c:pt>
                <c:pt idx="993">
                  <c:v>2.5222337658182556E-3</c:v>
                </c:pt>
                <c:pt idx="994">
                  <c:v>2.5246287385766743E-3</c:v>
                </c:pt>
                <c:pt idx="995">
                  <c:v>2.527023711335093E-3</c:v>
                </c:pt>
                <c:pt idx="996">
                  <c:v>2.5294186840935117E-3</c:v>
                </c:pt>
                <c:pt idx="997">
                  <c:v>2.5318136568519304E-3</c:v>
                </c:pt>
              </c:numCache>
            </c:numRef>
          </c:cat>
          <c:val>
            <c:numRef>
              <c:f>'Posterior Functions'!$C$3:$C$1000</c:f>
              <c:numCache>
                <c:formatCode>#,##0.00</c:formatCode>
                <c:ptCount val="998"/>
                <c:pt idx="0">
                  <c:v>0.2402852914311035</c:v>
                </c:pt>
                <c:pt idx="1">
                  <c:v>0.26883365277779714</c:v>
                </c:pt>
                <c:pt idx="2">
                  <c:v>0.3001306785342614</c:v>
                </c:pt>
                <c:pt idx="3">
                  <c:v>0.33437757561097403</c:v>
                </c:pt>
                <c:pt idx="4">
                  <c:v>0.37178527363526431</c:v>
                </c:pt>
                <c:pt idx="5">
                  <c:v>0.41257459335874302</c:v>
                </c:pt>
                <c:pt idx="6">
                  <c:v>0.45697640419670249</c:v>
                </c:pt>
                <c:pt idx="7">
                  <c:v>0.50523177047667533</c:v>
                </c:pt>
                <c:pt idx="8">
                  <c:v>0.5575920859992104</c:v>
                </c:pt>
                <c:pt idx="9">
                  <c:v>0.61431919654027745</c:v>
                </c:pt>
                <c:pt idx="10">
                  <c:v>0.67568550995142185</c:v>
                </c:pt>
                <c:pt idx="11">
                  <c:v>0.74197409354082211</c:v>
                </c:pt>
                <c:pt idx="12">
                  <c:v>0.81347875844556561</c:v>
                </c:pt>
                <c:pt idx="13">
                  <c:v>0.89050413073284118</c:v>
                </c:pt>
                <c:pt idx="14">
                  <c:v>0.97336570899511154</c:v>
                </c:pt>
                <c:pt idx="15">
                  <c:v>1.0623899082317028</c:v>
                </c:pt>
                <c:pt idx="16">
                  <c:v>1.1579140898365694</c:v>
                </c:pt>
                <c:pt idx="17">
                  <c:v>1.2602865775391496</c:v>
                </c:pt>
                <c:pt idx="18">
                  <c:v>1.3698666591721278</c:v>
                </c:pt>
                <c:pt idx="19">
                  <c:v>1.4870245741666599</c:v>
                </c:pt>
                <c:pt idx="20">
                  <c:v>1.6121414867019979</c:v>
                </c:pt>
                <c:pt idx="21">
                  <c:v>1.7456094444624142</c:v>
                </c:pt>
                <c:pt idx="22">
                  <c:v>1.887831322979951</c:v>
                </c:pt>
                <c:pt idx="23">
                  <c:v>2.0392207555667006</c:v>
                </c:pt>
                <c:pt idx="24">
                  <c:v>2.200202048864905</c:v>
                </c:pt>
                <c:pt idx="25">
                  <c:v>2.3712100840673349</c:v>
                </c:pt>
                <c:pt idx="26">
                  <c:v>2.5526902038839241</c:v>
                </c:pt>
                <c:pt idx="27">
                  <c:v>2.7450980853535807</c:v>
                </c:pt>
                <c:pt idx="28">
                  <c:v>2.9488995986224213</c:v>
                </c:pt>
                <c:pt idx="29">
                  <c:v>3.1645706518313799</c:v>
                </c:pt>
                <c:pt idx="30">
                  <c:v>3.3925970222769375</c:v>
                </c:pt>
                <c:pt idx="31">
                  <c:v>3.6334741740293417</c:v>
                </c:pt>
                <c:pt idx="32">
                  <c:v>3.8877070622117285</c:v>
                </c:pt>
                <c:pt idx="33">
                  <c:v>4.1558099241629538</c:v>
                </c:pt>
                <c:pt idx="34">
                  <c:v>4.4383060577245468</c:v>
                </c:pt>
                <c:pt idx="35">
                  <c:v>4.735727586909662</c:v>
                </c:pt>
                <c:pt idx="36">
                  <c:v>5.0486152152284607</c:v>
                </c:pt>
                <c:pt idx="37">
                  <c:v>5.3775179669601165</c:v>
                </c:pt>
                <c:pt idx="38">
                  <c:v>5.7229929166763993</c:v>
                </c:pt>
                <c:pt idx="39">
                  <c:v>6.0856049073361476</c:v>
                </c:pt>
                <c:pt idx="40">
                  <c:v>6.4659262572832192</c:v>
                </c:pt>
                <c:pt idx="41">
                  <c:v>6.8645364564930818</c:v>
                </c:pt>
                <c:pt idx="42">
                  <c:v>7.282021852425042</c:v>
                </c:pt>
                <c:pt idx="43">
                  <c:v>7.7189753258478282</c:v>
                </c:pt>
                <c:pt idx="44">
                  <c:v>8.1759959570168199</c:v>
                </c:pt>
                <c:pt idx="45">
                  <c:v>8.6536886825903707</c:v>
                </c:pt>
                <c:pt idx="46">
                  <c:v>9.1526639436812918</c:v>
                </c:pt>
                <c:pt idx="47">
                  <c:v>9.6735373254474908</c:v>
                </c:pt>
                <c:pt idx="48">
                  <c:v>10.216929188632987</c:v>
                </c:pt>
                <c:pt idx="49">
                  <c:v>10.783464293476387</c:v>
                </c:pt>
                <c:pt idx="50">
                  <c:v>11.373771416410269</c:v>
                </c:pt>
                <c:pt idx="51">
                  <c:v>11.988482959979235</c:v>
                </c:pt>
                <c:pt idx="52">
                  <c:v>12.628234556408364</c:v>
                </c:pt>
                <c:pt idx="53">
                  <c:v>13.293664665258232</c:v>
                </c:pt>
                <c:pt idx="54">
                  <c:v>13.985414165604279</c:v>
                </c:pt>
                <c:pt idx="55">
                  <c:v>14.704125943181436</c:v>
                </c:pt>
                <c:pt idx="56">
                  <c:v>15.450444472935127</c:v>
                </c:pt>
                <c:pt idx="57">
                  <c:v>16.225015397422325</c:v>
                </c:pt>
                <c:pt idx="58">
                  <c:v>17.028485101504813</c:v>
                </c:pt>
                <c:pt idx="59">
                  <c:v>17.861500283777282</c:v>
                </c:pt>
                <c:pt idx="60">
                  <c:v>18.72470752517178</c:v>
                </c:pt>
                <c:pt idx="61">
                  <c:v>19.618752855178492</c:v>
                </c:pt>
                <c:pt idx="62">
                  <c:v>20.544281316120482</c:v>
                </c:pt>
                <c:pt idx="63">
                  <c:v>21.501936525916836</c:v>
                </c:pt>
                <c:pt idx="64">
                  <c:v>22.492360239768079</c:v>
                </c:pt>
                <c:pt idx="65">
                  <c:v>23.516191911189331</c:v>
                </c:pt>
                <c:pt idx="66">
                  <c:v>24.574068252817654</c:v>
                </c:pt>
                <c:pt idx="67">
                  <c:v>25.666622797411577</c:v>
                </c:pt>
                <c:pt idx="68">
                  <c:v>26.794485459458379</c:v>
                </c:pt>
                <c:pt idx="69">
                  <c:v>27.958282097796946</c:v>
                </c:pt>
                <c:pt idx="70">
                  <c:v>29.158634079659709</c:v>
                </c:pt>
                <c:pt idx="71">
                  <c:v>30.396157846531498</c:v>
                </c:pt>
                <c:pt idx="72">
                  <c:v>31.671464482213807</c:v>
                </c:pt>
                <c:pt idx="73">
                  <c:v>32.985159283478616</c:v>
                </c:pt>
                <c:pt idx="74">
                  <c:v>34.337841333688402</c:v>
                </c:pt>
                <c:pt idx="75">
                  <c:v>35.730103079749405</c:v>
                </c:pt>
                <c:pt idx="76">
                  <c:v>37.16252991275941</c:v>
                </c:pt>
                <c:pt idx="77">
                  <c:v>38.635699752702706</c:v>
                </c:pt>
                <c:pt idx="78">
                  <c:v>40.15018263753538</c:v>
                </c:pt>
                <c:pt idx="79">
                  <c:v>41.706540316996623</c:v>
                </c:pt>
                <c:pt idx="80">
                  <c:v>43.305325851472958</c:v>
                </c:pt>
                <c:pt idx="81">
                  <c:v>44.947083216232357</c:v>
                </c:pt>
                <c:pt idx="82">
                  <c:v>46.63234691133588</c:v>
                </c:pt>
                <c:pt idx="83">
                  <c:v>48.361641577527216</c:v>
                </c:pt>
                <c:pt idx="84">
                  <c:v>50.135481618387843</c:v>
                </c:pt>
                <c:pt idx="85">
                  <c:v>51.954370829037167</c:v>
                </c:pt>
                <c:pt idx="86">
                  <c:v>53.818802031649916</c:v>
                </c:pt>
                <c:pt idx="87">
                  <c:v>55.729256718047118</c:v>
                </c:pt>
                <c:pt idx="88">
                  <c:v>57.686204699611835</c:v>
                </c:pt>
                <c:pt idx="89">
                  <c:v>59.690103764771784</c:v>
                </c:pt>
                <c:pt idx="90">
                  <c:v>61.741399344274335</c:v>
                </c:pt>
                <c:pt idx="91">
                  <c:v>63.840524184475811</c:v>
                </c:pt>
                <c:pt idx="92">
                  <c:v>65.987898028853976</c:v>
                </c:pt>
                <c:pt idx="93">
                  <c:v>68.183927307943136</c:v>
                </c:pt>
                <c:pt idx="94">
                  <c:v>70.429004837878068</c:v>
                </c:pt>
                <c:pt idx="95">
                  <c:v>72.723509527728837</c:v>
                </c:pt>
                <c:pt idx="96">
                  <c:v>75.067806095792946</c:v>
                </c:pt>
                <c:pt idx="97">
                  <c:v>77.462244795001396</c:v>
                </c:pt>
                <c:pt idx="98">
                  <c:v>79.907161147589377</c:v>
                </c:pt>
                <c:pt idx="99">
                  <c:v>82.402875689169079</c:v>
                </c:pt>
                <c:pt idx="100">
                  <c:v>84.949693722328576</c:v>
                </c:pt>
                <c:pt idx="101">
                  <c:v>87.547905079878873</c:v>
                </c:pt>
                <c:pt idx="102">
                  <c:v>90.19778389785786</c:v>
                </c:pt>
                <c:pt idx="103">
                  <c:v>92.899588398381042</c:v>
                </c:pt>
                <c:pt idx="104">
                  <c:v>95.653560682438609</c:v>
                </c:pt>
                <c:pt idx="105">
                  <c:v>98.459926532709062</c:v>
                </c:pt>
                <c:pt idx="106">
                  <c:v>101.31889522646216</c:v>
                </c:pt>
                <c:pt idx="107">
                  <c:v>104.23065935860974</c:v>
                </c:pt>
                <c:pt idx="108">
                  <c:v>107.1953946749567</c:v>
                </c:pt>
                <c:pt idx="109">
                  <c:v>110.21325991569117</c:v>
                </c:pt>
                <c:pt idx="110">
                  <c:v>113.28439666914808</c:v>
                </c:pt>
                <c:pt idx="111">
                  <c:v>116.40892923586728</c:v>
                </c:pt>
                <c:pt idx="112">
                  <c:v>119.58696450296561</c:v>
                </c:pt>
                <c:pt idx="113">
                  <c:v>122.81859182882381</c:v>
                </c:pt>
                <c:pt idx="114">
                  <c:v>126.10388293808995</c:v>
                </c:pt>
                <c:pt idx="115">
                  <c:v>129.44289182698765</c:v>
                </c:pt>
                <c:pt idx="116">
                  <c:v>132.83565467890983</c:v>
                </c:pt>
                <c:pt idx="117">
                  <c:v>136.28218979027554</c:v>
                </c:pt>
                <c:pt idx="118">
                  <c:v>139.7824975066091</c:v>
                </c:pt>
                <c:pt idx="119">
                  <c:v>143.33656016880931</c:v>
                </c:pt>
                <c:pt idx="120">
                  <c:v>146.94434206955009</c:v>
                </c:pt>
                <c:pt idx="121">
                  <c:v>150.60578941976527</c:v>
                </c:pt>
                <c:pt idx="122">
                  <c:v>154.32083032514694</c:v>
                </c:pt>
                <c:pt idx="123">
                  <c:v>158.08937477259727</c:v>
                </c:pt>
                <c:pt idx="124">
                  <c:v>161.91131462654505</c:v>
                </c:pt>
                <c:pt idx="125">
                  <c:v>165.7865236350558</c:v>
                </c:pt>
                <c:pt idx="126">
                  <c:v>169.71485744564083</c:v>
                </c:pt>
                <c:pt idx="127">
                  <c:v>173.69615363067231</c:v>
                </c:pt>
                <c:pt idx="128">
                  <c:v>177.73023172229952</c:v>
                </c:pt>
                <c:pt idx="129">
                  <c:v>181.81689325677019</c:v>
                </c:pt>
                <c:pt idx="130">
                  <c:v>185.95592182803128</c:v>
                </c:pt>
                <c:pt idx="131">
                  <c:v>190.14708315050478</c:v>
                </c:pt>
                <c:pt idx="132">
                  <c:v>194.39012513091168</c:v>
                </c:pt>
                <c:pt idx="133">
                  <c:v>198.68477794901531</c:v>
                </c:pt>
                <c:pt idx="134">
                  <c:v>203.03075414715582</c:v>
                </c:pt>
                <c:pt idx="135">
                  <c:v>207.42774872844092</c:v>
                </c:pt>
                <c:pt idx="136">
                  <c:v>211.87543926345111</c:v>
                </c:pt>
                <c:pt idx="137">
                  <c:v>216.3734860053151</c:v>
                </c:pt>
                <c:pt idx="138">
                  <c:v>220.92153201300846</c:v>
                </c:pt>
                <c:pt idx="139">
                  <c:v>225.51920328272723</c:v>
                </c:pt>
                <c:pt idx="140">
                  <c:v>230.16610888717537</c:v>
                </c:pt>
                <c:pt idx="141">
                  <c:v>234.86184112261455</c:v>
                </c:pt>
                <c:pt idx="142">
                  <c:v>239.60597566350916</c:v>
                </c:pt>
                <c:pt idx="143">
                  <c:v>244.39807172460894</c:v>
                </c:pt>
                <c:pt idx="144">
                  <c:v>249.23767223029611</c:v>
                </c:pt>
                <c:pt idx="145">
                  <c:v>254.12430399103528</c:v>
                </c:pt>
                <c:pt idx="146">
                  <c:v>259.05747788674529</c:v>
                </c:pt>
                <c:pt idx="147">
                  <c:v>264.03668905692763</c:v>
                </c:pt>
                <c:pt idx="148">
                  <c:v>269.06141709737221</c:v>
                </c:pt>
                <c:pt idx="149">
                  <c:v>274.13112626326227</c:v>
                </c:pt>
                <c:pt idx="150">
                  <c:v>279.24526567850478</c:v>
                </c:pt>
                <c:pt idx="151">
                  <c:v>284.40326955109276</c:v>
                </c:pt>
                <c:pt idx="152">
                  <c:v>289.60455739433638</c:v>
                </c:pt>
                <c:pt idx="153">
                  <c:v>294.84853425376332</c:v>
                </c:pt>
                <c:pt idx="154">
                  <c:v>300.13459093951434</c:v>
                </c:pt>
                <c:pt idx="155">
                  <c:v>305.46210426404298</c:v>
                </c:pt>
                <c:pt idx="156">
                  <c:v>310.83043728494022</c:v>
                </c:pt>
                <c:pt idx="157">
                  <c:v>316.23893955269193</c:v>
                </c:pt>
                <c:pt idx="158">
                  <c:v>321.68694736318781</c:v>
                </c:pt>
                <c:pt idx="159">
                  <c:v>327.17378401478942</c:v>
                </c:pt>
                <c:pt idx="160">
                  <c:v>332.69876006977779</c:v>
                </c:pt>
                <c:pt idx="161">
                  <c:v>338.26117361998644</c:v>
                </c:pt>
                <c:pt idx="162">
                  <c:v>343.86031055644196</c:v>
                </c:pt>
                <c:pt idx="163">
                  <c:v>349.49544484281347</c:v>
                </c:pt>
                <c:pt idx="164">
                  <c:v>355.16583879249839</c:v>
                </c:pt>
                <c:pt idx="165">
                  <c:v>360.87074334915116</c:v>
                </c:pt>
                <c:pt idx="166">
                  <c:v>366.60939837047403</c:v>
                </c:pt>
                <c:pt idx="167">
                  <c:v>372.38103291507912</c:v>
                </c:pt>
                <c:pt idx="168">
                  <c:v>378.18486553225267</c:v>
                </c:pt>
                <c:pt idx="169">
                  <c:v>384.02010455442252</c:v>
                </c:pt>
                <c:pt idx="170">
                  <c:v>389.88594839216444</c:v>
                </c:pt>
                <c:pt idx="171">
                  <c:v>395.78158583155164</c:v>
                </c:pt>
                <c:pt idx="172">
                  <c:v>401.70619633368449</c:v>
                </c:pt>
                <c:pt idx="173">
                  <c:v>407.65895033621342</c:v>
                </c:pt>
                <c:pt idx="174">
                  <c:v>413.63900955668134</c:v>
                </c:pt>
                <c:pt idx="175">
                  <c:v>419.6455272975133</c:v>
                </c:pt>
                <c:pt idx="176">
                  <c:v>425.67764875248486</c:v>
                </c:pt>
                <c:pt idx="177">
                  <c:v>431.73451131449167</c:v>
                </c:pt>
                <c:pt idx="178">
                  <c:v>437.81524488445228</c:v>
                </c:pt>
                <c:pt idx="179">
                  <c:v>443.91897218118822</c:v>
                </c:pt>
                <c:pt idx="180">
                  <c:v>450.04480905210153</c:v>
                </c:pt>
                <c:pt idx="181">
                  <c:v>456.19186478449842</c:v>
                </c:pt>
                <c:pt idx="182">
                  <c:v>462.35924241739303</c:v>
                </c:pt>
                <c:pt idx="183">
                  <c:v>468.54603905363552</c:v>
                </c:pt>
                <c:pt idx="184">
                  <c:v>474.75134617220994</c:v>
                </c:pt>
                <c:pt idx="185">
                  <c:v>480.97424994053904</c:v>
                </c:pt>
                <c:pt idx="186">
                  <c:v>487.21383152666266</c:v>
                </c:pt>
                <c:pt idx="187">
                  <c:v>493.46916741111926</c:v>
                </c:pt>
                <c:pt idx="188">
                  <c:v>499.73932969840013</c:v>
                </c:pt>
                <c:pt idx="189">
                  <c:v>506.02338642782621</c:v>
                </c:pt>
                <c:pt idx="190">
                  <c:v>512.32040188370775</c:v>
                </c:pt>
                <c:pt idx="191">
                  <c:v>518.62943690464419</c:v>
                </c:pt>
                <c:pt idx="192">
                  <c:v>524.94954919183294</c:v>
                </c:pt>
                <c:pt idx="193">
                  <c:v>531.27979361625432</c:v>
                </c:pt>
                <c:pt idx="194">
                  <c:v>537.6192225245901</c:v>
                </c:pt>
                <c:pt idx="195">
                  <c:v>543.96688604376811</c:v>
                </c:pt>
                <c:pt idx="196">
                  <c:v>550.32183238398943</c:v>
                </c:pt>
                <c:pt idx="197">
                  <c:v>556.68310814012011</c:v>
                </c:pt>
                <c:pt idx="198">
                  <c:v>563.04975859133617</c:v>
                </c:pt>
                <c:pt idx="199">
                  <c:v>569.42082799889272</c:v>
                </c:pt>
                <c:pt idx="200">
                  <c:v>575.79535990191096</c:v>
                </c:pt>
                <c:pt idx="201">
                  <c:v>582.17239741106937</c:v>
                </c:pt>
                <c:pt idx="202">
                  <c:v>588.55098350009087</c:v>
                </c:pt>
                <c:pt idx="203">
                  <c:v>594.93016129491843</c:v>
                </c:pt>
                <c:pt idx="204">
                  <c:v>601.30897436048076</c:v>
                </c:pt>
                <c:pt idx="205">
                  <c:v>607.6864669849424</c:v>
                </c:pt>
                <c:pt idx="206">
                  <c:v>614.06168446134961</c:v>
                </c:pt>
                <c:pt idx="207">
                  <c:v>620.43367336656297</c:v>
                </c:pt>
                <c:pt idx="208">
                  <c:v>626.80148183740994</c:v>
                </c:pt>
                <c:pt idx="209">
                  <c:v>633.1641598439378</c:v>
                </c:pt>
                <c:pt idx="210">
                  <c:v>639.5207594597108</c:v>
                </c:pt>
                <c:pt idx="211">
                  <c:v>645.87033512905191</c:v>
                </c:pt>
                <c:pt idx="212">
                  <c:v>652.21194393115172</c:v>
                </c:pt>
                <c:pt idx="213">
                  <c:v>658.5446458409707</c:v>
                </c:pt>
                <c:pt idx="214">
                  <c:v>664.86750398686013</c:v>
                </c:pt>
                <c:pt idx="215">
                  <c:v>671.17958490483488</c:v>
                </c:pt>
                <c:pt idx="216">
                  <c:v>677.47995878941299</c:v>
                </c:pt>
                <c:pt idx="217">
                  <c:v>683.76769974097965</c:v>
                </c:pt>
                <c:pt idx="218">
                  <c:v>690.04188600959753</c:v>
                </c:pt>
                <c:pt idx="219">
                  <c:v>696.30160023520352</c:v>
                </c:pt>
                <c:pt idx="220">
                  <c:v>702.54592968414227</c:v>
                </c:pt>
                <c:pt idx="221">
                  <c:v>708.7739664819818</c:v>
                </c:pt>
                <c:pt idx="222">
                  <c:v>714.98480784254286</c:v>
                </c:pt>
                <c:pt idx="223">
                  <c:v>721.17755629312057</c:v>
                </c:pt>
                <c:pt idx="224">
                  <c:v>727.35131989582555</c:v>
                </c:pt>
                <c:pt idx="225">
                  <c:v>733.50521246501546</c:v>
                </c:pt>
                <c:pt idx="226">
                  <c:v>739.63835378077192</c:v>
                </c:pt>
                <c:pt idx="227">
                  <c:v>745.7498697983865</c:v>
                </c:pt>
                <c:pt idx="228">
                  <c:v>751.83889285380974</c:v>
                </c:pt>
                <c:pt idx="229">
                  <c:v>757.90456186504503</c:v>
                </c:pt>
                <c:pt idx="230">
                  <c:v>763.94602252944071</c:v>
                </c:pt>
                <c:pt idx="231">
                  <c:v>769.96242751686384</c:v>
                </c:pt>
                <c:pt idx="232">
                  <c:v>775.95293665872146</c:v>
                </c:pt>
                <c:pt idx="233">
                  <c:v>781.91671713280937</c:v>
                </c:pt>
                <c:pt idx="234">
                  <c:v>787.85294364396213</c:v>
                </c:pt>
                <c:pt idx="235">
                  <c:v>793.76079860049538</c:v>
                </c:pt>
                <c:pt idx="236">
                  <c:v>799.63947228640598</c:v>
                </c:pt>
                <c:pt idx="237">
                  <c:v>805.48816302933699</c:v>
                </c:pt>
                <c:pt idx="238">
                  <c:v>811.30607736427453</c:v>
                </c:pt>
                <c:pt idx="239">
                  <c:v>817.09243019297776</c:v>
                </c:pt>
                <c:pt idx="240">
                  <c:v>822.84644493913459</c:v>
                </c:pt>
                <c:pt idx="241">
                  <c:v>828.56735369922819</c:v>
                </c:pt>
                <c:pt idx="242">
                  <c:v>834.25439738911723</c:v>
                </c:pt>
                <c:pt idx="243">
                  <c:v>839.90682588633047</c:v>
                </c:pt>
                <c:pt idx="244">
                  <c:v>845.52389816806044</c:v>
                </c:pt>
                <c:pt idx="245">
                  <c:v>851.1048824448817</c:v>
                </c:pt>
                <c:pt idx="246">
                  <c:v>856.64905629017562</c:v>
                </c:pt>
                <c:pt idx="247">
                  <c:v>862.1557067652767</c:v>
                </c:pt>
                <c:pt idx="248">
                  <c:v>867.62413054035505</c:v>
                </c:pt>
                <c:pt idx="249">
                  <c:v>873.05363401102693</c:v>
                </c:pt>
                <c:pt idx="250">
                  <c:v>878.44353341071928</c:v>
                </c:pt>
                <c:pt idx="251">
                  <c:v>883.79315491879663</c:v>
                </c:pt>
                <c:pt idx="252">
                  <c:v>889.10183476446127</c:v>
                </c:pt>
                <c:pt idx="253">
                  <c:v>894.36891932644744</c:v>
                </c:pt>
                <c:pt idx="254">
                  <c:v>899.59376522852381</c:v>
                </c:pt>
                <c:pt idx="255">
                  <c:v>904.77573943082598</c:v>
                </c:pt>
                <c:pt idx="256">
                  <c:v>909.91421931703803</c:v>
                </c:pt>
                <c:pt idx="257">
                  <c:v>915.00859277744485</c:v>
                </c:pt>
                <c:pt idx="258">
                  <c:v>920.05825828788431</c:v>
                </c:pt>
                <c:pt idx="259">
                  <c:v>925.06262498461172</c:v>
                </c:pt>
                <c:pt idx="260">
                  <c:v>930.021112735119</c:v>
                </c:pt>
                <c:pt idx="261">
                  <c:v>934.93315220492411</c:v>
                </c:pt>
                <c:pt idx="262">
                  <c:v>939.79818492036316</c:v>
                </c:pt>
                <c:pt idx="263">
                  <c:v>944.61566332742052</c:v>
                </c:pt>
                <c:pt idx="264">
                  <c:v>949.38505084661847</c:v>
                </c:pt>
                <c:pt idx="265">
                  <c:v>954.10582192400636</c:v>
                </c:pt>
                <c:pt idx="266">
                  <c:v>958.77746207828466</c:v>
                </c:pt>
                <c:pt idx="267">
                  <c:v>963.3994679440865</c:v>
                </c:pt>
                <c:pt idx="268">
                  <c:v>967.97134731147048</c:v>
                </c:pt>
                <c:pt idx="269">
                  <c:v>972.49261916164403</c:v>
                </c:pt>
                <c:pt idx="270">
                  <c:v>976.96281369896849</c:v>
                </c:pt>
                <c:pt idx="271">
                  <c:v>981.38147237927512</c:v>
                </c:pt>
                <c:pt idx="272">
                  <c:v>985.74814793453891</c:v>
                </c:pt>
                <c:pt idx="273">
                  <c:v>990.06240439394583</c:v>
                </c:pt>
                <c:pt idx="274">
                  <c:v>994.32381710139452</c:v>
                </c:pt>
                <c:pt idx="275">
                  <c:v>998.53197272948171</c:v>
                </c:pt>
                <c:pt idx="276">
                  <c:v>1002.6864692900016</c:v>
                </c:pt>
                <c:pt idx="277">
                  <c:v>1006.7869161410179</c:v>
                </c:pt>
                <c:pt idx="278">
                  <c:v>1010.8329339905379</c:v>
                </c:pt>
                <c:pt idx="279">
                  <c:v>1014.8241548968437</c:v>
                </c:pt>
                <c:pt idx="280">
                  <c:v>1018.7602222655227</c:v>
                </c:pt>
                <c:pt idx="281">
                  <c:v>1022.6407908432449</c:v>
                </c:pt>
                <c:pt idx="282">
                  <c:v>1026.4655267083278</c:v>
                </c:pt>
                <c:pt idx="283">
                  <c:v>1030.2341072581457</c:v>
                </c:pt>
                <c:pt idx="284">
                  <c:v>1033.9462211934228</c:v>
                </c:pt>
                <c:pt idx="285">
                  <c:v>1037.6015684994613</c:v>
                </c:pt>
                <c:pt idx="286">
                  <c:v>1041.1998604243563</c:v>
                </c:pt>
                <c:pt idx="287">
                  <c:v>1044.7408194542384</c:v>
                </c:pt>
                <c:pt idx="288">
                  <c:v>1048.2241792856007</c:v>
                </c:pt>
                <c:pt idx="289">
                  <c:v>1051.6496847947599</c:v>
                </c:pt>
                <c:pt idx="290">
                  <c:v>1055.0170920044902</c:v>
                </c:pt>
                <c:pt idx="291">
                  <c:v>1058.3261680478995</c:v>
                </c:pt>
                <c:pt idx="292">
                  <c:v>1061.5766911295796</c:v>
                </c:pt>
                <c:pt idx="293">
                  <c:v>1064.7684504840931</c:v>
                </c:pt>
                <c:pt idx="294">
                  <c:v>1067.9012463318413</c:v>
                </c:pt>
                <c:pt idx="295">
                  <c:v>1070.9748898323687</c:v>
                </c:pt>
                <c:pt idx="296">
                  <c:v>1073.9892030351523</c:v>
                </c:pt>
                <c:pt idx="297">
                  <c:v>1076.9440188279293</c:v>
                </c:pt>
                <c:pt idx="298">
                  <c:v>1079.8391808826102</c:v>
                </c:pt>
                <c:pt idx="299">
                  <c:v>1082.6745435988357</c:v>
                </c:pt>
                <c:pt idx="300">
                  <c:v>1085.4499720452234</c:v>
                </c:pt>
                <c:pt idx="301">
                  <c:v>1088.1653418983562</c:v>
                </c:pt>
                <c:pt idx="302">
                  <c:v>1090.8205393795693</c:v>
                </c:pt>
                <c:pt idx="303">
                  <c:v>1093.4154611895763</c:v>
                </c:pt>
                <c:pt idx="304">
                  <c:v>1095.9500144410015</c:v>
                </c:pt>
                <c:pt idx="305">
                  <c:v>1098.4241165888554</c:v>
                </c:pt>
                <c:pt idx="306">
                  <c:v>1100.8376953590114</c:v>
                </c:pt>
                <c:pt idx="307">
                  <c:v>1103.1906886747354</c:v>
                </c:pt>
                <c:pt idx="308">
                  <c:v>1105.4830445813168</c:v>
                </c:pt>
                <c:pt idx="309">
                  <c:v>1107.7147211688546</c:v>
                </c:pt>
                <c:pt idx="310">
                  <c:v>1109.885686493245</c:v>
                </c:pt>
                <c:pt idx="311">
                  <c:v>1111.9959184954268</c:v>
                </c:pt>
                <c:pt idx="312">
                  <c:v>1114.0454049189309</c:v>
                </c:pt>
                <c:pt idx="313">
                  <c:v>1116.0341432257842</c:v>
                </c:pt>
                <c:pt idx="314">
                  <c:v>1117.9621405108217</c:v>
                </c:pt>
                <c:pt idx="315">
                  <c:v>1119.8294134144483</c:v>
                </c:pt>
                <c:pt idx="316">
                  <c:v>1121.6359880339132</c:v>
                </c:pt>
                <c:pt idx="317">
                  <c:v>1123.3818998331285</c:v>
                </c:pt>
                <c:pt idx="318">
                  <c:v>1125.0671935510986</c:v>
                </c:pt>
                <c:pt idx="319">
                  <c:v>1126.6919231089937</c:v>
                </c:pt>
                <c:pt idx="320">
                  <c:v>1128.2561515159268</c:v>
                </c:pt>
                <c:pt idx="321">
                  <c:v>1129.7599507734762</c:v>
                </c:pt>
                <c:pt idx="322">
                  <c:v>1131.2034017790015</c:v>
                </c:pt>
                <c:pt idx="323">
                  <c:v>1132.5865942278024</c:v>
                </c:pt>
                <c:pt idx="324">
                  <c:v>1133.9096265141645</c:v>
                </c:pt>
                <c:pt idx="325">
                  <c:v>1135.1726056313412</c:v>
                </c:pt>
                <c:pt idx="326">
                  <c:v>1136.3756470705132</c:v>
                </c:pt>
                <c:pt idx="327">
                  <c:v>1137.5188747187792</c:v>
                </c:pt>
                <c:pt idx="328">
                  <c:v>1138.6024207562116</c:v>
                </c:pt>
                <c:pt idx="329">
                  <c:v>1139.6264255520318</c:v>
                </c:pt>
                <c:pt idx="330">
                  <c:v>1140.5910375599451</c:v>
                </c:pt>
                <c:pt idx="331">
                  <c:v>1141.4964132126793</c:v>
                </c:pt>
                <c:pt idx="332">
                  <c:v>1142.3427168157682</c:v>
                </c:pt>
                <c:pt idx="333">
                  <c:v>1143.1301204406282</c:v>
                </c:pt>
                <c:pt idx="334">
                  <c:v>1143.858803816966</c:v>
                </c:pt>
                <c:pt idx="335">
                  <c:v>1144.5289542245598</c:v>
                </c:pt>
                <c:pt idx="336">
                  <c:v>1145.1407663844566</c:v>
                </c:pt>
                <c:pt idx="337">
                  <c:v>1145.6944423496273</c:v>
                </c:pt>
                <c:pt idx="338">
                  <c:v>1146.1901913951151</c:v>
                </c:pt>
                <c:pt idx="339">
                  <c:v>1146.6282299077247</c:v>
                </c:pt>
                <c:pt idx="340">
                  <c:v>1147.0087812752849</c:v>
                </c:pt>
                <c:pt idx="341">
                  <c:v>1147.3320757755275</c:v>
                </c:pt>
                <c:pt idx="342">
                  <c:v>1147.5983504646185</c:v>
                </c:pt>
                <c:pt idx="343">
                  <c:v>1147.80784906538</c:v>
                </c:pt>
                <c:pt idx="344">
                  <c:v>1147.9608218552412</c:v>
                </c:pt>
                <c:pt idx="345">
                  <c:v>1148.0575255539552</c:v>
                </c:pt>
                <c:pt idx="346">
                  <c:v>1148.0982232111137</c:v>
                </c:pt>
                <c:pt idx="347">
                  <c:v>1148.0831840935011</c:v>
                </c:pt>
                <c:pt idx="348">
                  <c:v>1148.012683572319</c:v>
                </c:pt>
                <c:pt idx="349">
                  <c:v>1147.8870030103169</c:v>
                </c:pt>
                <c:pt idx="350">
                  <c:v>1147.7064296488645</c:v>
                </c:pt>
                <c:pt idx="351">
                  <c:v>1147.4712564949943</c:v>
                </c:pt>
                <c:pt idx="352">
                  <c:v>1147.1817822084536</c:v>
                </c:pt>
                <c:pt idx="353">
                  <c:v>1146.8383109887932</c:v>
                </c:pt>
                <c:pt idx="354">
                  <c:v>1146.4411524625268</c:v>
                </c:pt>
                <c:pt idx="355">
                  <c:v>1145.9906215703922</c:v>
                </c:pt>
                <c:pt idx="356">
                  <c:v>1145.4870384547426</c:v>
                </c:pt>
                <c:pt idx="357">
                  <c:v>1144.9307283471023</c:v>
                </c:pt>
                <c:pt idx="358">
                  <c:v>1144.3220214559128</c:v>
                </c:pt>
                <c:pt idx="359">
                  <c:v>1143.6612528544961</c:v>
                </c:pt>
                <c:pt idx="360">
                  <c:v>1142.9487623692714</c:v>
                </c:pt>
                <c:pt idx="361">
                  <c:v>1142.1848944682449</c:v>
                </c:pt>
                <c:pt idx="362">
                  <c:v>1141.3699981498028</c:v>
                </c:pt>
                <c:pt idx="363">
                  <c:v>1140.5044268318354</c:v>
                </c:pt>
                <c:pt idx="364">
                  <c:v>1139.5885382412166</c:v>
                </c:pt>
                <c:pt idx="365">
                  <c:v>1138.6226943036643</c:v>
                </c:pt>
                <c:pt idx="366">
                  <c:v>1137.6072610340079</c:v>
                </c:pt>
                <c:pt idx="367">
                  <c:v>1136.5426084268865</c:v>
                </c:pt>
                <c:pt idx="368">
                  <c:v>1135.4291103479006</c:v>
                </c:pt>
                <c:pt idx="369">
                  <c:v>1134.2671444252428</c:v>
                </c:pt>
                <c:pt idx="370">
                  <c:v>1133.0570919418271</c:v>
                </c:pt>
                <c:pt idx="371">
                  <c:v>1131.7993377279427</c:v>
                </c:pt>
                <c:pt idx="372">
                  <c:v>1130.49427005445</c:v>
                </c:pt>
                <c:pt idx="373">
                  <c:v>1129.1422805265438</c:v>
                </c:pt>
                <c:pt idx="374">
                  <c:v>1127.7437639781012</c:v>
                </c:pt>
                <c:pt idx="375">
                  <c:v>1126.2991183666325</c:v>
                </c:pt>
                <c:pt idx="376">
                  <c:v>1124.8087446688635</c:v>
                </c:pt>
                <c:pt idx="377">
                  <c:v>1123.2730467769545</c:v>
                </c:pt>
                <c:pt idx="378">
                  <c:v>1121.6924313953859</c:v>
                </c:pt>
                <c:pt idx="379">
                  <c:v>1120.0673079385249</c:v>
                </c:pt>
                <c:pt idx="380">
                  <c:v>1118.3980884288846</c:v>
                </c:pt>
                <c:pt idx="381">
                  <c:v>1116.6851873961034</c:v>
                </c:pt>
                <c:pt idx="382">
                  <c:v>1114.9290217766511</c:v>
                </c:pt>
                <c:pt idx="383">
                  <c:v>1113.1300108142816</c:v>
                </c:pt>
                <c:pt idx="384">
                  <c:v>1111.2885759612495</c:v>
                </c:pt>
                <c:pt idx="385">
                  <c:v>1109.405140780302</c:v>
                </c:pt>
                <c:pt idx="386">
                  <c:v>1107.4801308474596</c:v>
                </c:pt>
                <c:pt idx="387">
                  <c:v>1105.5139736556043</c:v>
                </c:pt>
                <c:pt idx="388">
                  <c:v>1103.5070985188852</c:v>
                </c:pt>
                <c:pt idx="389">
                  <c:v>1101.4599364779517</c:v>
                </c:pt>
                <c:pt idx="390">
                  <c:v>1099.3729202060345</c:v>
                </c:pt>
                <c:pt idx="391">
                  <c:v>1097.246483915877</c:v>
                </c:pt>
                <c:pt idx="392">
                  <c:v>1095.081063267537</c:v>
                </c:pt>
                <c:pt idx="393">
                  <c:v>1092.8770952770626</c:v>
                </c:pt>
                <c:pt idx="394">
                  <c:v>1090.6350182260567</c:v>
                </c:pt>
                <c:pt idx="395">
                  <c:v>1088.3552715721407</c:v>
                </c:pt>
                <c:pt idx="396">
                  <c:v>1086.0382958603254</c:v>
                </c:pt>
                <c:pt idx="397">
                  <c:v>1083.6845326352955</c:v>
                </c:pt>
                <c:pt idx="398">
                  <c:v>1081.2944243546237</c:v>
                </c:pt>
                <c:pt idx="399">
                  <c:v>1078.8684143029168</c:v>
                </c:pt>
                <c:pt idx="400">
                  <c:v>1076.4069465069003</c:v>
                </c:pt>
                <c:pt idx="401">
                  <c:v>1073.9104656514594</c:v>
                </c:pt>
                <c:pt idx="402">
                  <c:v>1071.3794169966257</c:v>
                </c:pt>
                <c:pt idx="403">
                  <c:v>1068.8142462955373</c:v>
                </c:pt>
                <c:pt idx="404">
                  <c:v>1066.2153997133614</c:v>
                </c:pt>
                <c:pt idx="405">
                  <c:v>1063.58332374719</c:v>
                </c:pt>
                <c:pt idx="406">
                  <c:v>1060.9184651469238</c:v>
                </c:pt>
                <c:pt idx="407">
                  <c:v>1058.2212708371335</c:v>
                </c:pt>
                <c:pt idx="408">
                  <c:v>1055.4921878399132</c:v>
                </c:pt>
                <c:pt idx="409">
                  <c:v>1052.7316631987326</c:v>
                </c:pt>
                <c:pt idx="410">
                  <c:v>1049.9401439032795</c:v>
                </c:pt>
                <c:pt idx="411">
                  <c:v>1047.118076815314</c:v>
                </c:pt>
                <c:pt idx="412">
                  <c:v>1044.2659085955145</c:v>
                </c:pt>
                <c:pt idx="413">
                  <c:v>1041.3840856313479</c:v>
                </c:pt>
                <c:pt idx="414">
                  <c:v>1038.4730539659361</c:v>
                </c:pt>
                <c:pt idx="415">
                  <c:v>1035.5332592279435</c:v>
                </c:pt>
                <c:pt idx="416">
                  <c:v>1032.5651465624758</c:v>
                </c:pt>
                <c:pt idx="417">
                  <c:v>1029.5691605629956</c:v>
                </c:pt>
                <c:pt idx="418">
                  <c:v>1026.5457452042565</c:v>
                </c:pt>
                <c:pt idx="419">
                  <c:v>1023.4953437762554</c:v>
                </c:pt>
                <c:pt idx="420">
                  <c:v>1020.4183988191993</c:v>
                </c:pt>
                <c:pt idx="421">
                  <c:v>1017.3153520594987</c:v>
                </c:pt>
                <c:pt idx="422">
                  <c:v>1014.1866443467752</c:v>
                </c:pt>
                <c:pt idx="423">
                  <c:v>1011.0327155918898</c:v>
                </c:pt>
                <c:pt idx="424">
                  <c:v>1007.8540047059882</c:v>
                </c:pt>
                <c:pt idx="425">
                  <c:v>1004.6509495405645</c:v>
                </c:pt>
                <c:pt idx="426">
                  <c:v>1001.4239868285432</c:v>
                </c:pt>
                <c:pt idx="427">
                  <c:v>998.1735521263729</c:v>
                </c:pt>
                <c:pt idx="428">
                  <c:v>994.90007975713434</c:v>
                </c:pt>
                <c:pt idx="429">
                  <c:v>991.60400275466361</c:v>
                </c:pt>
                <c:pt idx="430">
                  <c:v>988.28575280867813</c:v>
                </c:pt>
                <c:pt idx="431">
                  <c:v>984.94576021091495</c:v>
                </c:pt>
                <c:pt idx="432">
                  <c:v>981.58445380227056</c:v>
                </c:pt>
                <c:pt idx="433">
                  <c:v>978.20226092094435</c:v>
                </c:pt>
                <c:pt idx="434">
                  <c:v>974.79960735157636</c:v>
                </c:pt>
                <c:pt idx="435">
                  <c:v>971.37691727538731</c:v>
                </c:pt>
                <c:pt idx="436">
                  <c:v>967.93461322129929</c:v>
                </c:pt>
                <c:pt idx="437">
                  <c:v>964.47311601805393</c:v>
                </c:pt>
                <c:pt idx="438">
                  <c:v>960.99284474731235</c:v>
                </c:pt>
                <c:pt idx="439">
                  <c:v>957.49421669772732</c:v>
                </c:pt>
                <c:pt idx="440">
                  <c:v>953.97764732000121</c:v>
                </c:pt>
                <c:pt idx="441">
                  <c:v>950.44355018290605</c:v>
                </c:pt>
                <c:pt idx="442">
                  <c:v>946.89233693027552</c:v>
                </c:pt>
                <c:pt idx="443">
                  <c:v>943.32441723895295</c:v>
                </c:pt>
                <c:pt idx="444">
                  <c:v>939.74019877769842</c:v>
                </c:pt>
                <c:pt idx="445">
                  <c:v>936.14008716704438</c:v>
                </c:pt>
                <c:pt idx="446">
                  <c:v>932.52448594010036</c:v>
                </c:pt>
                <c:pt idx="447">
                  <c:v>928.89379650428998</c:v>
                </c:pt>
                <c:pt idx="448">
                  <c:v>925.24841810402961</c:v>
                </c:pt>
                <c:pt idx="449">
                  <c:v>921.58874778432755</c:v>
                </c:pt>
                <c:pt idx="450">
                  <c:v>917.91518035531362</c:v>
                </c:pt>
                <c:pt idx="451">
                  <c:v>914.22810835767461</c:v>
                </c:pt>
                <c:pt idx="452">
                  <c:v>910.52792202900605</c:v>
                </c:pt>
                <c:pt idx="453">
                  <c:v>906.81500927106492</c:v>
                </c:pt>
                <c:pt idx="454">
                  <c:v>903.08975561791794</c:v>
                </c:pt>
                <c:pt idx="455">
                  <c:v>899.35254420497677</c:v>
                </c:pt>
                <c:pt idx="456">
                  <c:v>895.60375573892361</c:v>
                </c:pt>
                <c:pt idx="457">
                  <c:v>891.84376846850466</c:v>
                </c:pt>
                <c:pt idx="458">
                  <c:v>888.07295815619364</c:v>
                </c:pt>
                <c:pt idx="459">
                  <c:v>884.29169805072127</c:v>
                </c:pt>
                <c:pt idx="460">
                  <c:v>880.50035886045475</c:v>
                </c:pt>
                <c:pt idx="461">
                  <c:v>876.69930872762245</c:v>
                </c:pt>
                <c:pt idx="462">
                  <c:v>872.88891320338485</c:v>
                </c:pt>
                <c:pt idx="463">
                  <c:v>869.0695352237318</c:v>
                </c:pt>
                <c:pt idx="464">
                  <c:v>865.2415350862027</c:v>
                </c:pt>
                <c:pt idx="465">
                  <c:v>861.40527042742781</c:v>
                </c:pt>
                <c:pt idx="466">
                  <c:v>857.5610962014764</c:v>
                </c:pt>
                <c:pt idx="467">
                  <c:v>853.7093646590024</c:v>
                </c:pt>
                <c:pt idx="468">
                  <c:v>849.85042532718865</c:v>
                </c:pt>
                <c:pt idx="469">
                  <c:v>845.98462499047207</c:v>
                </c:pt>
                <c:pt idx="470">
                  <c:v>842.11230767204472</c:v>
                </c:pt>
                <c:pt idx="471">
                  <c:v>838.23381461612701</c:v>
                </c:pt>
                <c:pt idx="472">
                  <c:v>834.34948427100028</c:v>
                </c:pt>
                <c:pt idx="473">
                  <c:v>830.45965227278691</c:v>
                </c:pt>
                <c:pt idx="474">
                  <c:v>826.56465142998138</c:v>
                </c:pt>
                <c:pt idx="475">
                  <c:v>822.66481170871361</c:v>
                </c:pt>
                <c:pt idx="476">
                  <c:v>818.76046021873776</c:v>
                </c:pt>
                <c:pt idx="477">
                  <c:v>814.85192120014358</c:v>
                </c:pt>
                <c:pt idx="478">
                  <c:v>810.93951601077254</c:v>
                </c:pt>
                <c:pt idx="479">
                  <c:v>807.0235631143438</c:v>
                </c:pt>
                <c:pt idx="480">
                  <c:v>803.10437806926473</c:v>
                </c:pt>
                <c:pt idx="481">
                  <c:v>799.18227351813368</c:v>
                </c:pt>
                <c:pt idx="482">
                  <c:v>795.25755917791321</c:v>
                </c:pt>
                <c:pt idx="483">
                  <c:v>791.33054183077422</c:v>
                </c:pt>
                <c:pt idx="484">
                  <c:v>787.40152531560068</c:v>
                </c:pt>
                <c:pt idx="485">
                  <c:v>783.47081052013743</c:v>
                </c:pt>
                <c:pt idx="486">
                  <c:v>779.53869537378898</c:v>
                </c:pt>
                <c:pt idx="487">
                  <c:v>775.60547484104688</c:v>
                </c:pt>
                <c:pt idx="488">
                  <c:v>771.6714409155403</c:v>
                </c:pt>
                <c:pt idx="489">
                  <c:v>767.73688261470522</c:v>
                </c:pt>
                <c:pt idx="490">
                  <c:v>763.80208597505941</c:v>
                </c:pt>
                <c:pt idx="491">
                  <c:v>759.86733404807944</c:v>
                </c:pt>
                <c:pt idx="492">
                  <c:v>755.93290689665832</c:v>
                </c:pt>
                <c:pt idx="493">
                  <c:v>751.99908159215659</c:v>
                </c:pt>
                <c:pt idx="494">
                  <c:v>748.06613221202031</c:v>
                </c:pt>
                <c:pt idx="495">
                  <c:v>744.13432983795815</c:v>
                </c:pt>
                <c:pt idx="496">
                  <c:v>740.20394255468386</c:v>
                </c:pt>
                <c:pt idx="497">
                  <c:v>736.27523544920132</c:v>
                </c:pt>
                <c:pt idx="498">
                  <c:v>732.3484706106218</c:v>
                </c:pt>
                <c:pt idx="499">
                  <c:v>728.42390713052134</c:v>
                </c:pt>
                <c:pt idx="500">
                  <c:v>724.50180110381484</c:v>
                </c:pt>
                <c:pt idx="501">
                  <c:v>720.58240563014203</c:v>
                </c:pt>
                <c:pt idx="502">
                  <c:v>716.6659708157556</c:v>
                </c:pt>
                <c:pt idx="503">
                  <c:v>712.75274377591165</c:v>
                </c:pt>
                <c:pt idx="504">
                  <c:v>708.84296863774296</c:v>
                </c:pt>
                <c:pt idx="505">
                  <c:v>704.93688654360994</c:v>
                </c:pt>
                <c:pt idx="506">
                  <c:v>701.03473565492857</c:v>
                </c:pt>
                <c:pt idx="507">
                  <c:v>697.13675115645287</c:v>
                </c:pt>
                <c:pt idx="508">
                  <c:v>693.24316526101632</c:v>
                </c:pt>
                <c:pt idx="509">
                  <c:v>689.35420721471962</c:v>
                </c:pt>
                <c:pt idx="510">
                  <c:v>685.47010330255011</c:v>
                </c:pt>
                <c:pt idx="511">
                  <c:v>681.59107685443712</c:v>
                </c:pt>
                <c:pt idx="512">
                  <c:v>677.71734825172871</c:v>
                </c:pt>
                <c:pt idx="513">
                  <c:v>673.8491349340743</c:v>
                </c:pt>
                <c:pt idx="514">
                  <c:v>669.98665140671892</c:v>
                </c:pt>
                <c:pt idx="515">
                  <c:v>666.13010924819343</c:v>
                </c:pt>
                <c:pt idx="516">
                  <c:v>662.27971711839245</c:v>
                </c:pt>
                <c:pt idx="517">
                  <c:v>658.43568076703434</c:v>
                </c:pt>
                <c:pt idx="518">
                  <c:v>654.59820304249592</c:v>
                </c:pt>
                <c:pt idx="519">
                  <c:v>650.76748390100863</c:v>
                </c:pt>
                <c:pt idx="520">
                  <c:v>646.94372041621898</c:v>
                </c:pt>
                <c:pt idx="521">
                  <c:v>643.12710678909173</c:v>
                </c:pt>
                <c:pt idx="522">
                  <c:v>639.31783435816249</c:v>
                </c:pt>
                <c:pt idx="523">
                  <c:v>635.51609161012095</c:v>
                </c:pt>
                <c:pt idx="524">
                  <c:v>631.72206419072234</c:v>
                </c:pt>
                <c:pt idx="525">
                  <c:v>627.93593491602155</c:v>
                </c:pt>
                <c:pt idx="526">
                  <c:v>624.15788378391323</c:v>
                </c:pt>
                <c:pt idx="527">
                  <c:v>620.38808798598484</c:v>
                </c:pt>
                <c:pt idx="528">
                  <c:v>616.62672191966351</c:v>
                </c:pt>
                <c:pt idx="529">
                  <c:v>612.87395720065206</c:v>
                </c:pt>
                <c:pt idx="530">
                  <c:v>609.12996267565165</c:v>
                </c:pt>
                <c:pt idx="531">
                  <c:v>605.39490443536124</c:v>
                </c:pt>
                <c:pt idx="532">
                  <c:v>601.66894582774091</c:v>
                </c:pt>
                <c:pt idx="533">
                  <c:v>597.95224747154327</c:v>
                </c:pt>
                <c:pt idx="534">
                  <c:v>594.24496727009875</c:v>
                </c:pt>
                <c:pt idx="535">
                  <c:v>590.54726042534753</c:v>
                </c:pt>
                <c:pt idx="536">
                  <c:v>586.85927945211404</c:v>
                </c:pt>
                <c:pt idx="537">
                  <c:v>583.18117419261785</c:v>
                </c:pt>
                <c:pt idx="538">
                  <c:v>579.51309183121271</c:v>
                </c:pt>
                <c:pt idx="539">
                  <c:v>575.85517690934125</c:v>
                </c:pt>
                <c:pt idx="540">
                  <c:v>572.207571340718</c:v>
                </c:pt>
                <c:pt idx="541">
                  <c:v>568.57041442670618</c:v>
                </c:pt>
                <c:pt idx="542">
                  <c:v>564.94384287190735</c:v>
                </c:pt>
                <c:pt idx="543">
                  <c:v>561.3279907999439</c:v>
                </c:pt>
                <c:pt idx="544">
                  <c:v>557.72298976942727</c:v>
                </c:pt>
                <c:pt idx="545">
                  <c:v>554.12896879011657</c:v>
                </c:pt>
                <c:pt idx="546">
                  <c:v>550.54605433925053</c:v>
                </c:pt>
                <c:pt idx="547">
                  <c:v>546.97437037805071</c:v>
                </c:pt>
                <c:pt idx="548">
                  <c:v>543.41403836839174</c:v>
                </c:pt>
                <c:pt idx="549">
                  <c:v>539.86517728963111</c:v>
                </c:pt>
                <c:pt idx="550">
                  <c:v>536.32790365559026</c:v>
                </c:pt>
                <c:pt idx="551">
                  <c:v>532.80233153168513</c:v>
                </c:pt>
                <c:pt idx="552">
                  <c:v>529.28857255219918</c:v>
                </c:pt>
                <c:pt idx="553">
                  <c:v>525.7867359376927</c:v>
                </c:pt>
                <c:pt idx="554">
                  <c:v>522.2969285125447</c:v>
                </c:pt>
                <c:pt idx="555">
                  <c:v>518.81925472261435</c:v>
                </c:pt>
                <c:pt idx="556">
                  <c:v>515.3538166530285</c:v>
                </c:pt>
                <c:pt idx="557">
                  <c:v>511.90071404608329</c:v>
                </c:pt>
                <c:pt idx="558">
                  <c:v>508.46004431925002</c:v>
                </c:pt>
                <c:pt idx="559">
                  <c:v>505.03190258329499</c:v>
                </c:pt>
                <c:pt idx="560">
                  <c:v>501.61638166048743</c:v>
                </c:pt>
                <c:pt idx="561">
                  <c:v>498.21357210290472</c:v>
                </c:pt>
                <c:pt idx="562">
                  <c:v>494.82356221083529</c:v>
                </c:pt>
                <c:pt idx="563">
                  <c:v>491.44643805125116</c:v>
                </c:pt>
                <c:pt idx="564">
                  <c:v>488.08228347636935</c:v>
                </c:pt>
                <c:pt idx="565">
                  <c:v>484.73118014229033</c:v>
                </c:pt>
                <c:pt idx="566">
                  <c:v>481.39320752769146</c:v>
                </c:pt>
                <c:pt idx="567">
                  <c:v>478.06844295260163</c:v>
                </c:pt>
                <c:pt idx="568">
                  <c:v>474.75696159722827</c:v>
                </c:pt>
                <c:pt idx="569">
                  <c:v>471.45883652083899</c:v>
                </c:pt>
                <c:pt idx="570">
                  <c:v>468.17413868070253</c:v>
                </c:pt>
                <c:pt idx="571">
                  <c:v>464.90293695106709</c:v>
                </c:pt>
                <c:pt idx="572">
                  <c:v>461.64529814218622</c:v>
                </c:pt>
                <c:pt idx="573">
                  <c:v>458.40128701938664</c:v>
                </c:pt>
                <c:pt idx="574">
                  <c:v>455.17096632216033</c:v>
                </c:pt>
                <c:pt idx="575">
                  <c:v>451.95439678329882</c:v>
                </c:pt>
                <c:pt idx="576">
                  <c:v>448.75163714804421</c:v>
                </c:pt>
                <c:pt idx="577">
                  <c:v>445.56274419327076</c:v>
                </c:pt>
                <c:pt idx="578">
                  <c:v>442.38777274667427</c:v>
                </c:pt>
                <c:pt idx="579">
                  <c:v>439.22677570598569</c:v>
                </c:pt>
                <c:pt idx="580">
                  <c:v>436.07980405819103</c:v>
                </c:pt>
                <c:pt idx="581">
                  <c:v>432.94690689875847</c:v>
                </c:pt>
                <c:pt idx="582">
                  <c:v>429.82813145086789</c:v>
                </c:pt>
                <c:pt idx="583">
                  <c:v>426.72352308464264</c:v>
                </c:pt>
                <c:pt idx="584">
                  <c:v>423.63312533637878</c:v>
                </c:pt>
                <c:pt idx="585">
                  <c:v>420.55697992776032</c:v>
                </c:pt>
                <c:pt idx="586">
                  <c:v>417.49512678506966</c:v>
                </c:pt>
                <c:pt idx="587">
                  <c:v>414.44760405838389</c:v>
                </c:pt>
                <c:pt idx="588">
                  <c:v>411.41444814075123</c:v>
                </c:pt>
                <c:pt idx="589">
                  <c:v>408.39569368734789</c:v>
                </c:pt>
                <c:pt idx="590">
                  <c:v>405.39137363461577</c:v>
                </c:pt>
                <c:pt idx="591">
                  <c:v>402.40151921936621</c:v>
                </c:pt>
                <c:pt idx="592">
                  <c:v>399.4261599978559</c:v>
                </c:pt>
                <c:pt idx="593">
                  <c:v>396.46532386483858</c:v>
                </c:pt>
                <c:pt idx="594">
                  <c:v>393.51903707256855</c:v>
                </c:pt>
                <c:pt idx="595">
                  <c:v>390.58732424977444</c:v>
                </c:pt>
                <c:pt idx="596">
                  <c:v>387.67020842059043</c:v>
                </c:pt>
                <c:pt idx="597">
                  <c:v>384.76771102344202</c:v>
                </c:pt>
                <c:pt idx="598">
                  <c:v>381.87985192988288</c:v>
                </c:pt>
                <c:pt idx="599">
                  <c:v>379.00664946339248</c:v>
                </c:pt>
                <c:pt idx="600">
                  <c:v>376.14812041810808</c:v>
                </c:pt>
                <c:pt idx="601">
                  <c:v>373.30428007751584</c:v>
                </c:pt>
                <c:pt idx="602">
                  <c:v>370.47514223307547</c:v>
                </c:pt>
                <c:pt idx="603">
                  <c:v>367.66071920279376</c:v>
                </c:pt>
                <c:pt idx="604">
                  <c:v>364.86102184972839</c:v>
                </c:pt>
                <c:pt idx="605">
                  <c:v>362.0760596004381</c:v>
                </c:pt>
                <c:pt idx="606">
                  <c:v>359.30584046335781</c:v>
                </c:pt>
                <c:pt idx="607">
                  <c:v>356.55037104711192</c:v>
                </c:pt>
                <c:pt idx="608">
                  <c:v>353.8096565787576</c:v>
                </c:pt>
                <c:pt idx="609">
                  <c:v>351.08370092195025</c:v>
                </c:pt>
                <c:pt idx="610">
                  <c:v>348.37250659504173</c:v>
                </c:pt>
                <c:pt idx="611">
                  <c:v>345.67607478909838</c:v>
                </c:pt>
                <c:pt idx="612">
                  <c:v>342.99440538584497</c:v>
                </c:pt>
                <c:pt idx="613">
                  <c:v>340.32749697552231</c:v>
                </c:pt>
                <c:pt idx="614">
                  <c:v>337.67534687466957</c:v>
                </c:pt>
                <c:pt idx="615">
                  <c:v>335.03795114382365</c:v>
                </c:pt>
                <c:pt idx="616">
                  <c:v>332.41530460512769</c:v>
                </c:pt>
                <c:pt idx="617">
                  <c:v>329.80740085985508</c:v>
                </c:pt>
                <c:pt idx="618">
                  <c:v>327.21423230585179</c:v>
                </c:pt>
                <c:pt idx="619">
                  <c:v>324.6357901548779</c:v>
                </c:pt>
                <c:pt idx="620">
                  <c:v>322.07206444986718</c:v>
                </c:pt>
                <c:pt idx="621">
                  <c:v>319.52304408208653</c:v>
                </c:pt>
                <c:pt idx="622">
                  <c:v>316.98871680820855</c:v>
                </c:pt>
                <c:pt idx="623">
                  <c:v>314.46906926728207</c:v>
                </c:pt>
                <c:pt idx="624">
                  <c:v>311.96408699760866</c:v>
                </c:pt>
                <c:pt idx="625">
                  <c:v>309.47375445352003</c:v>
                </c:pt>
                <c:pt idx="626">
                  <c:v>306.99805502205703</c:v>
                </c:pt>
                <c:pt idx="627">
                  <c:v>304.53697103954789</c:v>
                </c:pt>
                <c:pt idx="628">
                  <c:v>302.09048380808224</c:v>
                </c:pt>
                <c:pt idx="629">
                  <c:v>299.65857361188404</c:v>
                </c:pt>
                <c:pt idx="630">
                  <c:v>297.24121973358365</c:v>
                </c:pt>
                <c:pt idx="631">
                  <c:v>294.83840047037489</c:v>
                </c:pt>
                <c:pt idx="632">
                  <c:v>292.45009315007951</c:v>
                </c:pt>
                <c:pt idx="633">
                  <c:v>290.07627414709162</c:v>
                </c:pt>
                <c:pt idx="634">
                  <c:v>287.71691889822375</c:v>
                </c:pt>
                <c:pt idx="635">
                  <c:v>285.37200191843795</c:v>
                </c:pt>
                <c:pt idx="636">
                  <c:v>283.04149681647101</c:v>
                </c:pt>
                <c:pt idx="637">
                  <c:v>280.72537631034783</c:v>
                </c:pt>
                <c:pt idx="638">
                  <c:v>278.4236122427792</c:v>
                </c:pt>
                <c:pt idx="639">
                  <c:v>276.13617559645729</c:v>
                </c:pt>
                <c:pt idx="640">
                  <c:v>273.86303650922895</c:v>
                </c:pt>
                <c:pt idx="641">
                  <c:v>271.60416428915772</c:v>
                </c:pt>
                <c:pt idx="642">
                  <c:v>269.35952742947757</c:v>
                </c:pt>
                <c:pt idx="643">
                  <c:v>267.12909362342435</c:v>
                </c:pt>
                <c:pt idx="644">
                  <c:v>264.91282977895565</c:v>
                </c:pt>
                <c:pt idx="645">
                  <c:v>262.71070203335319</c:v>
                </c:pt>
                <c:pt idx="646">
                  <c:v>260.5226757677143</c:v>
                </c:pt>
                <c:pt idx="647">
                  <c:v>258.34871562131713</c:v>
                </c:pt>
                <c:pt idx="648">
                  <c:v>256.18878550587715</c:v>
                </c:pt>
                <c:pt idx="649">
                  <c:v>254.04284861968193</c:v>
                </c:pt>
                <c:pt idx="650">
                  <c:v>251.91086746160806</c:v>
                </c:pt>
                <c:pt idx="651">
                  <c:v>249.79280384502226</c:v>
                </c:pt>
                <c:pt idx="652">
                  <c:v>247.68861891156018</c:v>
                </c:pt>
                <c:pt idx="653">
                  <c:v>245.59827314478835</c:v>
                </c:pt>
                <c:pt idx="654">
                  <c:v>243.52172638374731</c:v>
                </c:pt>
                <c:pt idx="655">
                  <c:v>241.45893783637484</c:v>
                </c:pt>
                <c:pt idx="656">
                  <c:v>239.40986609280813</c:v>
                </c:pt>
                <c:pt idx="657">
                  <c:v>237.37446913856712</c:v>
                </c:pt>
                <c:pt idx="658">
                  <c:v>235.35270436761894</c:v>
                </c:pt>
                <c:pt idx="659">
                  <c:v>233.34452859532078</c:v>
                </c:pt>
                <c:pt idx="660">
                  <c:v>231.34989807124308</c:v>
                </c:pt>
                <c:pt idx="661">
                  <c:v>229.36876849187212</c:v>
                </c:pt>
                <c:pt idx="662">
                  <c:v>227.40109501319134</c:v>
                </c:pt>
                <c:pt idx="663">
                  <c:v>225.44683226314507</c:v>
                </c:pt>
                <c:pt idx="664">
                  <c:v>223.50593435397803</c:v>
                </c:pt>
                <c:pt idx="665">
                  <c:v>221.57835489445901</c:v>
                </c:pt>
                <c:pt idx="666">
                  <c:v>219.66404700197728</c:v>
                </c:pt>
                <c:pt idx="667">
                  <c:v>217.76296331452957</c:v>
                </c:pt>
                <c:pt idx="668">
                  <c:v>215.87505600257293</c:v>
                </c:pt>
                <c:pt idx="669">
                  <c:v>214.00027678077038</c:v>
                </c:pt>
                <c:pt idx="670">
                  <c:v>212.13857691960723</c:v>
                </c:pt>
                <c:pt idx="671">
                  <c:v>210.28990725689306</c:v>
                </c:pt>
                <c:pt idx="672">
                  <c:v>208.45421820914288</c:v>
                </c:pt>
                <c:pt idx="673">
                  <c:v>206.63145978283595</c:v>
                </c:pt>
                <c:pt idx="674">
                  <c:v>204.82158158555836</c:v>
                </c:pt>
                <c:pt idx="675">
                  <c:v>203.02453283702721</c:v>
                </c:pt>
                <c:pt idx="676">
                  <c:v>201.24026237999152</c:v>
                </c:pt>
                <c:pt idx="677">
                  <c:v>199.4687186910181</c:v>
                </c:pt>
                <c:pt idx="678">
                  <c:v>197.70984989116016</c:v>
                </c:pt>
                <c:pt idx="679">
                  <c:v>195.96360375650343</c:v>
                </c:pt>
                <c:pt idx="680">
                  <c:v>194.22992772859865</c:v>
                </c:pt>
                <c:pt idx="681">
                  <c:v>192.50876892477609</c:v>
                </c:pt>
                <c:pt idx="682">
                  <c:v>190.80007414833798</c:v>
                </c:pt>
                <c:pt idx="683">
                  <c:v>189.10378989864338</c:v>
                </c:pt>
                <c:pt idx="684">
                  <c:v>187.41986238106887</c:v>
                </c:pt>
                <c:pt idx="685">
                  <c:v>185.74823751685554</c:v>
                </c:pt>
                <c:pt idx="686">
                  <c:v>184.08886095284356</c:v>
                </c:pt>
                <c:pt idx="687">
                  <c:v>182.44167807108516</c:v>
                </c:pt>
                <c:pt idx="688">
                  <c:v>180.8066339983508</c:v>
                </c:pt>
                <c:pt idx="689">
                  <c:v>179.18367361551432</c:v>
                </c:pt>
                <c:pt idx="690">
                  <c:v>177.57274156682695</c:v>
                </c:pt>
                <c:pt idx="691">
                  <c:v>175.97378226907969</c:v>
                </c:pt>
                <c:pt idx="692">
                  <c:v>174.38673992064938</c:v>
                </c:pt>
                <c:pt idx="693">
                  <c:v>172.81155851043454</c:v>
                </c:pt>
                <c:pt idx="694">
                  <c:v>171.24818182667886</c:v>
                </c:pt>
                <c:pt idx="695">
                  <c:v>169.69655346568342</c:v>
                </c:pt>
                <c:pt idx="696">
                  <c:v>168.15661684040782</c:v>
                </c:pt>
                <c:pt idx="697">
                  <c:v>166.6283151889613</c:v>
                </c:pt>
                <c:pt idx="698">
                  <c:v>165.11159158298304</c:v>
                </c:pt>
                <c:pt idx="699">
                  <c:v>163.60638893591513</c:v>
                </c:pt>
                <c:pt idx="700">
                  <c:v>162.11265001116493</c:v>
                </c:pt>
                <c:pt idx="701">
                  <c:v>160.63031743016128</c:v>
                </c:pt>
                <c:pt idx="702">
                  <c:v>159.15933368030127</c:v>
                </c:pt>
                <c:pt idx="703">
                  <c:v>157.69964112279018</c:v>
                </c:pt>
                <c:pt idx="704">
                  <c:v>156.25118200037886</c:v>
                </c:pt>
                <c:pt idx="705">
                  <c:v>154.81389844498989</c:v>
                </c:pt>
                <c:pt idx="706">
                  <c:v>153.38773248524109</c:v>
                </c:pt>
                <c:pt idx="707">
                  <c:v>151.9726260538668</c:v>
                </c:pt>
                <c:pt idx="708">
                  <c:v>150.56852099503118</c:v>
                </c:pt>
                <c:pt idx="709">
                  <c:v>149.17535907154181</c:v>
                </c:pt>
                <c:pt idx="710">
                  <c:v>147.79308197195826</c:v>
                </c:pt>
                <c:pt idx="711">
                  <c:v>146.42163131760103</c:v>
                </c:pt>
                <c:pt idx="712">
                  <c:v>145.06094866945631</c:v>
                </c:pt>
                <c:pt idx="713">
                  <c:v>143.71097553498322</c:v>
                </c:pt>
                <c:pt idx="714">
                  <c:v>142.37165337481969</c:v>
                </c:pt>
                <c:pt idx="715">
                  <c:v>141.04292360938896</c:v>
                </c:pt>
                <c:pt idx="716">
                  <c:v>139.7247276254065</c:v>
                </c:pt>
                <c:pt idx="717">
                  <c:v>138.41700678229381</c:v>
                </c:pt>
                <c:pt idx="718">
                  <c:v>137.11970241848772</c:v>
                </c:pt>
                <c:pt idx="719">
                  <c:v>135.8327558576581</c:v>
                </c:pt>
                <c:pt idx="720">
                  <c:v>134.55610841483102</c:v>
                </c:pt>
                <c:pt idx="721">
                  <c:v>133.28970140241179</c:v>
                </c:pt>
                <c:pt idx="722">
                  <c:v>132.0334761361178</c:v>
                </c:pt>
                <c:pt idx="723">
                  <c:v>130.78737394081563</c:v>
                </c:pt>
                <c:pt idx="724">
                  <c:v>129.55133615626616</c:v>
                </c:pt>
                <c:pt idx="725">
                  <c:v>128.32530414277659</c:v>
                </c:pt>
                <c:pt idx="726">
                  <c:v>127.10921928676274</c:v>
                </c:pt>
                <c:pt idx="727">
                  <c:v>125.90302300621748</c:v>
                </c:pt>
                <c:pt idx="728">
                  <c:v>124.70665675609276</c:v>
                </c:pt>
                <c:pt idx="729">
                  <c:v>123.52006203358917</c:v>
                </c:pt>
                <c:pt idx="730">
                  <c:v>122.34318038335857</c:v>
                </c:pt>
                <c:pt idx="731">
                  <c:v>121.17595340261821</c:v>
                </c:pt>
                <c:pt idx="732">
                  <c:v>120.018322746178</c:v>
                </c:pt>
                <c:pt idx="733">
                  <c:v>118.87023013138241</c:v>
                </c:pt>
                <c:pt idx="734">
                  <c:v>117.7316173429635</c:v>
                </c:pt>
                <c:pt idx="735">
                  <c:v>116.60242623781248</c:v>
                </c:pt>
                <c:pt idx="736">
                  <c:v>115.48259874966608</c:v>
                </c:pt>
                <c:pt idx="737">
                  <c:v>114.37207689370754</c:v>
                </c:pt>
                <c:pt idx="738">
                  <c:v>113.2708027710881</c:v>
                </c:pt>
                <c:pt idx="739">
                  <c:v>112.17871857336338</c:v>
                </c:pt>
                <c:pt idx="740">
                  <c:v>111.09576658685162</c:v>
                </c:pt>
                <c:pt idx="741">
                  <c:v>110.02188919690829</c:v>
                </c:pt>
                <c:pt idx="742">
                  <c:v>108.95702889212355</c:v>
                </c:pt>
                <c:pt idx="743">
                  <c:v>107.90112826843929</c:v>
                </c:pt>
                <c:pt idx="744">
                  <c:v>106.8541300331885</c:v>
                </c:pt>
                <c:pt idx="745">
                  <c:v>105.81597700905674</c:v>
                </c:pt>
                <c:pt idx="746">
                  <c:v>104.7866121379671</c:v>
                </c:pt>
                <c:pt idx="747">
                  <c:v>103.76597848488906</c:v>
                </c:pt>
                <c:pt idx="748">
                  <c:v>102.75401924157219</c:v>
                </c:pt>
                <c:pt idx="749">
                  <c:v>101.75067773020555</c:v>
                </c:pt>
                <c:pt idx="750">
                  <c:v>100.75589740700178</c:v>
                </c:pt>
                <c:pt idx="751">
                  <c:v>99.769621865711272</c:v>
                </c:pt>
                <c:pt idx="752">
                  <c:v>98.791794841060167</c:v>
                </c:pt>
                <c:pt idx="753">
                  <c:v>97.822360212119222</c:v>
                </c:pt>
                <c:pt idx="754">
                  <c:v>96.861262005602569</c:v>
                </c:pt>
                <c:pt idx="755">
                  <c:v>95.908444399092602</c:v>
                </c:pt>
                <c:pt idx="756">
                  <c:v>94.963851724199998</c:v>
                </c:pt>
                <c:pt idx="757">
                  <c:v>94.027428469653046</c:v>
                </c:pt>
                <c:pt idx="758">
                  <c:v>93.09911928431633</c:v>
                </c:pt>
                <c:pt idx="759">
                  <c:v>92.178868980148593</c:v>
                </c:pt>
                <c:pt idx="760">
                  <c:v>91.266622535087919</c:v>
                </c:pt>
                <c:pt idx="761">
                  <c:v>90.362325095874255</c:v>
                </c:pt>
                <c:pt idx="762">
                  <c:v>89.465921980807067</c:v>
                </c:pt>
                <c:pt idx="763">
                  <c:v>88.577358682437236</c:v>
                </c:pt>
                <c:pt idx="764">
                  <c:v>87.696580870196144</c:v>
                </c:pt>
                <c:pt idx="765">
                  <c:v>86.82353439296152</c:v>
                </c:pt>
                <c:pt idx="766">
                  <c:v>85.958165281562401</c:v>
                </c:pt>
                <c:pt idx="767">
                  <c:v>85.100419751220372</c:v>
                </c:pt>
                <c:pt idx="768">
                  <c:v>84.250244203932198</c:v>
                </c:pt>
                <c:pt idx="769">
                  <c:v>83.407585230791057</c:v>
                </c:pt>
                <c:pt idx="770">
                  <c:v>82.572389614248493</c:v>
                </c:pt>
                <c:pt idx="771">
                  <c:v>81.744604330318651</c:v>
                </c:pt>
                <c:pt idx="772">
                  <c:v>80.924176550724113</c:v>
                </c:pt>
                <c:pt idx="773">
                  <c:v>80.111053644982832</c:v>
                </c:pt>
                <c:pt idx="774">
                  <c:v>79.30518318244205</c:v>
                </c:pt>
                <c:pt idx="775">
                  <c:v>78.506512934252186</c:v>
                </c:pt>
                <c:pt idx="776">
                  <c:v>77.714990875288962</c:v>
                </c:pt>
                <c:pt idx="777">
                  <c:v>76.9305651860181</c:v>
                </c:pt>
                <c:pt idx="778">
                  <c:v>76.153184254309068</c:v>
                </c:pt>
                <c:pt idx="779">
                  <c:v>75.382796677192246</c:v>
                </c:pt>
                <c:pt idx="780">
                  <c:v>74.619351262567008</c:v>
                </c:pt>
                <c:pt idx="781">
                  <c:v>73.862797030855461</c:v>
                </c:pt>
                <c:pt idx="782">
                  <c:v>73.113083216605972</c:v>
                </c:pt>
                <c:pt idx="783">
                  <c:v>72.370159270045505</c:v>
                </c:pt>
                <c:pt idx="784">
                  <c:v>71.633974858582945</c:v>
                </c:pt>
                <c:pt idx="785">
                  <c:v>70.904479868262555</c:v>
                </c:pt>
                <c:pt idx="786">
                  <c:v>70.18162440516889</c:v>
                </c:pt>
                <c:pt idx="787">
                  <c:v>69.465358796783704</c:v>
                </c:pt>
                <c:pt idx="788">
                  <c:v>68.755633593295755</c:v>
                </c:pt>
                <c:pt idx="789">
                  <c:v>68.052399568863294</c:v>
                </c:pt>
                <c:pt idx="790">
                  <c:v>67.355607722830968</c:v>
                </c:pt>
                <c:pt idx="791">
                  <c:v>66.665209280901379</c:v>
                </c:pt>
                <c:pt idx="792">
                  <c:v>65.981155696261709</c:v>
                </c:pt>
                <c:pt idx="793">
                  <c:v>65.303398650664946</c:v>
                </c:pt>
                <c:pt idx="794">
                  <c:v>64.63189005547035</c:v>
                </c:pt>
                <c:pt idx="795">
                  <c:v>63.966582052636788</c:v>
                </c:pt>
                <c:pt idx="796">
                  <c:v>63.30742701567771</c:v>
                </c:pt>
                <c:pt idx="797">
                  <c:v>62.654377550571823</c:v>
                </c:pt>
                <c:pt idx="798">
                  <c:v>62.007386496632975</c:v>
                </c:pt>
                <c:pt idx="799">
                  <c:v>61.366406927340904</c:v>
                </c:pt>
                <c:pt idx="800">
                  <c:v>60.731392151128759</c:v>
                </c:pt>
                <c:pt idx="801">
                  <c:v>60.102295712135152</c:v>
                </c:pt>
                <c:pt idx="802">
                  <c:v>59.479071390914065</c:v>
                </c:pt>
                <c:pt idx="803">
                  <c:v>58.861673205107536</c:v>
                </c:pt>
                <c:pt idx="804">
                  <c:v>58.250055410081863</c:v>
                </c:pt>
                <c:pt idx="805">
                  <c:v>57.644172499524615</c:v>
                </c:pt>
                <c:pt idx="806">
                  <c:v>57.043979206006263</c:v>
                </c:pt>
                <c:pt idx="807">
                  <c:v>56.449430501505169</c:v>
                </c:pt>
                <c:pt idx="808">
                  <c:v>55.860481597897454</c:v>
                </c:pt>
                <c:pt idx="809">
                  <c:v>55.277087947411538</c:v>
                </c:pt>
                <c:pt idx="810">
                  <c:v>54.699205243048411</c:v>
                </c:pt>
                <c:pt idx="811">
                  <c:v>54.126789418969111</c:v>
                </c:pt>
                <c:pt idx="812">
                  <c:v>53.559796650845925</c:v>
                </c:pt>
                <c:pt idx="813">
                  <c:v>52.998183356183766</c:v>
                </c:pt>
                <c:pt idx="814">
                  <c:v>52.441906194608087</c:v>
                </c:pt>
                <c:pt idx="815">
                  <c:v>51.89092206812046</c:v>
                </c:pt>
                <c:pt idx="816">
                  <c:v>51.345188121323858</c:v>
                </c:pt>
                <c:pt idx="817">
                  <c:v>50.80466174161662</c:v>
                </c:pt>
                <c:pt idx="818">
                  <c:v>50.269300559356161</c:v>
                </c:pt>
                <c:pt idx="819">
                  <c:v>49.739062447992723</c:v>
                </c:pt>
                <c:pt idx="820">
                  <c:v>49.21390552417504</c:v>
                </c:pt>
                <c:pt idx="821">
                  <c:v>48.693788147825138</c:v>
                </c:pt>
                <c:pt idx="822">
                  <c:v>48.17866892218705</c:v>
                </c:pt>
                <c:pt idx="823">
                  <c:v>47.668506693846147</c:v>
                </c:pt>
                <c:pt idx="824">
                  <c:v>47.163260552722392</c:v>
                </c:pt>
                <c:pt idx="825">
                  <c:v>46.662889832034672</c:v>
                </c:pt>
                <c:pt idx="826">
                  <c:v>46.167354108241611</c:v>
                </c:pt>
                <c:pt idx="827">
                  <c:v>45.676613200954236</c:v>
                </c:pt>
                <c:pt idx="828">
                  <c:v>45.190627172824001</c:v>
                </c:pt>
                <c:pt idx="829">
                  <c:v>44.709356329405708</c:v>
                </c:pt>
                <c:pt idx="830">
                  <c:v>44.232761218996195</c:v>
                </c:pt>
                <c:pt idx="831">
                  <c:v>43.760802632448225</c:v>
                </c:pt>
                <c:pt idx="832">
                  <c:v>43.293441602960861</c:v>
                </c:pt>
                <c:pt idx="833">
                  <c:v>42.830639405847627</c:v>
                </c:pt>
                <c:pt idx="834">
                  <c:v>42.372357558280491</c:v>
                </c:pt>
                <c:pt idx="835">
                  <c:v>41.918557819012044</c:v>
                </c:pt>
                <c:pt idx="836">
                  <c:v>41.46920218807557</c:v>
                </c:pt>
                <c:pt idx="837">
                  <c:v>41.024252906464511</c:v>
                </c:pt>
                <c:pt idx="838">
                  <c:v>40.583672455789348</c:v>
                </c:pt>
                <c:pt idx="839">
                  <c:v>40.147423557914671</c:v>
                </c:pt>
                <c:pt idx="840">
                  <c:v>39.715469174575738</c:v>
                </c:pt>
                <c:pt idx="841">
                  <c:v>39.287772506975195</c:v>
                </c:pt>
                <c:pt idx="842">
                  <c:v>38.864296995360419</c:v>
                </c:pt>
                <c:pt idx="843">
                  <c:v>38.445006318581314</c:v>
                </c:pt>
                <c:pt idx="844">
                  <c:v>38.029864393629794</c:v>
                </c:pt>
                <c:pt idx="845">
                  <c:v>37.61883537516082</c:v>
                </c:pt>
                <c:pt idx="846">
                  <c:v>37.211883654995404</c:v>
                </c:pt>
                <c:pt idx="847">
                  <c:v>36.808973861606333</c:v>
                </c:pt>
                <c:pt idx="848">
                  <c:v>36.410070859586057</c:v>
                </c:pt>
                <c:pt idx="849">
                  <c:v>36.015139749098218</c:v>
                </c:pt>
                <c:pt idx="850">
                  <c:v>35.62414586531311</c:v>
                </c:pt>
                <c:pt idx="851">
                  <c:v>35.237054777825854</c:v>
                </c:pt>
                <c:pt idx="852">
                  <c:v>34.853832290059636</c:v>
                </c:pt>
                <c:pt idx="853">
                  <c:v>34.474444438653954</c:v>
                </c:pt>
                <c:pt idx="854">
                  <c:v>34.098857492836281</c:v>
                </c:pt>
                <c:pt idx="855">
                  <c:v>33.727037953780524</c:v>
                </c:pt>
                <c:pt idx="856">
                  <c:v>33.358952553950672</c:v>
                </c:pt>
                <c:pt idx="857">
                  <c:v>32.994568256429524</c:v>
                </c:pt>
                <c:pt idx="858">
                  <c:v>32.633852254235023</c:v>
                </c:pt>
                <c:pt idx="859">
                  <c:v>32.27677196962231</c:v>
                </c:pt>
                <c:pt idx="860">
                  <c:v>31.923295053373089</c:v>
                </c:pt>
                <c:pt idx="861">
                  <c:v>31.57338938407171</c:v>
                </c:pt>
                <c:pt idx="862">
                  <c:v>31.22702306737002</c:v>
                </c:pt>
                <c:pt idx="863">
                  <c:v>30.884164435238045</c:v>
                </c:pt>
                <c:pt idx="864">
                  <c:v>30.544782045205469</c:v>
                </c:pt>
                <c:pt idx="865">
                  <c:v>30.208844679588779</c:v>
                </c:pt>
                <c:pt idx="866">
                  <c:v>29.876321344709662</c:v>
                </c:pt>
                <c:pt idx="867">
                  <c:v>29.54718127010079</c:v>
                </c:pt>
                <c:pt idx="868">
                  <c:v>29.22139390770193</c:v>
                </c:pt>
                <c:pt idx="869">
                  <c:v>28.898928931045017</c:v>
                </c:pt>
                <c:pt idx="870">
                  <c:v>28.579756234429386</c:v>
                </c:pt>
                <c:pt idx="871">
                  <c:v>28.263845932087737</c:v>
                </c:pt>
                <c:pt idx="872">
                  <c:v>27.951168357341743</c:v>
                </c:pt>
                <c:pt idx="873">
                  <c:v>27.641694061749217</c:v>
                </c:pt>
                <c:pt idx="874">
                  <c:v>27.335393814241183</c:v>
                </c:pt>
                <c:pt idx="875">
                  <c:v>27.032238600251631</c:v>
                </c:pt>
                <c:pt idx="876">
                  <c:v>26.732199620837758</c:v>
                </c:pt>
                <c:pt idx="877">
                  <c:v>26.43524829179281</c:v>
                </c:pt>
                <c:pt idx="878">
                  <c:v>26.141356242749769</c:v>
                </c:pt>
                <c:pt idx="879">
                  <c:v>25.850495316278856</c:v>
                </c:pt>
                <c:pt idx="880">
                  <c:v>25.562637566976843</c:v>
                </c:pt>
                <c:pt idx="881">
                  <c:v>25.277755260548719</c:v>
                </c:pt>
                <c:pt idx="882">
                  <c:v>24.995820872883442</c:v>
                </c:pt>
                <c:pt idx="883">
                  <c:v>24.716807089121779</c:v>
                </c:pt>
                <c:pt idx="884">
                  <c:v>24.440686802719121</c:v>
                </c:pt>
                <c:pt idx="885">
                  <c:v>24.167433114500472</c:v>
                </c:pt>
                <c:pt idx="886">
                  <c:v>23.897019331710222</c:v>
                </c:pt>
                <c:pt idx="887">
                  <c:v>23.629418967056623</c:v>
                </c:pt>
                <c:pt idx="888">
                  <c:v>23.364605737749446</c:v>
                </c:pt>
                <c:pt idx="889">
                  <c:v>23.102553564533228</c:v>
                </c:pt>
                <c:pt idx="890">
                  <c:v>22.843236570714723</c:v>
                </c:pt>
                <c:pt idx="891">
                  <c:v>22.586629081186068</c:v>
                </c:pt>
                <c:pt idx="892">
                  <c:v>22.332705621442692</c:v>
                </c:pt>
                <c:pt idx="893">
                  <c:v>22.0814409165969</c:v>
                </c:pt>
                <c:pt idx="894">
                  <c:v>21.832809890386986</c:v>
                </c:pt>
                <c:pt idx="895">
                  <c:v>21.586787664182268</c:v>
                </c:pt>
                <c:pt idx="896">
                  <c:v>21.343349555984268</c:v>
                </c:pt>
                <c:pt idx="897">
                  <c:v>21.102471079424156</c:v>
                </c:pt>
                <c:pt idx="898">
                  <c:v>20.864127942756273</c:v>
                </c:pt>
                <c:pt idx="899">
                  <c:v>20.628296047848956</c:v>
                </c:pt>
                <c:pt idx="900">
                  <c:v>20.394951489171394</c:v>
                </c:pt>
                <c:pt idx="901">
                  <c:v>20.164070552778053</c:v>
                </c:pt>
                <c:pt idx="902">
                  <c:v>19.935629715289661</c:v>
                </c:pt>
                <c:pt idx="903">
                  <c:v>19.709605642872486</c:v>
                </c:pt>
                <c:pt idx="904">
                  <c:v>19.485975190214152</c:v>
                </c:pt>
                <c:pt idx="905">
                  <c:v>19.2647153994976</c:v>
                </c:pt>
                <c:pt idx="906">
                  <c:v>19.045803499372948</c:v>
                </c:pt>
                <c:pt idx="907">
                  <c:v>18.829216903926934</c:v>
                </c:pt>
                <c:pt idx="908">
                  <c:v>18.614933211651049</c:v>
                </c:pt>
                <c:pt idx="909">
                  <c:v>18.402930204407582</c:v>
                </c:pt>
                <c:pt idx="910">
                  <c:v>18.193185846394577</c:v>
                </c:pt>
                <c:pt idx="911">
                  <c:v>17.985678283108633</c:v>
                </c:pt>
                <c:pt idx="912">
                  <c:v>17.780385840307638</c:v>
                </c:pt>
                <c:pt idx="913">
                  <c:v>17.577287022971259</c:v>
                </c:pt>
                <c:pt idx="914">
                  <c:v>17.376360514261268</c:v>
                </c:pt>
                <c:pt idx="915">
                  <c:v>17.177585174480811</c:v>
                </c:pt>
                <c:pt idx="916">
                  <c:v>16.980940040032923</c:v>
                </c:pt>
                <c:pt idx="917">
                  <c:v>16.786404322378829</c:v>
                </c:pt>
                <c:pt idx="918">
                  <c:v>16.593957406995749</c:v>
                </c:pt>
                <c:pt idx="919">
                  <c:v>16.40357885233405</c:v>
                </c:pt>
                <c:pt idx="920">
                  <c:v>16.215248388774981</c:v>
                </c:pt>
                <c:pt idx="921">
                  <c:v>16.028945917587865</c:v>
                </c:pt>
                <c:pt idx="922">
                  <c:v>15.844651509887724</c:v>
                </c:pt>
                <c:pt idx="923">
                  <c:v>15.662345405593044</c:v>
                </c:pt>
                <c:pt idx="924">
                  <c:v>15.482008012383972</c:v>
                </c:pt>
                <c:pt idx="925">
                  <c:v>15.303619904660897</c:v>
                </c:pt>
                <c:pt idx="926">
                  <c:v>15.127161822503624</c:v>
                </c:pt>
                <c:pt idx="927">
                  <c:v>14.952614670631684</c:v>
                </c:pt>
                <c:pt idx="928">
                  <c:v>14.77995951736477</c:v>
                </c:pt>
                <c:pt idx="929">
                  <c:v>14.609177593584876</c:v>
                </c:pt>
                <c:pt idx="930">
                  <c:v>14.440250291698835</c:v>
                </c:pt>
                <c:pt idx="931">
                  <c:v>14.273159164602399</c:v>
                </c:pt>
                <c:pt idx="932">
                  <c:v>14.107885924645458</c:v>
                </c:pt>
                <c:pt idx="933">
                  <c:v>13.944412442598674</c:v>
                </c:pt>
                <c:pt idx="934">
                  <c:v>13.782720746621532</c:v>
                </c:pt>
                <c:pt idx="935">
                  <c:v>13.622793021231754</c:v>
                </c:pt>
                <c:pt idx="936">
                  <c:v>13.464611606276826</c:v>
                </c:pt>
                <c:pt idx="937">
                  <c:v>13.30815899590692</c:v>
                </c:pt>
                <c:pt idx="938">
                  <c:v>13.153417837549586</c:v>
                </c:pt>
                <c:pt idx="939">
                  <c:v>13.000370930886517</c:v>
                </c:pt>
                <c:pt idx="940">
                  <c:v>12.849001226832479</c:v>
                </c:pt>
                <c:pt idx="941">
                  <c:v>12.69929182651598</c:v>
                </c:pt>
                <c:pt idx="942">
                  <c:v>12.551225980262355</c:v>
                </c:pt>
                <c:pt idx="943">
                  <c:v>12.404787086578986</c:v>
                </c:pt>
                <c:pt idx="944">
                  <c:v>12.259958691143062</c:v>
                </c:pt>
                <c:pt idx="945">
                  <c:v>12.116724485791389</c:v>
                </c:pt>
                <c:pt idx="946">
                  <c:v>11.975068307513034</c:v>
                </c:pt>
                <c:pt idx="947">
                  <c:v>11.834974137444355</c:v>
                </c:pt>
                <c:pt idx="948">
                  <c:v>11.696426099866725</c:v>
                </c:pt>
                <c:pt idx="949">
                  <c:v>11.559408461206926</c:v>
                </c:pt>
                <c:pt idx="950">
                  <c:v>11.423905629040497</c:v>
                </c:pt>
                <c:pt idx="951">
                  <c:v>11.289902151097429</c:v>
                </c:pt>
                <c:pt idx="952">
                  <c:v>11.157382714271311</c:v>
                </c:pt>
                <c:pt idx="953">
                  <c:v>11.026332143631382</c:v>
                </c:pt>
                <c:pt idx="954">
                  <c:v>10.896735401437235</c:v>
                </c:pt>
                <c:pt idx="955">
                  <c:v>10.768577586156827</c:v>
                </c:pt>
                <c:pt idx="956">
                  <c:v>10.641843931488003</c:v>
                </c:pt>
                <c:pt idx="957">
                  <c:v>10.516519805382549</c:v>
                </c:pt>
                <c:pt idx="958">
                  <c:v>10.392590709073986</c:v>
                </c:pt>
                <c:pt idx="959">
                  <c:v>10.270042276108686</c:v>
                </c:pt>
                <c:pt idx="960">
                  <c:v>10.148860271380029</c:v>
                </c:pt>
                <c:pt idx="961">
                  <c:v>10.02903059016646</c:v>
                </c:pt>
                <c:pt idx="962">
                  <c:v>9.9105392571725712</c:v>
                </c:pt>
                <c:pt idx="963">
                  <c:v>9.7933724255739136</c:v>
                </c:pt>
                <c:pt idx="964">
                  <c:v>9.6775163760655651</c:v>
                </c:pt>
                <c:pt idx="965">
                  <c:v>9.562957515913947</c:v>
                </c:pt>
                <c:pt idx="966">
                  <c:v>9.4496823780127048</c:v>
                </c:pt>
                <c:pt idx="967">
                  <c:v>9.3376776199417577</c:v>
                </c:pt>
                <c:pt idx="968">
                  <c:v>9.2269300230308797</c:v>
                </c:pt>
                <c:pt idx="969">
                  <c:v>9.1174264914262935</c:v>
                </c:pt>
                <c:pt idx="970">
                  <c:v>9.0091540511615875</c:v>
                </c:pt>
                <c:pt idx="971">
                  <c:v>8.9020998492323464</c:v>
                </c:pt>
                <c:pt idx="972">
                  <c:v>8.7962511526746869</c:v>
                </c:pt>
                <c:pt idx="973">
                  <c:v>8.6915953476477945</c:v>
                </c:pt>
                <c:pt idx="974">
                  <c:v>8.5881199385203697</c:v>
                </c:pt>
                <c:pt idx="975">
                  <c:v>8.4858125469611529</c:v>
                </c:pt>
                <c:pt idx="976">
                  <c:v>8.3846609110333432</c:v>
                </c:pt>
                <c:pt idx="977">
                  <c:v>8.2846528842935694</c:v>
                </c:pt>
                <c:pt idx="978">
                  <c:v>8.185776434894203</c:v>
                </c:pt>
                <c:pt idx="979">
                  <c:v>8.0880196446904442</c:v>
                </c:pt>
                <c:pt idx="980">
                  <c:v>7.991370708351405</c:v>
                </c:pt>
                <c:pt idx="981">
                  <c:v>7.8958179324752891</c:v>
                </c:pt>
                <c:pt idx="982">
                  <c:v>7.8013497347087855</c:v>
                </c:pt>
                <c:pt idx="983">
                  <c:v>7.7079546428708481</c:v>
                </c:pt>
                <c:pt idx="984">
                  <c:v>7.6156212940806647</c:v>
                </c:pt>
                <c:pt idx="985">
                  <c:v>7.5243384338898878</c:v>
                </c:pt>
                <c:pt idx="986">
                  <c:v>7.4340949154191618</c:v>
                </c:pt>
                <c:pt idx="987">
                  <c:v>7.3448796984991542</c:v>
                </c:pt>
                <c:pt idx="988">
                  <c:v>7.2566818488157896</c:v>
                </c:pt>
                <c:pt idx="989">
                  <c:v>7.1694905370598239</c:v>
                </c:pt>
                <c:pt idx="990">
                  <c:v>7.0832950380808821</c:v>
                </c:pt>
                <c:pt idx="991">
                  <c:v>6.9980847300459557</c:v>
                </c:pt>
                <c:pt idx="992">
                  <c:v>6.9138490936022299</c:v>
                </c:pt>
                <c:pt idx="993">
                  <c:v>6.8305777110445129</c:v>
                </c:pt>
                <c:pt idx="994">
                  <c:v>6.7482602654867252</c:v>
                </c:pt>
                <c:pt idx="995">
                  <c:v>6.6668865400384618</c:v>
                </c:pt>
                <c:pt idx="996">
                  <c:v>6.5864464169855186</c:v>
                </c:pt>
                <c:pt idx="997">
                  <c:v>6.5069298769750432</c:v>
                </c:pt>
              </c:numCache>
            </c:numRef>
          </c:val>
          <c:extLst>
            <c:ext xmlns:c16="http://schemas.microsoft.com/office/drawing/2014/chart" uri="{C3380CC4-5D6E-409C-BE32-E72D297353CC}">
              <c16:uniqueId val="{00000000-C074-0143-BF46-1FD6A1FBA0C3}"/>
            </c:ext>
          </c:extLst>
        </c:ser>
        <c:ser>
          <c:idx val="1"/>
          <c:order val="1"/>
          <c:tx>
            <c:strRef>
              <c:f>'Posterior Functions'!$D$2</c:f>
              <c:strCache>
                <c:ptCount val="1"/>
                <c:pt idx="0">
                  <c:v>Variant</c:v>
                </c:pt>
              </c:strCache>
            </c:strRef>
          </c:tx>
          <c:spPr>
            <a:solidFill>
              <a:srgbClr val="EA4335">
                <a:alpha val="30000"/>
              </a:srgbClr>
            </a:solidFill>
            <a:ln cmpd="sng">
              <a:solidFill>
                <a:srgbClr val="EA4335"/>
              </a:solidFill>
            </a:ln>
          </c:spPr>
          <c:cat>
            <c:numRef>
              <c:f>'Posterior Functions'!$B$3:$B$1000</c:f>
              <c:numCache>
                <c:formatCode>0.000000</c:formatCode>
                <c:ptCount val="998"/>
                <c:pt idx="0" formatCode="General">
                  <c:v>1.4402581670832122E-4</c:v>
                </c:pt>
                <c:pt idx="1">
                  <c:v>1.4642078946674013E-4</c:v>
                </c:pt>
                <c:pt idx="2">
                  <c:v>1.4881576222515905E-4</c:v>
                </c:pt>
                <c:pt idx="3">
                  <c:v>1.5121073498357797E-4</c:v>
                </c:pt>
                <c:pt idx="4">
                  <c:v>1.5360570774199689E-4</c:v>
                </c:pt>
                <c:pt idx="5">
                  <c:v>1.5600068050041581E-4</c:v>
                </c:pt>
                <c:pt idx="6">
                  <c:v>1.5839565325883473E-4</c:v>
                </c:pt>
                <c:pt idx="7">
                  <c:v>1.6079062601725364E-4</c:v>
                </c:pt>
                <c:pt idx="8">
                  <c:v>1.6318559877567256E-4</c:v>
                </c:pt>
                <c:pt idx="9">
                  <c:v>1.6558057153409148E-4</c:v>
                </c:pt>
                <c:pt idx="10">
                  <c:v>1.679755442925104E-4</c:v>
                </c:pt>
                <c:pt idx="11">
                  <c:v>1.7037051705092932E-4</c:v>
                </c:pt>
                <c:pt idx="12">
                  <c:v>1.7276548980934824E-4</c:v>
                </c:pt>
                <c:pt idx="13">
                  <c:v>1.7516046256776715E-4</c:v>
                </c:pt>
                <c:pt idx="14">
                  <c:v>1.7755543532618607E-4</c:v>
                </c:pt>
                <c:pt idx="15">
                  <c:v>1.7995040808460499E-4</c:v>
                </c:pt>
                <c:pt idx="16">
                  <c:v>1.8234538084302391E-4</c:v>
                </c:pt>
                <c:pt idx="17">
                  <c:v>1.8474035360144283E-4</c:v>
                </c:pt>
                <c:pt idx="18">
                  <c:v>1.8713532635986175E-4</c:v>
                </c:pt>
                <c:pt idx="19">
                  <c:v>1.8953029911828066E-4</c:v>
                </c:pt>
                <c:pt idx="20">
                  <c:v>1.9192527187669958E-4</c:v>
                </c:pt>
                <c:pt idx="21">
                  <c:v>1.943202446351185E-4</c:v>
                </c:pt>
                <c:pt idx="22">
                  <c:v>1.9671521739353742E-4</c:v>
                </c:pt>
                <c:pt idx="23">
                  <c:v>1.9911019015195634E-4</c:v>
                </c:pt>
                <c:pt idx="24">
                  <c:v>2.0150516291037526E-4</c:v>
                </c:pt>
                <c:pt idx="25">
                  <c:v>2.0390013566879417E-4</c:v>
                </c:pt>
                <c:pt idx="26">
                  <c:v>2.0629510842721309E-4</c:v>
                </c:pt>
                <c:pt idx="27">
                  <c:v>2.0869008118563201E-4</c:v>
                </c:pt>
                <c:pt idx="28">
                  <c:v>2.1108505394405093E-4</c:v>
                </c:pt>
                <c:pt idx="29">
                  <c:v>2.1348002670246985E-4</c:v>
                </c:pt>
                <c:pt idx="30">
                  <c:v>2.1587499946088877E-4</c:v>
                </c:pt>
                <c:pt idx="31">
                  <c:v>2.1826997221930768E-4</c:v>
                </c:pt>
                <c:pt idx="32">
                  <c:v>2.206649449777266E-4</c:v>
                </c:pt>
                <c:pt idx="33">
                  <c:v>2.2305991773614552E-4</c:v>
                </c:pt>
                <c:pt idx="34">
                  <c:v>2.2545489049456444E-4</c:v>
                </c:pt>
                <c:pt idx="35">
                  <c:v>2.2784986325298336E-4</c:v>
                </c:pt>
                <c:pt idx="36">
                  <c:v>2.3024483601140228E-4</c:v>
                </c:pt>
                <c:pt idx="37">
                  <c:v>2.3263980876982119E-4</c:v>
                </c:pt>
                <c:pt idx="38">
                  <c:v>2.3503478152824011E-4</c:v>
                </c:pt>
                <c:pt idx="39">
                  <c:v>2.3742975428665903E-4</c:v>
                </c:pt>
                <c:pt idx="40">
                  <c:v>2.3982472704507795E-4</c:v>
                </c:pt>
                <c:pt idx="41">
                  <c:v>2.4221969980349687E-4</c:v>
                </c:pt>
                <c:pt idx="42">
                  <c:v>2.4461467256191576E-4</c:v>
                </c:pt>
                <c:pt idx="43">
                  <c:v>2.4700964532033468E-4</c:v>
                </c:pt>
                <c:pt idx="44">
                  <c:v>2.494046180787536E-4</c:v>
                </c:pt>
                <c:pt idx="45">
                  <c:v>2.5179959083717251E-4</c:v>
                </c:pt>
                <c:pt idx="46">
                  <c:v>2.5419456359559143E-4</c:v>
                </c:pt>
                <c:pt idx="47">
                  <c:v>2.5658953635401035E-4</c:v>
                </c:pt>
                <c:pt idx="48">
                  <c:v>2.5898450911242927E-4</c:v>
                </c:pt>
                <c:pt idx="49">
                  <c:v>2.6137948187084819E-4</c:v>
                </c:pt>
                <c:pt idx="50">
                  <c:v>2.6377445462926711E-4</c:v>
                </c:pt>
                <c:pt idx="51">
                  <c:v>2.6616942738768602E-4</c:v>
                </c:pt>
                <c:pt idx="52">
                  <c:v>2.6856440014610494E-4</c:v>
                </c:pt>
                <c:pt idx="53">
                  <c:v>2.7095937290452386E-4</c:v>
                </c:pt>
                <c:pt idx="54">
                  <c:v>2.7335434566294278E-4</c:v>
                </c:pt>
                <c:pt idx="55">
                  <c:v>2.757493184213617E-4</c:v>
                </c:pt>
                <c:pt idx="56">
                  <c:v>2.7814429117978062E-4</c:v>
                </c:pt>
                <c:pt idx="57">
                  <c:v>2.8053926393819954E-4</c:v>
                </c:pt>
                <c:pt idx="58">
                  <c:v>2.8293423669661845E-4</c:v>
                </c:pt>
                <c:pt idx="59">
                  <c:v>2.8532920945503737E-4</c:v>
                </c:pt>
                <c:pt idx="60">
                  <c:v>2.8772418221345629E-4</c:v>
                </c:pt>
                <c:pt idx="61">
                  <c:v>2.9011915497187521E-4</c:v>
                </c:pt>
                <c:pt idx="62">
                  <c:v>2.9251412773029413E-4</c:v>
                </c:pt>
                <c:pt idx="63">
                  <c:v>2.9490910048871305E-4</c:v>
                </c:pt>
                <c:pt idx="64">
                  <c:v>2.9730407324713196E-4</c:v>
                </c:pt>
                <c:pt idx="65">
                  <c:v>2.9969904600555088E-4</c:v>
                </c:pt>
                <c:pt idx="66">
                  <c:v>3.020940187639698E-4</c:v>
                </c:pt>
                <c:pt idx="67">
                  <c:v>3.0448899152238872E-4</c:v>
                </c:pt>
                <c:pt idx="68">
                  <c:v>3.0688396428080764E-4</c:v>
                </c:pt>
                <c:pt idx="69">
                  <c:v>3.0927893703922656E-4</c:v>
                </c:pt>
                <c:pt idx="70">
                  <c:v>3.1167390979764547E-4</c:v>
                </c:pt>
                <c:pt idx="71">
                  <c:v>3.1406888255606439E-4</c:v>
                </c:pt>
                <c:pt idx="72">
                  <c:v>3.1646385531448331E-4</c:v>
                </c:pt>
                <c:pt idx="73">
                  <c:v>3.1885882807290223E-4</c:v>
                </c:pt>
                <c:pt idx="74">
                  <c:v>3.2125380083132115E-4</c:v>
                </c:pt>
                <c:pt idx="75">
                  <c:v>3.2364877358974007E-4</c:v>
                </c:pt>
                <c:pt idx="76">
                  <c:v>3.2604374634815898E-4</c:v>
                </c:pt>
                <c:pt idx="77">
                  <c:v>3.284387191065779E-4</c:v>
                </c:pt>
                <c:pt idx="78">
                  <c:v>3.3083369186499682E-4</c:v>
                </c:pt>
                <c:pt idx="79">
                  <c:v>3.3322866462341574E-4</c:v>
                </c:pt>
                <c:pt idx="80">
                  <c:v>3.3562363738183466E-4</c:v>
                </c:pt>
                <c:pt idx="81">
                  <c:v>3.3801861014025358E-4</c:v>
                </c:pt>
                <c:pt idx="82">
                  <c:v>3.4041358289867249E-4</c:v>
                </c:pt>
                <c:pt idx="83">
                  <c:v>3.4280855565709141E-4</c:v>
                </c:pt>
                <c:pt idx="84">
                  <c:v>3.4520352841551033E-4</c:v>
                </c:pt>
                <c:pt idx="85">
                  <c:v>3.4759850117392925E-4</c:v>
                </c:pt>
                <c:pt idx="86">
                  <c:v>3.4999347393234817E-4</c:v>
                </c:pt>
                <c:pt idx="87">
                  <c:v>3.5238844669076709E-4</c:v>
                </c:pt>
                <c:pt idx="88">
                  <c:v>3.54783419449186E-4</c:v>
                </c:pt>
                <c:pt idx="89">
                  <c:v>3.5717839220760492E-4</c:v>
                </c:pt>
                <c:pt idx="90">
                  <c:v>3.5957336496602384E-4</c:v>
                </c:pt>
                <c:pt idx="91">
                  <c:v>3.6196833772444276E-4</c:v>
                </c:pt>
                <c:pt idx="92">
                  <c:v>3.6436331048286168E-4</c:v>
                </c:pt>
                <c:pt idx="93">
                  <c:v>3.667582832412806E-4</c:v>
                </c:pt>
                <c:pt idx="94">
                  <c:v>3.6915325599969951E-4</c:v>
                </c:pt>
                <c:pt idx="95">
                  <c:v>3.7154822875811843E-4</c:v>
                </c:pt>
                <c:pt idx="96">
                  <c:v>3.7394320151653735E-4</c:v>
                </c:pt>
                <c:pt idx="97">
                  <c:v>3.7633817427495627E-4</c:v>
                </c:pt>
                <c:pt idx="98">
                  <c:v>3.7873314703337519E-4</c:v>
                </c:pt>
                <c:pt idx="99">
                  <c:v>3.8112811979179411E-4</c:v>
                </c:pt>
                <c:pt idx="100">
                  <c:v>3.8352309255021302E-4</c:v>
                </c:pt>
                <c:pt idx="101">
                  <c:v>3.8591806530863194E-4</c:v>
                </c:pt>
                <c:pt idx="102">
                  <c:v>3.8831303806705086E-4</c:v>
                </c:pt>
                <c:pt idx="103">
                  <c:v>3.9070801082546978E-4</c:v>
                </c:pt>
                <c:pt idx="104">
                  <c:v>3.931029835838887E-4</c:v>
                </c:pt>
                <c:pt idx="105">
                  <c:v>3.9549795634230762E-4</c:v>
                </c:pt>
                <c:pt idx="106">
                  <c:v>3.9789292910072653E-4</c:v>
                </c:pt>
                <c:pt idx="107">
                  <c:v>4.0028790185914545E-4</c:v>
                </c:pt>
                <c:pt idx="108">
                  <c:v>4.0268287461756437E-4</c:v>
                </c:pt>
                <c:pt idx="109">
                  <c:v>4.0507784737598329E-4</c:v>
                </c:pt>
                <c:pt idx="110">
                  <c:v>4.0747282013440221E-4</c:v>
                </c:pt>
                <c:pt idx="111">
                  <c:v>4.0986779289282113E-4</c:v>
                </c:pt>
                <c:pt idx="112">
                  <c:v>4.1226276565124005E-4</c:v>
                </c:pt>
                <c:pt idx="113">
                  <c:v>4.1465773840965896E-4</c:v>
                </c:pt>
                <c:pt idx="114">
                  <c:v>4.1705271116807788E-4</c:v>
                </c:pt>
                <c:pt idx="115">
                  <c:v>4.194476839264968E-4</c:v>
                </c:pt>
                <c:pt idx="116">
                  <c:v>4.2184265668491572E-4</c:v>
                </c:pt>
                <c:pt idx="117">
                  <c:v>4.2423762944333464E-4</c:v>
                </c:pt>
                <c:pt idx="118">
                  <c:v>4.2663260220175356E-4</c:v>
                </c:pt>
                <c:pt idx="119">
                  <c:v>4.2902757496017247E-4</c:v>
                </c:pt>
                <c:pt idx="120">
                  <c:v>4.3142254771859139E-4</c:v>
                </c:pt>
                <c:pt idx="121">
                  <c:v>4.3381752047701031E-4</c:v>
                </c:pt>
                <c:pt idx="122">
                  <c:v>4.3621249323542923E-4</c:v>
                </c:pt>
                <c:pt idx="123">
                  <c:v>4.3860746599384815E-4</c:v>
                </c:pt>
                <c:pt idx="124">
                  <c:v>4.4100243875226707E-4</c:v>
                </c:pt>
                <c:pt idx="125">
                  <c:v>4.4339741151068598E-4</c:v>
                </c:pt>
                <c:pt idx="126">
                  <c:v>4.457923842691049E-4</c:v>
                </c:pt>
                <c:pt idx="127">
                  <c:v>4.4818735702752382E-4</c:v>
                </c:pt>
                <c:pt idx="128">
                  <c:v>4.5058232978594274E-4</c:v>
                </c:pt>
                <c:pt idx="129">
                  <c:v>4.5297730254436166E-4</c:v>
                </c:pt>
                <c:pt idx="130">
                  <c:v>4.5537227530278058E-4</c:v>
                </c:pt>
                <c:pt idx="131">
                  <c:v>4.5776724806119949E-4</c:v>
                </c:pt>
                <c:pt idx="132">
                  <c:v>4.6016222081961841E-4</c:v>
                </c:pt>
                <c:pt idx="133">
                  <c:v>4.6255719357803733E-4</c:v>
                </c:pt>
                <c:pt idx="134">
                  <c:v>4.6495216633645625E-4</c:v>
                </c:pt>
                <c:pt idx="135">
                  <c:v>4.6734713909487517E-4</c:v>
                </c:pt>
                <c:pt idx="136">
                  <c:v>4.6974211185329409E-4</c:v>
                </c:pt>
                <c:pt idx="137">
                  <c:v>4.72137084611713E-4</c:v>
                </c:pt>
                <c:pt idx="138">
                  <c:v>4.7453205737013192E-4</c:v>
                </c:pt>
                <c:pt idx="139">
                  <c:v>4.7692703012855084E-4</c:v>
                </c:pt>
                <c:pt idx="140">
                  <c:v>4.7932200288696976E-4</c:v>
                </c:pt>
                <c:pt idx="141">
                  <c:v>4.8171697564538868E-4</c:v>
                </c:pt>
                <c:pt idx="142">
                  <c:v>4.841119484038076E-4</c:v>
                </c:pt>
                <c:pt idx="143">
                  <c:v>4.8650692116222651E-4</c:v>
                </c:pt>
                <c:pt idx="144">
                  <c:v>4.8890189392064543E-4</c:v>
                </c:pt>
                <c:pt idx="145">
                  <c:v>4.9129686667906435E-4</c:v>
                </c:pt>
                <c:pt idx="146">
                  <c:v>4.9369183943748327E-4</c:v>
                </c:pt>
                <c:pt idx="147">
                  <c:v>4.9608681219590219E-4</c:v>
                </c:pt>
                <c:pt idx="148">
                  <c:v>4.9848178495432111E-4</c:v>
                </c:pt>
                <c:pt idx="149">
                  <c:v>5.0087675771274002E-4</c:v>
                </c:pt>
                <c:pt idx="150">
                  <c:v>5.0327173047115894E-4</c:v>
                </c:pt>
                <c:pt idx="151">
                  <c:v>5.0566670322957786E-4</c:v>
                </c:pt>
                <c:pt idx="152">
                  <c:v>5.0806167598799678E-4</c:v>
                </c:pt>
                <c:pt idx="153">
                  <c:v>5.104566487464157E-4</c:v>
                </c:pt>
                <c:pt idx="154">
                  <c:v>5.1285162150483462E-4</c:v>
                </c:pt>
                <c:pt idx="155">
                  <c:v>5.1524659426325353E-4</c:v>
                </c:pt>
                <c:pt idx="156">
                  <c:v>5.1764156702167245E-4</c:v>
                </c:pt>
                <c:pt idx="157">
                  <c:v>5.2003653978009137E-4</c:v>
                </c:pt>
                <c:pt idx="158">
                  <c:v>5.2243151253851029E-4</c:v>
                </c:pt>
                <c:pt idx="159">
                  <c:v>5.2482648529692921E-4</c:v>
                </c:pt>
                <c:pt idx="160">
                  <c:v>5.2722145805534813E-4</c:v>
                </c:pt>
                <c:pt idx="161">
                  <c:v>5.2961643081376705E-4</c:v>
                </c:pt>
                <c:pt idx="162">
                  <c:v>5.3201140357218596E-4</c:v>
                </c:pt>
                <c:pt idx="163">
                  <c:v>5.3440637633060488E-4</c:v>
                </c:pt>
                <c:pt idx="164">
                  <c:v>5.368013490890238E-4</c:v>
                </c:pt>
                <c:pt idx="165">
                  <c:v>5.3919632184744272E-4</c:v>
                </c:pt>
                <c:pt idx="166">
                  <c:v>5.4159129460586164E-4</c:v>
                </c:pt>
                <c:pt idx="167">
                  <c:v>5.4398626736428056E-4</c:v>
                </c:pt>
                <c:pt idx="168">
                  <c:v>5.4638124012269947E-4</c:v>
                </c:pt>
                <c:pt idx="169">
                  <c:v>5.4877621288111839E-4</c:v>
                </c:pt>
                <c:pt idx="170">
                  <c:v>5.5117118563953731E-4</c:v>
                </c:pt>
                <c:pt idx="171">
                  <c:v>5.5356615839795623E-4</c:v>
                </c:pt>
                <c:pt idx="172">
                  <c:v>5.5596113115637515E-4</c:v>
                </c:pt>
                <c:pt idx="173">
                  <c:v>5.5835610391479407E-4</c:v>
                </c:pt>
                <c:pt idx="174">
                  <c:v>5.6075107667321298E-4</c:v>
                </c:pt>
                <c:pt idx="175">
                  <c:v>5.631460494316319E-4</c:v>
                </c:pt>
                <c:pt idx="176">
                  <c:v>5.6554102219005082E-4</c:v>
                </c:pt>
                <c:pt idx="177">
                  <c:v>5.6793599494846974E-4</c:v>
                </c:pt>
                <c:pt idx="178">
                  <c:v>5.7033096770688866E-4</c:v>
                </c:pt>
                <c:pt idx="179">
                  <c:v>5.7272594046530758E-4</c:v>
                </c:pt>
                <c:pt idx="180">
                  <c:v>5.7512091322372649E-4</c:v>
                </c:pt>
                <c:pt idx="181">
                  <c:v>5.7751588598214541E-4</c:v>
                </c:pt>
                <c:pt idx="182">
                  <c:v>5.7991085874056433E-4</c:v>
                </c:pt>
                <c:pt idx="183">
                  <c:v>5.8230583149898325E-4</c:v>
                </c:pt>
                <c:pt idx="184">
                  <c:v>5.8470080425740217E-4</c:v>
                </c:pt>
                <c:pt idx="185">
                  <c:v>5.8709577701582109E-4</c:v>
                </c:pt>
                <c:pt idx="186">
                  <c:v>5.8949074977424E-4</c:v>
                </c:pt>
                <c:pt idx="187">
                  <c:v>5.9188572253265892E-4</c:v>
                </c:pt>
                <c:pt idx="188">
                  <c:v>5.9428069529107784E-4</c:v>
                </c:pt>
                <c:pt idx="189">
                  <c:v>5.9667566804949676E-4</c:v>
                </c:pt>
                <c:pt idx="190">
                  <c:v>5.9907064080791568E-4</c:v>
                </c:pt>
                <c:pt idx="191">
                  <c:v>6.014656135663346E-4</c:v>
                </c:pt>
                <c:pt idx="192">
                  <c:v>6.0386058632475351E-4</c:v>
                </c:pt>
                <c:pt idx="193">
                  <c:v>6.0625555908317243E-4</c:v>
                </c:pt>
                <c:pt idx="194">
                  <c:v>6.0865053184159135E-4</c:v>
                </c:pt>
                <c:pt idx="195">
                  <c:v>6.1104550460001027E-4</c:v>
                </c:pt>
                <c:pt idx="196">
                  <c:v>6.1344047735842919E-4</c:v>
                </c:pt>
                <c:pt idx="197">
                  <c:v>6.1583545011684811E-4</c:v>
                </c:pt>
                <c:pt idx="198">
                  <c:v>6.1823042287526702E-4</c:v>
                </c:pt>
                <c:pt idx="199">
                  <c:v>6.2062539563368594E-4</c:v>
                </c:pt>
                <c:pt idx="200">
                  <c:v>6.2302036839210486E-4</c:v>
                </c:pt>
                <c:pt idx="201">
                  <c:v>6.2541534115052378E-4</c:v>
                </c:pt>
                <c:pt idx="202">
                  <c:v>6.278103139089427E-4</c:v>
                </c:pt>
                <c:pt idx="203">
                  <c:v>6.3020528666736162E-4</c:v>
                </c:pt>
                <c:pt idx="204">
                  <c:v>6.3260025942578053E-4</c:v>
                </c:pt>
                <c:pt idx="205">
                  <c:v>6.3499523218419945E-4</c:v>
                </c:pt>
                <c:pt idx="206">
                  <c:v>6.3739020494261837E-4</c:v>
                </c:pt>
                <c:pt idx="207">
                  <c:v>6.3978517770103729E-4</c:v>
                </c:pt>
                <c:pt idx="208">
                  <c:v>6.4218015045945621E-4</c:v>
                </c:pt>
                <c:pt idx="209">
                  <c:v>6.4457512321787513E-4</c:v>
                </c:pt>
                <c:pt idx="210">
                  <c:v>6.4697009597629404E-4</c:v>
                </c:pt>
                <c:pt idx="211">
                  <c:v>6.4936506873471296E-4</c:v>
                </c:pt>
                <c:pt idx="212">
                  <c:v>6.5176004149313188E-4</c:v>
                </c:pt>
                <c:pt idx="213">
                  <c:v>6.541550142515508E-4</c:v>
                </c:pt>
                <c:pt idx="214">
                  <c:v>6.5654998700996972E-4</c:v>
                </c:pt>
                <c:pt idx="215">
                  <c:v>6.5894495976838864E-4</c:v>
                </c:pt>
                <c:pt idx="216">
                  <c:v>6.6133993252680756E-4</c:v>
                </c:pt>
                <c:pt idx="217">
                  <c:v>6.6373490528522647E-4</c:v>
                </c:pt>
                <c:pt idx="218">
                  <c:v>6.6612987804364539E-4</c:v>
                </c:pt>
                <c:pt idx="219">
                  <c:v>6.6852485080206431E-4</c:v>
                </c:pt>
                <c:pt idx="220">
                  <c:v>6.7091982356048323E-4</c:v>
                </c:pt>
                <c:pt idx="221">
                  <c:v>6.7331479631890215E-4</c:v>
                </c:pt>
                <c:pt idx="222">
                  <c:v>6.7570976907732107E-4</c:v>
                </c:pt>
                <c:pt idx="223">
                  <c:v>6.7810474183573998E-4</c:v>
                </c:pt>
                <c:pt idx="224">
                  <c:v>6.804997145941589E-4</c:v>
                </c:pt>
                <c:pt idx="225">
                  <c:v>6.8289468735257782E-4</c:v>
                </c:pt>
                <c:pt idx="226">
                  <c:v>6.8528966011099674E-4</c:v>
                </c:pt>
                <c:pt idx="227">
                  <c:v>6.8768463286941566E-4</c:v>
                </c:pt>
                <c:pt idx="228">
                  <c:v>6.9007960562783458E-4</c:v>
                </c:pt>
                <c:pt idx="229">
                  <c:v>6.9247457838625349E-4</c:v>
                </c:pt>
                <c:pt idx="230">
                  <c:v>6.9486955114467241E-4</c:v>
                </c:pt>
                <c:pt idx="231">
                  <c:v>6.9726452390309133E-4</c:v>
                </c:pt>
                <c:pt idx="232">
                  <c:v>6.9965949666151025E-4</c:v>
                </c:pt>
                <c:pt idx="233">
                  <c:v>7.0205446941992917E-4</c:v>
                </c:pt>
                <c:pt idx="234">
                  <c:v>7.0444944217834809E-4</c:v>
                </c:pt>
                <c:pt idx="235">
                  <c:v>7.06844414936767E-4</c:v>
                </c:pt>
                <c:pt idx="236">
                  <c:v>7.0923938769518592E-4</c:v>
                </c:pt>
                <c:pt idx="237">
                  <c:v>7.1163436045360484E-4</c:v>
                </c:pt>
                <c:pt idx="238">
                  <c:v>7.1402933321202376E-4</c:v>
                </c:pt>
                <c:pt idx="239">
                  <c:v>7.1642430597044268E-4</c:v>
                </c:pt>
                <c:pt idx="240">
                  <c:v>7.188192787288616E-4</c:v>
                </c:pt>
                <c:pt idx="241">
                  <c:v>7.2121425148728051E-4</c:v>
                </c:pt>
                <c:pt idx="242">
                  <c:v>7.2360922424569943E-4</c:v>
                </c:pt>
                <c:pt idx="243">
                  <c:v>7.2600419700411835E-4</c:v>
                </c:pt>
                <c:pt idx="244">
                  <c:v>7.2839916976253727E-4</c:v>
                </c:pt>
                <c:pt idx="245">
                  <c:v>7.3079414252095619E-4</c:v>
                </c:pt>
                <c:pt idx="246">
                  <c:v>7.3318911527937511E-4</c:v>
                </c:pt>
                <c:pt idx="247">
                  <c:v>7.3558408803779402E-4</c:v>
                </c:pt>
                <c:pt idx="248">
                  <c:v>7.3797906079621294E-4</c:v>
                </c:pt>
                <c:pt idx="249">
                  <c:v>7.4037403355463186E-4</c:v>
                </c:pt>
                <c:pt idx="250">
                  <c:v>7.4276900631305078E-4</c:v>
                </c:pt>
                <c:pt idx="251">
                  <c:v>7.451639790714697E-4</c:v>
                </c:pt>
                <c:pt idx="252">
                  <c:v>7.4755895182988862E-4</c:v>
                </c:pt>
                <c:pt idx="253">
                  <c:v>7.4995392458830753E-4</c:v>
                </c:pt>
                <c:pt idx="254">
                  <c:v>7.5234889734672645E-4</c:v>
                </c:pt>
                <c:pt idx="255">
                  <c:v>7.5474387010514537E-4</c:v>
                </c:pt>
                <c:pt idx="256">
                  <c:v>7.5713884286356429E-4</c:v>
                </c:pt>
                <c:pt idx="257">
                  <c:v>7.5953381562198321E-4</c:v>
                </c:pt>
                <c:pt idx="258">
                  <c:v>7.6192878838040213E-4</c:v>
                </c:pt>
                <c:pt idx="259">
                  <c:v>7.6432376113882104E-4</c:v>
                </c:pt>
                <c:pt idx="260">
                  <c:v>7.6671873389723996E-4</c:v>
                </c:pt>
                <c:pt idx="261">
                  <c:v>7.6911370665565888E-4</c:v>
                </c:pt>
                <c:pt idx="262">
                  <c:v>7.715086794140778E-4</c:v>
                </c:pt>
                <c:pt idx="263">
                  <c:v>7.7390365217249672E-4</c:v>
                </c:pt>
                <c:pt idx="264">
                  <c:v>7.7629862493091564E-4</c:v>
                </c:pt>
                <c:pt idx="265">
                  <c:v>7.7869359768933456E-4</c:v>
                </c:pt>
                <c:pt idx="266">
                  <c:v>7.8108857044775347E-4</c:v>
                </c:pt>
                <c:pt idx="267">
                  <c:v>7.8348354320617239E-4</c:v>
                </c:pt>
                <c:pt idx="268">
                  <c:v>7.8587851596459131E-4</c:v>
                </c:pt>
                <c:pt idx="269">
                  <c:v>7.8827348872301023E-4</c:v>
                </c:pt>
                <c:pt idx="270">
                  <c:v>7.9066846148142915E-4</c:v>
                </c:pt>
                <c:pt idx="271">
                  <c:v>7.9306343423984807E-4</c:v>
                </c:pt>
                <c:pt idx="272">
                  <c:v>7.9545840699826698E-4</c:v>
                </c:pt>
                <c:pt idx="273">
                  <c:v>7.978533797566859E-4</c:v>
                </c:pt>
                <c:pt idx="274">
                  <c:v>8.0024835251510482E-4</c:v>
                </c:pt>
                <c:pt idx="275">
                  <c:v>8.0264332527352374E-4</c:v>
                </c:pt>
                <c:pt idx="276">
                  <c:v>8.0503829803194266E-4</c:v>
                </c:pt>
                <c:pt idx="277">
                  <c:v>8.0743327079036158E-4</c:v>
                </c:pt>
                <c:pt idx="278">
                  <c:v>8.0982824354878049E-4</c:v>
                </c:pt>
                <c:pt idx="279">
                  <c:v>8.1222321630719941E-4</c:v>
                </c:pt>
                <c:pt idx="280">
                  <c:v>8.1461818906561833E-4</c:v>
                </c:pt>
                <c:pt idx="281">
                  <c:v>8.1701316182403725E-4</c:v>
                </c:pt>
                <c:pt idx="282">
                  <c:v>8.1940813458245617E-4</c:v>
                </c:pt>
                <c:pt idx="283">
                  <c:v>8.2180310734087509E-4</c:v>
                </c:pt>
                <c:pt idx="284">
                  <c:v>8.24198080099294E-4</c:v>
                </c:pt>
                <c:pt idx="285">
                  <c:v>8.2659305285771292E-4</c:v>
                </c:pt>
                <c:pt idx="286">
                  <c:v>8.2898802561613184E-4</c:v>
                </c:pt>
                <c:pt idx="287">
                  <c:v>8.3138299837455076E-4</c:v>
                </c:pt>
                <c:pt idx="288">
                  <c:v>8.3377797113296968E-4</c:v>
                </c:pt>
                <c:pt idx="289">
                  <c:v>8.361729438913886E-4</c:v>
                </c:pt>
                <c:pt idx="290">
                  <c:v>8.3856791664980751E-4</c:v>
                </c:pt>
                <c:pt idx="291">
                  <c:v>8.4096288940822643E-4</c:v>
                </c:pt>
                <c:pt idx="292">
                  <c:v>8.4335786216664535E-4</c:v>
                </c:pt>
                <c:pt idx="293">
                  <c:v>8.4575283492506427E-4</c:v>
                </c:pt>
                <c:pt idx="294">
                  <c:v>8.4814780768348319E-4</c:v>
                </c:pt>
                <c:pt idx="295">
                  <c:v>8.5054278044190211E-4</c:v>
                </c:pt>
                <c:pt idx="296">
                  <c:v>8.5293775320032102E-4</c:v>
                </c:pt>
                <c:pt idx="297">
                  <c:v>8.5533272595873994E-4</c:v>
                </c:pt>
                <c:pt idx="298">
                  <c:v>8.5772769871715886E-4</c:v>
                </c:pt>
                <c:pt idx="299">
                  <c:v>8.6012267147557778E-4</c:v>
                </c:pt>
                <c:pt idx="300">
                  <c:v>8.625176442339967E-4</c:v>
                </c:pt>
                <c:pt idx="301">
                  <c:v>8.6491261699241562E-4</c:v>
                </c:pt>
                <c:pt idx="302">
                  <c:v>8.6730758975083453E-4</c:v>
                </c:pt>
                <c:pt idx="303">
                  <c:v>8.6970256250925345E-4</c:v>
                </c:pt>
                <c:pt idx="304">
                  <c:v>8.7209753526767237E-4</c:v>
                </c:pt>
                <c:pt idx="305">
                  <c:v>8.7449250802609129E-4</c:v>
                </c:pt>
                <c:pt idx="306">
                  <c:v>8.7688748078451021E-4</c:v>
                </c:pt>
                <c:pt idx="307">
                  <c:v>8.7928245354292913E-4</c:v>
                </c:pt>
                <c:pt idx="308">
                  <c:v>8.8167742630134804E-4</c:v>
                </c:pt>
                <c:pt idx="309">
                  <c:v>8.8407239905976696E-4</c:v>
                </c:pt>
                <c:pt idx="310">
                  <c:v>8.8646737181818588E-4</c:v>
                </c:pt>
                <c:pt idx="311">
                  <c:v>8.888623445766048E-4</c:v>
                </c:pt>
                <c:pt idx="312">
                  <c:v>8.9125731733502372E-4</c:v>
                </c:pt>
                <c:pt idx="313">
                  <c:v>8.9365229009344264E-4</c:v>
                </c:pt>
                <c:pt idx="314">
                  <c:v>8.9604726285186155E-4</c:v>
                </c:pt>
                <c:pt idx="315">
                  <c:v>8.9844223561028047E-4</c:v>
                </c:pt>
                <c:pt idx="316">
                  <c:v>9.0083720836869939E-4</c:v>
                </c:pt>
                <c:pt idx="317">
                  <c:v>9.0323218112711831E-4</c:v>
                </c:pt>
                <c:pt idx="318">
                  <c:v>9.0562715388553723E-4</c:v>
                </c:pt>
                <c:pt idx="319">
                  <c:v>9.0802212664395615E-4</c:v>
                </c:pt>
                <c:pt idx="320">
                  <c:v>9.1041709940237507E-4</c:v>
                </c:pt>
                <c:pt idx="321">
                  <c:v>9.1281207216079398E-4</c:v>
                </c:pt>
                <c:pt idx="322">
                  <c:v>9.152070449192129E-4</c:v>
                </c:pt>
                <c:pt idx="323">
                  <c:v>9.1760201767763182E-4</c:v>
                </c:pt>
                <c:pt idx="324">
                  <c:v>9.1999699043605074E-4</c:v>
                </c:pt>
                <c:pt idx="325">
                  <c:v>9.2239196319446966E-4</c:v>
                </c:pt>
                <c:pt idx="326">
                  <c:v>9.2478693595288858E-4</c:v>
                </c:pt>
                <c:pt idx="327">
                  <c:v>9.2718190871130749E-4</c:v>
                </c:pt>
                <c:pt idx="328">
                  <c:v>9.2957688146972641E-4</c:v>
                </c:pt>
                <c:pt idx="329">
                  <c:v>9.3197185422814533E-4</c:v>
                </c:pt>
                <c:pt idx="330">
                  <c:v>9.3436682698656425E-4</c:v>
                </c:pt>
                <c:pt idx="331">
                  <c:v>9.3676179974498317E-4</c:v>
                </c:pt>
                <c:pt idx="332">
                  <c:v>9.3915677250340209E-4</c:v>
                </c:pt>
                <c:pt idx="333">
                  <c:v>9.41551745261821E-4</c:v>
                </c:pt>
                <c:pt idx="334">
                  <c:v>9.4394671802023992E-4</c:v>
                </c:pt>
                <c:pt idx="335">
                  <c:v>9.4634169077865884E-4</c:v>
                </c:pt>
                <c:pt idx="336">
                  <c:v>9.4873666353707776E-4</c:v>
                </c:pt>
                <c:pt idx="337">
                  <c:v>9.5113163629549668E-4</c:v>
                </c:pt>
                <c:pt idx="338">
                  <c:v>9.535266090539156E-4</c:v>
                </c:pt>
                <c:pt idx="339">
                  <c:v>9.5592158181233451E-4</c:v>
                </c:pt>
                <c:pt idx="340">
                  <c:v>9.5831655457075343E-4</c:v>
                </c:pt>
                <c:pt idx="341">
                  <c:v>9.6071152732917235E-4</c:v>
                </c:pt>
                <c:pt idx="342">
                  <c:v>9.6310650008759127E-4</c:v>
                </c:pt>
                <c:pt idx="343">
                  <c:v>9.6550147284601019E-4</c:v>
                </c:pt>
                <c:pt idx="344">
                  <c:v>9.6789644560442911E-4</c:v>
                </c:pt>
                <c:pt idx="345">
                  <c:v>9.7029141836284802E-4</c:v>
                </c:pt>
                <c:pt idx="346">
                  <c:v>9.7268639112126694E-4</c:v>
                </c:pt>
                <c:pt idx="347">
                  <c:v>9.7508136387968586E-4</c:v>
                </c:pt>
                <c:pt idx="348">
                  <c:v>9.7747633663810467E-4</c:v>
                </c:pt>
                <c:pt idx="349">
                  <c:v>9.7987130939652359E-4</c:v>
                </c:pt>
                <c:pt idx="350">
                  <c:v>9.8226628215494251E-4</c:v>
                </c:pt>
                <c:pt idx="351">
                  <c:v>9.8466125491336143E-4</c:v>
                </c:pt>
                <c:pt idx="352">
                  <c:v>9.8705622767178034E-4</c:v>
                </c:pt>
                <c:pt idx="353">
                  <c:v>9.8945120043019926E-4</c:v>
                </c:pt>
                <c:pt idx="354">
                  <c:v>9.9184617318861818E-4</c:v>
                </c:pt>
                <c:pt idx="355">
                  <c:v>9.942411459470371E-4</c:v>
                </c:pt>
                <c:pt idx="356">
                  <c:v>9.9663611870545602E-4</c:v>
                </c:pt>
                <c:pt idx="357">
                  <c:v>9.9903109146387494E-4</c:v>
                </c:pt>
                <c:pt idx="358">
                  <c:v>1.0014260642222939E-3</c:v>
                </c:pt>
                <c:pt idx="359">
                  <c:v>1.0038210369807128E-3</c:v>
                </c:pt>
                <c:pt idx="360">
                  <c:v>1.0062160097391317E-3</c:v>
                </c:pt>
                <c:pt idx="361">
                  <c:v>1.0086109824975506E-3</c:v>
                </c:pt>
                <c:pt idx="362">
                  <c:v>1.0110059552559695E-3</c:v>
                </c:pt>
                <c:pt idx="363">
                  <c:v>1.0134009280143884E-3</c:v>
                </c:pt>
                <c:pt idx="364">
                  <c:v>1.0157959007728074E-3</c:v>
                </c:pt>
                <c:pt idx="365">
                  <c:v>1.0181908735312263E-3</c:v>
                </c:pt>
                <c:pt idx="366">
                  <c:v>1.0205858462896452E-3</c:v>
                </c:pt>
                <c:pt idx="367">
                  <c:v>1.0229808190480641E-3</c:v>
                </c:pt>
                <c:pt idx="368">
                  <c:v>1.025375791806483E-3</c:v>
                </c:pt>
                <c:pt idx="369">
                  <c:v>1.027770764564902E-3</c:v>
                </c:pt>
                <c:pt idx="370">
                  <c:v>1.0301657373233209E-3</c:v>
                </c:pt>
                <c:pt idx="371">
                  <c:v>1.0325607100817398E-3</c:v>
                </c:pt>
                <c:pt idx="372">
                  <c:v>1.0349556828401587E-3</c:v>
                </c:pt>
                <c:pt idx="373">
                  <c:v>1.0373506555985776E-3</c:v>
                </c:pt>
                <c:pt idx="374">
                  <c:v>1.0397456283569965E-3</c:v>
                </c:pt>
                <c:pt idx="375">
                  <c:v>1.0421406011154155E-3</c:v>
                </c:pt>
                <c:pt idx="376">
                  <c:v>1.0445355738738344E-3</c:v>
                </c:pt>
                <c:pt idx="377">
                  <c:v>1.0469305466322533E-3</c:v>
                </c:pt>
                <c:pt idx="378">
                  <c:v>1.0493255193906722E-3</c:v>
                </c:pt>
                <c:pt idx="379">
                  <c:v>1.0517204921490911E-3</c:v>
                </c:pt>
                <c:pt idx="380">
                  <c:v>1.0541154649075101E-3</c:v>
                </c:pt>
                <c:pt idx="381">
                  <c:v>1.056510437665929E-3</c:v>
                </c:pt>
                <c:pt idx="382">
                  <c:v>1.0589054104243479E-3</c:v>
                </c:pt>
                <c:pt idx="383">
                  <c:v>1.0613003831827668E-3</c:v>
                </c:pt>
                <c:pt idx="384">
                  <c:v>1.0636953559411857E-3</c:v>
                </c:pt>
                <c:pt idx="385">
                  <c:v>1.0660903286996047E-3</c:v>
                </c:pt>
                <c:pt idx="386">
                  <c:v>1.0684853014580236E-3</c:v>
                </c:pt>
                <c:pt idx="387">
                  <c:v>1.0708802742164425E-3</c:v>
                </c:pt>
                <c:pt idx="388">
                  <c:v>1.0732752469748614E-3</c:v>
                </c:pt>
                <c:pt idx="389">
                  <c:v>1.0756702197332803E-3</c:v>
                </c:pt>
                <c:pt idx="390">
                  <c:v>1.0780651924916992E-3</c:v>
                </c:pt>
                <c:pt idx="391">
                  <c:v>1.0804601652501182E-3</c:v>
                </c:pt>
                <c:pt idx="392">
                  <c:v>1.0828551380085371E-3</c:v>
                </c:pt>
                <c:pt idx="393">
                  <c:v>1.085250110766956E-3</c:v>
                </c:pt>
                <c:pt idx="394">
                  <c:v>1.0876450835253749E-3</c:v>
                </c:pt>
                <c:pt idx="395">
                  <c:v>1.0900400562837938E-3</c:v>
                </c:pt>
                <c:pt idx="396">
                  <c:v>1.0924350290422128E-3</c:v>
                </c:pt>
                <c:pt idx="397">
                  <c:v>1.0948300018006317E-3</c:v>
                </c:pt>
                <c:pt idx="398">
                  <c:v>1.0972249745590506E-3</c:v>
                </c:pt>
                <c:pt idx="399">
                  <c:v>1.0996199473174695E-3</c:v>
                </c:pt>
                <c:pt idx="400">
                  <c:v>1.1020149200758884E-3</c:v>
                </c:pt>
                <c:pt idx="401">
                  <c:v>1.1044098928343073E-3</c:v>
                </c:pt>
                <c:pt idx="402">
                  <c:v>1.1068048655927263E-3</c:v>
                </c:pt>
                <c:pt idx="403">
                  <c:v>1.1091998383511452E-3</c:v>
                </c:pt>
                <c:pt idx="404">
                  <c:v>1.1115948111095641E-3</c:v>
                </c:pt>
                <c:pt idx="405">
                  <c:v>1.113989783867983E-3</c:v>
                </c:pt>
                <c:pt idx="406">
                  <c:v>1.1163847566264019E-3</c:v>
                </c:pt>
                <c:pt idx="407">
                  <c:v>1.1187797293848209E-3</c:v>
                </c:pt>
                <c:pt idx="408">
                  <c:v>1.1211747021432398E-3</c:v>
                </c:pt>
                <c:pt idx="409">
                  <c:v>1.1235696749016587E-3</c:v>
                </c:pt>
                <c:pt idx="410">
                  <c:v>1.1259646476600776E-3</c:v>
                </c:pt>
                <c:pt idx="411">
                  <c:v>1.1283596204184965E-3</c:v>
                </c:pt>
                <c:pt idx="412">
                  <c:v>1.1307545931769154E-3</c:v>
                </c:pt>
                <c:pt idx="413">
                  <c:v>1.1331495659353344E-3</c:v>
                </c:pt>
                <c:pt idx="414">
                  <c:v>1.1355445386937533E-3</c:v>
                </c:pt>
                <c:pt idx="415">
                  <c:v>1.1379395114521722E-3</c:v>
                </c:pt>
                <c:pt idx="416">
                  <c:v>1.1403344842105911E-3</c:v>
                </c:pt>
                <c:pt idx="417">
                  <c:v>1.14272945696901E-3</c:v>
                </c:pt>
                <c:pt idx="418">
                  <c:v>1.145124429727429E-3</c:v>
                </c:pt>
                <c:pt idx="419">
                  <c:v>1.1475194024858479E-3</c:v>
                </c:pt>
                <c:pt idx="420">
                  <c:v>1.1499143752442668E-3</c:v>
                </c:pt>
                <c:pt idx="421">
                  <c:v>1.1523093480026857E-3</c:v>
                </c:pt>
                <c:pt idx="422">
                  <c:v>1.1547043207611046E-3</c:v>
                </c:pt>
                <c:pt idx="423">
                  <c:v>1.1570992935195235E-3</c:v>
                </c:pt>
                <c:pt idx="424">
                  <c:v>1.1594942662779425E-3</c:v>
                </c:pt>
                <c:pt idx="425">
                  <c:v>1.1618892390363614E-3</c:v>
                </c:pt>
                <c:pt idx="426">
                  <c:v>1.1642842117947803E-3</c:v>
                </c:pt>
                <c:pt idx="427">
                  <c:v>1.1666791845531992E-3</c:v>
                </c:pt>
                <c:pt idx="428">
                  <c:v>1.1690741573116181E-3</c:v>
                </c:pt>
                <c:pt idx="429">
                  <c:v>1.1714691300700371E-3</c:v>
                </c:pt>
                <c:pt idx="430">
                  <c:v>1.173864102828456E-3</c:v>
                </c:pt>
                <c:pt idx="431">
                  <c:v>1.1762590755868749E-3</c:v>
                </c:pt>
                <c:pt idx="432">
                  <c:v>1.1786540483452938E-3</c:v>
                </c:pt>
                <c:pt idx="433">
                  <c:v>1.1810490211037127E-3</c:v>
                </c:pt>
                <c:pt idx="434">
                  <c:v>1.1834439938621317E-3</c:v>
                </c:pt>
                <c:pt idx="435">
                  <c:v>1.1858389666205506E-3</c:v>
                </c:pt>
                <c:pt idx="436">
                  <c:v>1.1882339393789695E-3</c:v>
                </c:pt>
                <c:pt idx="437">
                  <c:v>1.1906289121373884E-3</c:v>
                </c:pt>
                <c:pt idx="438">
                  <c:v>1.1930238848958073E-3</c:v>
                </c:pt>
                <c:pt idx="439">
                  <c:v>1.1954188576542262E-3</c:v>
                </c:pt>
                <c:pt idx="440">
                  <c:v>1.1978138304126452E-3</c:v>
                </c:pt>
                <c:pt idx="441">
                  <c:v>1.2002088031710641E-3</c:v>
                </c:pt>
                <c:pt idx="442">
                  <c:v>1.202603775929483E-3</c:v>
                </c:pt>
                <c:pt idx="443">
                  <c:v>1.2049987486879019E-3</c:v>
                </c:pt>
                <c:pt idx="444">
                  <c:v>1.2073937214463208E-3</c:v>
                </c:pt>
                <c:pt idx="445">
                  <c:v>1.2097886942047398E-3</c:v>
                </c:pt>
                <c:pt idx="446">
                  <c:v>1.2121836669631587E-3</c:v>
                </c:pt>
                <c:pt idx="447">
                  <c:v>1.2145786397215776E-3</c:v>
                </c:pt>
                <c:pt idx="448">
                  <c:v>1.2169736124799965E-3</c:v>
                </c:pt>
                <c:pt idx="449">
                  <c:v>1.2193685852384154E-3</c:v>
                </c:pt>
                <c:pt idx="450">
                  <c:v>1.2217635579968343E-3</c:v>
                </c:pt>
                <c:pt idx="451">
                  <c:v>1.2241585307552533E-3</c:v>
                </c:pt>
                <c:pt idx="452">
                  <c:v>1.2265535035136722E-3</c:v>
                </c:pt>
                <c:pt idx="453">
                  <c:v>1.2289484762720911E-3</c:v>
                </c:pt>
                <c:pt idx="454">
                  <c:v>1.23134344903051E-3</c:v>
                </c:pt>
                <c:pt idx="455">
                  <c:v>1.2337384217889289E-3</c:v>
                </c:pt>
                <c:pt idx="456">
                  <c:v>1.2361333945473479E-3</c:v>
                </c:pt>
                <c:pt idx="457">
                  <c:v>1.2385283673057668E-3</c:v>
                </c:pt>
                <c:pt idx="458">
                  <c:v>1.2409233400641857E-3</c:v>
                </c:pt>
                <c:pt idx="459">
                  <c:v>1.2433183128226046E-3</c:v>
                </c:pt>
                <c:pt idx="460">
                  <c:v>1.2457132855810235E-3</c:v>
                </c:pt>
                <c:pt idx="461">
                  <c:v>1.2481082583394424E-3</c:v>
                </c:pt>
                <c:pt idx="462">
                  <c:v>1.2505032310978614E-3</c:v>
                </c:pt>
                <c:pt idx="463">
                  <c:v>1.2528982038562803E-3</c:v>
                </c:pt>
                <c:pt idx="464">
                  <c:v>1.2552931766146992E-3</c:v>
                </c:pt>
                <c:pt idx="465">
                  <c:v>1.2576881493731181E-3</c:v>
                </c:pt>
                <c:pt idx="466">
                  <c:v>1.260083122131537E-3</c:v>
                </c:pt>
                <c:pt idx="467">
                  <c:v>1.262478094889956E-3</c:v>
                </c:pt>
                <c:pt idx="468">
                  <c:v>1.2648730676483749E-3</c:v>
                </c:pt>
                <c:pt idx="469">
                  <c:v>1.2672680404067938E-3</c:v>
                </c:pt>
                <c:pt idx="470">
                  <c:v>1.2696630131652127E-3</c:v>
                </c:pt>
                <c:pt idx="471">
                  <c:v>1.2720579859236316E-3</c:v>
                </c:pt>
                <c:pt idx="472">
                  <c:v>1.2744529586820505E-3</c:v>
                </c:pt>
                <c:pt idx="473">
                  <c:v>1.2768479314404695E-3</c:v>
                </c:pt>
                <c:pt idx="474">
                  <c:v>1.2792429041988884E-3</c:v>
                </c:pt>
                <c:pt idx="475">
                  <c:v>1.2816378769573073E-3</c:v>
                </c:pt>
                <c:pt idx="476">
                  <c:v>1.2840328497157262E-3</c:v>
                </c:pt>
                <c:pt idx="477">
                  <c:v>1.2864278224741451E-3</c:v>
                </c:pt>
                <c:pt idx="478">
                  <c:v>1.2888227952325641E-3</c:v>
                </c:pt>
                <c:pt idx="479">
                  <c:v>1.291217767990983E-3</c:v>
                </c:pt>
                <c:pt idx="480">
                  <c:v>1.2936127407494019E-3</c:v>
                </c:pt>
                <c:pt idx="481">
                  <c:v>1.2960077135078208E-3</c:v>
                </c:pt>
                <c:pt idx="482">
                  <c:v>1.2984026862662397E-3</c:v>
                </c:pt>
                <c:pt idx="483">
                  <c:v>1.3007976590246587E-3</c:v>
                </c:pt>
                <c:pt idx="484">
                  <c:v>1.3031926317830776E-3</c:v>
                </c:pt>
                <c:pt idx="485">
                  <c:v>1.3055876045414965E-3</c:v>
                </c:pt>
                <c:pt idx="486">
                  <c:v>1.3079825772999154E-3</c:v>
                </c:pt>
                <c:pt idx="487">
                  <c:v>1.3103775500583343E-3</c:v>
                </c:pt>
                <c:pt idx="488">
                  <c:v>1.3127725228167532E-3</c:v>
                </c:pt>
                <c:pt idx="489">
                  <c:v>1.3151674955751722E-3</c:v>
                </c:pt>
                <c:pt idx="490">
                  <c:v>1.3175624683335911E-3</c:v>
                </c:pt>
                <c:pt idx="491">
                  <c:v>1.31995744109201E-3</c:v>
                </c:pt>
                <c:pt idx="492">
                  <c:v>1.3223524138504289E-3</c:v>
                </c:pt>
                <c:pt idx="493">
                  <c:v>1.3247473866088478E-3</c:v>
                </c:pt>
                <c:pt idx="494">
                  <c:v>1.3271423593672668E-3</c:v>
                </c:pt>
                <c:pt idx="495">
                  <c:v>1.3295373321256857E-3</c:v>
                </c:pt>
                <c:pt idx="496">
                  <c:v>1.3319323048841046E-3</c:v>
                </c:pt>
                <c:pt idx="497">
                  <c:v>1.3343272776425235E-3</c:v>
                </c:pt>
                <c:pt idx="498">
                  <c:v>1.3367222504009424E-3</c:v>
                </c:pt>
                <c:pt idx="499">
                  <c:v>1.3391172231593613E-3</c:v>
                </c:pt>
                <c:pt idx="500">
                  <c:v>1.3415121959177803E-3</c:v>
                </c:pt>
                <c:pt idx="501">
                  <c:v>1.3439071686761992E-3</c:v>
                </c:pt>
                <c:pt idx="502">
                  <c:v>1.3463021414346181E-3</c:v>
                </c:pt>
                <c:pt idx="503">
                  <c:v>1.348697114193037E-3</c:v>
                </c:pt>
                <c:pt idx="504">
                  <c:v>1.3510920869514559E-3</c:v>
                </c:pt>
                <c:pt idx="505">
                  <c:v>1.3534870597098749E-3</c:v>
                </c:pt>
                <c:pt idx="506">
                  <c:v>1.3558820324682938E-3</c:v>
                </c:pt>
                <c:pt idx="507">
                  <c:v>1.3582770052267127E-3</c:v>
                </c:pt>
                <c:pt idx="508">
                  <c:v>1.3606719779851316E-3</c:v>
                </c:pt>
                <c:pt idx="509">
                  <c:v>1.3630669507435505E-3</c:v>
                </c:pt>
                <c:pt idx="510">
                  <c:v>1.3654619235019694E-3</c:v>
                </c:pt>
                <c:pt idx="511">
                  <c:v>1.3678568962603884E-3</c:v>
                </c:pt>
                <c:pt idx="512">
                  <c:v>1.3702518690188073E-3</c:v>
                </c:pt>
                <c:pt idx="513">
                  <c:v>1.3726468417772262E-3</c:v>
                </c:pt>
                <c:pt idx="514">
                  <c:v>1.3750418145356451E-3</c:v>
                </c:pt>
                <c:pt idx="515">
                  <c:v>1.377436787294064E-3</c:v>
                </c:pt>
                <c:pt idx="516">
                  <c:v>1.379831760052483E-3</c:v>
                </c:pt>
                <c:pt idx="517">
                  <c:v>1.3822267328109019E-3</c:v>
                </c:pt>
                <c:pt idx="518">
                  <c:v>1.3846217055693208E-3</c:v>
                </c:pt>
                <c:pt idx="519">
                  <c:v>1.3870166783277397E-3</c:v>
                </c:pt>
                <c:pt idx="520">
                  <c:v>1.3894116510861586E-3</c:v>
                </c:pt>
                <c:pt idx="521">
                  <c:v>1.3918066238445775E-3</c:v>
                </c:pt>
                <c:pt idx="522">
                  <c:v>1.3942015966029965E-3</c:v>
                </c:pt>
                <c:pt idx="523">
                  <c:v>1.3965965693614154E-3</c:v>
                </c:pt>
                <c:pt idx="524">
                  <c:v>1.3989915421198343E-3</c:v>
                </c:pt>
                <c:pt idx="525">
                  <c:v>1.4013865148782532E-3</c:v>
                </c:pt>
                <c:pt idx="526">
                  <c:v>1.4037814876366721E-3</c:v>
                </c:pt>
                <c:pt idx="527">
                  <c:v>1.4061764603950911E-3</c:v>
                </c:pt>
                <c:pt idx="528">
                  <c:v>1.40857143315351E-3</c:v>
                </c:pt>
                <c:pt idx="529">
                  <c:v>1.4109664059119289E-3</c:v>
                </c:pt>
                <c:pt idx="530">
                  <c:v>1.4133613786703478E-3</c:v>
                </c:pt>
                <c:pt idx="531">
                  <c:v>1.4157563514287667E-3</c:v>
                </c:pt>
                <c:pt idx="532">
                  <c:v>1.4181513241871857E-3</c:v>
                </c:pt>
                <c:pt idx="533">
                  <c:v>1.4205462969456046E-3</c:v>
                </c:pt>
                <c:pt idx="534">
                  <c:v>1.4229412697040235E-3</c:v>
                </c:pt>
                <c:pt idx="535">
                  <c:v>1.4253362424624424E-3</c:v>
                </c:pt>
                <c:pt idx="536">
                  <c:v>1.4277312152208613E-3</c:v>
                </c:pt>
                <c:pt idx="537">
                  <c:v>1.4301261879792802E-3</c:v>
                </c:pt>
                <c:pt idx="538">
                  <c:v>1.4325211607376992E-3</c:v>
                </c:pt>
                <c:pt idx="539">
                  <c:v>1.4349161334961181E-3</c:v>
                </c:pt>
                <c:pt idx="540">
                  <c:v>1.437311106254537E-3</c:v>
                </c:pt>
                <c:pt idx="541">
                  <c:v>1.4397060790129559E-3</c:v>
                </c:pt>
                <c:pt idx="542">
                  <c:v>1.4421010517713748E-3</c:v>
                </c:pt>
                <c:pt idx="543">
                  <c:v>1.4444960245297938E-3</c:v>
                </c:pt>
                <c:pt idx="544">
                  <c:v>1.4468909972882127E-3</c:v>
                </c:pt>
                <c:pt idx="545">
                  <c:v>1.4492859700466316E-3</c:v>
                </c:pt>
                <c:pt idx="546">
                  <c:v>1.4516809428050505E-3</c:v>
                </c:pt>
                <c:pt idx="547">
                  <c:v>1.4540759155634694E-3</c:v>
                </c:pt>
                <c:pt idx="548">
                  <c:v>1.4564708883218883E-3</c:v>
                </c:pt>
                <c:pt idx="549">
                  <c:v>1.4588658610803073E-3</c:v>
                </c:pt>
                <c:pt idx="550">
                  <c:v>1.4612608338387262E-3</c:v>
                </c:pt>
                <c:pt idx="551">
                  <c:v>1.4636558065971451E-3</c:v>
                </c:pt>
                <c:pt idx="552">
                  <c:v>1.466050779355564E-3</c:v>
                </c:pt>
                <c:pt idx="553">
                  <c:v>1.4684457521139829E-3</c:v>
                </c:pt>
                <c:pt idx="554">
                  <c:v>1.4708407248724019E-3</c:v>
                </c:pt>
                <c:pt idx="555">
                  <c:v>1.4732356976308208E-3</c:v>
                </c:pt>
                <c:pt idx="556">
                  <c:v>1.4756306703892397E-3</c:v>
                </c:pt>
                <c:pt idx="557">
                  <c:v>1.4780256431476586E-3</c:v>
                </c:pt>
                <c:pt idx="558">
                  <c:v>1.4804206159060775E-3</c:v>
                </c:pt>
                <c:pt idx="559">
                  <c:v>1.4828155886644964E-3</c:v>
                </c:pt>
                <c:pt idx="560">
                  <c:v>1.4852105614229154E-3</c:v>
                </c:pt>
                <c:pt idx="561">
                  <c:v>1.4876055341813343E-3</c:v>
                </c:pt>
                <c:pt idx="562">
                  <c:v>1.4900005069397532E-3</c:v>
                </c:pt>
                <c:pt idx="563">
                  <c:v>1.4923954796981721E-3</c:v>
                </c:pt>
                <c:pt idx="564">
                  <c:v>1.494790452456591E-3</c:v>
                </c:pt>
                <c:pt idx="565">
                  <c:v>1.49718542521501E-3</c:v>
                </c:pt>
                <c:pt idx="566">
                  <c:v>1.4995803979734289E-3</c:v>
                </c:pt>
                <c:pt idx="567">
                  <c:v>1.5019753707318478E-3</c:v>
                </c:pt>
                <c:pt idx="568">
                  <c:v>1.5043703434902667E-3</c:v>
                </c:pt>
                <c:pt idx="569">
                  <c:v>1.5067653162486856E-3</c:v>
                </c:pt>
                <c:pt idx="570">
                  <c:v>1.5091602890071045E-3</c:v>
                </c:pt>
                <c:pt idx="571">
                  <c:v>1.5115552617655235E-3</c:v>
                </c:pt>
                <c:pt idx="572">
                  <c:v>1.5139502345239424E-3</c:v>
                </c:pt>
                <c:pt idx="573">
                  <c:v>1.5163452072823613E-3</c:v>
                </c:pt>
                <c:pt idx="574">
                  <c:v>1.5187401800407802E-3</c:v>
                </c:pt>
                <c:pt idx="575">
                  <c:v>1.5211351527991991E-3</c:v>
                </c:pt>
                <c:pt idx="576">
                  <c:v>1.5235301255576181E-3</c:v>
                </c:pt>
                <c:pt idx="577">
                  <c:v>1.525925098316037E-3</c:v>
                </c:pt>
                <c:pt idx="578">
                  <c:v>1.5283200710744559E-3</c:v>
                </c:pt>
                <c:pt idx="579">
                  <c:v>1.5307150438328748E-3</c:v>
                </c:pt>
                <c:pt idx="580">
                  <c:v>1.5331100165912937E-3</c:v>
                </c:pt>
                <c:pt idx="581">
                  <c:v>1.5355049893497127E-3</c:v>
                </c:pt>
                <c:pt idx="582">
                  <c:v>1.5378999621081316E-3</c:v>
                </c:pt>
                <c:pt idx="583">
                  <c:v>1.5402949348665505E-3</c:v>
                </c:pt>
                <c:pt idx="584">
                  <c:v>1.5426899076249694E-3</c:v>
                </c:pt>
                <c:pt idx="585">
                  <c:v>1.5450848803833883E-3</c:v>
                </c:pt>
                <c:pt idx="586">
                  <c:v>1.5474798531418072E-3</c:v>
                </c:pt>
                <c:pt idx="587">
                  <c:v>1.5498748259002262E-3</c:v>
                </c:pt>
                <c:pt idx="588">
                  <c:v>1.5522697986586451E-3</c:v>
                </c:pt>
                <c:pt idx="589">
                  <c:v>1.554664771417064E-3</c:v>
                </c:pt>
                <c:pt idx="590">
                  <c:v>1.5570597441754829E-3</c:v>
                </c:pt>
                <c:pt idx="591">
                  <c:v>1.5594547169339018E-3</c:v>
                </c:pt>
                <c:pt idx="592">
                  <c:v>1.5618496896923208E-3</c:v>
                </c:pt>
                <c:pt idx="593">
                  <c:v>1.5642446624507397E-3</c:v>
                </c:pt>
                <c:pt idx="594">
                  <c:v>1.5666396352091586E-3</c:v>
                </c:pt>
                <c:pt idx="595">
                  <c:v>1.5690346079675775E-3</c:v>
                </c:pt>
                <c:pt idx="596">
                  <c:v>1.5714295807259964E-3</c:v>
                </c:pt>
                <c:pt idx="597">
                  <c:v>1.5738245534844153E-3</c:v>
                </c:pt>
                <c:pt idx="598">
                  <c:v>1.5762195262428343E-3</c:v>
                </c:pt>
                <c:pt idx="599">
                  <c:v>1.5786144990012532E-3</c:v>
                </c:pt>
                <c:pt idx="600">
                  <c:v>1.5810094717596721E-3</c:v>
                </c:pt>
                <c:pt idx="601">
                  <c:v>1.583404444518091E-3</c:v>
                </c:pt>
                <c:pt idx="602">
                  <c:v>1.5857994172765099E-3</c:v>
                </c:pt>
                <c:pt idx="603">
                  <c:v>1.5881943900349289E-3</c:v>
                </c:pt>
                <c:pt idx="604">
                  <c:v>1.5905893627933478E-3</c:v>
                </c:pt>
                <c:pt idx="605">
                  <c:v>1.5929843355517667E-3</c:v>
                </c:pt>
                <c:pt idx="606">
                  <c:v>1.5953793083101856E-3</c:v>
                </c:pt>
                <c:pt idx="607">
                  <c:v>1.5977742810686045E-3</c:v>
                </c:pt>
                <c:pt idx="608">
                  <c:v>1.6001692538270234E-3</c:v>
                </c:pt>
                <c:pt idx="609">
                  <c:v>1.6025642265854424E-3</c:v>
                </c:pt>
                <c:pt idx="610">
                  <c:v>1.6049591993438613E-3</c:v>
                </c:pt>
                <c:pt idx="611">
                  <c:v>1.6073541721022802E-3</c:v>
                </c:pt>
                <c:pt idx="612">
                  <c:v>1.6097491448606991E-3</c:v>
                </c:pt>
                <c:pt idx="613">
                  <c:v>1.612144117619118E-3</c:v>
                </c:pt>
                <c:pt idx="614">
                  <c:v>1.614539090377537E-3</c:v>
                </c:pt>
                <c:pt idx="615">
                  <c:v>1.6169340631359559E-3</c:v>
                </c:pt>
                <c:pt idx="616">
                  <c:v>1.6193290358943748E-3</c:v>
                </c:pt>
                <c:pt idx="617">
                  <c:v>1.6217240086527937E-3</c:v>
                </c:pt>
                <c:pt idx="618">
                  <c:v>1.6241189814112126E-3</c:v>
                </c:pt>
                <c:pt idx="619">
                  <c:v>1.6265139541696315E-3</c:v>
                </c:pt>
                <c:pt idx="620">
                  <c:v>1.6289089269280505E-3</c:v>
                </c:pt>
                <c:pt idx="621">
                  <c:v>1.6313038996864694E-3</c:v>
                </c:pt>
                <c:pt idx="622">
                  <c:v>1.6336988724448883E-3</c:v>
                </c:pt>
                <c:pt idx="623">
                  <c:v>1.6360938452033072E-3</c:v>
                </c:pt>
                <c:pt idx="624">
                  <c:v>1.6384888179617261E-3</c:v>
                </c:pt>
                <c:pt idx="625">
                  <c:v>1.6408837907201451E-3</c:v>
                </c:pt>
                <c:pt idx="626">
                  <c:v>1.643278763478564E-3</c:v>
                </c:pt>
                <c:pt idx="627">
                  <c:v>1.6456737362369829E-3</c:v>
                </c:pt>
                <c:pt idx="628">
                  <c:v>1.6480687089954018E-3</c:v>
                </c:pt>
                <c:pt idx="629">
                  <c:v>1.6504636817538207E-3</c:v>
                </c:pt>
                <c:pt idx="630">
                  <c:v>1.6528586545122397E-3</c:v>
                </c:pt>
                <c:pt idx="631">
                  <c:v>1.6552536272706586E-3</c:v>
                </c:pt>
                <c:pt idx="632">
                  <c:v>1.6576486000290775E-3</c:v>
                </c:pt>
                <c:pt idx="633">
                  <c:v>1.6600435727874964E-3</c:v>
                </c:pt>
                <c:pt idx="634">
                  <c:v>1.6624385455459153E-3</c:v>
                </c:pt>
                <c:pt idx="635">
                  <c:v>1.6648335183043342E-3</c:v>
                </c:pt>
                <c:pt idx="636">
                  <c:v>1.6672284910627532E-3</c:v>
                </c:pt>
                <c:pt idx="637">
                  <c:v>1.6696234638211721E-3</c:v>
                </c:pt>
                <c:pt idx="638">
                  <c:v>1.672018436579591E-3</c:v>
                </c:pt>
                <c:pt idx="639">
                  <c:v>1.6744134093380099E-3</c:v>
                </c:pt>
                <c:pt idx="640">
                  <c:v>1.6768083820964288E-3</c:v>
                </c:pt>
                <c:pt idx="641">
                  <c:v>1.6792033548548478E-3</c:v>
                </c:pt>
                <c:pt idx="642">
                  <c:v>1.6815983276132667E-3</c:v>
                </c:pt>
                <c:pt idx="643">
                  <c:v>1.6839933003716856E-3</c:v>
                </c:pt>
                <c:pt idx="644">
                  <c:v>1.6863882731301045E-3</c:v>
                </c:pt>
                <c:pt idx="645">
                  <c:v>1.6887832458885234E-3</c:v>
                </c:pt>
                <c:pt idx="646">
                  <c:v>1.6911782186469423E-3</c:v>
                </c:pt>
                <c:pt idx="647">
                  <c:v>1.6935731914053613E-3</c:v>
                </c:pt>
                <c:pt idx="648">
                  <c:v>1.6959681641637802E-3</c:v>
                </c:pt>
                <c:pt idx="649">
                  <c:v>1.6983631369221991E-3</c:v>
                </c:pt>
                <c:pt idx="650">
                  <c:v>1.700758109680618E-3</c:v>
                </c:pt>
                <c:pt idx="651">
                  <c:v>1.7031530824390369E-3</c:v>
                </c:pt>
                <c:pt idx="652">
                  <c:v>1.7055480551974559E-3</c:v>
                </c:pt>
                <c:pt idx="653">
                  <c:v>1.7079430279558748E-3</c:v>
                </c:pt>
                <c:pt idx="654">
                  <c:v>1.7103380007142937E-3</c:v>
                </c:pt>
                <c:pt idx="655">
                  <c:v>1.7127329734727126E-3</c:v>
                </c:pt>
                <c:pt idx="656">
                  <c:v>1.7151279462311315E-3</c:v>
                </c:pt>
                <c:pt idx="657">
                  <c:v>1.7175229189895504E-3</c:v>
                </c:pt>
                <c:pt idx="658">
                  <c:v>1.7199178917479694E-3</c:v>
                </c:pt>
                <c:pt idx="659">
                  <c:v>1.7223128645063883E-3</c:v>
                </c:pt>
                <c:pt idx="660">
                  <c:v>1.7247078372648072E-3</c:v>
                </c:pt>
                <c:pt idx="661">
                  <c:v>1.7271028100232261E-3</c:v>
                </c:pt>
                <c:pt idx="662">
                  <c:v>1.729497782781645E-3</c:v>
                </c:pt>
                <c:pt idx="663">
                  <c:v>1.731892755540064E-3</c:v>
                </c:pt>
                <c:pt idx="664">
                  <c:v>1.7342877282984829E-3</c:v>
                </c:pt>
                <c:pt idx="665">
                  <c:v>1.7366827010569018E-3</c:v>
                </c:pt>
                <c:pt idx="666">
                  <c:v>1.7390776738153207E-3</c:v>
                </c:pt>
                <c:pt idx="667">
                  <c:v>1.7414726465737396E-3</c:v>
                </c:pt>
                <c:pt idx="668">
                  <c:v>1.7438676193321585E-3</c:v>
                </c:pt>
                <c:pt idx="669">
                  <c:v>1.7462625920905775E-3</c:v>
                </c:pt>
                <c:pt idx="670">
                  <c:v>1.7486575648489964E-3</c:v>
                </c:pt>
                <c:pt idx="671">
                  <c:v>1.7510525376074153E-3</c:v>
                </c:pt>
                <c:pt idx="672">
                  <c:v>1.7534475103658342E-3</c:v>
                </c:pt>
                <c:pt idx="673">
                  <c:v>1.7558424831242531E-3</c:v>
                </c:pt>
                <c:pt idx="674">
                  <c:v>1.7582374558826721E-3</c:v>
                </c:pt>
                <c:pt idx="675">
                  <c:v>1.760632428641091E-3</c:v>
                </c:pt>
                <c:pt idx="676">
                  <c:v>1.7630274013995099E-3</c:v>
                </c:pt>
                <c:pt idx="677">
                  <c:v>1.7654223741579288E-3</c:v>
                </c:pt>
                <c:pt idx="678">
                  <c:v>1.7678173469163477E-3</c:v>
                </c:pt>
                <c:pt idx="679">
                  <c:v>1.7702123196747666E-3</c:v>
                </c:pt>
                <c:pt idx="680">
                  <c:v>1.7726072924331856E-3</c:v>
                </c:pt>
                <c:pt idx="681">
                  <c:v>1.7750022651916045E-3</c:v>
                </c:pt>
                <c:pt idx="682">
                  <c:v>1.7773972379500234E-3</c:v>
                </c:pt>
                <c:pt idx="683">
                  <c:v>1.7797922107084423E-3</c:v>
                </c:pt>
                <c:pt idx="684">
                  <c:v>1.7821871834668612E-3</c:v>
                </c:pt>
                <c:pt idx="685">
                  <c:v>1.7845821562252802E-3</c:v>
                </c:pt>
                <c:pt idx="686">
                  <c:v>1.7869771289836991E-3</c:v>
                </c:pt>
                <c:pt idx="687">
                  <c:v>1.789372101742118E-3</c:v>
                </c:pt>
                <c:pt idx="688">
                  <c:v>1.7917670745005369E-3</c:v>
                </c:pt>
                <c:pt idx="689">
                  <c:v>1.7941620472589558E-3</c:v>
                </c:pt>
                <c:pt idx="690">
                  <c:v>1.7965570200173748E-3</c:v>
                </c:pt>
                <c:pt idx="691">
                  <c:v>1.7989519927757937E-3</c:v>
                </c:pt>
                <c:pt idx="692">
                  <c:v>1.8013469655342126E-3</c:v>
                </c:pt>
                <c:pt idx="693">
                  <c:v>1.8037419382926315E-3</c:v>
                </c:pt>
                <c:pt idx="694">
                  <c:v>1.8061369110510504E-3</c:v>
                </c:pt>
                <c:pt idx="695">
                  <c:v>1.8085318838094693E-3</c:v>
                </c:pt>
                <c:pt idx="696">
                  <c:v>1.8109268565678883E-3</c:v>
                </c:pt>
                <c:pt idx="697">
                  <c:v>1.8133218293263072E-3</c:v>
                </c:pt>
                <c:pt idx="698">
                  <c:v>1.8157168020847261E-3</c:v>
                </c:pt>
                <c:pt idx="699">
                  <c:v>1.818111774843145E-3</c:v>
                </c:pt>
                <c:pt idx="700">
                  <c:v>1.8205067476015639E-3</c:v>
                </c:pt>
                <c:pt idx="701">
                  <c:v>1.8229017203599829E-3</c:v>
                </c:pt>
                <c:pt idx="702">
                  <c:v>1.8252966931184018E-3</c:v>
                </c:pt>
                <c:pt idx="703">
                  <c:v>1.8276916658768207E-3</c:v>
                </c:pt>
                <c:pt idx="704">
                  <c:v>1.8300866386352396E-3</c:v>
                </c:pt>
                <c:pt idx="705">
                  <c:v>1.8324816113936585E-3</c:v>
                </c:pt>
                <c:pt idx="706">
                  <c:v>1.8348765841520774E-3</c:v>
                </c:pt>
                <c:pt idx="707">
                  <c:v>1.8372715569104964E-3</c:v>
                </c:pt>
                <c:pt idx="708">
                  <c:v>1.8396665296689153E-3</c:v>
                </c:pt>
                <c:pt idx="709">
                  <c:v>1.8420615024273342E-3</c:v>
                </c:pt>
                <c:pt idx="710">
                  <c:v>1.8444564751857531E-3</c:v>
                </c:pt>
                <c:pt idx="711">
                  <c:v>1.846851447944172E-3</c:v>
                </c:pt>
                <c:pt idx="712">
                  <c:v>1.849246420702591E-3</c:v>
                </c:pt>
                <c:pt idx="713">
                  <c:v>1.8516413934610099E-3</c:v>
                </c:pt>
                <c:pt idx="714">
                  <c:v>1.8540363662194288E-3</c:v>
                </c:pt>
                <c:pt idx="715">
                  <c:v>1.8564313389778477E-3</c:v>
                </c:pt>
                <c:pt idx="716">
                  <c:v>1.8588263117362666E-3</c:v>
                </c:pt>
                <c:pt idx="717">
                  <c:v>1.8612212844946855E-3</c:v>
                </c:pt>
                <c:pt idx="718">
                  <c:v>1.8636162572531045E-3</c:v>
                </c:pt>
                <c:pt idx="719">
                  <c:v>1.8660112300115234E-3</c:v>
                </c:pt>
                <c:pt idx="720">
                  <c:v>1.8684062027699423E-3</c:v>
                </c:pt>
                <c:pt idx="721">
                  <c:v>1.8708011755283612E-3</c:v>
                </c:pt>
                <c:pt idx="722">
                  <c:v>1.8731961482867801E-3</c:v>
                </c:pt>
                <c:pt idx="723">
                  <c:v>1.8755911210451991E-3</c:v>
                </c:pt>
                <c:pt idx="724">
                  <c:v>1.877986093803618E-3</c:v>
                </c:pt>
                <c:pt idx="725">
                  <c:v>1.8803810665620369E-3</c:v>
                </c:pt>
                <c:pt idx="726">
                  <c:v>1.8827760393204558E-3</c:v>
                </c:pt>
                <c:pt idx="727">
                  <c:v>1.8851710120788747E-3</c:v>
                </c:pt>
                <c:pt idx="728">
                  <c:v>1.8875659848372936E-3</c:v>
                </c:pt>
                <c:pt idx="729">
                  <c:v>1.8899609575957126E-3</c:v>
                </c:pt>
                <c:pt idx="730">
                  <c:v>1.8923559303541315E-3</c:v>
                </c:pt>
                <c:pt idx="731">
                  <c:v>1.8947509031125504E-3</c:v>
                </c:pt>
                <c:pt idx="732">
                  <c:v>1.8971458758709693E-3</c:v>
                </c:pt>
                <c:pt idx="733">
                  <c:v>1.8995408486293882E-3</c:v>
                </c:pt>
                <c:pt idx="734">
                  <c:v>1.9019358213878072E-3</c:v>
                </c:pt>
                <c:pt idx="735">
                  <c:v>1.9043307941462261E-3</c:v>
                </c:pt>
                <c:pt idx="736">
                  <c:v>1.906725766904645E-3</c:v>
                </c:pt>
                <c:pt idx="737">
                  <c:v>1.9091207396630639E-3</c:v>
                </c:pt>
                <c:pt idx="738">
                  <c:v>1.9115157124214828E-3</c:v>
                </c:pt>
                <c:pt idx="739">
                  <c:v>1.9139106851799018E-3</c:v>
                </c:pt>
                <c:pt idx="740">
                  <c:v>1.9163056579383207E-3</c:v>
                </c:pt>
                <c:pt idx="741">
                  <c:v>1.9187006306967396E-3</c:v>
                </c:pt>
                <c:pt idx="742">
                  <c:v>1.9210956034551585E-3</c:v>
                </c:pt>
                <c:pt idx="743">
                  <c:v>1.9234905762135774E-3</c:v>
                </c:pt>
                <c:pt idx="744">
                  <c:v>1.9258855489719963E-3</c:v>
                </c:pt>
                <c:pt idx="745">
                  <c:v>1.9282805217304153E-3</c:v>
                </c:pt>
                <c:pt idx="746">
                  <c:v>1.9306754944888342E-3</c:v>
                </c:pt>
                <c:pt idx="747">
                  <c:v>1.9330704672472531E-3</c:v>
                </c:pt>
                <c:pt idx="748">
                  <c:v>1.935465440005672E-3</c:v>
                </c:pt>
                <c:pt idx="749">
                  <c:v>1.9378604127640909E-3</c:v>
                </c:pt>
                <c:pt idx="750">
                  <c:v>1.9402553855225099E-3</c:v>
                </c:pt>
                <c:pt idx="751">
                  <c:v>1.9426503582809288E-3</c:v>
                </c:pt>
                <c:pt idx="752">
                  <c:v>1.9450453310393477E-3</c:v>
                </c:pt>
                <c:pt idx="753">
                  <c:v>1.9474403037977666E-3</c:v>
                </c:pt>
                <c:pt idx="754">
                  <c:v>1.9498352765561855E-3</c:v>
                </c:pt>
                <c:pt idx="755">
                  <c:v>1.9522302493146044E-3</c:v>
                </c:pt>
                <c:pt idx="756">
                  <c:v>1.9546252220730234E-3</c:v>
                </c:pt>
                <c:pt idx="757">
                  <c:v>1.9570201948314421E-3</c:v>
                </c:pt>
                <c:pt idx="758">
                  <c:v>1.9594151675898608E-3</c:v>
                </c:pt>
                <c:pt idx="759">
                  <c:v>1.9618101403482795E-3</c:v>
                </c:pt>
                <c:pt idx="760">
                  <c:v>1.9642051131066982E-3</c:v>
                </c:pt>
                <c:pt idx="761">
                  <c:v>1.9666000858651169E-3</c:v>
                </c:pt>
                <c:pt idx="762">
                  <c:v>1.9689950586235356E-3</c:v>
                </c:pt>
                <c:pt idx="763">
                  <c:v>1.9713900313819543E-3</c:v>
                </c:pt>
                <c:pt idx="764">
                  <c:v>1.973785004140373E-3</c:v>
                </c:pt>
                <c:pt idx="765">
                  <c:v>1.9761799768987917E-3</c:v>
                </c:pt>
                <c:pt idx="766">
                  <c:v>1.9785749496572104E-3</c:v>
                </c:pt>
                <c:pt idx="767">
                  <c:v>1.9809699224156291E-3</c:v>
                </c:pt>
                <c:pt idx="768">
                  <c:v>1.9833648951740478E-3</c:v>
                </c:pt>
                <c:pt idx="769">
                  <c:v>1.9857598679324665E-3</c:v>
                </c:pt>
                <c:pt idx="770">
                  <c:v>1.9881548406908852E-3</c:v>
                </c:pt>
                <c:pt idx="771">
                  <c:v>1.9905498134493039E-3</c:v>
                </c:pt>
                <c:pt idx="772">
                  <c:v>1.9929447862077226E-3</c:v>
                </c:pt>
                <c:pt idx="773">
                  <c:v>1.9953397589661413E-3</c:v>
                </c:pt>
                <c:pt idx="774">
                  <c:v>1.99773473172456E-3</c:v>
                </c:pt>
                <c:pt idx="775">
                  <c:v>2.0001297044829787E-3</c:v>
                </c:pt>
                <c:pt idx="776">
                  <c:v>2.0025246772413974E-3</c:v>
                </c:pt>
                <c:pt idx="777">
                  <c:v>2.0049196499998161E-3</c:v>
                </c:pt>
                <c:pt idx="778">
                  <c:v>2.0073146227582348E-3</c:v>
                </c:pt>
                <c:pt idx="779">
                  <c:v>2.0097095955166535E-3</c:v>
                </c:pt>
                <c:pt idx="780">
                  <c:v>2.0121045682750722E-3</c:v>
                </c:pt>
                <c:pt idx="781">
                  <c:v>2.0144995410334909E-3</c:v>
                </c:pt>
                <c:pt idx="782">
                  <c:v>2.0168945137919096E-3</c:v>
                </c:pt>
                <c:pt idx="783">
                  <c:v>2.0192894865503283E-3</c:v>
                </c:pt>
                <c:pt idx="784">
                  <c:v>2.021684459308747E-3</c:v>
                </c:pt>
                <c:pt idx="785">
                  <c:v>2.0240794320671657E-3</c:v>
                </c:pt>
                <c:pt idx="786">
                  <c:v>2.0264744048255844E-3</c:v>
                </c:pt>
                <c:pt idx="787">
                  <c:v>2.0288693775840031E-3</c:v>
                </c:pt>
                <c:pt idx="788">
                  <c:v>2.0312643503424218E-3</c:v>
                </c:pt>
                <c:pt idx="789">
                  <c:v>2.0336593231008405E-3</c:v>
                </c:pt>
                <c:pt idx="790">
                  <c:v>2.0360542958592592E-3</c:v>
                </c:pt>
                <c:pt idx="791">
                  <c:v>2.0384492686176779E-3</c:v>
                </c:pt>
                <c:pt idx="792">
                  <c:v>2.0408442413760966E-3</c:v>
                </c:pt>
                <c:pt idx="793">
                  <c:v>2.0432392141345153E-3</c:v>
                </c:pt>
                <c:pt idx="794">
                  <c:v>2.045634186892934E-3</c:v>
                </c:pt>
                <c:pt idx="795">
                  <c:v>2.0480291596513527E-3</c:v>
                </c:pt>
                <c:pt idx="796">
                  <c:v>2.0504241324097714E-3</c:v>
                </c:pt>
                <c:pt idx="797">
                  <c:v>2.0528191051681901E-3</c:v>
                </c:pt>
                <c:pt idx="798">
                  <c:v>2.0552140779266088E-3</c:v>
                </c:pt>
                <c:pt idx="799">
                  <c:v>2.0576090506850275E-3</c:v>
                </c:pt>
                <c:pt idx="800">
                  <c:v>2.0600040234434462E-3</c:v>
                </c:pt>
                <c:pt idx="801">
                  <c:v>2.0623989962018649E-3</c:v>
                </c:pt>
                <c:pt idx="802">
                  <c:v>2.0647939689602836E-3</c:v>
                </c:pt>
                <c:pt idx="803">
                  <c:v>2.0671889417187023E-3</c:v>
                </c:pt>
                <c:pt idx="804">
                  <c:v>2.069583914477121E-3</c:v>
                </c:pt>
                <c:pt idx="805">
                  <c:v>2.0719788872355397E-3</c:v>
                </c:pt>
                <c:pt idx="806">
                  <c:v>2.0743738599939584E-3</c:v>
                </c:pt>
                <c:pt idx="807">
                  <c:v>2.0767688327523771E-3</c:v>
                </c:pt>
                <c:pt idx="808">
                  <c:v>2.0791638055107958E-3</c:v>
                </c:pt>
                <c:pt idx="809">
                  <c:v>2.0815587782692145E-3</c:v>
                </c:pt>
                <c:pt idx="810">
                  <c:v>2.0839537510276332E-3</c:v>
                </c:pt>
                <c:pt idx="811">
                  <c:v>2.0863487237860519E-3</c:v>
                </c:pt>
                <c:pt idx="812">
                  <c:v>2.0887436965444706E-3</c:v>
                </c:pt>
                <c:pt idx="813">
                  <c:v>2.0911386693028894E-3</c:v>
                </c:pt>
                <c:pt idx="814">
                  <c:v>2.0935336420613081E-3</c:v>
                </c:pt>
                <c:pt idx="815">
                  <c:v>2.0959286148197268E-3</c:v>
                </c:pt>
                <c:pt idx="816">
                  <c:v>2.0983235875781455E-3</c:v>
                </c:pt>
                <c:pt idx="817">
                  <c:v>2.1007185603365642E-3</c:v>
                </c:pt>
                <c:pt idx="818">
                  <c:v>2.1031135330949829E-3</c:v>
                </c:pt>
                <c:pt idx="819">
                  <c:v>2.1055085058534016E-3</c:v>
                </c:pt>
                <c:pt idx="820">
                  <c:v>2.1079034786118203E-3</c:v>
                </c:pt>
                <c:pt idx="821">
                  <c:v>2.110298451370239E-3</c:v>
                </c:pt>
                <c:pt idx="822">
                  <c:v>2.1126934241286577E-3</c:v>
                </c:pt>
                <c:pt idx="823">
                  <c:v>2.1150883968870764E-3</c:v>
                </c:pt>
                <c:pt idx="824">
                  <c:v>2.1174833696454951E-3</c:v>
                </c:pt>
                <c:pt idx="825">
                  <c:v>2.1198783424039138E-3</c:v>
                </c:pt>
                <c:pt idx="826">
                  <c:v>2.1222733151623325E-3</c:v>
                </c:pt>
                <c:pt idx="827">
                  <c:v>2.1246682879207512E-3</c:v>
                </c:pt>
                <c:pt idx="828">
                  <c:v>2.1270632606791699E-3</c:v>
                </c:pt>
                <c:pt idx="829">
                  <c:v>2.1294582334375886E-3</c:v>
                </c:pt>
                <c:pt idx="830">
                  <c:v>2.1318532061960073E-3</c:v>
                </c:pt>
                <c:pt idx="831">
                  <c:v>2.134248178954426E-3</c:v>
                </c:pt>
                <c:pt idx="832">
                  <c:v>2.1366431517128447E-3</c:v>
                </c:pt>
                <c:pt idx="833">
                  <c:v>2.1390381244712634E-3</c:v>
                </c:pt>
                <c:pt idx="834">
                  <c:v>2.1414330972296821E-3</c:v>
                </c:pt>
                <c:pt idx="835">
                  <c:v>2.1438280699881008E-3</c:v>
                </c:pt>
                <c:pt idx="836">
                  <c:v>2.1462230427465195E-3</c:v>
                </c:pt>
                <c:pt idx="837">
                  <c:v>2.1486180155049382E-3</c:v>
                </c:pt>
                <c:pt idx="838">
                  <c:v>2.1510129882633569E-3</c:v>
                </c:pt>
                <c:pt idx="839">
                  <c:v>2.1534079610217756E-3</c:v>
                </c:pt>
                <c:pt idx="840">
                  <c:v>2.1558029337801943E-3</c:v>
                </c:pt>
                <c:pt idx="841">
                  <c:v>2.158197906538613E-3</c:v>
                </c:pt>
                <c:pt idx="842">
                  <c:v>2.1605928792970317E-3</c:v>
                </c:pt>
                <c:pt idx="843">
                  <c:v>2.1629878520554504E-3</c:v>
                </c:pt>
                <c:pt idx="844">
                  <c:v>2.1653828248138691E-3</c:v>
                </c:pt>
                <c:pt idx="845">
                  <c:v>2.1677777975722878E-3</c:v>
                </c:pt>
                <c:pt idx="846">
                  <c:v>2.1701727703307065E-3</c:v>
                </c:pt>
                <c:pt idx="847">
                  <c:v>2.1725677430891252E-3</c:v>
                </c:pt>
                <c:pt idx="848">
                  <c:v>2.1749627158475439E-3</c:v>
                </c:pt>
                <c:pt idx="849">
                  <c:v>2.1773576886059626E-3</c:v>
                </c:pt>
                <c:pt idx="850">
                  <c:v>2.1797526613643813E-3</c:v>
                </c:pt>
                <c:pt idx="851">
                  <c:v>2.1821476341228E-3</c:v>
                </c:pt>
                <c:pt idx="852">
                  <c:v>2.1845426068812187E-3</c:v>
                </c:pt>
                <c:pt idx="853">
                  <c:v>2.1869375796396374E-3</c:v>
                </c:pt>
                <c:pt idx="854">
                  <c:v>2.1893325523980561E-3</c:v>
                </c:pt>
                <c:pt idx="855">
                  <c:v>2.1917275251564748E-3</c:v>
                </c:pt>
                <c:pt idx="856">
                  <c:v>2.1941224979148935E-3</c:v>
                </c:pt>
                <c:pt idx="857">
                  <c:v>2.1965174706733122E-3</c:v>
                </c:pt>
                <c:pt idx="858">
                  <c:v>2.1989124434317309E-3</c:v>
                </c:pt>
                <c:pt idx="859">
                  <c:v>2.2013074161901496E-3</c:v>
                </c:pt>
                <c:pt idx="860">
                  <c:v>2.2037023889485683E-3</c:v>
                </c:pt>
                <c:pt idx="861">
                  <c:v>2.206097361706987E-3</c:v>
                </c:pt>
                <c:pt idx="862">
                  <c:v>2.2084923344654057E-3</c:v>
                </c:pt>
                <c:pt idx="863">
                  <c:v>2.2108873072238244E-3</c:v>
                </c:pt>
                <c:pt idx="864">
                  <c:v>2.2132822799822431E-3</c:v>
                </c:pt>
                <c:pt idx="865">
                  <c:v>2.2156772527406618E-3</c:v>
                </c:pt>
                <c:pt idx="866">
                  <c:v>2.2180722254990805E-3</c:v>
                </c:pt>
                <c:pt idx="867">
                  <c:v>2.2204671982574992E-3</c:v>
                </c:pt>
                <c:pt idx="868">
                  <c:v>2.2228621710159179E-3</c:v>
                </c:pt>
                <c:pt idx="869">
                  <c:v>2.2252571437743366E-3</c:v>
                </c:pt>
                <c:pt idx="870">
                  <c:v>2.2276521165327553E-3</c:v>
                </c:pt>
                <c:pt idx="871">
                  <c:v>2.230047089291174E-3</c:v>
                </c:pt>
                <c:pt idx="872">
                  <c:v>2.2324420620495927E-3</c:v>
                </c:pt>
                <c:pt idx="873">
                  <c:v>2.2348370348080114E-3</c:v>
                </c:pt>
                <c:pt idx="874">
                  <c:v>2.2372320075664301E-3</c:v>
                </c:pt>
                <c:pt idx="875">
                  <c:v>2.2396269803248488E-3</c:v>
                </c:pt>
                <c:pt idx="876">
                  <c:v>2.2420219530832675E-3</c:v>
                </c:pt>
                <c:pt idx="877">
                  <c:v>2.2444169258416862E-3</c:v>
                </c:pt>
                <c:pt idx="878">
                  <c:v>2.246811898600105E-3</c:v>
                </c:pt>
                <c:pt idx="879">
                  <c:v>2.2492068713585237E-3</c:v>
                </c:pt>
                <c:pt idx="880">
                  <c:v>2.2516018441169424E-3</c:v>
                </c:pt>
                <c:pt idx="881">
                  <c:v>2.2539968168753611E-3</c:v>
                </c:pt>
                <c:pt idx="882">
                  <c:v>2.2563917896337798E-3</c:v>
                </c:pt>
                <c:pt idx="883">
                  <c:v>2.2587867623921985E-3</c:v>
                </c:pt>
                <c:pt idx="884">
                  <c:v>2.2611817351506172E-3</c:v>
                </c:pt>
                <c:pt idx="885">
                  <c:v>2.2635767079090359E-3</c:v>
                </c:pt>
                <c:pt idx="886">
                  <c:v>2.2659716806674546E-3</c:v>
                </c:pt>
                <c:pt idx="887">
                  <c:v>2.2683666534258733E-3</c:v>
                </c:pt>
                <c:pt idx="888">
                  <c:v>2.270761626184292E-3</c:v>
                </c:pt>
                <c:pt idx="889">
                  <c:v>2.2731565989427107E-3</c:v>
                </c:pt>
                <c:pt idx="890">
                  <c:v>2.2755515717011294E-3</c:v>
                </c:pt>
                <c:pt idx="891">
                  <c:v>2.2779465444595481E-3</c:v>
                </c:pt>
                <c:pt idx="892">
                  <c:v>2.2803415172179668E-3</c:v>
                </c:pt>
                <c:pt idx="893">
                  <c:v>2.2827364899763855E-3</c:v>
                </c:pt>
                <c:pt idx="894">
                  <c:v>2.2851314627348042E-3</c:v>
                </c:pt>
                <c:pt idx="895">
                  <c:v>2.2875264354932229E-3</c:v>
                </c:pt>
                <c:pt idx="896">
                  <c:v>2.2899214082516416E-3</c:v>
                </c:pt>
                <c:pt idx="897">
                  <c:v>2.2923163810100603E-3</c:v>
                </c:pt>
                <c:pt idx="898">
                  <c:v>2.294711353768479E-3</c:v>
                </c:pt>
                <c:pt idx="899">
                  <c:v>2.2971063265268977E-3</c:v>
                </c:pt>
                <c:pt idx="900">
                  <c:v>2.2995012992853164E-3</c:v>
                </c:pt>
                <c:pt idx="901">
                  <c:v>2.3018962720437351E-3</c:v>
                </c:pt>
                <c:pt idx="902">
                  <c:v>2.3042912448021538E-3</c:v>
                </c:pt>
                <c:pt idx="903">
                  <c:v>2.3066862175605725E-3</c:v>
                </c:pt>
                <c:pt idx="904">
                  <c:v>2.3090811903189912E-3</c:v>
                </c:pt>
                <c:pt idx="905">
                  <c:v>2.3114761630774099E-3</c:v>
                </c:pt>
                <c:pt idx="906">
                  <c:v>2.3138711358358286E-3</c:v>
                </c:pt>
                <c:pt idx="907">
                  <c:v>2.3162661085942473E-3</c:v>
                </c:pt>
                <c:pt idx="908">
                  <c:v>2.318661081352666E-3</c:v>
                </c:pt>
                <c:pt idx="909">
                  <c:v>2.3210560541110847E-3</c:v>
                </c:pt>
                <c:pt idx="910">
                  <c:v>2.3234510268695034E-3</c:v>
                </c:pt>
                <c:pt idx="911">
                  <c:v>2.3258459996279221E-3</c:v>
                </c:pt>
                <c:pt idx="912">
                  <c:v>2.3282409723863408E-3</c:v>
                </c:pt>
                <c:pt idx="913">
                  <c:v>2.3306359451447595E-3</c:v>
                </c:pt>
                <c:pt idx="914">
                  <c:v>2.3330309179031782E-3</c:v>
                </c:pt>
                <c:pt idx="915">
                  <c:v>2.3354258906615969E-3</c:v>
                </c:pt>
                <c:pt idx="916">
                  <c:v>2.3378208634200156E-3</c:v>
                </c:pt>
                <c:pt idx="917">
                  <c:v>2.3402158361784343E-3</c:v>
                </c:pt>
                <c:pt idx="918">
                  <c:v>2.342610808936853E-3</c:v>
                </c:pt>
                <c:pt idx="919">
                  <c:v>2.3450057816952717E-3</c:v>
                </c:pt>
                <c:pt idx="920">
                  <c:v>2.3474007544536904E-3</c:v>
                </c:pt>
                <c:pt idx="921">
                  <c:v>2.3497957272121091E-3</c:v>
                </c:pt>
                <c:pt idx="922">
                  <c:v>2.3521906999705278E-3</c:v>
                </c:pt>
                <c:pt idx="923">
                  <c:v>2.3545856727289465E-3</c:v>
                </c:pt>
                <c:pt idx="924">
                  <c:v>2.3569806454873652E-3</c:v>
                </c:pt>
                <c:pt idx="925">
                  <c:v>2.3593756182457839E-3</c:v>
                </c:pt>
                <c:pt idx="926">
                  <c:v>2.3617705910042026E-3</c:v>
                </c:pt>
                <c:pt idx="927">
                  <c:v>2.3641655637626213E-3</c:v>
                </c:pt>
                <c:pt idx="928">
                  <c:v>2.36656053652104E-3</c:v>
                </c:pt>
                <c:pt idx="929">
                  <c:v>2.3689555092794587E-3</c:v>
                </c:pt>
                <c:pt idx="930">
                  <c:v>2.3713504820378774E-3</c:v>
                </c:pt>
                <c:pt idx="931">
                  <c:v>2.3737454547962961E-3</c:v>
                </c:pt>
                <c:pt idx="932">
                  <c:v>2.3761404275547148E-3</c:v>
                </c:pt>
                <c:pt idx="933">
                  <c:v>2.3785354003131335E-3</c:v>
                </c:pt>
                <c:pt idx="934">
                  <c:v>2.3809303730715522E-3</c:v>
                </c:pt>
                <c:pt idx="935">
                  <c:v>2.3833253458299709E-3</c:v>
                </c:pt>
                <c:pt idx="936">
                  <c:v>2.3857203185883896E-3</c:v>
                </c:pt>
                <c:pt idx="937">
                  <c:v>2.3881152913468083E-3</c:v>
                </c:pt>
                <c:pt idx="938">
                  <c:v>2.390510264105227E-3</c:v>
                </c:pt>
                <c:pt idx="939">
                  <c:v>2.3929052368636457E-3</c:v>
                </c:pt>
                <c:pt idx="940">
                  <c:v>2.3953002096220644E-3</c:v>
                </c:pt>
                <c:pt idx="941">
                  <c:v>2.3976951823804831E-3</c:v>
                </c:pt>
                <c:pt idx="942">
                  <c:v>2.4000901551389018E-3</c:v>
                </c:pt>
                <c:pt idx="943">
                  <c:v>2.4024851278973205E-3</c:v>
                </c:pt>
                <c:pt idx="944">
                  <c:v>2.4048801006557393E-3</c:v>
                </c:pt>
                <c:pt idx="945">
                  <c:v>2.407275073414158E-3</c:v>
                </c:pt>
                <c:pt idx="946">
                  <c:v>2.4096700461725767E-3</c:v>
                </c:pt>
                <c:pt idx="947">
                  <c:v>2.4120650189309954E-3</c:v>
                </c:pt>
                <c:pt idx="948">
                  <c:v>2.4144599916894141E-3</c:v>
                </c:pt>
                <c:pt idx="949">
                  <c:v>2.4168549644478328E-3</c:v>
                </c:pt>
                <c:pt idx="950">
                  <c:v>2.4192499372062515E-3</c:v>
                </c:pt>
                <c:pt idx="951">
                  <c:v>2.4216449099646702E-3</c:v>
                </c:pt>
                <c:pt idx="952">
                  <c:v>2.4240398827230889E-3</c:v>
                </c:pt>
                <c:pt idx="953">
                  <c:v>2.4264348554815076E-3</c:v>
                </c:pt>
                <c:pt idx="954">
                  <c:v>2.4288298282399263E-3</c:v>
                </c:pt>
                <c:pt idx="955">
                  <c:v>2.431224800998345E-3</c:v>
                </c:pt>
                <c:pt idx="956">
                  <c:v>2.4336197737567637E-3</c:v>
                </c:pt>
                <c:pt idx="957">
                  <c:v>2.4360147465151824E-3</c:v>
                </c:pt>
                <c:pt idx="958">
                  <c:v>2.4384097192736011E-3</c:v>
                </c:pt>
                <c:pt idx="959">
                  <c:v>2.4408046920320198E-3</c:v>
                </c:pt>
                <c:pt idx="960">
                  <c:v>2.4431996647904385E-3</c:v>
                </c:pt>
                <c:pt idx="961">
                  <c:v>2.4455946375488572E-3</c:v>
                </c:pt>
                <c:pt idx="962">
                  <c:v>2.4479896103072759E-3</c:v>
                </c:pt>
                <c:pt idx="963">
                  <c:v>2.4503845830656946E-3</c:v>
                </c:pt>
                <c:pt idx="964">
                  <c:v>2.4527795558241133E-3</c:v>
                </c:pt>
                <c:pt idx="965">
                  <c:v>2.455174528582532E-3</c:v>
                </c:pt>
                <c:pt idx="966">
                  <c:v>2.4575695013409507E-3</c:v>
                </c:pt>
                <c:pt idx="967">
                  <c:v>2.4599644740993694E-3</c:v>
                </c:pt>
                <c:pt idx="968">
                  <c:v>2.4623594468577881E-3</c:v>
                </c:pt>
                <c:pt idx="969">
                  <c:v>2.4647544196162068E-3</c:v>
                </c:pt>
                <c:pt idx="970">
                  <c:v>2.4671493923746255E-3</c:v>
                </c:pt>
                <c:pt idx="971">
                  <c:v>2.4695443651330442E-3</c:v>
                </c:pt>
                <c:pt idx="972">
                  <c:v>2.4719393378914629E-3</c:v>
                </c:pt>
                <c:pt idx="973">
                  <c:v>2.4743343106498816E-3</c:v>
                </c:pt>
                <c:pt idx="974">
                  <c:v>2.4767292834083003E-3</c:v>
                </c:pt>
                <c:pt idx="975">
                  <c:v>2.479124256166719E-3</c:v>
                </c:pt>
                <c:pt idx="976">
                  <c:v>2.4815192289251377E-3</c:v>
                </c:pt>
                <c:pt idx="977">
                  <c:v>2.4839142016835564E-3</c:v>
                </c:pt>
                <c:pt idx="978">
                  <c:v>2.4863091744419751E-3</c:v>
                </c:pt>
                <c:pt idx="979">
                  <c:v>2.4887041472003938E-3</c:v>
                </c:pt>
                <c:pt idx="980">
                  <c:v>2.4910991199588125E-3</c:v>
                </c:pt>
                <c:pt idx="981">
                  <c:v>2.4934940927172312E-3</c:v>
                </c:pt>
                <c:pt idx="982">
                  <c:v>2.4958890654756499E-3</c:v>
                </c:pt>
                <c:pt idx="983">
                  <c:v>2.4982840382340686E-3</c:v>
                </c:pt>
                <c:pt idx="984">
                  <c:v>2.5006790109924873E-3</c:v>
                </c:pt>
                <c:pt idx="985">
                  <c:v>2.503073983750906E-3</c:v>
                </c:pt>
                <c:pt idx="986">
                  <c:v>2.5054689565093247E-3</c:v>
                </c:pt>
                <c:pt idx="987">
                  <c:v>2.5078639292677434E-3</c:v>
                </c:pt>
                <c:pt idx="988">
                  <c:v>2.5102589020261621E-3</c:v>
                </c:pt>
                <c:pt idx="989">
                  <c:v>2.5126538747845808E-3</c:v>
                </c:pt>
                <c:pt idx="990">
                  <c:v>2.5150488475429995E-3</c:v>
                </c:pt>
                <c:pt idx="991">
                  <c:v>2.5174438203014182E-3</c:v>
                </c:pt>
                <c:pt idx="992">
                  <c:v>2.5198387930598369E-3</c:v>
                </c:pt>
                <c:pt idx="993">
                  <c:v>2.5222337658182556E-3</c:v>
                </c:pt>
                <c:pt idx="994">
                  <c:v>2.5246287385766743E-3</c:v>
                </c:pt>
                <c:pt idx="995">
                  <c:v>2.527023711335093E-3</c:v>
                </c:pt>
                <c:pt idx="996">
                  <c:v>2.5294186840935117E-3</c:v>
                </c:pt>
                <c:pt idx="997">
                  <c:v>2.5318136568519304E-3</c:v>
                </c:pt>
              </c:numCache>
            </c:numRef>
          </c:cat>
          <c:val>
            <c:numRef>
              <c:f>'Posterior Functions'!$D$3:$D$1000</c:f>
              <c:numCache>
                <c:formatCode>#,##0.00</c:formatCode>
                <c:ptCount val="998"/>
                <c:pt idx="0">
                  <c:v>1.3101076635299056E-8</c:v>
                </c:pt>
                <c:pt idx="1">
                  <c:v>1.8364359679082613E-8</c:v>
                </c:pt>
                <c:pt idx="2">
                  <c:v>2.5577348892256771E-8</c:v>
                </c:pt>
                <c:pt idx="3">
                  <c:v>3.5402608179241559E-8</c:v>
                </c:pt>
                <c:pt idx="4">
                  <c:v>4.8707949068881568E-8</c:v>
                </c:pt>
                <c:pt idx="5">
                  <c:v>6.6623923232849768E-8</c:v>
                </c:pt>
                <c:pt idx="6">
                  <c:v>9.0615723111144259E-8</c:v>
                </c:pt>
                <c:pt idx="7">
                  <c:v>1.2257267410366829E-7</c:v>
                </c:pt>
                <c:pt idx="8">
                  <c:v>1.6491910870944117E-7</c:v>
                </c:pt>
                <c:pt idx="9">
                  <c:v>2.2075111633298036E-7</c:v>
                </c:pt>
                <c:pt idx="10">
                  <c:v>2.9400447417127397E-7</c:v>
                </c:pt>
                <c:pt idx="11">
                  <c:v>3.8965999755133496E-7</c:v>
                </c:pt>
                <c:pt idx="12">
                  <c:v>5.1399361619264737E-7</c:v>
                </c:pt>
                <c:pt idx="13">
                  <c:v>6.7487970098180599E-7</c:v>
                </c:pt>
                <c:pt idx="14">
                  <c:v>8.8215754979899703E-7</c:v>
                </c:pt>
                <c:pt idx="15">
                  <c:v>1.1480725075017685E-6</c:v>
                </c:pt>
                <c:pt idx="16">
                  <c:v>1.4878049620384366E-6</c:v>
                </c:pt>
                <c:pt idx="17">
                  <c:v>1.9201024443818035E-6</c:v>
                </c:pt>
                <c:pt idx="18">
                  <c:v>2.4680322838942405E-6</c:v>
                </c:pt>
                <c:pt idx="19">
                  <c:v>3.159874752935037E-6</c:v>
                </c:pt>
                <c:pt idx="20">
                  <c:v>4.0301793957039918E-6</c:v>
                </c:pt>
                <c:pt idx="21">
                  <c:v>5.1210102977121109E-6</c:v>
                </c:pt>
                <c:pt idx="22">
                  <c:v>6.4834094354994996E-6</c:v>
                </c:pt>
                <c:pt idx="23">
                  <c:v>8.1791109731604086E-6</c:v>
                </c:pt>
                <c:pt idx="24">
                  <c:v>1.0282543464851749E-5</c:v>
                </c:pt>
                <c:pt idx="25">
                  <c:v>1.2883161402638095E-5</c:v>
                </c:pt>
                <c:pt idx="26">
                  <c:v>1.6088152438364112E-5</c:v>
                </c:pt>
                <c:pt idx="27">
                  <c:v>2.002557192788369E-5</c:v>
                </c:pt>
                <c:pt idx="28">
                  <c:v>2.4847962216292864E-5</c:v>
                </c:pt>
                <c:pt idx="29">
                  <c:v>3.0736520323323305E-5</c:v>
                </c:pt>
                <c:pt idx="30">
                  <c:v>3.7905884416966295E-5</c:v>
                </c:pt>
                <c:pt idx="31">
                  <c:v>4.6609616697584919E-5</c:v>
                </c:pt>
                <c:pt idx="32">
                  <c:v>5.7146468069239046E-5</c:v>
                </c:pt>
                <c:pt idx="33">
                  <c:v>6.986751826284765E-5</c:v>
                </c:pt>
                <c:pt idx="34">
                  <c:v>8.5184293907778719E-5</c:v>
                </c:pt>
                <c:pt idx="35">
                  <c:v>1.0357797643284445E-4</c:v>
                </c:pt>
                <c:pt idx="36">
                  <c:v>1.2560982161954114E-4</c:v>
                </c:pt>
                <c:pt idx="37">
                  <c:v>1.5193292313204888E-4</c:v>
                </c:pt>
                <c:pt idx="38">
                  <c:v>1.8330546340846669E-4</c:v>
                </c:pt>
                <c:pt idx="39">
                  <c:v>2.2060560691097061E-4</c:v>
                </c:pt>
                <c:pt idx="40">
                  <c:v>2.648482028898677E-4</c:v>
                </c:pt>
                <c:pt idx="41">
                  <c:v>3.1720347750447146E-4</c:v>
                </c:pt>
                <c:pt idx="42">
                  <c:v>3.7901790834427474E-4</c:v>
                </c:pt>
                <c:pt idx="43">
                  <c:v>4.5183748808448273E-4</c:v>
                </c:pt>
                <c:pt idx="44">
                  <c:v>5.374335981623593E-4</c:v>
                </c:pt>
                <c:pt idx="45">
                  <c:v>6.3783172794293895E-4</c:v>
                </c:pt>
                <c:pt idx="46">
                  <c:v>7.5534328981476031E-4</c:v>
                </c:pt>
                <c:pt idx="47">
                  <c:v>8.9260079597655887E-4</c:v>
                </c:pt>
                <c:pt idx="48">
                  <c:v>1.0525966782923063E-3</c:v>
                </c:pt>
                <c:pt idx="49">
                  <c:v>1.2387260484523835E-3</c:v>
                </c:pt>
                <c:pt idx="50">
                  <c:v>1.4548337117195134E-3</c:v>
                </c:pt>
                <c:pt idx="51">
                  <c:v>1.705265763694705E-3</c:v>
                </c:pt>
                <c:pt idx="52">
                  <c:v>1.9949261157373751E-3</c:v>
                </c:pt>
                <c:pt idx="53">
                  <c:v>2.329338310837841E-3</c:v>
                </c:pt>
                <c:pt idx="54">
                  <c:v>2.7147130077857596E-3</c:v>
                </c:pt>
                <c:pt idx="55">
                  <c:v>3.1580215273156759E-3</c:v>
                </c:pt>
                <c:pt idx="56">
                  <c:v>3.6670758694474334E-3</c:v>
                </c:pt>
                <c:pt idx="57">
                  <c:v>4.2506156263752608E-3</c:v>
                </c:pt>
                <c:pt idx="58">
                  <c:v>4.9184022298915421E-3</c:v>
                </c:pt>
                <c:pt idx="59">
                  <c:v>5.6813209863515179E-3</c:v>
                </c:pt>
                <c:pt idx="60">
                  <c:v>6.5514913654829343E-3</c:v>
                </c:pt>
                <c:pt idx="61">
                  <c:v>7.5423860218018033E-3</c:v>
                </c:pt>
                <c:pt idx="62">
                  <c:v>8.6689590388966901E-3</c:v>
                </c:pt>
                <c:pt idx="63">
                  <c:v>9.9477838972683325E-3</c:v>
                </c:pt>
                <c:pt idx="64">
                  <c:v>1.1397201675630735E-2</c:v>
                </c:pt>
                <c:pt idx="65">
                  <c:v>1.3037480003479155E-2</c:v>
                </c:pt>
                <c:pt idx="66">
                  <c:v>1.4890983289173279E-2</c:v>
                </c:pt>
                <c:pt idx="67">
                  <c:v>1.6982354752656807E-2</c:v>
                </c:pt>
                <c:pt idx="68">
                  <c:v>1.9338710795098756E-2</c:v>
                </c:pt>
                <c:pt idx="69">
                  <c:v>2.1989848239090511E-2</c:v>
                </c:pt>
                <c:pt idx="70">
                  <c:v>2.4968464972421042E-2</c:v>
                </c:pt>
                <c:pt idx="71">
                  <c:v>2.8310394525790032E-2</c:v>
                </c:pt>
                <c:pt idx="72">
                  <c:v>3.2054855109956051E-2</c:v>
                </c:pt>
                <c:pt idx="73">
                  <c:v>3.6244713630674975E-2</c:v>
                </c:pt>
                <c:pt idx="74">
                  <c:v>4.0926765190225922E-2</c:v>
                </c:pt>
                <c:pt idx="75">
                  <c:v>4.6152028572268078E-2</c:v>
                </c:pt>
                <c:pt idx="76">
                  <c:v>5.197605819211279E-2</c:v>
                </c:pt>
                <c:pt idx="77">
                  <c:v>5.8459272977151415E-2</c:v>
                </c:pt>
                <c:pt idx="78">
                  <c:v>6.5667302622059248E-2</c:v>
                </c:pt>
                <c:pt idx="79">
                  <c:v>7.3671351640442861E-2</c:v>
                </c:pt>
                <c:pt idx="80">
                  <c:v>8.2548581608734628E-2</c:v>
                </c:pt>
                <c:pt idx="81">
                  <c:v>9.2382511969307163E-2</c:v>
                </c:pt>
                <c:pt idx="82">
                  <c:v>0.10326343972796956</c:v>
                </c:pt>
                <c:pt idx="83">
                  <c:v>0.1152888783461425</c:v>
                </c:pt>
                <c:pt idx="84">
                  <c:v>0.12856401609009835</c:v>
                </c:pt>
                <c:pt idx="85">
                  <c:v>0.14320219405867762</c:v>
                </c:pt>
                <c:pt idx="86">
                  <c:v>0.15932540406685741</c:v>
                </c:pt>
                <c:pt idx="87">
                  <c:v>0.17706480651549394</c:v>
                </c:pt>
                <c:pt idx="88">
                  <c:v>0.19656126832744758</c:v>
                </c:pt>
                <c:pt idx="89">
                  <c:v>0.21796592097726716</c:v>
                </c:pt>
                <c:pt idx="90">
                  <c:v>0.24144073858566278</c:v>
                </c:pt>
                <c:pt idx="91">
                  <c:v>0.26715913599117463</c:v>
                </c:pt>
                <c:pt idx="92">
                  <c:v>0.29530658664993703</c:v>
                </c:pt>
                <c:pt idx="93">
                  <c:v>0.32608126015021743</c:v>
                </c:pt>
                <c:pt idx="94">
                  <c:v>0.35969467906170011</c:v>
                </c:pt>
                <c:pt idx="95">
                  <c:v>0.39637239477036584</c:v>
                </c:pt>
                <c:pt idx="96">
                  <c:v>0.43635468187839554</c:v>
                </c:pt>
                <c:pt idx="97">
                  <c:v>0.47989725067507849</c:v>
                </c:pt>
                <c:pt idx="98">
                  <c:v>0.5272719771092137</c:v>
                </c:pt>
                <c:pt idx="99">
                  <c:v>0.57876764961639504</c:v>
                </c:pt>
                <c:pt idx="100">
                  <c:v>0.63469073207575644</c:v>
                </c:pt>
                <c:pt idx="101">
                  <c:v>0.69536614209073033</c:v>
                </c:pt>
                <c:pt idx="102">
                  <c:v>0.76113804370709415</c:v>
                </c:pt>
                <c:pt idx="103">
                  <c:v>0.83237065359967299</c:v>
                </c:pt>
                <c:pt idx="104">
                  <c:v>0.90944905967597101</c:v>
                </c:pt>
                <c:pt idx="105">
                  <c:v>0.99278005096223298</c:v>
                </c:pt>
                <c:pt idx="106">
                  <c:v>1.0827929575538511</c:v>
                </c:pt>
                <c:pt idx="107">
                  <c:v>1.1799404993291074</c:v>
                </c:pt>
                <c:pt idx="108">
                  <c:v>1.2846996420421468</c:v>
                </c:pt>
                <c:pt idx="109">
                  <c:v>1.3975724593295187</c:v>
                </c:pt>
                <c:pt idx="110">
                  <c:v>1.5190869990828577</c:v>
                </c:pt>
                <c:pt idx="111">
                  <c:v>1.6497981525610959</c:v>
                </c:pt>
                <c:pt idx="112">
                  <c:v>1.7902885245368174</c:v>
                </c:pt>
                <c:pt idx="113">
                  <c:v>1.9411693026952248</c:v>
                </c:pt>
                <c:pt idx="114">
                  <c:v>2.1030811244297194</c:v>
                </c:pt>
                <c:pt idx="115">
                  <c:v>2.276694939106521</c:v>
                </c:pt>
                <c:pt idx="116">
                  <c:v>2.4627128638013858</c:v>
                </c:pt>
                <c:pt idx="117">
                  <c:v>2.6618690304454984</c:v>
                </c:pt>
                <c:pt idx="118">
                  <c:v>2.8749304222554093</c:v>
                </c:pt>
                <c:pt idx="119">
                  <c:v>3.1026976972616702</c:v>
                </c:pt>
                <c:pt idx="120">
                  <c:v>3.346005996697007</c:v>
                </c:pt>
                <c:pt idx="121">
                  <c:v>3.605725735952646</c:v>
                </c:pt>
                <c:pt idx="122">
                  <c:v>3.8827633757657081</c:v>
                </c:pt>
                <c:pt idx="123">
                  <c:v>4.1780621712578796</c:v>
                </c:pt>
                <c:pt idx="124">
                  <c:v>4.4926028964094948</c:v>
                </c:pt>
                <c:pt idx="125">
                  <c:v>4.8274045415205116</c:v>
                </c:pt>
                <c:pt idx="126">
                  <c:v>5.1835249811838198</c:v>
                </c:pt>
                <c:pt idx="127">
                  <c:v>5.5620616102760838</c:v>
                </c:pt>
                <c:pt idx="128">
                  <c:v>5.9641519454548826</c:v>
                </c:pt>
                <c:pt idx="129">
                  <c:v>6.3909741896435897</c:v>
                </c:pt>
                <c:pt idx="130">
                  <c:v>6.8437477569812923</c:v>
                </c:pt>
                <c:pt idx="131">
                  <c:v>7.3237337557188953</c:v>
                </c:pt>
                <c:pt idx="132">
                  <c:v>7.8322354265526419</c:v>
                </c:pt>
                <c:pt idx="133">
                  <c:v>8.370598533901898</c:v>
                </c:pt>
                <c:pt idx="134">
                  <c:v>8.9402117076625984</c:v>
                </c:pt>
                <c:pt idx="135">
                  <c:v>9.5425067329944167</c:v>
                </c:pt>
                <c:pt idx="136">
                  <c:v>10.178958785740519</c:v>
                </c:pt>
                <c:pt idx="137">
                  <c:v>10.851086611117733</c:v>
                </c:pt>
                <c:pt idx="138">
                  <c:v>11.5604526433678</c:v>
                </c:pt>
                <c:pt idx="139">
                  <c:v>12.308663064116184</c:v>
                </c:pt>
                <c:pt idx="140">
                  <c:v>13.097367797248781</c:v>
                </c:pt>
                <c:pt idx="141">
                  <c:v>13.92826043818701</c:v>
                </c:pt>
                <c:pt idx="142">
                  <c:v>14.803078115519734</c:v>
                </c:pt>
                <c:pt idx="143">
                  <c:v>15.72360128303205</c:v>
                </c:pt>
                <c:pt idx="144">
                  <c:v>16.691653440263945</c:v>
                </c:pt>
                <c:pt idx="145">
                  <c:v>17.709100779826901</c:v>
                </c:pt>
                <c:pt idx="146">
                  <c:v>18.777851759806726</c:v>
                </c:pt>
                <c:pt idx="147">
                  <c:v>19.899856599695561</c:v>
                </c:pt>
                <c:pt idx="148">
                  <c:v>21.07710669840467</c:v>
                </c:pt>
                <c:pt idx="149">
                  <c:v>22.311633973032311</c:v>
                </c:pt>
                <c:pt idx="150">
                  <c:v>23.605510117188157</c:v>
                </c:pt>
                <c:pt idx="151">
                  <c:v>24.960845777803144</c:v>
                </c:pt>
                <c:pt idx="152">
                  <c:v>26.379789649491538</c:v>
                </c:pt>
                <c:pt idx="153">
                  <c:v>27.864527485673577</c:v>
                </c:pt>
                <c:pt idx="154">
                  <c:v>29.417281025807718</c:v>
                </c:pt>
                <c:pt idx="155">
                  <c:v>31.040306838234823</c:v>
                </c:pt>
                <c:pt idx="156">
                  <c:v>32.735895078286127</c:v>
                </c:pt>
                <c:pt idx="157">
                  <c:v>34.50636816146389</c:v>
                </c:pt>
                <c:pt idx="158">
                  <c:v>36.354079351663827</c:v>
                </c:pt>
                <c:pt idx="159">
                  <c:v>38.2814112645666</c:v>
                </c:pt>
                <c:pt idx="160">
                  <c:v>40.290774286493615</c:v>
                </c:pt>
                <c:pt idx="161">
                  <c:v>42.38460490918726</c:v>
                </c:pt>
                <c:pt idx="162">
                  <c:v>44.565363981139981</c:v>
                </c:pt>
                <c:pt idx="163">
                  <c:v>46.835534876272938</c:v>
                </c:pt>
                <c:pt idx="164">
                  <c:v>49.197621580924533</c:v>
                </c:pt>
                <c:pt idx="165">
                  <c:v>51.654146700289203</c:v>
                </c:pt>
                <c:pt idx="166">
                  <c:v>54.207649385610516</c:v>
                </c:pt>
                <c:pt idx="167">
                  <c:v>56.860683183602646</c:v>
                </c:pt>
                <c:pt idx="168">
                  <c:v>59.61581380974814</c:v>
                </c:pt>
                <c:pt idx="169">
                  <c:v>62.475616847279412</c:v>
                </c:pt>
                <c:pt idx="170">
                  <c:v>65.442675373828621</c:v>
                </c:pt>
                <c:pt idx="171">
                  <c:v>68.519577517881231</c:v>
                </c:pt>
                <c:pt idx="172">
                  <c:v>71.708913947340946</c:v>
                </c:pt>
                <c:pt idx="173">
                  <c:v>75.013275292672361</c:v>
                </c:pt>
                <c:pt idx="174">
                  <c:v>78.435249507230722</c:v>
                </c:pt>
                <c:pt idx="175">
                  <c:v>81.977419167560768</c:v>
                </c:pt>
                <c:pt idx="176">
                  <c:v>85.64235871657614</c:v>
                </c:pt>
                <c:pt idx="177">
                  <c:v>89.432631652684563</c:v>
                </c:pt>
                <c:pt idx="178">
                  <c:v>93.350787668066715</c:v>
                </c:pt>
                <c:pt idx="179">
                  <c:v>97.399359739435226</c:v>
                </c:pt>
                <c:pt idx="180">
                  <c:v>101.58086117475246</c:v>
                </c:pt>
                <c:pt idx="181">
                  <c:v>105.89778261948911</c:v>
                </c:pt>
                <c:pt idx="182">
                  <c:v>110.35258902613151</c:v>
                </c:pt>
                <c:pt idx="183">
                  <c:v>114.94771659076417</c:v>
                </c:pt>
                <c:pt idx="184">
                  <c:v>119.68556966063755</c:v>
                </c:pt>
                <c:pt idx="185">
                  <c:v>124.56851761675902</c:v>
                </c:pt>
                <c:pt idx="186">
                  <c:v>129.59889173561217</c:v>
                </c:pt>
                <c:pt idx="187">
                  <c:v>134.77898203419741</c:v>
                </c:pt>
                <c:pt idx="188">
                  <c:v>140.11103410268089</c:v>
                </c:pt>
                <c:pt idx="189">
                  <c:v>145.59724592898496</c:v>
                </c:pt>
                <c:pt idx="190">
                  <c:v>151.23976471972364</c:v>
                </c:pt>
                <c:pt idx="191">
                  <c:v>157.04068372195445</c:v>
                </c:pt>
                <c:pt idx="192">
                  <c:v>163.00203905023093</c:v>
                </c:pt>
                <c:pt idx="193">
                  <c:v>169.12580652351085</c:v>
                </c:pt>
                <c:pt idx="194">
                  <c:v>175.41389851648626</c:v>
                </c:pt>
                <c:pt idx="195">
                  <c:v>181.86816082991965</c:v>
                </c:pt>
                <c:pt idx="196">
                  <c:v>188.49036958459277</c:v>
                </c:pt>
                <c:pt idx="197">
                  <c:v>195.28222814347794</c:v>
                </c:pt>
                <c:pt idx="198">
                  <c:v>202.24536406672479</c:v>
                </c:pt>
                <c:pt idx="199">
                  <c:v>209.38132610405435</c:v>
                </c:pt>
                <c:pt idx="200">
                  <c:v>216.69158122913012</c:v>
                </c:pt>
                <c:pt idx="201">
                  <c:v>224.17751172043663</c:v>
                </c:pt>
                <c:pt idx="202">
                  <c:v>231.84041229316693</c:v>
                </c:pt>
                <c:pt idx="203">
                  <c:v>239.68148728657107</c:v>
                </c:pt>
                <c:pt idx="204">
                  <c:v>247.70184791116336</c:v>
                </c:pt>
                <c:pt idx="205">
                  <c:v>255.90250956011823</c:v>
                </c:pt>
                <c:pt idx="206">
                  <c:v>264.28438918911945</c:v>
                </c:pt>
                <c:pt idx="207">
                  <c:v>272.84830276886049</c:v>
                </c:pt>
                <c:pt idx="208">
                  <c:v>281.59496281426328</c:v>
                </c:pt>
                <c:pt idx="209">
                  <c:v>290.52497599446752</c:v>
                </c:pt>
                <c:pt idx="210">
                  <c:v>299.63884082745381</c:v>
                </c:pt>
                <c:pt idx="211">
                  <c:v>308.93694546311337</c:v>
                </c:pt>
                <c:pt idx="212">
                  <c:v>318.41956555846633</c:v>
                </c:pt>
                <c:pt idx="213">
                  <c:v>328.08686224854421</c:v>
                </c:pt>
                <c:pt idx="214">
                  <c:v>337.93888021643312</c:v>
                </c:pt>
                <c:pt idx="215">
                  <c:v>347.97554586571994</c:v>
                </c:pt>
                <c:pt idx="216">
                  <c:v>358.19666559854102</c:v>
                </c:pt>
                <c:pt idx="217">
                  <c:v>368.60192420224308</c:v>
                </c:pt>
                <c:pt idx="218">
                  <c:v>379.19088334751336</c:v>
                </c:pt>
                <c:pt idx="219">
                  <c:v>389.96298020070867</c:v>
                </c:pt>
                <c:pt idx="220">
                  <c:v>400.91752615291858</c:v>
                </c:pt>
                <c:pt idx="221">
                  <c:v>412.05370566818578</c:v>
                </c:pt>
                <c:pt idx="222">
                  <c:v>423.37057525305363</c:v>
                </c:pt>
                <c:pt idx="223">
                  <c:v>434.8670625495576</c:v>
                </c:pt>
                <c:pt idx="224">
                  <c:v>446.54196555348096</c:v>
                </c:pt>
                <c:pt idx="225">
                  <c:v>458.39395195962373</c:v>
                </c:pt>
                <c:pt idx="226">
                  <c:v>470.42155863555882</c:v>
                </c:pt>
                <c:pt idx="227">
                  <c:v>482.62319122526554</c:v>
                </c:pt>
                <c:pt idx="228">
                  <c:v>494.99712388374473</c:v>
                </c:pt>
                <c:pt idx="229">
                  <c:v>507.54149914363387</c:v>
                </c:pt>
                <c:pt idx="230">
                  <c:v>520.25432791455864</c:v>
                </c:pt>
                <c:pt idx="231">
                  <c:v>533.13348961585825</c:v>
                </c:pt>
                <c:pt idx="232">
                  <c:v>546.17673244307468</c:v>
                </c:pt>
                <c:pt idx="233">
                  <c:v>559.3816737684042</c:v>
                </c:pt>
                <c:pt idx="234">
                  <c:v>572.74580067519184</c:v>
                </c:pt>
                <c:pt idx="235">
                  <c:v>586.26647062626876</c:v>
                </c:pt>
                <c:pt idx="236">
                  <c:v>599.94091226581065</c:v>
                </c:pt>
                <c:pt idx="237">
                  <c:v>613.76622635419517</c:v>
                </c:pt>
                <c:pt idx="238">
                  <c:v>627.73938683512711</c:v>
                </c:pt>
                <c:pt idx="239">
                  <c:v>641.857242034151</c:v>
                </c:pt>
                <c:pt idx="240">
                  <c:v>656.11651598749393</c:v>
                </c:pt>
                <c:pt idx="241">
                  <c:v>670.51380989994664</c:v>
                </c:pt>
                <c:pt idx="242">
                  <c:v>685.04560373039328</c:v>
                </c:pt>
                <c:pt idx="243">
                  <c:v>699.70825790338722</c:v>
                </c:pt>
                <c:pt idx="244">
                  <c:v>714.49801514498711</c:v>
                </c:pt>
                <c:pt idx="245">
                  <c:v>729.41100244094582</c:v>
                </c:pt>
                <c:pt idx="246">
                  <c:v>744.44323311514347</c:v>
                </c:pt>
                <c:pt idx="247">
                  <c:v>759.59060902603585</c:v>
                </c:pt>
                <c:pt idx="248">
                  <c:v>774.84892287869002</c:v>
                </c:pt>
                <c:pt idx="249">
                  <c:v>790.21386064987428</c:v>
                </c:pt>
                <c:pt idx="250">
                  <c:v>805.68100412351271</c:v>
                </c:pt>
                <c:pt idx="251">
                  <c:v>821.24583353365324</c:v>
                </c:pt>
                <c:pt idx="252">
                  <c:v>836.9037303120125</c:v>
                </c:pt>
                <c:pt idx="253">
                  <c:v>852.64997993695636</c:v>
                </c:pt>
                <c:pt idx="254">
                  <c:v>868.47977488076538</c:v>
                </c:pt>
                <c:pt idx="255">
                  <c:v>884.38821765178989</c:v>
                </c:pt>
                <c:pt idx="256">
                  <c:v>900.37032392807987</c:v>
                </c:pt>
                <c:pt idx="257">
                  <c:v>916.42102577892558</c:v>
                </c:pt>
                <c:pt idx="258">
                  <c:v>932.53517497069026</c:v>
                </c:pt>
                <c:pt idx="259">
                  <c:v>948.70754635313381</c:v>
                </c:pt>
                <c:pt idx="260">
                  <c:v>964.93284132245185</c:v>
                </c:pt>
                <c:pt idx="261">
                  <c:v>981.20569135708161</c:v>
                </c:pt>
                <c:pt idx="262">
                  <c:v>997.52066162230847</c:v>
                </c:pt>
                <c:pt idx="263">
                  <c:v>1013.8722546395981</c:v>
                </c:pt>
                <c:pt idx="264">
                  <c:v>1030.2549140165615</c:v>
                </c:pt>
                <c:pt idx="265">
                  <c:v>1046.6630282333633</c:v>
                </c:pt>
                <c:pt idx="266">
                  <c:v>1063.0909344813388</c:v>
                </c:pt>
                <c:pt idx="267">
                  <c:v>1079.5329225496087</c:v>
                </c:pt>
                <c:pt idx="268">
                  <c:v>1095.9832387553174</c:v>
                </c:pt>
                <c:pt idx="269">
                  <c:v>1112.4360899132212</c:v>
                </c:pt>
                <c:pt idx="270">
                  <c:v>1128.8856473402584</c:v>
                </c:pt>
                <c:pt idx="271">
                  <c:v>1145.3260508907215</c:v>
                </c:pt>
                <c:pt idx="272">
                  <c:v>1161.7514130176628</c:v>
                </c:pt>
                <c:pt idx="273">
                  <c:v>1178.1558228561325</c:v>
                </c:pt>
                <c:pt idx="274">
                  <c:v>1194.5333503239135</c:v>
                </c:pt>
                <c:pt idx="275">
                  <c:v>1210.8780502353036</c:v>
                </c:pt>
                <c:pt idx="276">
                  <c:v>1227.1839664236552</c:v>
                </c:pt>
                <c:pt idx="277">
                  <c:v>1243.4451358683111</c:v>
                </c:pt>
                <c:pt idx="278">
                  <c:v>1259.6555928215848</c:v>
                </c:pt>
                <c:pt idx="279">
                  <c:v>1275.8093729315674</c:v>
                </c:pt>
                <c:pt idx="280">
                  <c:v>1291.9005173564703</c:v>
                </c:pt>
                <c:pt idx="281">
                  <c:v>1307.923076866329</c:v>
                </c:pt>
                <c:pt idx="282">
                  <c:v>1323.8711159278737</c:v>
                </c:pt>
                <c:pt idx="283">
                  <c:v>1339.7387167685295</c:v>
                </c:pt>
                <c:pt idx="284">
                  <c:v>1355.5199834154334</c:v>
                </c:pt>
                <c:pt idx="285">
                  <c:v>1371.2090457055524</c:v>
                </c:pt>
                <c:pt idx="286">
                  <c:v>1386.8000632629291</c:v>
                </c:pt>
                <c:pt idx="287">
                  <c:v>1402.2872294392739</c:v>
                </c:pt>
                <c:pt idx="288">
                  <c:v>1417.6647752140987</c:v>
                </c:pt>
                <c:pt idx="289">
                  <c:v>1432.9269730507108</c:v>
                </c:pt>
                <c:pt idx="290">
                  <c:v>1448.0681407045138</c:v>
                </c:pt>
                <c:pt idx="291">
                  <c:v>1463.0826449800343</c:v>
                </c:pt>
                <c:pt idx="292">
                  <c:v>1477.9649054333222</c:v>
                </c:pt>
                <c:pt idx="293">
                  <c:v>1492.7093980163711</c:v>
                </c:pt>
                <c:pt idx="294">
                  <c:v>1507.3106586603221</c:v>
                </c:pt>
                <c:pt idx="295">
                  <c:v>1521.7632867943746</c:v>
                </c:pt>
                <c:pt idx="296">
                  <c:v>1536.0619487973313</c:v>
                </c:pt>
                <c:pt idx="297">
                  <c:v>1550.2013813789181</c:v>
                </c:pt>
                <c:pt idx="298">
                  <c:v>1564.1763948880382</c:v>
                </c:pt>
                <c:pt idx="299">
                  <c:v>1577.9818765453078</c:v>
                </c:pt>
                <c:pt idx="300">
                  <c:v>1591.6127935972556</c:v>
                </c:pt>
                <c:pt idx="301">
                  <c:v>1605.064196389781</c:v>
                </c:pt>
                <c:pt idx="302">
                  <c:v>1618.3312213584725</c:v>
                </c:pt>
                <c:pt idx="303">
                  <c:v>1631.4090939336118</c:v>
                </c:pt>
                <c:pt idx="304">
                  <c:v>1644.293131357731</c:v>
                </c:pt>
                <c:pt idx="305">
                  <c:v>1656.978745413755</c:v>
                </c:pt>
                <c:pt idx="306">
                  <c:v>1669.4614450618651</c:v>
                </c:pt>
                <c:pt idx="307">
                  <c:v>1681.7368389833478</c:v>
                </c:pt>
                <c:pt idx="308">
                  <c:v>1693.8006380298057</c:v>
                </c:pt>
                <c:pt idx="309">
                  <c:v>1705.648657576269</c:v>
                </c:pt>
                <c:pt idx="310">
                  <c:v>1717.2768197768087</c:v>
                </c:pt>
                <c:pt idx="311">
                  <c:v>1728.6811557214137</c:v>
                </c:pt>
                <c:pt idx="312">
                  <c:v>1739.857807493039</c:v>
                </c:pt>
                <c:pt idx="313">
                  <c:v>1750.8030301237936</c:v>
                </c:pt>
                <c:pt idx="314">
                  <c:v>1761.5131934494082</c:v>
                </c:pt>
                <c:pt idx="315">
                  <c:v>1771.9847838612425</c:v>
                </c:pt>
                <c:pt idx="316">
                  <c:v>1782.2144059551724</c:v>
                </c:pt>
                <c:pt idx="317">
                  <c:v>1792.1987840768656</c:v>
                </c:pt>
                <c:pt idx="318">
                  <c:v>1801.9347637630508</c:v>
                </c:pt>
                <c:pt idx="319">
                  <c:v>1811.4193130784849</c:v>
                </c:pt>
                <c:pt idx="320">
                  <c:v>1820.649523848482</c:v>
                </c:pt>
                <c:pt idx="321">
                  <c:v>1829.6226127869436</c:v>
                </c:pt>
                <c:pt idx="322">
                  <c:v>1838.3359225199492</c:v>
                </c:pt>
                <c:pt idx="323">
                  <c:v>1846.7869225051004</c:v>
                </c:pt>
                <c:pt idx="324">
                  <c:v>1854.9732098468874</c:v>
                </c:pt>
                <c:pt idx="325">
                  <c:v>1862.8925100084834</c:v>
                </c:pt>
                <c:pt idx="326">
                  <c:v>1870.5426774204429</c:v>
                </c:pt>
                <c:pt idx="327">
                  <c:v>1877.9216959869248</c:v>
                </c:pt>
                <c:pt idx="328">
                  <c:v>1885.0276794901149</c:v>
                </c:pt>
                <c:pt idx="329">
                  <c:v>1891.8588718936587</c:v>
                </c:pt>
                <c:pt idx="330">
                  <c:v>1898.4136475459873</c:v>
                </c:pt>
                <c:pt idx="331">
                  <c:v>1904.6905112845122</c:v>
                </c:pt>
                <c:pt idx="332">
                  <c:v>1910.6880984417708</c:v>
                </c:pt>
                <c:pt idx="333">
                  <c:v>1916.405174754665</c:v>
                </c:pt>
                <c:pt idx="334">
                  <c:v>1921.840636178049</c:v>
                </c:pt>
                <c:pt idx="335">
                  <c:v>1926.9935086039775</c:v>
                </c:pt>
                <c:pt idx="336">
                  <c:v>1931.8629474880097</c:v>
                </c:pt>
                <c:pt idx="337">
                  <c:v>1936.448237384059</c:v>
                </c:pt>
                <c:pt idx="338">
                  <c:v>1940.7487913893156</c:v>
                </c:pt>
                <c:pt idx="339">
                  <c:v>1944.7641505008735</c:v>
                </c:pt>
                <c:pt idx="340">
                  <c:v>1948.4939828857266</c:v>
                </c:pt>
                <c:pt idx="341">
                  <c:v>1951.938083065892</c:v>
                </c:pt>
                <c:pt idx="342">
                  <c:v>1955.0963710204514</c:v>
                </c:pt>
                <c:pt idx="343">
                  <c:v>1957.9688912063748</c:v>
                </c:pt>
                <c:pt idx="344">
                  <c:v>1960.5558115000372</c:v>
                </c:pt>
                <c:pt idx="345">
                  <c:v>1962.8574220613957</c:v>
                </c:pt>
                <c:pt idx="346">
                  <c:v>1964.8741341228219</c:v>
                </c:pt>
                <c:pt idx="347">
                  <c:v>1966.60647870466</c:v>
                </c:pt>
                <c:pt idx="348">
                  <c:v>1968.0551052595906</c:v>
                </c:pt>
                <c:pt idx="349">
                  <c:v>1969.2207802479356</c:v>
                </c:pt>
                <c:pt idx="350">
                  <c:v>1970.1043856460706</c:v>
                </c:pt>
                <c:pt idx="351">
                  <c:v>1970.7069173901391</c:v>
                </c:pt>
                <c:pt idx="352">
                  <c:v>1971.0294837572908</c:v>
                </c:pt>
                <c:pt idx="353">
                  <c:v>1971.0733036866968</c:v>
                </c:pt>
                <c:pt idx="354">
                  <c:v>1970.8397050426136</c:v>
                </c:pt>
                <c:pt idx="355">
                  <c:v>1970.3301228217822</c:v>
                </c:pt>
                <c:pt idx="356">
                  <c:v>1969.5460973074742</c:v>
                </c:pt>
                <c:pt idx="357">
                  <c:v>1968.4892721725</c:v>
                </c:pt>
                <c:pt idx="358">
                  <c:v>1967.1613925335187</c:v>
                </c:pt>
                <c:pt idx="359">
                  <c:v>1965.564302958973</c:v>
                </c:pt>
                <c:pt idx="360">
                  <c:v>1963.6999454330094</c:v>
                </c:pt>
                <c:pt idx="361">
                  <c:v>1961.570357277719</c:v>
                </c:pt>
                <c:pt idx="362">
                  <c:v>1959.177669036043</c:v>
                </c:pt>
                <c:pt idx="363">
                  <c:v>1956.5241023176936</c:v>
                </c:pt>
                <c:pt idx="364">
                  <c:v>1953.6119676104217</c:v>
                </c:pt>
                <c:pt idx="365">
                  <c:v>1950.4436620589554</c:v>
                </c:pt>
                <c:pt idx="366">
                  <c:v>1947.0216672139409</c:v>
                </c:pt>
                <c:pt idx="367">
                  <c:v>1943.3485467531773</c:v>
                </c:pt>
                <c:pt idx="368">
                  <c:v>1939.4269441774484</c:v>
                </c:pt>
                <c:pt idx="369">
                  <c:v>1935.2595804832199</c:v>
                </c:pt>
                <c:pt idx="370">
                  <c:v>1930.8492518144544</c:v>
                </c:pt>
                <c:pt idx="371">
                  <c:v>1926.1988270957784</c:v>
                </c:pt>
                <c:pt idx="372">
                  <c:v>1921.3112456492279</c:v>
                </c:pt>
                <c:pt idx="373">
                  <c:v>1916.1895147967261</c:v>
                </c:pt>
                <c:pt idx="374">
                  <c:v>1910.8367074504852</c:v>
                </c:pt>
                <c:pt idx="375">
                  <c:v>1905.2559596934357</c:v>
                </c:pt>
                <c:pt idx="376">
                  <c:v>1899.4504683518016</c:v>
                </c:pt>
                <c:pt idx="377">
                  <c:v>1893.4234885618782</c:v>
                </c:pt>
                <c:pt idx="378">
                  <c:v>1887.1783313330516</c:v>
                </c:pt>
                <c:pt idx="379">
                  <c:v>1880.7183611090509</c:v>
                </c:pt>
                <c:pt idx="380">
                  <c:v>1874.0469933294128</c:v>
                </c:pt>
                <c:pt idx="381">
                  <c:v>1867.1676919930665</c:v>
                </c:pt>
                <c:pt idx="382">
                  <c:v>1860.0839672259319</c:v>
                </c:pt>
                <c:pt idx="383">
                  <c:v>1852.7993728543854</c:v>
                </c:pt>
                <c:pt idx="384">
                  <c:v>1845.3175039863779</c:v>
                </c:pt>
                <c:pt idx="385">
                  <c:v>1837.6419946020012</c:v>
                </c:pt>
                <c:pt idx="386">
                  <c:v>1829.7765151551898</c:v>
                </c:pt>
                <c:pt idx="387">
                  <c:v>1821.7247701882486</c:v>
                </c:pt>
                <c:pt idx="388">
                  <c:v>1813.4904959608557</c:v>
                </c:pt>
                <c:pt idx="389">
                  <c:v>1805.0774580950904</c:v>
                </c:pt>
                <c:pt idx="390">
                  <c:v>1796.4894492380645</c:v>
                </c:pt>
                <c:pt idx="391">
                  <c:v>1787.7302867436167</c:v>
                </c:pt>
                <c:pt idx="392">
                  <c:v>1778.8038103745646</c:v>
                </c:pt>
                <c:pt idx="393">
                  <c:v>1769.7138800268481</c:v>
                </c:pt>
                <c:pt idx="394">
                  <c:v>1760.4643734769766</c:v>
                </c:pt>
                <c:pt idx="395">
                  <c:v>1751.0591841540561</c:v>
                </c:pt>
                <c:pt idx="396">
                  <c:v>1741.5022189376546</c:v>
                </c:pt>
                <c:pt idx="397">
                  <c:v>1731.7973959827086</c:v>
                </c:pt>
                <c:pt idx="398">
                  <c:v>1721.9486425726402</c:v>
                </c:pt>
                <c:pt idx="399">
                  <c:v>1711.9598930017842</c:v>
                </c:pt>
                <c:pt idx="400">
                  <c:v>1701.8350864881875</c:v>
                </c:pt>
                <c:pt idx="401">
                  <c:v>1691.5781651178061</c:v>
                </c:pt>
                <c:pt idx="402">
                  <c:v>1681.1930718210258</c:v>
                </c:pt>
                <c:pt idx="403">
                  <c:v>1670.6837483824766</c:v>
                </c:pt>
                <c:pt idx="404">
                  <c:v>1660.0541334849543</c:v>
                </c:pt>
                <c:pt idx="405">
                  <c:v>1649.3081607882966</c:v>
                </c:pt>
                <c:pt idx="406">
                  <c:v>1638.4497570439808</c:v>
                </c:pt>
                <c:pt idx="407">
                  <c:v>1627.4828402461612</c:v>
                </c:pt>
                <c:pt idx="408">
                  <c:v>1616.4113178198193</c:v>
                </c:pt>
                <c:pt idx="409">
                  <c:v>1605.2390848466678</c:v>
                </c:pt>
                <c:pt idx="410">
                  <c:v>1593.9700223293817</c:v>
                </c:pt>
                <c:pt idx="411">
                  <c:v>1582.6079954946924</c:v>
                </c:pt>
                <c:pt idx="412">
                  <c:v>1571.1568521358568</c:v>
                </c:pt>
                <c:pt idx="413">
                  <c:v>1559.6204209949153</c:v>
                </c:pt>
                <c:pt idx="414">
                  <c:v>1548.0025101851832</c:v>
                </c:pt>
                <c:pt idx="415">
                  <c:v>1536.3069056542945</c:v>
                </c:pt>
                <c:pt idx="416">
                  <c:v>1524.5373696881686</c:v>
                </c:pt>
                <c:pt idx="417">
                  <c:v>1512.6976394561109</c:v>
                </c:pt>
                <c:pt idx="418">
                  <c:v>1500.7914255973565</c:v>
                </c:pt>
                <c:pt idx="419">
                  <c:v>1488.8224108491811</c:v>
                </c:pt>
                <c:pt idx="420">
                  <c:v>1476.794248716792</c:v>
                </c:pt>
                <c:pt idx="421">
                  <c:v>1464.7105621850812</c:v>
                </c:pt>
                <c:pt idx="422">
                  <c:v>1452.5749424723465</c:v>
                </c:pt>
                <c:pt idx="423">
                  <c:v>1440.3909478259891</c:v>
                </c:pt>
                <c:pt idx="424">
                  <c:v>1428.1621023602254</c:v>
                </c:pt>
                <c:pt idx="425">
                  <c:v>1415.8918949357735</c:v>
                </c:pt>
                <c:pt idx="426">
                  <c:v>1403.5837780814386</c:v>
                </c:pt>
                <c:pt idx="427">
                  <c:v>1391.241166957526</c:v>
                </c:pt>
                <c:pt idx="428">
                  <c:v>1378.8674383609141</c:v>
                </c:pt>
                <c:pt idx="429">
                  <c:v>1366.4659297716794</c:v>
                </c:pt>
                <c:pt idx="430">
                  <c:v>1354.0399384410193</c:v>
                </c:pt>
                <c:pt idx="431">
                  <c:v>1341.5927205203132</c:v>
                </c:pt>
                <c:pt idx="432">
                  <c:v>1329.127490231004</c:v>
                </c:pt>
                <c:pt idx="433">
                  <c:v>1316.6474190750978</c:v>
                </c:pt>
                <c:pt idx="434">
                  <c:v>1304.1556350859139</c:v>
                </c:pt>
                <c:pt idx="435">
                  <c:v>1291.6552221187783</c:v>
                </c:pt>
                <c:pt idx="436">
                  <c:v>1279.149219181317</c:v>
                </c:pt>
                <c:pt idx="437">
                  <c:v>1266.6406198029333</c:v>
                </c:pt>
                <c:pt idx="438">
                  <c:v>1254.132371443113</c:v>
                </c:pt>
                <c:pt idx="439">
                  <c:v>1241.627374938096</c:v>
                </c:pt>
                <c:pt idx="440">
                  <c:v>1229.1284839854709</c:v>
                </c:pt>
                <c:pt idx="441">
                  <c:v>1216.638504666256</c:v>
                </c:pt>
                <c:pt idx="442">
                  <c:v>1204.1601950039369</c:v>
                </c:pt>
                <c:pt idx="443">
                  <c:v>1191.6962645600056</c:v>
                </c:pt>
                <c:pt idx="444">
                  <c:v>1179.2493740654215</c:v>
                </c:pt>
                <c:pt idx="445">
                  <c:v>1166.8221350875262</c:v>
                </c:pt>
                <c:pt idx="446">
                  <c:v>1154.4171097317944</c:v>
                </c:pt>
                <c:pt idx="447">
                  <c:v>1142.036810377894</c:v>
                </c:pt>
                <c:pt idx="448">
                  <c:v>1129.6836994494518</c:v>
                </c:pt>
                <c:pt idx="449">
                  <c:v>1117.360189216959</c:v>
                </c:pt>
                <c:pt idx="450">
                  <c:v>1105.0686416331594</c:v>
                </c:pt>
                <c:pt idx="451">
                  <c:v>1092.8113682003684</c:v>
                </c:pt>
                <c:pt idx="452">
                  <c:v>1080.5906298690461</c:v>
                </c:pt>
                <c:pt idx="453">
                  <c:v>1068.4086369669938</c:v>
                </c:pt>
                <c:pt idx="454">
                  <c:v>1056.2675491585605</c:v>
                </c:pt>
                <c:pt idx="455">
                  <c:v>1044.1694754331709</c:v>
                </c:pt>
                <c:pt idx="456">
                  <c:v>1032.1164741225227</c:v>
                </c:pt>
                <c:pt idx="457">
                  <c:v>1020.1105529458108</c:v>
                </c:pt>
                <c:pt idx="458">
                  <c:v>1008.1536690822733</c:v>
                </c:pt>
                <c:pt idx="459">
                  <c:v>996.2477292703976</c:v>
                </c:pt>
                <c:pt idx="460">
                  <c:v>984.39458993312553</c:v>
                </c:pt>
                <c:pt idx="461">
                  <c:v>972.59605732832995</c:v>
                </c:pt>
                <c:pt idx="462">
                  <c:v>960.85388772392196</c:v>
                </c:pt>
                <c:pt idx="463">
                  <c:v>949.16978759686981</c:v>
                </c:pt>
                <c:pt idx="464">
                  <c:v>937.54541385545849</c:v>
                </c:pt>
                <c:pt idx="465">
                  <c:v>925.98237408408954</c:v>
                </c:pt>
                <c:pt idx="466">
                  <c:v>914.48222680993808</c:v>
                </c:pt>
                <c:pt idx="467">
                  <c:v>903.04648179078004</c:v>
                </c:pt>
                <c:pt idx="468">
                  <c:v>891.67660032327717</c:v>
                </c:pt>
                <c:pt idx="469">
                  <c:v>880.37399557108347</c:v>
                </c:pt>
                <c:pt idx="470">
                  <c:v>869.14003291204347</c:v>
                </c:pt>
                <c:pt idx="471">
                  <c:v>857.97603030381674</c:v>
                </c:pt>
                <c:pt idx="472">
                  <c:v>846.88325866725563</c:v>
                </c:pt>
                <c:pt idx="473">
                  <c:v>835.8629422868654</c:v>
                </c:pt>
                <c:pt idx="474">
                  <c:v>824.91625922766423</c:v>
                </c:pt>
                <c:pt idx="475">
                  <c:v>814.04434176780399</c:v>
                </c:pt>
                <c:pt idx="476">
                  <c:v>803.24827684624427</c:v>
                </c:pt>
                <c:pt idx="477">
                  <c:v>792.52910652489766</c:v>
                </c:pt>
                <c:pt idx="478">
                  <c:v>781.88782846452762</c:v>
                </c:pt>
                <c:pt idx="479">
                  <c:v>771.32539641381038</c:v>
                </c:pt>
                <c:pt idx="480">
                  <c:v>760.8427207108989</c:v>
                </c:pt>
                <c:pt idx="481">
                  <c:v>750.44066879687443</c:v>
                </c:pt>
                <c:pt idx="482">
                  <c:v>740.12006574045768</c:v>
                </c:pt>
                <c:pt idx="483">
                  <c:v>729.88169477338397</c:v>
                </c:pt>
                <c:pt idx="484">
                  <c:v>719.72629783582022</c:v>
                </c:pt>
                <c:pt idx="485">
                  <c:v>709.65457613123795</c:v>
                </c:pt>
                <c:pt idx="486">
                  <c:v>699.66719069016915</c:v>
                </c:pt>
                <c:pt idx="487">
                  <c:v>689.76476294223812</c:v>
                </c:pt>
                <c:pt idx="488">
                  <c:v>679.9478752959335</c:v>
                </c:pt>
                <c:pt idx="489">
                  <c:v>670.21707172554113</c:v>
                </c:pt>
                <c:pt idx="490">
                  <c:v>660.57285836469362</c:v>
                </c:pt>
                <c:pt idx="491">
                  <c:v>651.01570410600925</c:v>
                </c:pt>
                <c:pt idx="492">
                  <c:v>641.54604120627471</c:v>
                </c:pt>
                <c:pt idx="493">
                  <c:v>632.16426589665423</c:v>
                </c:pt>
                <c:pt idx="494">
                  <c:v>622.87073899744189</c:v>
                </c:pt>
                <c:pt idx="495">
                  <c:v>613.66578653681097</c:v>
                </c:pt>
                <c:pt idx="496">
                  <c:v>604.54970037312773</c:v>
                </c:pt>
                <c:pt idx="497">
                  <c:v>595.52273882031886</c:v>
                </c:pt>
                <c:pt idx="498">
                  <c:v>586.58512727581285</c:v>
                </c:pt>
                <c:pt idx="499">
                  <c:v>577.73705885065135</c:v>
                </c:pt>
                <c:pt idx="500">
                  <c:v>568.97869500127274</c:v>
                </c:pt>
                <c:pt idx="501">
                  <c:v>560.31016616256443</c:v>
                </c:pt>
                <c:pt idx="502">
                  <c:v>551.73157238175179</c:v>
                </c:pt>
                <c:pt idx="503">
                  <c:v>543.24298395271137</c:v>
                </c:pt>
                <c:pt idx="504">
                  <c:v>534.84444205030422</c:v>
                </c:pt>
                <c:pt idx="505">
                  <c:v>526.53595936435863</c:v>
                </c:pt>
                <c:pt idx="506">
                  <c:v>518.31752073288203</c:v>
                </c:pt>
                <c:pt idx="507">
                  <c:v>510.18908377419757</c:v>
                </c:pt>
                <c:pt idx="508">
                  <c:v>502.15057951757177</c:v>
                </c:pt>
                <c:pt idx="509">
                  <c:v>494.2019130320536</c:v>
                </c:pt>
                <c:pt idx="510">
                  <c:v>486.34296405315331</c:v>
                </c:pt>
                <c:pt idx="511">
                  <c:v>478.57358760704506</c:v>
                </c:pt>
                <c:pt idx="512">
                  <c:v>470.89361463199231</c:v>
                </c:pt>
                <c:pt idx="513">
                  <c:v>463.30285259665578</c:v>
                </c:pt>
                <c:pt idx="514">
                  <c:v>455.80108611504937</c:v>
                </c:pt>
                <c:pt idx="515">
                  <c:v>448.38807755780635</c:v>
                </c:pt>
                <c:pt idx="516">
                  <c:v>441.06356765952211</c:v>
                </c:pt>
                <c:pt idx="517">
                  <c:v>433.82727612189257</c:v>
                </c:pt>
                <c:pt idx="518">
                  <c:v>426.67890221240884</c:v>
                </c:pt>
                <c:pt idx="519">
                  <c:v>419.61812535835844</c:v>
                </c:pt>
                <c:pt idx="520">
                  <c:v>412.64460573591384</c:v>
                </c:pt>
                <c:pt idx="521">
                  <c:v>405.75798485407796</c:v>
                </c:pt>
                <c:pt idx="522">
                  <c:v>398.95788613327159</c:v>
                </c:pt>
                <c:pt idx="523">
                  <c:v>392.24391547838934</c:v>
                </c:pt>
                <c:pt idx="524">
                  <c:v>385.61566184609876</c:v>
                </c:pt>
                <c:pt idx="525">
                  <c:v>379.07269780621408</c:v>
                </c:pt>
                <c:pt idx="526">
                  <c:v>372.61458009698526</c:v>
                </c:pt>
                <c:pt idx="527">
                  <c:v>366.24085017411244</c:v>
                </c:pt>
                <c:pt idx="528">
                  <c:v>359.95103475335469</c:v>
                </c:pt>
                <c:pt idx="529">
                  <c:v>353.74464634657886</c:v>
                </c:pt>
                <c:pt idx="530">
                  <c:v>347.62118379110223</c:v>
                </c:pt>
                <c:pt idx="531">
                  <c:v>341.58013277221715</c:v>
                </c:pt>
                <c:pt idx="532">
                  <c:v>335.6209663387657</c:v>
                </c:pt>
                <c:pt idx="533">
                  <c:v>329.7431454116587</c:v>
                </c:pt>
                <c:pt idx="534">
                  <c:v>323.94611928523011</c:v>
                </c:pt>
                <c:pt idx="535">
                  <c:v>318.22932612132803</c:v>
                </c:pt>
                <c:pt idx="536">
                  <c:v>312.59219343607788</c:v>
                </c:pt>
                <c:pt idx="537">
                  <c:v>307.03413857918935</c:v>
                </c:pt>
                <c:pt idx="538">
                  <c:v>301.55456920579383</c:v>
                </c:pt>
                <c:pt idx="539">
                  <c:v>296.15288374068706</c:v>
                </c:pt>
                <c:pt idx="540">
                  <c:v>290.82847183496955</c:v>
                </c:pt>
                <c:pt idx="541">
                  <c:v>285.58071481498672</c:v>
                </c:pt>
                <c:pt idx="542">
                  <c:v>280.4089861235646</c:v>
                </c:pt>
                <c:pt idx="543">
                  <c:v>275.31265175346272</c:v>
                </c:pt>
                <c:pt idx="544">
                  <c:v>270.29107067305392</c:v>
                </c:pt>
                <c:pt idx="545">
                  <c:v>265.34359524416095</c:v>
                </c:pt>
                <c:pt idx="546">
                  <c:v>260.46957163205707</c:v>
                </c:pt>
                <c:pt idx="547">
                  <c:v>255.66834020761613</c:v>
                </c:pt>
                <c:pt idx="548">
                  <c:v>250.93923594157926</c:v>
                </c:pt>
                <c:pt idx="549">
                  <c:v>246.28158879097111</c:v>
                </c:pt>
                <c:pt idx="550">
                  <c:v>241.69472407762527</c:v>
                </c:pt>
                <c:pt idx="551">
                  <c:v>237.17796285886655</c:v>
                </c:pt>
                <c:pt idx="552">
                  <c:v>232.7306222903288</c:v>
                </c:pt>
                <c:pt idx="553">
                  <c:v>228.35201598094778</c:v>
                </c:pt>
                <c:pt idx="554">
                  <c:v>224.04145434013702</c:v>
                </c:pt>
                <c:pt idx="555">
                  <c:v>219.79824491717315</c:v>
                </c:pt>
                <c:pt idx="556">
                  <c:v>215.62169273284121</c:v>
                </c:pt>
                <c:pt idx="557">
                  <c:v>211.51110060333198</c:v>
                </c:pt>
                <c:pt idx="558">
                  <c:v>207.46576945647823</c:v>
                </c:pt>
                <c:pt idx="559">
                  <c:v>203.4849986403342</c:v>
                </c:pt>
                <c:pt idx="560">
                  <c:v>199.56808622417034</c:v>
                </c:pt>
                <c:pt idx="561">
                  <c:v>195.71432929190914</c:v>
                </c:pt>
                <c:pt idx="562">
                  <c:v>191.92302422808069</c:v>
                </c:pt>
                <c:pt idx="563">
                  <c:v>188.19346699632661</c:v>
                </c:pt>
                <c:pt idx="564">
                  <c:v>184.52495341053969</c:v>
                </c:pt>
                <c:pt idx="565">
                  <c:v>180.9167793986737</c:v>
                </c:pt>
                <c:pt idx="566">
                  <c:v>177.36824125931565</c:v>
                </c:pt>
                <c:pt idx="567">
                  <c:v>173.87863591106125</c:v>
                </c:pt>
                <c:pt idx="568">
                  <c:v>170.44726113478589</c:v>
                </c:pt>
                <c:pt idx="569">
                  <c:v>167.07341580887541</c:v>
                </c:pt>
                <c:pt idx="570">
                  <c:v>163.75640013748259</c:v>
                </c:pt>
                <c:pt idx="571">
                  <c:v>160.4955158719068</c:v>
                </c:pt>
                <c:pt idx="572">
                  <c:v>157.29006652515349</c:v>
                </c:pt>
                <c:pt idx="573">
                  <c:v>154.13935757977666</c:v>
                </c:pt>
                <c:pt idx="574">
                  <c:v>151.04269668906576</c:v>
                </c:pt>
                <c:pt idx="575">
                  <c:v>147.99939387167905</c:v>
                </c:pt>
                <c:pt idx="576">
                  <c:v>145.00876169979725</c:v>
                </c:pt>
                <c:pt idx="577">
                  <c:v>142.07011548089616</c:v>
                </c:pt>
                <c:pt idx="578">
                  <c:v>139.18277343321503</c:v>
                </c:pt>
                <c:pt idx="579">
                  <c:v>136.34605685502277</c:v>
                </c:pt>
                <c:pt idx="580">
                  <c:v>133.5592902877606</c:v>
                </c:pt>
                <c:pt idx="581">
                  <c:v>130.82180167316852</c:v>
                </c:pt>
                <c:pt idx="582">
                  <c:v>128.13292250447699</c:v>
                </c:pt>
                <c:pt idx="583">
                  <c:v>125.49198797175634</c:v>
                </c:pt>
                <c:pt idx="584">
                  <c:v>122.89833710153543</c:v>
                </c:pt>
                <c:pt idx="585">
                  <c:v>120.35131289076108</c:v>
                </c:pt>
                <c:pt idx="586">
                  <c:v>117.85026243521727</c:v>
                </c:pt>
                <c:pt idx="587">
                  <c:v>115.39453705248073</c:v>
                </c:pt>
                <c:pt idx="588">
                  <c:v>112.98349239952699</c:v>
                </c:pt>
                <c:pt idx="589">
                  <c:v>110.6164885850701</c:v>
                </c:pt>
                <c:pt idx="590">
                  <c:v>108.29289027674152</c:v>
                </c:pt>
                <c:pt idx="591">
                  <c:v>106.01206680320436</c:v>
                </c:pt>
                <c:pt idx="592">
                  <c:v>103.77339225129566</c:v>
                </c:pt>
                <c:pt idx="593">
                  <c:v>101.57624555830489</c:v>
                </c:pt>
                <c:pt idx="594">
                  <c:v>99.420010599469762</c:v>
                </c:pt>
                <c:pt idx="595">
                  <c:v>97.304076270806632</c:v>
                </c:pt>
                <c:pt idx="596">
                  <c:v>95.227836567353705</c:v>
                </c:pt>
                <c:pt idx="597">
                  <c:v>93.19069065693958</c:v>
                </c:pt>
                <c:pt idx="598">
                  <c:v>91.19204294955918</c:v>
                </c:pt>
                <c:pt idx="599">
                  <c:v>89.231303162470198</c:v>
                </c:pt>
                <c:pt idx="600">
                  <c:v>87.307886381085581</c:v>
                </c:pt>
                <c:pt idx="601">
                  <c:v>85.421213115777832</c:v>
                </c:pt>
                <c:pt idx="602">
                  <c:v>83.570709354673312</c:v>
                </c:pt>
                <c:pt idx="603">
                  <c:v>81.755806612543225</c:v>
                </c:pt>
                <c:pt idx="604">
                  <c:v>79.975941975872857</c:v>
                </c:pt>
                <c:pt idx="605">
                  <c:v>78.230558144213418</c:v>
                </c:pt>
                <c:pt idx="606">
                  <c:v>76.519103467902042</c:v>
                </c:pt>
                <c:pt idx="607">
                  <c:v>74.841031982241972</c:v>
                </c:pt>
                <c:pt idx="608">
                  <c:v>73.19580343823327</c:v>
                </c:pt>
                <c:pt idx="609">
                  <c:v>71.582883329948643</c:v>
                </c:pt>
                <c:pt idx="610">
                  <c:v>70.001742918637177</c:v>
                </c:pt>
                <c:pt idx="611">
                  <c:v>68.451859253644002</c:v>
                </c:pt>
                <c:pt idx="612">
                  <c:v>66.93271519023962</c:v>
                </c:pt>
                <c:pt idx="613">
                  <c:v>65.443799404440142</c:v>
                </c:pt>
                <c:pt idx="614">
                  <c:v>63.98460640490088</c:v>
                </c:pt>
                <c:pt idx="615">
                  <c:v>62.554636541974212</c:v>
                </c:pt>
                <c:pt idx="616">
                  <c:v>61.153396014009466</c:v>
                </c:pt>
                <c:pt idx="617">
                  <c:v>59.780396870981029</c:v>
                </c:pt>
                <c:pt idx="618">
                  <c:v>58.435157015520701</c:v>
                </c:pt>
                <c:pt idx="619">
                  <c:v>57.117200201439999</c:v>
                </c:pt>
                <c:pt idx="620">
                  <c:v>55.826056029816264</c:v>
                </c:pt>
                <c:pt idx="621">
                  <c:v>54.561259942723034</c:v>
                </c:pt>
                <c:pt idx="622">
                  <c:v>53.322353214680675</c:v>
                </c:pt>
                <c:pt idx="623">
                  <c:v>52.108882941902301</c:v>
                </c:pt>
                <c:pt idx="624">
                  <c:v>50.920402029409814</c:v>
                </c:pt>
                <c:pt idx="625">
                  <c:v>49.756469176092743</c:v>
                </c:pt>
                <c:pt idx="626">
                  <c:v>48.61664885778098</c:v>
                </c:pt>
                <c:pt idx="627">
                  <c:v>47.50051130840469</c:v>
                </c:pt>
                <c:pt idx="628">
                  <c:v>46.407632499307503</c:v>
                </c:pt>
                <c:pt idx="629">
                  <c:v>45.337594116784082</c:v>
                </c:pt>
                <c:pt idx="630">
                  <c:v>44.289983537908434</c:v>
                </c:pt>
                <c:pt idx="631">
                  <c:v>43.264393804715993</c:v>
                </c:pt>
                <c:pt idx="632">
                  <c:v>42.260423596812672</c:v>
                </c:pt>
                <c:pt idx="633">
                  <c:v>41.277677202458861</c:v>
                </c:pt>
                <c:pt idx="634">
                  <c:v>40.315764488211286</c:v>
                </c:pt>
                <c:pt idx="635">
                  <c:v>39.374300867163576</c:v>
                </c:pt>
                <c:pt idx="636">
                  <c:v>38.452907265859572</c:v>
                </c:pt>
                <c:pt idx="637">
                  <c:v>37.551210089931672</c:v>
                </c:pt>
                <c:pt idx="638">
                  <c:v>36.668841188521391</c:v>
                </c:pt>
                <c:pt idx="639">
                  <c:v>35.805437817543712</c:v>
                </c:pt>
                <c:pt idx="640">
                  <c:v>34.960642601841229</c:v>
                </c:pt>
                <c:pt idx="641">
                  <c:v>34.134103496291303</c:v>
                </c:pt>
                <c:pt idx="642">
                  <c:v>33.3254737459132</c:v>
                </c:pt>
                <c:pt idx="643">
                  <c:v>32.534411845027982</c:v>
                </c:pt>
                <c:pt idx="644">
                  <c:v>31.760581495521382</c:v>
                </c:pt>
                <c:pt idx="645">
                  <c:v>31.003651564260455</c:v>
                </c:pt>
                <c:pt idx="646">
                  <c:v>30.263296039708713</c:v>
                </c:pt>
                <c:pt idx="647">
                  <c:v>29.539193987789542</c:v>
                </c:pt>
                <c:pt idx="648">
                  <c:v>28.831029507043485</c:v>
                </c:pt>
                <c:pt idx="649">
                  <c:v>28.138491683119472</c:v>
                </c:pt>
                <c:pt idx="650">
                  <c:v>27.461274542651253</c:v>
                </c:pt>
                <c:pt idx="651">
                  <c:v>26.799077006553606</c:v>
                </c:pt>
                <c:pt idx="652">
                  <c:v>26.15160284278566</c:v>
                </c:pt>
                <c:pt idx="653">
                  <c:v>25.518560618615709</c:v>
                </c:pt>
                <c:pt idx="654">
                  <c:v>24.899663652434064</c:v>
                </c:pt>
                <c:pt idx="655">
                  <c:v>24.29462996514204</c:v>
                </c:pt>
                <c:pt idx="656">
                  <c:v>23.703182231165645</c:v>
                </c:pt>
                <c:pt idx="657">
                  <c:v>23.125047729118762</c:v>
                </c:pt>
                <c:pt idx="658">
                  <c:v>22.559958292160065</c:v>
                </c:pt>
                <c:pt idx="659">
                  <c:v>22.007650258069447</c:v>
                </c:pt>
                <c:pt idx="660">
                  <c:v>21.467864419084318</c:v>
                </c:pt>
                <c:pt idx="661">
                  <c:v>20.940345971523051</c:v>
                </c:pt>
                <c:pt idx="662">
                  <c:v>20.42484446522646</c:v>
                </c:pt>
                <c:pt idx="663">
                  <c:v>19.9211137528509</c:v>
                </c:pt>
                <c:pt idx="664">
                  <c:v>19.428911939038297</c:v>
                </c:pt>
                <c:pt idx="665">
                  <c:v>18.948001329493497</c:v>
                </c:pt>
                <c:pt idx="666">
                  <c:v>18.478148379995002</c:v>
                </c:pt>
                <c:pt idx="667">
                  <c:v>18.019123645367021</c:v>
                </c:pt>
                <c:pt idx="668">
                  <c:v>17.570701728436024</c:v>
                </c:pt>
                <c:pt idx="669">
                  <c:v>17.132661228999154</c:v>
                </c:pt>
                <c:pt idx="670">
                  <c:v>16.704784692824848</c:v>
                </c:pt>
                <c:pt idx="671">
                  <c:v>16.286858560713089</c:v>
                </c:pt>
                <c:pt idx="672">
                  <c:v>15.878673117633237</c:v>
                </c:pt>
                <c:pt idx="673">
                  <c:v>15.480022441963062</c:v>
                </c:pt>
                <c:pt idx="674">
                  <c:v>15.090704354848693</c:v>
                </c:pt>
                <c:pt idx="675">
                  <c:v>14.71052036970617</c:v>
                </c:pt>
                <c:pt idx="676">
                  <c:v>14.339275641882331</c:v>
                </c:pt>
                <c:pt idx="677">
                  <c:v>13.976778918494661</c:v>
                </c:pt>
                <c:pt idx="678">
                  <c:v>13.622842488466237</c:v>
                </c:pt>
                <c:pt idx="679">
                  <c:v>13.277282132773443</c:v>
                </c:pt>
                <c:pt idx="680">
                  <c:v>12.939917074923596</c:v>
                </c:pt>
                <c:pt idx="681">
                  <c:v>12.610569931675466</c:v>
                </c:pt>
                <c:pt idx="682">
                  <c:v>12.289066664019304</c:v>
                </c:pt>
                <c:pt idx="683">
                  <c:v>11.975236528430798</c:v>
                </c:pt>
                <c:pt idx="684">
                  <c:v>11.668912028411036</c:v>
                </c:pt>
                <c:pt idx="685">
                  <c:v>11.369928866326207</c:v>
                </c:pt>
                <c:pt idx="686">
                  <c:v>11.078125895559271</c:v>
                </c:pt>
                <c:pt idx="687">
                  <c:v>10.79334507298586</c:v>
                </c:pt>
                <c:pt idx="688">
                  <c:v>10.515431411783622</c:v>
                </c:pt>
                <c:pt idx="689">
                  <c:v>10.244232934587995</c:v>
                </c:pt>
                <c:pt idx="690">
                  <c:v>9.979600627002613</c:v>
                </c:pt>
                <c:pt idx="691">
                  <c:v>9.7213883914745551</c:v>
                </c:pt>
                <c:pt idx="692">
                  <c:v>9.4694530015431297</c:v>
                </c:pt>
                <c:pt idx="693">
                  <c:v>9.2236540564709877</c:v>
                </c:pt>
                <c:pt idx="694">
                  <c:v>8.9838539362646639</c:v>
                </c:pt>
                <c:pt idx="695">
                  <c:v>8.7499177570929749</c:v>
                </c:pt>
                <c:pt idx="696">
                  <c:v>8.5217133271094934</c:v>
                </c:pt>
                <c:pt idx="697">
                  <c:v>8.2991111026861599</c:v>
                </c:pt>
                <c:pt idx="698">
                  <c:v>8.0819841450632897</c:v>
                </c:pt>
                <c:pt idx="699">
                  <c:v>7.8702080774226468</c:v>
                </c:pt>
                <c:pt idx="700">
                  <c:v>7.6636610423880107</c:v>
                </c:pt>
                <c:pt idx="701">
                  <c:v>7.4622236599582363</c:v>
                </c:pt>
                <c:pt idx="702">
                  <c:v>7.2657789858773691</c:v>
                </c:pt>
                <c:pt idx="703">
                  <c:v>7.0742124704454437</c:v>
                </c:pt>
                <c:pt idx="704">
                  <c:v>6.8874119177744237</c:v>
                </c:pt>
                <c:pt idx="705">
                  <c:v>6.7052674454912715</c:v>
                </c:pt>
                <c:pt idx="706">
                  <c:v>6.5276714448923006</c:v>
                </c:pt>
                <c:pt idx="707">
                  <c:v>6.3545185415508003</c:v>
                </c:pt>
                <c:pt idx="708">
                  <c:v>6.1857055563803458</c:v>
                </c:pt>
                <c:pt idx="709">
                  <c:v>6.0211314671553469</c:v>
                </c:pt>
                <c:pt idx="710">
                  <c:v>5.8606973704913168</c:v>
                </c:pt>
                <c:pt idx="711">
                  <c:v>5.7043064442851579</c:v>
                </c:pt>
                <c:pt idx="712">
                  <c:v>5.5518639106175964</c:v>
                </c:pt>
                <c:pt idx="713">
                  <c:v>5.4032769991174083</c:v>
                </c:pt>
                <c:pt idx="714">
                  <c:v>5.2584549107888652</c:v>
                </c:pt>
                <c:pt idx="715">
                  <c:v>5.1173087823022732</c:v>
                </c:pt>
                <c:pt idx="716">
                  <c:v>4.9797516507474873</c:v>
                </c:pt>
                <c:pt idx="717">
                  <c:v>4.8456984188502359</c:v>
                </c:pt>
                <c:pt idx="718">
                  <c:v>4.7150658206511027</c:v>
                </c:pt>
                <c:pt idx="719">
                  <c:v>4.5877723876459244</c:v>
                </c:pt>
                <c:pt idx="720">
                  <c:v>4.4637384153870716</c:v>
                </c:pt>
                <c:pt idx="721">
                  <c:v>4.3428859305443872</c:v>
                </c:pt>
                <c:pt idx="722">
                  <c:v>4.2251386584245498</c:v>
                </c:pt>
                <c:pt idx="723">
                  <c:v>4.1104219909470761</c:v>
                </c:pt>
                <c:pt idx="724">
                  <c:v>3.9986629550758495</c:v>
                </c:pt>
                <c:pt idx="725">
                  <c:v>3.8897901817035754</c:v>
                </c:pt>
                <c:pt idx="726">
                  <c:v>3.7837338749877989</c:v>
                </c:pt>
                <c:pt idx="727">
                  <c:v>3.6804257821359592</c:v>
                </c:pt>
                <c:pt idx="728">
                  <c:v>3.5797991636371838</c:v>
                </c:pt>
                <c:pt idx="729">
                  <c:v>3.4817887639386087</c:v>
                </c:pt>
                <c:pt idx="730">
                  <c:v>3.3863307825631055</c:v>
                </c:pt>
                <c:pt idx="731">
                  <c:v>3.293362845666151</c:v>
                </c:pt>
                <c:pt idx="732">
                  <c:v>3.2028239780288277</c:v>
                </c:pt>
                <c:pt idx="733">
                  <c:v>3.1146545754838639</c:v>
                </c:pt>
                <c:pt idx="734">
                  <c:v>3.0287963777717009</c:v>
                </c:pt>
                <c:pt idx="735">
                  <c:v>2.9451924418233797</c:v>
                </c:pt>
                <c:pt idx="736">
                  <c:v>2.863787115466935</c:v>
                </c:pt>
                <c:pt idx="737">
                  <c:v>2.7845260115540751</c:v>
                </c:pt>
                <c:pt idx="738">
                  <c:v>2.7073559825031297</c:v>
                </c:pt>
                <c:pt idx="739">
                  <c:v>2.6322250952554285</c:v>
                </c:pt>
                <c:pt idx="740">
                  <c:v>2.559082606640914</c:v>
                </c:pt>
                <c:pt idx="741">
                  <c:v>2.4878789391493923</c:v>
                </c:pt>
                <c:pt idx="742">
                  <c:v>2.4185656571039149</c:v>
                </c:pt>
                <c:pt idx="743">
                  <c:v>2.3510954432319182</c:v>
                </c:pt>
                <c:pt idx="744">
                  <c:v>2.2854220756307417</c:v>
                </c:pt>
                <c:pt idx="745">
                  <c:v>2.2215004051231513</c:v>
                </c:pt>
                <c:pt idx="746">
                  <c:v>2.1592863329990886</c:v>
                </c:pt>
                <c:pt idx="747">
                  <c:v>2.0987367891394682</c:v>
                </c:pt>
                <c:pt idx="748">
                  <c:v>2.0398097105179729</c:v>
                </c:pt>
                <c:pt idx="749">
                  <c:v>1.9824640200766137</c:v>
                </c:pt>
                <c:pt idx="750">
                  <c:v>1.9266596059710284</c:v>
                </c:pt>
                <c:pt idx="751">
                  <c:v>1.872357301181113</c:v>
                </c:pt>
                <c:pt idx="752">
                  <c:v>1.8195188634828869</c:v>
                </c:pt>
                <c:pt idx="753">
                  <c:v>1.7681069557773752</c:v>
                </c:pt>
                <c:pt idx="754">
                  <c:v>1.7180851267719142</c:v>
                </c:pt>
                <c:pt idx="755">
                  <c:v>1.6694177920101076</c:v>
                </c:pt>
                <c:pt idx="756">
                  <c:v>1.6220702152454753</c:v>
                </c:pt>
                <c:pt idx="757">
                  <c:v>1.5760084901551077</c:v>
                </c:pt>
                <c:pt idx="758">
                  <c:v>1.5311995223884407</c:v>
                </c:pt>
                <c:pt idx="759">
                  <c:v>1.4876110119472596</c:v>
                </c:pt>
                <c:pt idx="760">
                  <c:v>1.4452114358922092</c:v>
                </c:pt>
                <c:pt idx="761">
                  <c:v>1.4039700313717673</c:v>
                </c:pt>
                <c:pt idx="762">
                  <c:v>1.3638567789691112</c:v>
                </c:pt>
                <c:pt idx="763">
                  <c:v>1.324842386362745</c:v>
                </c:pt>
                <c:pt idx="764">
                  <c:v>1.2868982722962701</c:v>
                </c:pt>
                <c:pt idx="765">
                  <c:v>1.2499965508533932</c:v>
                </c:pt>
                <c:pt idx="766">
                  <c:v>1.2141100160333891</c:v>
                </c:pt>
                <c:pt idx="767">
                  <c:v>1.1792121266230964</c:v>
                </c:pt>
                <c:pt idx="768">
                  <c:v>1.14527699136092</c:v>
                </c:pt>
                <c:pt idx="769">
                  <c:v>1.1122793543886775</c:v>
                </c:pt>
                <c:pt idx="770">
                  <c:v>1.0801945809870837</c:v>
                </c:pt>
                <c:pt idx="771">
                  <c:v>1.0489986435905063</c:v>
                </c:pt>
                <c:pt idx="772">
                  <c:v>1.0186681080768254</c:v>
                </c:pt>
                <c:pt idx="773">
                  <c:v>0.98918012032837843</c:v>
                </c:pt>
                <c:pt idx="774">
                  <c:v>0.96051239305954061</c:v>
                </c:pt>
                <c:pt idx="775">
                  <c:v>0.93264319290699671</c:v>
                </c:pt>
                <c:pt idx="776">
                  <c:v>0.90555132777861802</c:v>
                </c:pt>
                <c:pt idx="777">
                  <c:v>0.87921613445666302</c:v>
                </c:pt>
                <c:pt idx="778">
                  <c:v>0.85361746645150871</c:v>
                </c:pt>
                <c:pt idx="779">
                  <c:v>0.82873568210167581</c:v>
                </c:pt>
                <c:pt idx="780">
                  <c:v>0.80455163291625731</c:v>
                </c:pt>
                <c:pt idx="781">
                  <c:v>0.78104665215582247</c:v>
                </c:pt>
                <c:pt idx="782">
                  <c:v>0.75820254364776629</c:v>
                </c:pt>
                <c:pt idx="783">
                  <c:v>0.736001570832302</c:v>
                </c:pt>
                <c:pt idx="784">
                  <c:v>0.71442644603521399</c:v>
                </c:pt>
                <c:pt idx="785">
                  <c:v>0.6934603199635635</c:v>
                </c:pt>
                <c:pt idx="786">
                  <c:v>0.67308677142050999</c:v>
                </c:pt>
                <c:pt idx="787">
                  <c:v>0.65328979723559955</c:v>
                </c:pt>
                <c:pt idx="788">
                  <c:v>0.63405380240670051</c:v>
                </c:pt>
                <c:pt idx="789">
                  <c:v>0.6153635904500101</c:v>
                </c:pt>
                <c:pt idx="790">
                  <c:v>0.59720435395444327</c:v>
                </c:pt>
                <c:pt idx="791">
                  <c:v>0.57956166533687448</c:v>
                </c:pt>
                <c:pt idx="792">
                  <c:v>0.56242146779455393</c:v>
                </c:pt>
                <c:pt idx="793">
                  <c:v>0.5457700664513534</c:v>
                </c:pt>
                <c:pt idx="794">
                  <c:v>0.52959411969424897</c:v>
                </c:pt>
                <c:pt idx="795">
                  <c:v>0.51388063069664025</c:v>
                </c:pt>
                <c:pt idx="796">
                  <c:v>0.4986169391251572</c:v>
                </c:pt>
                <c:pt idx="797">
                  <c:v>0.48379071302652871</c:v>
                </c:pt>
                <c:pt idx="798">
                  <c:v>0.46938994089128755</c:v>
                </c:pt>
                <c:pt idx="799">
                  <c:v>0.45540292389099413</c:v>
                </c:pt>
                <c:pt idx="800">
                  <c:v>0.44181826828575194</c:v>
                </c:pt>
                <c:pt idx="801">
                  <c:v>0.42862487799887994</c:v>
                </c:pt>
                <c:pt idx="802">
                  <c:v>0.41581194735555926</c:v>
                </c:pt>
                <c:pt idx="803">
                  <c:v>0.40336895398236444</c:v>
                </c:pt>
                <c:pt idx="804">
                  <c:v>0.3912856518646145</c:v>
                </c:pt>
                <c:pt idx="805">
                  <c:v>0.37955206455858204</c:v>
                </c:pt>
                <c:pt idx="806">
                  <c:v>0.36815847855550465</c:v>
                </c:pt>
                <c:pt idx="807">
                  <c:v>0.35709543679454037</c:v>
                </c:pt>
                <c:pt idx="808">
                  <c:v>0.34635373232172739</c:v>
                </c:pt>
                <c:pt idx="809">
                  <c:v>0.33592440209214408</c:v>
                </c:pt>
                <c:pt idx="810">
                  <c:v>0.32579872091243672</c:v>
                </c:pt>
                <c:pt idx="811">
                  <c:v>0.31596819552094335</c:v>
                </c:pt>
                <c:pt idx="812">
                  <c:v>0.30642455880272002</c:v>
                </c:pt>
                <c:pt idx="813">
                  <c:v>0.29715976413677248</c:v>
                </c:pt>
                <c:pt idx="814">
                  <c:v>0.28816597987285131</c:v>
                </c:pt>
                <c:pt idx="815">
                  <c:v>0.27943558393519163</c:v>
                </c:pt>
                <c:pt idx="816">
                  <c:v>0.27096115855070441</c:v>
                </c:pt>
                <c:pt idx="817">
                  <c:v>0.26273548509900441</c:v>
                </c:pt>
                <c:pt idx="818">
                  <c:v>0.2547515390818631</c:v>
                </c:pt>
                <c:pt idx="819">
                  <c:v>0.24700248520965187</c:v>
                </c:pt>
                <c:pt idx="820">
                  <c:v>0.23948167260231509</c:v>
                </c:pt>
                <c:pt idx="821">
                  <c:v>0.23218263010257062</c:v>
                </c:pt>
                <c:pt idx="822">
                  <c:v>0.22509906169898003</c:v>
                </c:pt>
                <c:pt idx="823">
                  <c:v>0.218224842056644</c:v>
                </c:pt>
                <c:pt idx="824">
                  <c:v>0.21155401215321598</c:v>
                </c:pt>
                <c:pt idx="825">
                  <c:v>0.20508077501808539</c:v>
                </c:pt>
                <c:pt idx="826">
                  <c:v>0.19879949157253762</c:v>
                </c:pt>
                <c:pt idx="827">
                  <c:v>0.19270467656874404</c:v>
                </c:pt>
                <c:pt idx="828">
                  <c:v>0.18679099462550258</c:v>
                </c:pt>
                <c:pt idx="829">
                  <c:v>0.18105325635867103</c:v>
                </c:pt>
                <c:pt idx="830">
                  <c:v>0.17548641460425907</c:v>
                </c:pt>
                <c:pt idx="831">
                  <c:v>0.17008556073219627</c:v>
                </c:pt>
                <c:pt idx="832">
                  <c:v>0.16484592104882068</c:v>
                </c:pt>
                <c:pt idx="833">
                  <c:v>0.15976285328616538</c:v>
                </c:pt>
                <c:pt idx="834">
                  <c:v>0.15483184317618232</c:v>
                </c:pt>
                <c:pt idx="835">
                  <c:v>0.15004850110802398</c:v>
                </c:pt>
                <c:pt idx="836">
                  <c:v>0.1454085588665828</c:v>
                </c:pt>
                <c:pt idx="837">
                  <c:v>0.14090786645050937</c:v>
                </c:pt>
                <c:pt idx="838">
                  <c:v>0.13654238896795456</c:v>
                </c:pt>
                <c:pt idx="839">
                  <c:v>0.1323082036083158</c:v>
                </c:pt>
                <c:pt idx="840">
                  <c:v>0.1282014966883106</c:v>
                </c:pt>
                <c:pt idx="841">
                  <c:v>0.1242185607707214</c:v>
                </c:pt>
                <c:pt idx="842">
                  <c:v>0.12035579185418546</c:v>
                </c:pt>
                <c:pt idx="843">
                  <c:v>0.11660968663245022</c:v>
                </c:pt>
                <c:pt idx="844">
                  <c:v>0.11297683982151908</c:v>
                </c:pt>
                <c:pt idx="845">
                  <c:v>0.10945394155316943</c:v>
                </c:pt>
                <c:pt idx="846">
                  <c:v>0.10603777483333866</c:v>
                </c:pt>
                <c:pt idx="847">
                  <c:v>0.10272521306390633</c:v>
                </c:pt>
                <c:pt idx="848">
                  <c:v>9.9513217626427439E-2</c:v>
                </c:pt>
                <c:pt idx="849">
                  <c:v>9.6398835526406337E-2</c:v>
                </c:pt>
                <c:pt idx="850">
                  <c:v>9.3379197096723335E-2</c:v>
                </c:pt>
                <c:pt idx="851">
                  <c:v>9.0451513758859486E-2</c:v>
                </c:pt>
                <c:pt idx="852">
                  <c:v>8.7613075840579022E-2</c:v>
                </c:pt>
                <c:pt idx="853">
                  <c:v>8.4861250448770867E-2</c:v>
                </c:pt>
                <c:pt idx="854">
                  <c:v>8.2193479396173941E-2</c:v>
                </c:pt>
                <c:pt idx="855">
                  <c:v>7.9607277180724551E-2</c:v>
                </c:pt>
                <c:pt idx="856">
                  <c:v>7.7100229016307628E-2</c:v>
                </c:pt>
                <c:pt idx="857">
                  <c:v>7.4669988913700483E-2</c:v>
                </c:pt>
                <c:pt idx="858">
                  <c:v>7.2314277810546224E-2</c:v>
                </c:pt>
                <c:pt idx="859">
                  <c:v>7.0030881749188173E-2</c:v>
                </c:pt>
                <c:pt idx="860">
                  <c:v>6.7817650101241939E-2</c:v>
                </c:pt>
                <c:pt idx="861">
                  <c:v>6.5672493837810819E-2</c:v>
                </c:pt>
                <c:pt idx="862">
                  <c:v>6.3593383844240264E-2</c:v>
                </c:pt>
                <c:pt idx="863">
                  <c:v>6.1578349278369644E-2</c:v>
                </c:pt>
                <c:pt idx="864">
                  <c:v>5.9625475971240315E-2</c:v>
                </c:pt>
                <c:pt idx="865">
                  <c:v>5.7732904869238509E-2</c:v>
                </c:pt>
                <c:pt idx="866">
                  <c:v>5.5898830516685365E-2</c:v>
                </c:pt>
                <c:pt idx="867">
                  <c:v>5.412149957789892E-2</c:v>
                </c:pt>
                <c:pt idx="868">
                  <c:v>5.2399209397781352E-2</c:v>
                </c:pt>
                <c:pt idx="869">
                  <c:v>5.0730306599990109E-2</c:v>
                </c:pt>
                <c:pt idx="870">
                  <c:v>4.9113185721794017E-2</c:v>
                </c:pt>
                <c:pt idx="871">
                  <c:v>4.7546287884714843E-2</c:v>
                </c:pt>
                <c:pt idx="872">
                  <c:v>4.6028099500086982E-2</c:v>
                </c:pt>
                <c:pt idx="873">
                  <c:v>4.4557151008680712E-2</c:v>
                </c:pt>
                <c:pt idx="874">
                  <c:v>4.3132015653553249E-2</c:v>
                </c:pt>
                <c:pt idx="875">
                  <c:v>4.1751308285319068E-2</c:v>
                </c:pt>
                <c:pt idx="876">
                  <c:v>4.0413684199033822E-2</c:v>
                </c:pt>
                <c:pt idx="877">
                  <c:v>3.9117838001915449E-2</c:v>
                </c:pt>
                <c:pt idx="878">
                  <c:v>3.7862502511141975E-2</c:v>
                </c:pt>
                <c:pt idx="879">
                  <c:v>3.6646447680978952E-2</c:v>
                </c:pt>
                <c:pt idx="880">
                  <c:v>3.5468479558505288E-2</c:v>
                </c:pt>
                <c:pt idx="881">
                  <c:v>3.4327439267231891E-2</c:v>
                </c:pt>
                <c:pt idx="882">
                  <c:v>3.3222202017907557E-2</c:v>
                </c:pt>
                <c:pt idx="883">
                  <c:v>3.2151676145843057E-2</c:v>
                </c:pt>
                <c:pt idx="884">
                  <c:v>3.1114802174078707E-2</c:v>
                </c:pt>
                <c:pt idx="885">
                  <c:v>3.0110551901751277E-2</c:v>
                </c:pt>
                <c:pt idx="886">
                  <c:v>2.9137927517023404E-2</c:v>
                </c:pt>
                <c:pt idx="887">
                  <c:v>2.8195960733955906E-2</c:v>
                </c:pt>
                <c:pt idx="888">
                  <c:v>2.7283711952717879E-2</c:v>
                </c:pt>
                <c:pt idx="889">
                  <c:v>2.6400269442539547E-2</c:v>
                </c:pt>
                <c:pt idx="890">
                  <c:v>2.5544748546834813E-2</c:v>
                </c:pt>
                <c:pt idx="891">
                  <c:v>2.4716290909924343E-2</c:v>
                </c:pt>
                <c:pt idx="892">
                  <c:v>2.3914063724807519E-2</c:v>
                </c:pt>
                <c:pt idx="893">
                  <c:v>2.3137259001451211E-2</c:v>
                </c:pt>
                <c:pt idx="894">
                  <c:v>2.2385092855058915E-2</c:v>
                </c:pt>
                <c:pt idx="895">
                  <c:v>2.1656804813816603E-2</c:v>
                </c:pt>
                <c:pt idx="896">
                  <c:v>2.0951657145606994E-2</c:v>
                </c:pt>
                <c:pt idx="897">
                  <c:v>2.0268934203205916E-2</c:v>
                </c:pt>
                <c:pt idx="898">
                  <c:v>1.960794178748353E-2</c:v>
                </c:pt>
                <c:pt idx="899">
                  <c:v>1.8968006528139437E-2</c:v>
                </c:pt>
                <c:pt idx="900">
                  <c:v>1.8348475281522694E-2</c:v>
                </c:pt>
                <c:pt idx="901">
                  <c:v>1.7748714545086187E-2</c:v>
                </c:pt>
                <c:pt idx="902">
                  <c:v>1.7168109888045915E-2</c:v>
                </c:pt>
                <c:pt idx="903">
                  <c:v>1.660606539781969E-2</c:v>
                </c:pt>
                <c:pt idx="904">
                  <c:v>1.6062003141832346E-2</c:v>
                </c:pt>
                <c:pt idx="905">
                  <c:v>1.5535362644284791E-2</c:v>
                </c:pt>
                <c:pt idx="906">
                  <c:v>1.5025600377493974E-2</c:v>
                </c:pt>
                <c:pt idx="907">
                  <c:v>1.4532189267419048E-2</c:v>
                </c:pt>
                <c:pt idx="908">
                  <c:v>1.4054618213000166E-2</c:v>
                </c:pt>
                <c:pt idx="909">
                  <c:v>1.3592391618944115E-2</c:v>
                </c:pt>
                <c:pt idx="910">
                  <c:v>1.3145028941601361E-2</c:v>
                </c:pt>
                <c:pt idx="911">
                  <c:v>1.2712064247586108E-2</c:v>
                </c:pt>
                <c:pt idx="912">
                  <c:v>1.2293045784802295E-2</c:v>
                </c:pt>
                <c:pt idx="913">
                  <c:v>1.1887535565541783E-2</c:v>
                </c:pt>
                <c:pt idx="914">
                  <c:v>1.1495108961336469E-2</c:v>
                </c:pt>
                <c:pt idx="915">
                  <c:v>1.1115354309246652E-2</c:v>
                </c:pt>
                <c:pt idx="916">
                  <c:v>1.0747872529282207E-2</c:v>
                </c:pt>
                <c:pt idx="917">
                  <c:v>1.0392276752654498E-2</c:v>
                </c:pt>
                <c:pt idx="918">
                  <c:v>1.0048191960570409E-2</c:v>
                </c:pt>
                <c:pt idx="919">
                  <c:v>9.7152546332846777E-3</c:v>
                </c:pt>
                <c:pt idx="920">
                  <c:v>9.3931124091304937E-3</c:v>
                </c:pt>
                <c:pt idx="921">
                  <c:v>9.0814237532625495E-3</c:v>
                </c:pt>
                <c:pt idx="922">
                  <c:v>8.7798576358470715E-3</c:v>
                </c:pt>
                <c:pt idx="923">
                  <c:v>8.4880932194431186E-3</c:v>
                </c:pt>
                <c:pt idx="924">
                  <c:v>8.2058195553257243E-3</c:v>
                </c:pt>
                <c:pt idx="925">
                  <c:v>7.9327352885067669E-3</c:v>
                </c:pt>
                <c:pt idx="926">
                  <c:v>7.6685483712165747E-3</c:v>
                </c:pt>
                <c:pt idx="927">
                  <c:v>7.4129757846160054E-3</c:v>
                </c:pt>
                <c:pt idx="928">
                  <c:v>7.1657432685116075E-3</c:v>
                </c:pt>
                <c:pt idx="929">
                  <c:v>6.9265850588571837E-3</c:v>
                </c:pt>
                <c:pt idx="930">
                  <c:v>6.6952436328254258E-3</c:v>
                </c:pt>
                <c:pt idx="931">
                  <c:v>6.4714694612429636E-3</c:v>
                </c:pt>
                <c:pt idx="932">
                  <c:v>6.2550207681856245E-3</c:v>
                </c:pt>
                <c:pt idx="933">
                  <c:v>6.0456632975355567E-3</c:v>
                </c:pt>
                <c:pt idx="934">
                  <c:v>5.843170086308835E-3</c:v>
                </c:pt>
                <c:pt idx="935">
                  <c:v>5.6473212445649311E-3</c:v>
                </c:pt>
                <c:pt idx="936">
                  <c:v>5.4579037417166769E-3</c:v>
                </c:pt>
                <c:pt idx="937">
                  <c:v>5.2747111990617034E-3</c:v>
                </c:pt>
                <c:pt idx="938">
                  <c:v>5.0975436883632878E-3</c:v>
                </c:pt>
                <c:pt idx="939">
                  <c:v>4.9262075363109732E-3</c:v>
                </c:pt>
                <c:pt idx="940">
                  <c:v>4.7605151346978144E-3</c:v>
                </c:pt>
                <c:pt idx="941">
                  <c:v>4.6002847561536749E-3</c:v>
                </c:pt>
                <c:pt idx="942">
                  <c:v>4.4453403752792433E-3</c:v>
                </c:pt>
                <c:pt idx="943">
                  <c:v>4.2955114950290509E-3</c:v>
                </c:pt>
                <c:pt idx="944">
                  <c:v>4.1506329781968599E-3</c:v>
                </c:pt>
                <c:pt idx="945">
                  <c:v>4.0105448838583932E-3</c:v>
                </c:pt>
                <c:pt idx="946">
                  <c:v>3.875092308633039E-3</c:v>
                </c:pt>
                <c:pt idx="947">
                  <c:v>3.7441252326276785E-3</c:v>
                </c:pt>
                <c:pt idx="948">
                  <c:v>3.6174983699310006E-3</c:v>
                </c:pt>
                <c:pt idx="949">
                  <c:v>3.4950710235284455E-3</c:v>
                </c:pt>
                <c:pt idx="950">
                  <c:v>3.3767069445137022E-3</c:v>
                </c:pt>
                <c:pt idx="951">
                  <c:v>3.2622741954733965E-3</c:v>
                </c:pt>
                <c:pt idx="952">
                  <c:v>3.1516450179276418E-3</c:v>
                </c:pt>
                <c:pt idx="953">
                  <c:v>3.044695703709775E-3</c:v>
                </c:pt>
                <c:pt idx="954">
                  <c:v>2.9413064701736087E-3</c:v>
                </c:pt>
                <c:pt idx="955">
                  <c:v>2.8413613391186838E-3</c:v>
                </c:pt>
                <c:pt idx="956">
                  <c:v>2.7447480193268149E-3</c:v>
                </c:pt>
                <c:pt idx="957">
                  <c:v>2.651357792607327E-3</c:v>
                </c:pt>
                <c:pt idx="958">
                  <c:v>2.5610854032491405E-3</c:v>
                </c:pt>
                <c:pt idx="959">
                  <c:v>2.4738289507829658E-3</c:v>
                </c:pt>
                <c:pt idx="960">
                  <c:v>2.3894897859572683E-3</c:v>
                </c:pt>
                <c:pt idx="961">
                  <c:v>2.3079724098365667E-3</c:v>
                </c:pt>
                <c:pt idx="962">
                  <c:v>2.2291843759308311E-3</c:v>
                </c:pt>
                <c:pt idx="963">
                  <c:v>2.1530361952691356E-3</c:v>
                </c:pt>
                <c:pt idx="964">
                  <c:v>2.0794412443321383E-3</c:v>
                </c:pt>
                <c:pt idx="965">
                  <c:v>2.008315675760511E-3</c:v>
                </c:pt>
                <c:pt idx="966">
                  <c:v>1.9395783317586637E-3</c:v>
                </c:pt>
                <c:pt idx="967">
                  <c:v>1.8731506601158217E-3</c:v>
                </c:pt>
                <c:pt idx="968">
                  <c:v>1.8089566327678466E-3</c:v>
                </c:pt>
                <c:pt idx="969">
                  <c:v>1.7469226668259037E-3</c:v>
                </c:pt>
                <c:pt idx="970">
                  <c:v>1.6869775480002844E-3</c:v>
                </c:pt>
                <c:pt idx="971">
                  <c:v>1.6290523563489688E-3</c:v>
                </c:pt>
                <c:pt idx="972">
                  <c:v>1.5730803942831341E-3</c:v>
                </c:pt>
                <c:pt idx="973">
                  <c:v>1.5189971167635565E-3</c:v>
                </c:pt>
                <c:pt idx="974">
                  <c:v>1.4667400636233932E-3</c:v>
                </c:pt>
                <c:pt idx="975">
                  <c:v>1.4162487939551457E-3</c:v>
                </c:pt>
                <c:pt idx="976">
                  <c:v>1.3674648225008902E-3</c:v>
                </c:pt>
                <c:pt idx="977">
                  <c:v>1.320331557986915E-3</c:v>
                </c:pt>
                <c:pt idx="978">
                  <c:v>1.2747942433452674E-3</c:v>
                </c:pt>
                <c:pt idx="979">
                  <c:v>1.2307998977666421E-3</c:v>
                </c:pt>
                <c:pt idx="980">
                  <c:v>1.1882972605303823E-3</c:v>
                </c:pt>
                <c:pt idx="981">
                  <c:v>1.1472367365589723E-3</c:v>
                </c:pt>
                <c:pt idx="982">
                  <c:v>1.107570343645983E-3</c:v>
                </c:pt>
                <c:pt idx="983">
                  <c:v>1.0692516613076016E-3</c:v>
                </c:pt>
                <c:pt idx="984">
                  <c:v>1.0322357812097744E-3</c:v>
                </c:pt>
                <c:pt idx="985">
                  <c:v>9.9647925912383912E-4</c:v>
                </c:pt>
                <c:pt idx="986">
                  <c:v>9.6194006836523795E-4</c:v>
                </c:pt>
                <c:pt idx="987">
                  <c:v>9.2857755467093688E-4</c:v>
                </c:pt>
                <c:pt idx="988">
                  <c:v>8.9635239247279287E-4</c:v>
                </c:pt>
                <c:pt idx="989">
                  <c:v>8.6522654252487472E-4</c:v>
                </c:pt>
                <c:pt idx="990">
                  <c:v>8.351632108443578E-4</c:v>
                </c:pt>
                <c:pt idx="991">
                  <c:v>8.0612680892652787E-4</c:v>
                </c:pt>
                <c:pt idx="992">
                  <c:v>7.7808291519576545E-4</c:v>
                </c:pt>
                <c:pt idx="993">
                  <c:v>7.5099823765516628E-4</c:v>
                </c:pt>
                <c:pt idx="994">
                  <c:v>7.2484057769890307E-4</c:v>
                </c:pt>
                <c:pt idx="995">
                  <c:v>6.9957879505223993E-4</c:v>
                </c:pt>
                <c:pt idx="996">
                  <c:v>6.7518277380516369E-4</c:v>
                </c:pt>
                <c:pt idx="997">
                  <c:v>6.5162338950666969E-4</c:v>
                </c:pt>
              </c:numCache>
            </c:numRef>
          </c:val>
          <c:extLst>
            <c:ext xmlns:c16="http://schemas.microsoft.com/office/drawing/2014/chart" uri="{C3380CC4-5D6E-409C-BE32-E72D297353CC}">
              <c16:uniqueId val="{00000001-C074-0143-BF46-1FD6A1FBA0C3}"/>
            </c:ext>
          </c:extLst>
        </c:ser>
        <c:dLbls>
          <c:showLegendKey val="0"/>
          <c:showVal val="0"/>
          <c:showCatName val="0"/>
          <c:showSerName val="0"/>
          <c:showPercent val="0"/>
          <c:showBubbleSize val="0"/>
        </c:dLbls>
        <c:axId val="1860646641"/>
        <c:axId val="388247593"/>
      </c:areaChart>
      <c:catAx>
        <c:axId val="1860646641"/>
        <c:scaling>
          <c:orientation val="minMax"/>
        </c:scaling>
        <c:delete val="0"/>
        <c:axPos val="b"/>
        <c:title>
          <c:tx>
            <c:rich>
              <a:bodyPr/>
              <a:lstStyle/>
              <a:p>
                <a:pPr lvl="0">
                  <a:defRPr b="0">
                    <a:solidFill>
                      <a:srgbClr val="000000"/>
                    </a:solidFill>
                    <a:latin typeface="+mn-lt"/>
                  </a:defRPr>
                </a:pPr>
                <a:endParaRPr lang="en-MX"/>
              </a:p>
            </c:rich>
          </c:tx>
          <c:overlay val="0"/>
        </c:title>
        <c:numFmt formatCode="0.00%" sourceLinked="0"/>
        <c:majorTickMark val="none"/>
        <c:minorTickMark val="none"/>
        <c:tickLblPos val="nextTo"/>
        <c:txPr>
          <a:bodyPr/>
          <a:lstStyle/>
          <a:p>
            <a:pPr lvl="0">
              <a:defRPr b="0">
                <a:solidFill>
                  <a:srgbClr val="000000"/>
                </a:solidFill>
                <a:latin typeface="+mn-lt"/>
              </a:defRPr>
            </a:pPr>
            <a:endParaRPr lang="en-MX"/>
          </a:p>
        </c:txPr>
        <c:crossAx val="388247593"/>
        <c:crosses val="autoZero"/>
        <c:auto val="1"/>
        <c:lblAlgn val="ctr"/>
        <c:lblOffset val="100"/>
        <c:noMultiLvlLbl val="1"/>
      </c:catAx>
      <c:valAx>
        <c:axId val="388247593"/>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MX"/>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endParaRPr lang="en-MX"/>
          </a:p>
        </c:txPr>
        <c:crossAx val="1860646641"/>
        <c:crosses val="autoZero"/>
        <c:crossBetween val="midCat"/>
      </c:valAx>
    </c:plotArea>
    <c:legend>
      <c:legendPos val="r"/>
      <c:overlay val="0"/>
      <c:txPr>
        <a:bodyPr/>
        <a:lstStyle/>
        <a:p>
          <a:pPr lvl="0">
            <a:defRPr b="0">
              <a:solidFill>
                <a:srgbClr val="1A1A1A"/>
              </a:solidFill>
              <a:latin typeface="+mn-lt"/>
            </a:defRPr>
          </a:pPr>
          <a:endParaRPr lang="en-MX"/>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Year V1</a:t>
            </a:r>
            <a:br>
              <a:rPr lang="en-US"/>
            </a:br>
            <a:r>
              <a:rPr lang="en-US" sz="1000"/>
              <a:t>1,29%</a:t>
            </a:r>
          </a:p>
        </c:rich>
      </c:tx>
      <c:layout>
        <c:manualLayout>
          <c:xMode val="edge"/>
          <c:yMode val="edge"/>
          <c:x val="0.3813915416098226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tx>
            <c:strRef>
              <c:f>Results!$D$3</c:f>
              <c:strCache>
                <c:ptCount val="1"/>
                <c:pt idx="0">
                  <c:v>NewYear_V1</c:v>
                </c:pt>
              </c:strCache>
            </c:strRef>
          </c:tx>
          <c:spPr>
            <a:noFill/>
            <a:ln>
              <a:noFill/>
            </a:ln>
            <a:effectLst/>
          </c:spPr>
          <c:invertIfNegative val="0"/>
          <c:cat>
            <c:strRef>
              <c:f>Results!$E$2:$F$2</c:f>
              <c:strCache>
                <c:ptCount val="2"/>
                <c:pt idx="0">
                  <c:v>Impressions</c:v>
                </c:pt>
                <c:pt idx="1">
                  <c:v>Clicks</c:v>
                </c:pt>
              </c:strCache>
            </c:strRef>
          </c:cat>
          <c:val>
            <c:numRef>
              <c:f>Results!$G$3:$H$3</c:f>
              <c:numCache>
                <c:formatCode>General</c:formatCode>
                <c:ptCount val="2"/>
                <c:pt idx="0">
                  <c:v>0</c:v>
                </c:pt>
                <c:pt idx="1">
                  <c:v>2186.5</c:v>
                </c:pt>
              </c:numCache>
            </c:numRef>
          </c:val>
          <c:extLst>
            <c:ext xmlns:c16="http://schemas.microsoft.com/office/drawing/2014/chart" uri="{C3380CC4-5D6E-409C-BE32-E72D297353CC}">
              <c16:uniqueId val="{00000001-BFDE-6949-BC60-F4D924281821}"/>
            </c:ext>
          </c:extLst>
        </c:ser>
        <c:ser>
          <c:idx val="0"/>
          <c:order val="1"/>
          <c:tx>
            <c:v>Funnel</c:v>
          </c:tx>
          <c:spPr>
            <a:solidFill>
              <a:schemeClr val="accent1"/>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BFDE-6949-BC60-F4D92428182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BFDE-6949-BC60-F4D924281821}"/>
              </c:ext>
            </c:extLst>
          </c:dPt>
          <c:dLbls>
            <c:dLbl>
              <c:idx val="0"/>
              <c:layout>
                <c:manualLayout>
                  <c:x val="4.0207968546904713E-3"/>
                  <c:y val="3.6453776611256925E-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DE-6949-BC60-F4D924281821}"/>
                </c:ext>
              </c:extLst>
            </c:dLbl>
            <c:dLbl>
              <c:idx val="1"/>
              <c:layout>
                <c:manualLayout>
                  <c:x val="5.2777777777777778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DE-6949-BC60-F4D92428182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Results!$E$2:$F$2</c:f>
              <c:strCache>
                <c:ptCount val="2"/>
                <c:pt idx="0">
                  <c:v>Impressions</c:v>
                </c:pt>
                <c:pt idx="1">
                  <c:v>Clicks</c:v>
                </c:pt>
              </c:strCache>
            </c:strRef>
          </c:cat>
          <c:val>
            <c:numRef>
              <c:f>Results!$E$3:$F$3</c:f>
              <c:numCache>
                <c:formatCode>General</c:formatCode>
                <c:ptCount val="2"/>
                <c:pt idx="0">
                  <c:v>4430</c:v>
                </c:pt>
                <c:pt idx="1">
                  <c:v>57</c:v>
                </c:pt>
              </c:numCache>
            </c:numRef>
          </c:val>
          <c:extLst>
            <c:ext xmlns:c16="http://schemas.microsoft.com/office/drawing/2014/chart" uri="{C3380CC4-5D6E-409C-BE32-E72D297353CC}">
              <c16:uniqueId val="{00000003-BFDE-6949-BC60-F4D924281821}"/>
            </c:ext>
          </c:extLst>
        </c:ser>
        <c:dLbls>
          <c:showLegendKey val="0"/>
          <c:showVal val="0"/>
          <c:showCatName val="0"/>
          <c:showSerName val="0"/>
          <c:showPercent val="0"/>
          <c:showBubbleSize val="0"/>
        </c:dLbls>
        <c:gapWidth val="24"/>
        <c:overlap val="100"/>
        <c:axId val="196774032"/>
        <c:axId val="196656640"/>
      </c:barChart>
      <c:catAx>
        <c:axId val="196774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MX"/>
          </a:p>
        </c:txPr>
        <c:crossAx val="196656640"/>
        <c:crosses val="autoZero"/>
        <c:auto val="1"/>
        <c:lblAlgn val="ctr"/>
        <c:lblOffset val="100"/>
        <c:noMultiLvlLbl val="0"/>
      </c:catAx>
      <c:valAx>
        <c:axId val="196656640"/>
        <c:scaling>
          <c:orientation val="minMax"/>
        </c:scaling>
        <c:delete val="1"/>
        <c:axPos val="t"/>
        <c:numFmt formatCode="General" sourceLinked="1"/>
        <c:majorTickMark val="none"/>
        <c:minorTickMark val="none"/>
        <c:tickLblPos val="nextTo"/>
        <c:crossAx val="19677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Year V2</a:t>
            </a:r>
            <a:br>
              <a:rPr lang="en-US"/>
            </a:br>
            <a:r>
              <a:rPr lang="en-US" sz="1000"/>
              <a:t>0,23%</a:t>
            </a:r>
          </a:p>
        </c:rich>
      </c:tx>
      <c:layout>
        <c:manualLayout>
          <c:xMode val="edge"/>
          <c:yMode val="edge"/>
          <c:x val="0.3885384615384615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tx>
            <c:strRef>
              <c:f>Results!$D$3</c:f>
              <c:strCache>
                <c:ptCount val="1"/>
                <c:pt idx="0">
                  <c:v>NewYear_V1</c:v>
                </c:pt>
              </c:strCache>
            </c:strRef>
          </c:tx>
          <c:spPr>
            <a:noFill/>
            <a:ln>
              <a:noFill/>
            </a:ln>
            <a:effectLst/>
          </c:spPr>
          <c:invertIfNegative val="0"/>
          <c:cat>
            <c:strRef>
              <c:f>Results!$E$2:$F$2</c:f>
              <c:strCache>
                <c:ptCount val="2"/>
                <c:pt idx="0">
                  <c:v>Impressions</c:v>
                </c:pt>
                <c:pt idx="1">
                  <c:v>Clicks</c:v>
                </c:pt>
              </c:strCache>
            </c:strRef>
          </c:cat>
          <c:val>
            <c:numRef>
              <c:f>Results!$G$4:$H$4</c:f>
              <c:numCache>
                <c:formatCode>General</c:formatCode>
                <c:ptCount val="2"/>
                <c:pt idx="0">
                  <c:v>0</c:v>
                </c:pt>
                <c:pt idx="1">
                  <c:v>6504.5</c:v>
                </c:pt>
              </c:numCache>
            </c:numRef>
          </c:val>
          <c:extLst>
            <c:ext xmlns:c16="http://schemas.microsoft.com/office/drawing/2014/chart" uri="{C3380CC4-5D6E-409C-BE32-E72D297353CC}">
              <c16:uniqueId val="{00000000-203E-AD4F-8140-5C64BA26E326}"/>
            </c:ext>
          </c:extLst>
        </c:ser>
        <c:ser>
          <c:idx val="0"/>
          <c:order val="1"/>
          <c:tx>
            <c:v>Funnel</c:v>
          </c:tx>
          <c:spPr>
            <a:solidFill>
              <a:schemeClr val="accent1"/>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2-203E-AD4F-8140-5C64BA26E32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203E-AD4F-8140-5C64BA26E326}"/>
              </c:ext>
            </c:extLst>
          </c:dPt>
          <c:dLbls>
            <c:dLbl>
              <c:idx val="0"/>
              <c:layout>
                <c:manualLayout>
                  <c:x val="6.5154451847364292E-3"/>
                  <c:y val="4.6303587051618545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3E-AD4F-8140-5C64BA26E326}"/>
                </c:ext>
              </c:extLst>
            </c:dLbl>
            <c:dLbl>
              <c:idx val="1"/>
              <c:layout>
                <c:manualLayout>
                  <c:x val="5.2777777777777778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3E-AD4F-8140-5C64BA26E32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Results!$E$2:$F$2</c:f>
              <c:strCache>
                <c:ptCount val="2"/>
                <c:pt idx="0">
                  <c:v>Impressions</c:v>
                </c:pt>
                <c:pt idx="1">
                  <c:v>Clicks</c:v>
                </c:pt>
              </c:strCache>
            </c:strRef>
          </c:cat>
          <c:val>
            <c:numRef>
              <c:f>Results!$E$4:$F$4</c:f>
              <c:numCache>
                <c:formatCode>General</c:formatCode>
                <c:ptCount val="2"/>
                <c:pt idx="0">
                  <c:v>13039</c:v>
                </c:pt>
                <c:pt idx="1">
                  <c:v>30</c:v>
                </c:pt>
              </c:numCache>
            </c:numRef>
          </c:val>
          <c:extLst>
            <c:ext xmlns:c16="http://schemas.microsoft.com/office/drawing/2014/chart" uri="{C3380CC4-5D6E-409C-BE32-E72D297353CC}">
              <c16:uniqueId val="{00000005-203E-AD4F-8140-5C64BA26E326}"/>
            </c:ext>
          </c:extLst>
        </c:ser>
        <c:dLbls>
          <c:showLegendKey val="0"/>
          <c:showVal val="0"/>
          <c:showCatName val="0"/>
          <c:showSerName val="0"/>
          <c:showPercent val="0"/>
          <c:showBubbleSize val="0"/>
        </c:dLbls>
        <c:gapWidth val="24"/>
        <c:overlap val="100"/>
        <c:axId val="196774032"/>
        <c:axId val="196656640"/>
      </c:barChart>
      <c:catAx>
        <c:axId val="196774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MX"/>
          </a:p>
        </c:txPr>
        <c:crossAx val="196656640"/>
        <c:crosses val="autoZero"/>
        <c:auto val="1"/>
        <c:lblAlgn val="ctr"/>
        <c:lblOffset val="100"/>
        <c:noMultiLvlLbl val="0"/>
      </c:catAx>
      <c:valAx>
        <c:axId val="196656640"/>
        <c:scaling>
          <c:orientation val="minMax"/>
        </c:scaling>
        <c:delete val="1"/>
        <c:axPos val="t"/>
        <c:numFmt formatCode="General" sourceLinked="1"/>
        <c:majorTickMark val="none"/>
        <c:minorTickMark val="none"/>
        <c:tickLblPos val="nextTo"/>
        <c:crossAx val="19677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 Friday V1</a:t>
            </a:r>
            <a:br>
              <a:rPr lang="en-US"/>
            </a:br>
            <a:r>
              <a:rPr lang="en-US" sz="1000"/>
              <a:t>0,10%</a:t>
            </a:r>
          </a:p>
        </c:rich>
      </c:tx>
      <c:layout>
        <c:manualLayout>
          <c:xMode val="edge"/>
          <c:yMode val="edge"/>
          <c:x val="0.35807629094112214"/>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tx>
            <c:strRef>
              <c:f>Results!$D$3</c:f>
              <c:strCache>
                <c:ptCount val="1"/>
                <c:pt idx="0">
                  <c:v>NewYear_V1</c:v>
                </c:pt>
              </c:strCache>
            </c:strRef>
          </c:tx>
          <c:spPr>
            <a:noFill/>
            <a:ln>
              <a:noFill/>
            </a:ln>
            <a:effectLst/>
          </c:spPr>
          <c:invertIfNegative val="0"/>
          <c:cat>
            <c:strRef>
              <c:f>Results!$E$2:$F$2</c:f>
              <c:strCache>
                <c:ptCount val="2"/>
                <c:pt idx="0">
                  <c:v>Impressions</c:v>
                </c:pt>
                <c:pt idx="1">
                  <c:v>Clicks</c:v>
                </c:pt>
              </c:strCache>
            </c:strRef>
          </c:cat>
          <c:val>
            <c:numRef>
              <c:f>Results!$G$45:$H$45</c:f>
              <c:numCache>
                <c:formatCode>General</c:formatCode>
                <c:ptCount val="2"/>
                <c:pt idx="0">
                  <c:v>0</c:v>
                </c:pt>
                <c:pt idx="1">
                  <c:v>4106</c:v>
                </c:pt>
              </c:numCache>
            </c:numRef>
          </c:val>
          <c:extLst>
            <c:ext xmlns:c16="http://schemas.microsoft.com/office/drawing/2014/chart" uri="{C3380CC4-5D6E-409C-BE32-E72D297353CC}">
              <c16:uniqueId val="{00000000-7013-D44C-B95A-B64A10CBC004}"/>
            </c:ext>
          </c:extLst>
        </c:ser>
        <c:ser>
          <c:idx val="0"/>
          <c:order val="1"/>
          <c:tx>
            <c:v>Funnel</c:v>
          </c:tx>
          <c:spPr>
            <a:solidFill>
              <a:schemeClr val="accent1"/>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2-7013-D44C-B95A-B64A10CBC00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7013-D44C-B95A-B64A10CBC004}"/>
              </c:ext>
            </c:extLst>
          </c:dPt>
          <c:dLbls>
            <c:dLbl>
              <c:idx val="0"/>
              <c:layout>
                <c:manualLayout>
                  <c:x val="4.0207968546904713E-3"/>
                  <c:y val="3.6453776611256925E-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13-D44C-B95A-B64A10CBC004}"/>
                </c:ext>
              </c:extLst>
            </c:dLbl>
            <c:dLbl>
              <c:idx val="1"/>
              <c:layout>
                <c:manualLayout>
                  <c:x val="5.2777777777777778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13-D44C-B95A-B64A10CBC00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Results!$E$2:$F$2</c:f>
              <c:strCache>
                <c:ptCount val="2"/>
                <c:pt idx="0">
                  <c:v>Impressions</c:v>
                </c:pt>
                <c:pt idx="1">
                  <c:v>Clicks</c:v>
                </c:pt>
              </c:strCache>
            </c:strRef>
          </c:cat>
          <c:val>
            <c:numRef>
              <c:f>Results!$E$45:$F$45</c:f>
              <c:numCache>
                <c:formatCode>General</c:formatCode>
                <c:ptCount val="2"/>
                <c:pt idx="0">
                  <c:v>8220</c:v>
                </c:pt>
                <c:pt idx="1">
                  <c:v>8</c:v>
                </c:pt>
              </c:numCache>
            </c:numRef>
          </c:val>
          <c:extLst>
            <c:ext xmlns:c16="http://schemas.microsoft.com/office/drawing/2014/chart" uri="{C3380CC4-5D6E-409C-BE32-E72D297353CC}">
              <c16:uniqueId val="{00000005-7013-D44C-B95A-B64A10CBC004}"/>
            </c:ext>
          </c:extLst>
        </c:ser>
        <c:dLbls>
          <c:showLegendKey val="0"/>
          <c:showVal val="0"/>
          <c:showCatName val="0"/>
          <c:showSerName val="0"/>
          <c:showPercent val="0"/>
          <c:showBubbleSize val="0"/>
        </c:dLbls>
        <c:gapWidth val="24"/>
        <c:overlap val="100"/>
        <c:axId val="196774032"/>
        <c:axId val="196656640"/>
      </c:barChart>
      <c:catAx>
        <c:axId val="196774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MX"/>
          </a:p>
        </c:txPr>
        <c:crossAx val="196656640"/>
        <c:crosses val="autoZero"/>
        <c:auto val="1"/>
        <c:lblAlgn val="ctr"/>
        <c:lblOffset val="100"/>
        <c:noMultiLvlLbl val="0"/>
      </c:catAx>
      <c:valAx>
        <c:axId val="196656640"/>
        <c:scaling>
          <c:orientation val="minMax"/>
        </c:scaling>
        <c:delete val="1"/>
        <c:axPos val="t"/>
        <c:numFmt formatCode="General" sourceLinked="1"/>
        <c:majorTickMark val="none"/>
        <c:minorTickMark val="none"/>
        <c:tickLblPos val="nextTo"/>
        <c:crossAx val="19677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 Friday V2</a:t>
            </a:r>
            <a:br>
              <a:rPr lang="en-US"/>
            </a:br>
            <a:r>
              <a:rPr lang="en-US" sz="1000"/>
              <a:t>0,10%</a:t>
            </a:r>
          </a:p>
        </c:rich>
      </c:tx>
      <c:layout>
        <c:manualLayout>
          <c:xMode val="edge"/>
          <c:yMode val="edge"/>
          <c:x val="0.3666281041792852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tx>
            <c:strRef>
              <c:f>Results!$D$3</c:f>
              <c:strCache>
                <c:ptCount val="1"/>
                <c:pt idx="0">
                  <c:v>NewYear_V1</c:v>
                </c:pt>
              </c:strCache>
            </c:strRef>
          </c:tx>
          <c:spPr>
            <a:noFill/>
            <a:ln>
              <a:noFill/>
            </a:ln>
            <a:effectLst/>
          </c:spPr>
          <c:invertIfNegative val="0"/>
          <c:cat>
            <c:strRef>
              <c:f>Results!$E$2:$F$2</c:f>
              <c:strCache>
                <c:ptCount val="2"/>
                <c:pt idx="0">
                  <c:v>Impressions</c:v>
                </c:pt>
                <c:pt idx="1">
                  <c:v>Clicks</c:v>
                </c:pt>
              </c:strCache>
            </c:strRef>
          </c:cat>
          <c:val>
            <c:numRef>
              <c:f>Results!$G$46:$H$46</c:f>
              <c:numCache>
                <c:formatCode>General</c:formatCode>
                <c:ptCount val="2"/>
                <c:pt idx="0">
                  <c:v>0</c:v>
                </c:pt>
                <c:pt idx="1">
                  <c:v>12126</c:v>
                </c:pt>
              </c:numCache>
            </c:numRef>
          </c:val>
          <c:extLst>
            <c:ext xmlns:c16="http://schemas.microsoft.com/office/drawing/2014/chart" uri="{C3380CC4-5D6E-409C-BE32-E72D297353CC}">
              <c16:uniqueId val="{00000000-306A-7F43-8D23-62724FFD3FAD}"/>
            </c:ext>
          </c:extLst>
        </c:ser>
        <c:ser>
          <c:idx val="0"/>
          <c:order val="1"/>
          <c:tx>
            <c:v>Funnel</c:v>
          </c:tx>
          <c:spPr>
            <a:solidFill>
              <a:schemeClr val="accent1"/>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2-306A-7F43-8D23-62724FFD3FA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306A-7F43-8D23-62724FFD3FAD}"/>
              </c:ext>
            </c:extLst>
          </c:dPt>
          <c:dLbls>
            <c:dLbl>
              <c:idx val="0"/>
              <c:layout>
                <c:manualLayout>
                  <c:x val="6.5154451847364292E-3"/>
                  <c:y val="4.6303587051618545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A-7F43-8D23-62724FFD3FAD}"/>
                </c:ext>
              </c:extLst>
            </c:dLbl>
            <c:dLbl>
              <c:idx val="1"/>
              <c:layout>
                <c:manualLayout>
                  <c:x val="5.2777777777777778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6A-7F43-8D23-62724FFD3FA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Results!$E$2:$F$2</c:f>
              <c:strCache>
                <c:ptCount val="2"/>
                <c:pt idx="0">
                  <c:v>Impressions</c:v>
                </c:pt>
                <c:pt idx="1">
                  <c:v>Clicks</c:v>
                </c:pt>
              </c:strCache>
            </c:strRef>
          </c:cat>
          <c:val>
            <c:numRef>
              <c:f>Results!$E$46:$F$46</c:f>
              <c:numCache>
                <c:formatCode>General</c:formatCode>
                <c:ptCount val="2"/>
                <c:pt idx="0">
                  <c:v>24276</c:v>
                </c:pt>
                <c:pt idx="1">
                  <c:v>24</c:v>
                </c:pt>
              </c:numCache>
            </c:numRef>
          </c:val>
          <c:extLst>
            <c:ext xmlns:c16="http://schemas.microsoft.com/office/drawing/2014/chart" uri="{C3380CC4-5D6E-409C-BE32-E72D297353CC}">
              <c16:uniqueId val="{00000005-306A-7F43-8D23-62724FFD3FAD}"/>
            </c:ext>
          </c:extLst>
        </c:ser>
        <c:dLbls>
          <c:showLegendKey val="0"/>
          <c:showVal val="0"/>
          <c:showCatName val="0"/>
          <c:showSerName val="0"/>
          <c:showPercent val="0"/>
          <c:showBubbleSize val="0"/>
        </c:dLbls>
        <c:gapWidth val="24"/>
        <c:overlap val="100"/>
        <c:axId val="196774032"/>
        <c:axId val="196656640"/>
      </c:barChart>
      <c:catAx>
        <c:axId val="196774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MX"/>
          </a:p>
        </c:txPr>
        <c:crossAx val="196656640"/>
        <c:crosses val="autoZero"/>
        <c:auto val="1"/>
        <c:lblAlgn val="ctr"/>
        <c:lblOffset val="100"/>
        <c:noMultiLvlLbl val="0"/>
      </c:catAx>
      <c:valAx>
        <c:axId val="196656640"/>
        <c:scaling>
          <c:orientation val="minMax"/>
        </c:scaling>
        <c:delete val="1"/>
        <c:axPos val="t"/>
        <c:numFmt formatCode="General" sourceLinked="1"/>
        <c:majorTickMark val="none"/>
        <c:minorTickMark val="none"/>
        <c:tickLblPos val="nextTo"/>
        <c:crossAx val="19677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4.png"/><Relationship Id="rId7" Type="http://schemas.openxmlformats.org/officeDocument/2006/relationships/chart" Target="../charts/chart4.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238125</xdr:colOff>
      <xdr:row>28</xdr:row>
      <xdr:rowOff>123825</xdr:rowOff>
    </xdr:from>
    <xdr:ext cx="7553325"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238125</xdr:colOff>
      <xdr:row>79</xdr:row>
      <xdr:rowOff>66675</xdr:rowOff>
    </xdr:from>
    <xdr:ext cx="10753725" cy="47720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11</xdr:col>
      <xdr:colOff>800100</xdr:colOff>
      <xdr:row>37</xdr:row>
      <xdr:rowOff>1742</xdr:rowOff>
    </xdr:to>
    <xdr:pic>
      <xdr:nvPicPr>
        <xdr:cNvPr id="3" name="Picture 2">
          <a:extLst>
            <a:ext uri="{FF2B5EF4-FFF2-40B4-BE49-F238E27FC236}">
              <a16:creationId xmlns:a16="http://schemas.microsoft.com/office/drawing/2014/main" id="{202D70EA-D520-52D8-13BB-F434D5CB2777}"/>
            </a:ext>
          </a:extLst>
        </xdr:cNvPr>
        <xdr:cNvPicPr>
          <a:picLocks noChangeAspect="1"/>
        </xdr:cNvPicPr>
      </xdr:nvPicPr>
      <xdr:blipFill>
        <a:blip xmlns:r="http://schemas.openxmlformats.org/officeDocument/2006/relationships" r:embed="rId1"/>
        <a:stretch>
          <a:fillRect/>
        </a:stretch>
      </xdr:blipFill>
      <xdr:spPr>
        <a:xfrm>
          <a:off x="0" y="914400"/>
          <a:ext cx="9880600" cy="5119842"/>
        </a:xfrm>
        <a:prstGeom prst="rect">
          <a:avLst/>
        </a:prstGeom>
      </xdr:spPr>
    </xdr:pic>
    <xdr:clientData/>
  </xdr:twoCellAnchor>
  <xdr:twoCellAnchor editAs="oneCell">
    <xdr:from>
      <xdr:col>12</xdr:col>
      <xdr:colOff>25400</xdr:colOff>
      <xdr:row>1</xdr:row>
      <xdr:rowOff>0</xdr:rowOff>
    </xdr:from>
    <xdr:to>
      <xdr:col>21</xdr:col>
      <xdr:colOff>368300</xdr:colOff>
      <xdr:row>18</xdr:row>
      <xdr:rowOff>128641</xdr:rowOff>
    </xdr:to>
    <xdr:pic>
      <xdr:nvPicPr>
        <xdr:cNvPr id="4" name="Picture 3">
          <a:extLst>
            <a:ext uri="{FF2B5EF4-FFF2-40B4-BE49-F238E27FC236}">
              <a16:creationId xmlns:a16="http://schemas.microsoft.com/office/drawing/2014/main" id="{9DB3FA2F-FC0E-E141-F110-057A9709F21F}"/>
            </a:ext>
          </a:extLst>
        </xdr:cNvPr>
        <xdr:cNvPicPr>
          <a:picLocks noChangeAspect="1"/>
        </xdr:cNvPicPr>
      </xdr:nvPicPr>
      <xdr:blipFill>
        <a:blip xmlns:r="http://schemas.openxmlformats.org/officeDocument/2006/relationships" r:embed="rId2"/>
        <a:stretch>
          <a:fillRect/>
        </a:stretch>
      </xdr:blipFill>
      <xdr:spPr>
        <a:xfrm>
          <a:off x="9931400" y="254000"/>
          <a:ext cx="7772400" cy="2973441"/>
        </a:xfrm>
        <a:prstGeom prst="rect">
          <a:avLst/>
        </a:prstGeom>
      </xdr:spPr>
    </xdr:pic>
    <xdr:clientData/>
  </xdr:twoCellAnchor>
  <xdr:twoCellAnchor editAs="oneCell">
    <xdr:from>
      <xdr:col>0</xdr:col>
      <xdr:colOff>0</xdr:colOff>
      <xdr:row>48</xdr:row>
      <xdr:rowOff>165099</xdr:rowOff>
    </xdr:from>
    <xdr:to>
      <xdr:col>12</xdr:col>
      <xdr:colOff>0</xdr:colOff>
      <xdr:row>79</xdr:row>
      <xdr:rowOff>85888</xdr:rowOff>
    </xdr:to>
    <xdr:pic>
      <xdr:nvPicPr>
        <xdr:cNvPr id="5" name="Picture 4">
          <a:extLst>
            <a:ext uri="{FF2B5EF4-FFF2-40B4-BE49-F238E27FC236}">
              <a16:creationId xmlns:a16="http://schemas.microsoft.com/office/drawing/2014/main" id="{EF993803-4F33-8172-D956-4CF91D6AE079}"/>
            </a:ext>
          </a:extLst>
        </xdr:cNvPr>
        <xdr:cNvPicPr>
          <a:picLocks noChangeAspect="1"/>
        </xdr:cNvPicPr>
      </xdr:nvPicPr>
      <xdr:blipFill>
        <a:blip xmlns:r="http://schemas.openxmlformats.org/officeDocument/2006/relationships" r:embed="rId3"/>
        <a:stretch>
          <a:fillRect/>
        </a:stretch>
      </xdr:blipFill>
      <xdr:spPr>
        <a:xfrm>
          <a:off x="0" y="8102599"/>
          <a:ext cx="9906000" cy="5038889"/>
        </a:xfrm>
        <a:prstGeom prst="rect">
          <a:avLst/>
        </a:prstGeom>
      </xdr:spPr>
    </xdr:pic>
    <xdr:clientData/>
  </xdr:twoCellAnchor>
  <xdr:twoCellAnchor editAs="oneCell">
    <xdr:from>
      <xdr:col>12</xdr:col>
      <xdr:colOff>63500</xdr:colOff>
      <xdr:row>43</xdr:row>
      <xdr:rowOff>25400</xdr:rowOff>
    </xdr:from>
    <xdr:to>
      <xdr:col>21</xdr:col>
      <xdr:colOff>406400</xdr:colOff>
      <xdr:row>61</xdr:row>
      <xdr:rowOff>53361</xdr:rowOff>
    </xdr:to>
    <xdr:pic>
      <xdr:nvPicPr>
        <xdr:cNvPr id="6" name="Picture 5">
          <a:extLst>
            <a:ext uri="{FF2B5EF4-FFF2-40B4-BE49-F238E27FC236}">
              <a16:creationId xmlns:a16="http://schemas.microsoft.com/office/drawing/2014/main" id="{BBAC58CB-C19F-EC86-34F1-E22319B81103}"/>
            </a:ext>
          </a:extLst>
        </xdr:cNvPr>
        <xdr:cNvPicPr>
          <a:picLocks noChangeAspect="1"/>
        </xdr:cNvPicPr>
      </xdr:nvPicPr>
      <xdr:blipFill>
        <a:blip xmlns:r="http://schemas.openxmlformats.org/officeDocument/2006/relationships" r:embed="rId4"/>
        <a:stretch>
          <a:fillRect/>
        </a:stretch>
      </xdr:blipFill>
      <xdr:spPr>
        <a:xfrm>
          <a:off x="9969500" y="7302500"/>
          <a:ext cx="7772400" cy="3037861"/>
        </a:xfrm>
        <a:prstGeom prst="rect">
          <a:avLst/>
        </a:prstGeom>
      </xdr:spPr>
    </xdr:pic>
    <xdr:clientData/>
  </xdr:twoCellAnchor>
  <xdr:twoCellAnchor>
    <xdr:from>
      <xdr:col>12</xdr:col>
      <xdr:colOff>6350</xdr:colOff>
      <xdr:row>19</xdr:row>
      <xdr:rowOff>63500</xdr:rowOff>
    </xdr:from>
    <xdr:to>
      <xdr:col>17</xdr:col>
      <xdr:colOff>533400</xdr:colOff>
      <xdr:row>36</xdr:row>
      <xdr:rowOff>0</xdr:rowOff>
    </xdr:to>
    <xdr:graphicFrame macro="">
      <xdr:nvGraphicFramePr>
        <xdr:cNvPr id="8" name="Chart 7">
          <a:extLst>
            <a:ext uri="{FF2B5EF4-FFF2-40B4-BE49-F238E27FC236}">
              <a16:creationId xmlns:a16="http://schemas.microsoft.com/office/drawing/2014/main" id="{489F89D2-5AF4-8768-77E9-665E98349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596900</xdr:colOff>
      <xdr:row>19</xdr:row>
      <xdr:rowOff>63500</xdr:rowOff>
    </xdr:from>
    <xdr:to>
      <xdr:col>23</xdr:col>
      <xdr:colOff>596900</xdr:colOff>
      <xdr:row>36</xdr:row>
      <xdr:rowOff>0</xdr:rowOff>
    </xdr:to>
    <xdr:graphicFrame macro="">
      <xdr:nvGraphicFramePr>
        <xdr:cNvPr id="9" name="Chart 8">
          <a:extLst>
            <a:ext uri="{FF2B5EF4-FFF2-40B4-BE49-F238E27FC236}">
              <a16:creationId xmlns:a16="http://schemas.microsoft.com/office/drawing/2014/main" id="{CB7EBB04-10E9-3D47-80D5-900073EAB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88900</xdr:colOff>
      <xdr:row>61</xdr:row>
      <xdr:rowOff>114300</xdr:rowOff>
    </xdr:from>
    <xdr:to>
      <xdr:col>17</xdr:col>
      <xdr:colOff>615950</xdr:colOff>
      <xdr:row>78</xdr:row>
      <xdr:rowOff>50800</xdr:rowOff>
    </xdr:to>
    <xdr:graphicFrame macro="">
      <xdr:nvGraphicFramePr>
        <xdr:cNvPr id="10" name="Chart 9">
          <a:extLst>
            <a:ext uri="{FF2B5EF4-FFF2-40B4-BE49-F238E27FC236}">
              <a16:creationId xmlns:a16="http://schemas.microsoft.com/office/drawing/2014/main" id="{E15DCDB0-763D-874F-86C8-795570642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679450</xdr:colOff>
      <xdr:row>61</xdr:row>
      <xdr:rowOff>114300</xdr:rowOff>
    </xdr:from>
    <xdr:to>
      <xdr:col>23</xdr:col>
      <xdr:colOff>679450</xdr:colOff>
      <xdr:row>78</xdr:row>
      <xdr:rowOff>50800</xdr:rowOff>
    </xdr:to>
    <xdr:graphicFrame macro="">
      <xdr:nvGraphicFramePr>
        <xdr:cNvPr id="11" name="Chart 10">
          <a:extLst>
            <a:ext uri="{FF2B5EF4-FFF2-40B4-BE49-F238E27FC236}">
              <a16:creationId xmlns:a16="http://schemas.microsoft.com/office/drawing/2014/main" id="{94D846BE-CE77-7742-AAEA-3D9D20A3D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06"/>
  <sheetViews>
    <sheetView showGridLines="0" tabSelected="1" workbookViewId="0">
      <selection activeCell="AB35" sqref="AB35:AD40"/>
    </sheetView>
  </sheetViews>
  <sheetFormatPr baseColWidth="10" defaultColWidth="12.6640625" defaultRowHeight="15.75" customHeight="1"/>
  <cols>
    <col min="1" max="1" width="3.6640625" customWidth="1"/>
    <col min="2" max="2" width="13.5" customWidth="1"/>
    <col min="5" max="5" width="9.5" customWidth="1"/>
    <col min="8" max="9" width="13.1640625" customWidth="1"/>
    <col min="14" max="27" width="12.6640625" hidden="1"/>
  </cols>
  <sheetData>
    <row r="1" spans="1:27" ht="13">
      <c r="A1" s="1"/>
      <c r="B1" s="2"/>
      <c r="C1" s="2"/>
      <c r="D1" s="2"/>
      <c r="E1" s="2"/>
      <c r="F1" s="1"/>
      <c r="G1" s="1"/>
      <c r="H1" s="1"/>
      <c r="I1" s="1"/>
      <c r="J1" s="1"/>
      <c r="K1" s="1"/>
      <c r="L1" s="1"/>
      <c r="M1" s="1"/>
      <c r="N1" s="1"/>
      <c r="O1" s="1"/>
      <c r="P1" s="1"/>
      <c r="Q1" s="1"/>
      <c r="R1" s="1"/>
      <c r="S1" s="1"/>
      <c r="T1" s="1"/>
      <c r="U1" s="1"/>
      <c r="V1" s="1"/>
      <c r="W1" s="1"/>
      <c r="X1" s="1"/>
      <c r="Y1" s="1"/>
      <c r="Z1" s="1"/>
      <c r="AA1" s="1"/>
    </row>
    <row r="2" spans="1:27" ht="23.25" customHeight="1">
      <c r="A2" s="1"/>
      <c r="B2" s="68" t="s">
        <v>0</v>
      </c>
      <c r="C2" s="69"/>
      <c r="D2" s="69"/>
      <c r="E2" s="69"/>
      <c r="F2" s="70"/>
      <c r="G2" s="1"/>
      <c r="H2" s="1"/>
      <c r="I2" s="1"/>
      <c r="J2" s="1"/>
      <c r="K2" s="1"/>
      <c r="L2" s="1"/>
      <c r="M2" s="1"/>
      <c r="N2" s="1"/>
      <c r="O2" s="1"/>
      <c r="P2" s="1"/>
      <c r="Q2" s="1"/>
      <c r="R2" s="1"/>
      <c r="S2" s="1"/>
      <c r="T2" s="1"/>
      <c r="U2" s="1"/>
      <c r="V2" s="1"/>
      <c r="W2" s="1"/>
      <c r="X2" s="1"/>
      <c r="Y2" s="1"/>
      <c r="Z2" s="1"/>
      <c r="AA2" s="1"/>
    </row>
    <row r="3" spans="1:27" ht="23.25" customHeight="1">
      <c r="A3" s="1"/>
      <c r="B3" s="71"/>
      <c r="C3" s="72"/>
      <c r="D3" s="72"/>
      <c r="E3" s="72"/>
      <c r="F3" s="73"/>
      <c r="G3" s="1"/>
      <c r="H3" s="1"/>
      <c r="I3" s="1"/>
      <c r="J3" s="1"/>
      <c r="K3" s="1"/>
      <c r="L3" s="1"/>
      <c r="M3" s="1"/>
      <c r="N3" s="1"/>
      <c r="O3" s="1"/>
      <c r="P3" s="1"/>
      <c r="Q3" s="1"/>
      <c r="R3" s="1"/>
      <c r="S3" s="1"/>
      <c r="T3" s="1"/>
      <c r="U3" s="1"/>
      <c r="V3" s="1"/>
      <c r="W3" s="1"/>
      <c r="X3" s="1"/>
      <c r="Y3" s="1"/>
      <c r="Z3" s="1"/>
      <c r="AA3" s="1"/>
    </row>
    <row r="4" spans="1:27" ht="13">
      <c r="A4" s="1"/>
      <c r="B4" s="2"/>
      <c r="C4" s="2"/>
      <c r="D4" s="2"/>
      <c r="E4" s="2"/>
      <c r="F4" s="1"/>
      <c r="G4" s="1"/>
      <c r="H4" s="1"/>
      <c r="I4" s="1"/>
      <c r="J4" s="1"/>
      <c r="K4" s="1"/>
      <c r="L4" s="1"/>
      <c r="M4" s="1"/>
      <c r="N4" s="1"/>
      <c r="O4" s="1"/>
      <c r="P4" s="1"/>
      <c r="Q4" s="1"/>
      <c r="R4" s="1"/>
      <c r="S4" s="1"/>
      <c r="T4" s="1"/>
      <c r="U4" s="1"/>
      <c r="V4" s="1"/>
      <c r="W4" s="1"/>
      <c r="X4" s="1"/>
      <c r="Y4" s="1"/>
      <c r="Z4" s="1"/>
      <c r="AA4" s="1"/>
    </row>
    <row r="5" spans="1:27" ht="13">
      <c r="A5" s="1"/>
      <c r="B5" s="2"/>
      <c r="C5" s="2"/>
      <c r="D5" s="2"/>
      <c r="E5" s="2"/>
      <c r="F5" s="1"/>
      <c r="G5" s="1"/>
      <c r="H5" s="1"/>
      <c r="I5" s="1"/>
      <c r="J5" s="1"/>
      <c r="K5" s="1"/>
      <c r="L5" s="1"/>
      <c r="M5" s="1"/>
      <c r="N5" s="1"/>
      <c r="O5" s="1"/>
      <c r="P5" s="1"/>
      <c r="Q5" s="1"/>
      <c r="R5" s="1"/>
      <c r="S5" s="1"/>
      <c r="T5" s="1"/>
      <c r="U5" s="1"/>
      <c r="V5" s="1"/>
      <c r="W5" s="1"/>
      <c r="X5" s="1"/>
      <c r="Y5" s="1"/>
      <c r="Z5" s="1"/>
      <c r="AA5" s="1"/>
    </row>
    <row r="6" spans="1:27" ht="13">
      <c r="A6" s="1"/>
      <c r="B6" s="74" t="s">
        <v>1</v>
      </c>
      <c r="C6" s="75"/>
      <c r="D6" s="76"/>
      <c r="E6" s="1"/>
      <c r="F6" s="1"/>
      <c r="G6" s="1"/>
      <c r="H6" s="1"/>
      <c r="I6" s="1"/>
      <c r="J6" s="1"/>
      <c r="K6" s="1"/>
      <c r="L6" s="1"/>
      <c r="M6" s="1"/>
      <c r="N6" s="1"/>
      <c r="O6" s="1"/>
      <c r="P6" s="1"/>
      <c r="Q6" s="1"/>
      <c r="R6" s="1"/>
      <c r="S6" s="1"/>
      <c r="T6" s="1"/>
      <c r="U6" s="1"/>
      <c r="V6" s="1"/>
      <c r="W6" s="1"/>
      <c r="X6" s="1"/>
      <c r="Y6" s="1"/>
      <c r="Z6" s="1"/>
      <c r="AA6" s="1"/>
    </row>
    <row r="7" spans="1:27" ht="6" customHeight="1">
      <c r="A7" s="3"/>
      <c r="B7" s="77"/>
      <c r="C7" s="55"/>
      <c r="D7" s="78"/>
      <c r="E7" s="3"/>
      <c r="F7" s="3"/>
      <c r="G7" s="3"/>
      <c r="H7" s="3"/>
      <c r="I7" s="3"/>
      <c r="J7" s="3"/>
      <c r="K7" s="3"/>
      <c r="L7" s="3"/>
      <c r="M7" s="3"/>
      <c r="N7" s="3"/>
      <c r="O7" s="3"/>
      <c r="P7" s="3"/>
      <c r="Q7" s="3"/>
      <c r="R7" s="3"/>
      <c r="S7" s="3"/>
      <c r="T7" s="3"/>
      <c r="U7" s="3"/>
      <c r="V7" s="3"/>
      <c r="W7" s="3"/>
      <c r="X7" s="3"/>
      <c r="Y7" s="3"/>
      <c r="Z7" s="3"/>
      <c r="AA7" s="3"/>
    </row>
    <row r="8" spans="1:27" ht="13">
      <c r="A8" s="4"/>
      <c r="B8" s="79"/>
      <c r="C8" s="80"/>
      <c r="D8" s="81"/>
      <c r="E8" s="4"/>
      <c r="F8" s="4"/>
      <c r="G8" s="4"/>
      <c r="H8" s="4"/>
      <c r="I8" s="4"/>
      <c r="J8" s="4"/>
      <c r="K8" s="4"/>
      <c r="L8" s="4"/>
      <c r="M8" s="4"/>
      <c r="N8" s="4"/>
      <c r="O8" s="4"/>
      <c r="P8" s="4"/>
      <c r="Q8" s="4"/>
      <c r="R8" s="4"/>
      <c r="S8" s="4"/>
      <c r="T8" s="4"/>
      <c r="U8" s="4"/>
      <c r="V8" s="4"/>
      <c r="W8" s="4"/>
      <c r="X8" s="4"/>
      <c r="Y8" s="4"/>
      <c r="Z8" s="4"/>
      <c r="AA8" s="4"/>
    </row>
    <row r="9" spans="1:27" ht="13">
      <c r="A9" s="4"/>
      <c r="B9" s="4"/>
      <c r="C9" s="4"/>
      <c r="D9" s="4"/>
      <c r="E9" s="4"/>
      <c r="F9" s="4"/>
      <c r="G9" s="4"/>
      <c r="H9" s="4"/>
      <c r="I9" s="4"/>
      <c r="J9" s="4"/>
      <c r="K9" s="4"/>
      <c r="L9" s="4"/>
      <c r="M9" s="4"/>
      <c r="N9" s="4"/>
      <c r="O9" s="4"/>
      <c r="P9" s="4"/>
      <c r="Q9" s="4"/>
      <c r="R9" s="4"/>
      <c r="S9" s="4"/>
      <c r="T9" s="4"/>
      <c r="U9" s="4"/>
      <c r="V9" s="4"/>
      <c r="W9" s="4"/>
      <c r="X9" s="4"/>
      <c r="Y9" s="4"/>
      <c r="Z9" s="4"/>
      <c r="AA9" s="4"/>
    </row>
    <row r="10" spans="1:27" ht="13">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ht="13">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ht="13">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ht="13">
      <c r="A13" s="4"/>
      <c r="B13" s="5"/>
      <c r="C13" s="6" t="s">
        <v>2</v>
      </c>
      <c r="D13" s="6" t="s">
        <v>3</v>
      </c>
      <c r="E13" s="7"/>
      <c r="F13" s="7"/>
      <c r="G13" s="4"/>
      <c r="H13" s="4"/>
      <c r="I13" s="4"/>
      <c r="J13" s="4"/>
      <c r="K13" s="4"/>
      <c r="L13" s="4"/>
      <c r="M13" s="4"/>
      <c r="N13" s="4"/>
      <c r="O13" s="4"/>
      <c r="P13" s="4"/>
      <c r="Q13" s="4"/>
      <c r="R13" s="4"/>
      <c r="S13" s="4"/>
      <c r="T13" s="4"/>
      <c r="U13" s="4"/>
      <c r="V13" s="4"/>
      <c r="W13" s="4"/>
      <c r="X13" s="4"/>
      <c r="Y13" s="4"/>
      <c r="Z13" s="4"/>
      <c r="AA13" s="4"/>
    </row>
    <row r="14" spans="1:27" ht="13">
      <c r="A14" s="4"/>
      <c r="B14" s="8" t="s">
        <v>4</v>
      </c>
      <c r="C14" s="9">
        <v>1</v>
      </c>
      <c r="D14" s="9">
        <v>1</v>
      </c>
      <c r="E14" s="7"/>
      <c r="F14" s="7"/>
      <c r="G14" s="4"/>
      <c r="H14" s="4"/>
      <c r="I14" s="4"/>
      <c r="J14" s="4"/>
      <c r="K14" s="4"/>
      <c r="L14" s="4"/>
      <c r="M14" s="4"/>
      <c r="N14" s="4"/>
      <c r="O14" s="4"/>
      <c r="P14" s="4"/>
      <c r="Q14" s="4"/>
      <c r="R14" s="4"/>
      <c r="S14" s="4"/>
      <c r="T14" s="4"/>
      <c r="U14" s="4"/>
      <c r="V14" s="4"/>
      <c r="W14" s="4"/>
      <c r="X14" s="4"/>
      <c r="Y14" s="4"/>
      <c r="Z14" s="4"/>
      <c r="AA14" s="4"/>
    </row>
    <row r="15" spans="1:27" ht="13">
      <c r="A15" s="4"/>
      <c r="B15" s="4"/>
      <c r="C15" s="4"/>
      <c r="D15" s="4"/>
      <c r="E15" s="7"/>
      <c r="F15" s="7"/>
      <c r="G15" s="4"/>
      <c r="H15" s="4"/>
      <c r="I15" s="4"/>
      <c r="J15" s="4"/>
      <c r="K15" s="4"/>
      <c r="L15" s="4"/>
      <c r="M15" s="4"/>
      <c r="N15" s="4"/>
      <c r="O15" s="4"/>
      <c r="P15" s="4"/>
      <c r="Q15" s="4"/>
      <c r="R15" s="4"/>
      <c r="S15" s="4"/>
      <c r="T15" s="4"/>
      <c r="U15" s="4"/>
      <c r="V15" s="4"/>
      <c r="W15" s="4"/>
      <c r="X15" s="4"/>
      <c r="Y15" s="4"/>
      <c r="Z15" s="4"/>
      <c r="AA15" s="4"/>
    </row>
    <row r="16" spans="1:27" ht="13">
      <c r="A16" s="4"/>
      <c r="B16" s="4"/>
      <c r="C16" s="4"/>
      <c r="D16" s="4"/>
      <c r="E16" s="7"/>
      <c r="F16" s="7"/>
      <c r="G16" s="4"/>
      <c r="H16" s="4"/>
      <c r="I16" s="4"/>
      <c r="J16" s="4"/>
      <c r="K16" s="4"/>
      <c r="L16" s="4"/>
      <c r="M16" s="4"/>
      <c r="N16" s="4"/>
      <c r="O16" s="4"/>
      <c r="P16" s="4"/>
      <c r="Q16" s="4"/>
      <c r="R16" s="4"/>
      <c r="S16" s="4"/>
      <c r="T16" s="4"/>
      <c r="U16" s="4"/>
      <c r="V16" s="4"/>
      <c r="W16" s="4"/>
      <c r="X16" s="4"/>
      <c r="Y16" s="4"/>
      <c r="Z16" s="4"/>
      <c r="AA16" s="4"/>
    </row>
    <row r="17" spans="1:27" ht="13">
      <c r="A17" s="4"/>
      <c r="B17" s="4"/>
      <c r="C17" s="4"/>
      <c r="D17" s="4"/>
      <c r="E17" s="7"/>
      <c r="F17" s="7"/>
      <c r="G17" s="4"/>
      <c r="H17" s="4"/>
      <c r="I17" s="4"/>
      <c r="J17" s="4"/>
      <c r="K17" s="4"/>
      <c r="L17" s="4"/>
      <c r="M17" s="4"/>
      <c r="N17" s="4"/>
      <c r="O17" s="4"/>
      <c r="P17" s="4"/>
      <c r="Q17" s="4"/>
      <c r="R17" s="4"/>
      <c r="S17" s="4"/>
      <c r="T17" s="4"/>
      <c r="U17" s="4"/>
      <c r="V17" s="4"/>
      <c r="W17" s="4"/>
      <c r="X17" s="4"/>
      <c r="Y17" s="4"/>
      <c r="Z17" s="4"/>
      <c r="AA17" s="4"/>
    </row>
    <row r="18" spans="1:27" ht="13">
      <c r="A18" s="4"/>
      <c r="B18" s="4"/>
      <c r="C18" s="4"/>
      <c r="D18" s="4"/>
      <c r="E18" s="7"/>
      <c r="F18" s="7"/>
      <c r="G18" s="4"/>
      <c r="H18" s="4"/>
      <c r="I18" s="4"/>
      <c r="J18" s="4"/>
      <c r="K18" s="4"/>
      <c r="L18" s="4"/>
      <c r="M18" s="4"/>
      <c r="N18" s="4"/>
      <c r="O18" s="4"/>
      <c r="P18" s="4"/>
      <c r="Q18" s="4"/>
      <c r="R18" s="4"/>
      <c r="S18" s="4"/>
      <c r="T18" s="4"/>
      <c r="U18" s="4"/>
      <c r="V18" s="4"/>
      <c r="W18" s="4"/>
      <c r="X18" s="4"/>
      <c r="Y18" s="4"/>
      <c r="Z18" s="4"/>
      <c r="AA18" s="4"/>
    </row>
    <row r="19" spans="1:27" ht="13">
      <c r="A19" s="4"/>
      <c r="B19" s="4"/>
      <c r="C19" s="4"/>
      <c r="D19" s="4"/>
      <c r="E19" s="7"/>
      <c r="F19" s="7"/>
      <c r="G19" s="4"/>
      <c r="H19" s="4"/>
      <c r="I19" s="4"/>
      <c r="J19" s="4"/>
      <c r="K19" s="4"/>
      <c r="L19" s="4"/>
      <c r="M19" s="4"/>
      <c r="N19" s="4"/>
      <c r="O19" s="4"/>
      <c r="P19" s="4"/>
      <c r="Q19" s="4"/>
      <c r="R19" s="4"/>
      <c r="S19" s="4"/>
      <c r="T19" s="4"/>
      <c r="U19" s="4"/>
      <c r="V19" s="4"/>
      <c r="W19" s="4"/>
      <c r="X19" s="4"/>
      <c r="Y19" s="4"/>
      <c r="Z19" s="4"/>
      <c r="AA19" s="4"/>
    </row>
    <row r="20" spans="1:27" ht="13">
      <c r="A20" s="4"/>
      <c r="B20" s="5"/>
      <c r="C20" s="5"/>
      <c r="D20" s="4"/>
      <c r="E20" s="7"/>
      <c r="F20" s="5"/>
      <c r="G20" s="5"/>
      <c r="H20" s="5"/>
      <c r="I20" s="5"/>
      <c r="J20" s="4"/>
      <c r="K20" s="4"/>
      <c r="L20" s="4"/>
      <c r="M20" s="4"/>
      <c r="N20" s="4"/>
      <c r="O20" s="4"/>
      <c r="P20" s="4"/>
      <c r="Q20" s="4"/>
      <c r="R20" s="4"/>
      <c r="S20" s="4"/>
      <c r="T20" s="4"/>
      <c r="U20" s="4"/>
      <c r="V20" s="4"/>
      <c r="W20" s="4"/>
      <c r="X20" s="4"/>
      <c r="Y20" s="4"/>
      <c r="Z20" s="4"/>
      <c r="AA20" s="4"/>
    </row>
    <row r="21" spans="1:27" ht="13">
      <c r="A21" s="4"/>
      <c r="B21" s="51" t="s">
        <v>5</v>
      </c>
      <c r="C21" s="52"/>
      <c r="D21" s="53"/>
      <c r="E21" s="4"/>
      <c r="F21" s="4"/>
      <c r="G21" s="4"/>
      <c r="H21" s="4"/>
      <c r="I21" s="4"/>
      <c r="J21" s="4"/>
      <c r="K21" s="4"/>
      <c r="L21" s="4"/>
      <c r="M21" s="4"/>
      <c r="N21" s="4"/>
      <c r="O21" s="4"/>
      <c r="P21" s="4"/>
      <c r="Q21" s="4"/>
      <c r="R21" s="4"/>
      <c r="S21" s="4"/>
      <c r="T21" s="4"/>
      <c r="U21" s="4"/>
      <c r="V21" s="4"/>
      <c r="W21" s="4"/>
      <c r="X21" s="4"/>
      <c r="Y21" s="4"/>
      <c r="Z21" s="4"/>
      <c r="AA21" s="4"/>
    </row>
    <row r="22" spans="1:27" ht="6" customHeight="1">
      <c r="A22" s="10"/>
      <c r="B22" s="54"/>
      <c r="C22" s="55"/>
      <c r="D22" s="56"/>
      <c r="E22" s="10"/>
      <c r="F22" s="10"/>
      <c r="G22" s="10"/>
      <c r="H22" s="10"/>
      <c r="I22" s="10"/>
      <c r="J22" s="10"/>
      <c r="K22" s="10"/>
      <c r="L22" s="10"/>
      <c r="M22" s="10"/>
      <c r="N22" s="10"/>
      <c r="O22" s="10"/>
      <c r="P22" s="10"/>
      <c r="Q22" s="10"/>
      <c r="R22" s="10"/>
      <c r="S22" s="10"/>
      <c r="T22" s="10"/>
      <c r="U22" s="10"/>
      <c r="V22" s="10"/>
      <c r="W22" s="10"/>
      <c r="X22" s="10"/>
      <c r="Y22" s="10"/>
      <c r="Z22" s="10"/>
      <c r="AA22" s="10"/>
    </row>
    <row r="23" spans="1:27" ht="13">
      <c r="A23" s="4"/>
      <c r="B23" s="57"/>
      <c r="C23" s="58"/>
      <c r="D23" s="59"/>
      <c r="E23" s="4"/>
      <c r="F23" s="4"/>
      <c r="G23" s="4"/>
      <c r="H23" s="4"/>
      <c r="I23" s="4"/>
      <c r="J23" s="4"/>
      <c r="K23" s="4"/>
      <c r="L23" s="4"/>
      <c r="M23" s="4"/>
      <c r="N23" s="4"/>
      <c r="O23" s="4"/>
      <c r="P23" s="4"/>
      <c r="Q23" s="4"/>
      <c r="R23" s="4"/>
      <c r="S23" s="4"/>
      <c r="T23" s="4"/>
      <c r="U23" s="4"/>
      <c r="V23" s="4"/>
      <c r="W23" s="4"/>
      <c r="X23" s="4"/>
      <c r="Y23" s="4"/>
      <c r="Z23" s="4"/>
      <c r="AA23" s="4"/>
    </row>
    <row r="24" spans="1:27" ht="13">
      <c r="A24" s="4"/>
      <c r="B24" s="11"/>
      <c r="C24" s="4"/>
      <c r="D24" s="4"/>
      <c r="E24" s="4"/>
      <c r="F24" s="4"/>
      <c r="G24" s="4"/>
      <c r="H24" s="82" t="s">
        <v>6</v>
      </c>
      <c r="I24" s="55"/>
      <c r="J24" s="82" t="s">
        <v>7</v>
      </c>
      <c r="K24" s="55"/>
      <c r="L24" s="4"/>
      <c r="M24" s="4"/>
      <c r="N24" s="4"/>
      <c r="O24" s="4"/>
      <c r="P24" s="4"/>
      <c r="Q24" s="4"/>
      <c r="R24" s="4"/>
      <c r="S24" s="4"/>
      <c r="T24" s="4"/>
      <c r="U24" s="4"/>
      <c r="V24" s="4"/>
      <c r="W24" s="4"/>
      <c r="X24" s="4"/>
      <c r="Y24" s="4"/>
      <c r="Z24" s="4"/>
      <c r="AA24" s="4"/>
    </row>
    <row r="25" spans="1:27" ht="13">
      <c r="A25" s="4"/>
      <c r="B25" s="12"/>
      <c r="C25" s="1" t="s">
        <v>8</v>
      </c>
      <c r="D25" s="1" t="s">
        <v>9</v>
      </c>
      <c r="E25" s="6" t="s">
        <v>10</v>
      </c>
      <c r="F25" s="6" t="s">
        <v>11</v>
      </c>
      <c r="G25" s="4"/>
      <c r="H25" s="6" t="s">
        <v>12</v>
      </c>
      <c r="I25" s="6" t="s">
        <v>13</v>
      </c>
      <c r="J25" s="6" t="s">
        <v>12</v>
      </c>
      <c r="K25" s="6" t="s">
        <v>13</v>
      </c>
      <c r="L25" s="4"/>
      <c r="M25" s="4"/>
      <c r="N25" s="4"/>
      <c r="O25" s="4"/>
      <c r="P25" s="4"/>
      <c r="Q25" s="4"/>
      <c r="R25" s="4"/>
      <c r="S25" s="4"/>
      <c r="T25" s="4"/>
      <c r="U25" s="4"/>
      <c r="V25" s="4"/>
      <c r="W25" s="4"/>
      <c r="X25" s="4"/>
      <c r="Y25" s="4"/>
      <c r="Z25" s="4"/>
      <c r="AA25" s="4"/>
    </row>
    <row r="26" spans="1:27" ht="13">
      <c r="A26" s="4"/>
      <c r="B26" s="8" t="s">
        <v>14</v>
      </c>
      <c r="C26" s="8">
        <v>8220</v>
      </c>
      <c r="D26" s="8">
        <v>8</v>
      </c>
      <c r="E26" s="13">
        <f t="shared" ref="E26:E27" si="0">D26/C26</f>
        <v>9.7323600973236014E-4</v>
      </c>
      <c r="F26" s="13">
        <f>SQRT((control_p*(1-control_p)/control_visitors))</f>
        <v>3.4392340950573384E-4</v>
      </c>
      <c r="G26" s="4"/>
      <c r="H26" s="13">
        <f>IF(control_p-1.96*control_se&lt;0,0,control_p-1.96*control_se)</f>
        <v>2.9914612710112186E-4</v>
      </c>
      <c r="I26" s="13">
        <f>IF(control_p+1.96*control_se&gt;1,1,control_p+1.96*control_se)</f>
        <v>1.6473258923635984E-3</v>
      </c>
      <c r="J26" s="13">
        <f>IF(control_p-2.57*control_se&lt;0,0,control_p-2.57*control_se)</f>
        <v>8.9352847302624229E-5</v>
      </c>
      <c r="K26" s="13">
        <f>IF(control_p+2.57*control_se&gt;1,1,control_p+2.57*control_se)</f>
        <v>1.8571191721620962E-3</v>
      </c>
      <c r="L26" s="4"/>
      <c r="M26" s="4"/>
      <c r="N26" s="4"/>
      <c r="O26" s="4"/>
      <c r="P26" s="4"/>
      <c r="Q26" s="4"/>
      <c r="R26" s="4"/>
      <c r="S26" s="4"/>
      <c r="T26" s="4"/>
      <c r="U26" s="4"/>
      <c r="V26" s="4"/>
      <c r="W26" s="4"/>
      <c r="X26" s="4"/>
      <c r="Y26" s="4"/>
      <c r="Z26" s="4"/>
      <c r="AA26" s="4"/>
    </row>
    <row r="27" spans="1:27" ht="13">
      <c r="A27" s="4"/>
      <c r="B27" s="8" t="s">
        <v>15</v>
      </c>
      <c r="C27" s="8">
        <v>24276</v>
      </c>
      <c r="D27" s="8">
        <v>24</v>
      </c>
      <c r="E27" s="13">
        <f t="shared" si="0"/>
        <v>9.8863074641621345E-4</v>
      </c>
      <c r="F27" s="13">
        <f>SQRT((variation_p*(1-variation_p)/variation_visitors))</f>
        <v>2.0170362686894091E-4</v>
      </c>
      <c r="G27" s="4"/>
      <c r="H27" s="13">
        <f>IF(variation_p-1.96*variation_se&lt;0,0,variation_p-1.96*variation_se)</f>
        <v>5.9329163775308918E-4</v>
      </c>
      <c r="I27" s="13">
        <f>IF(variation_p+1.96*variation_se&gt;1,1,variation_p+1.96*variation_se)</f>
        <v>1.3839698550793377E-3</v>
      </c>
      <c r="J27" s="13">
        <f>IF(variation_p-2.57*variation_se&lt;0,0,variation_p-2.57*variation_se)</f>
        <v>4.7025242536303537E-4</v>
      </c>
      <c r="K27" s="13">
        <f>IF(variation_p+2.57*variation_se&gt;1,1,variation_p+2.57*variation_se)</f>
        <v>1.5070090674693915E-3</v>
      </c>
      <c r="L27" s="4"/>
      <c r="M27" s="4"/>
      <c r="N27" s="4"/>
      <c r="O27" s="4"/>
      <c r="P27" s="4"/>
      <c r="Q27" s="4"/>
      <c r="R27" s="4"/>
      <c r="S27" s="4"/>
      <c r="T27" s="4"/>
      <c r="U27" s="4"/>
      <c r="V27" s="4"/>
      <c r="W27" s="4"/>
      <c r="X27" s="4"/>
      <c r="Y27" s="4"/>
      <c r="Z27" s="4"/>
      <c r="AA27" s="4"/>
    </row>
    <row r="28" spans="1:27" ht="13">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3">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3">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3">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3">
      <c r="A32" s="4"/>
      <c r="B32" s="4"/>
      <c r="C32" s="4"/>
      <c r="D32" s="12"/>
      <c r="E32" s="4"/>
      <c r="F32" s="4"/>
      <c r="G32" s="4"/>
      <c r="H32" s="4"/>
      <c r="I32" s="4"/>
      <c r="J32" s="4"/>
      <c r="K32" s="83" t="s">
        <v>16</v>
      </c>
      <c r="L32" s="85">
        <f ca="1">SUM('Posterior Sampling Control'!D3:D1000)/COUNT('Posterior Sampling Control'!D3:D1000)</f>
        <v>0.4529058116232465</v>
      </c>
      <c r="M32" s="4"/>
      <c r="N32" s="4"/>
      <c r="O32" s="4"/>
      <c r="P32" s="4"/>
      <c r="Q32" s="4"/>
      <c r="R32" s="4"/>
      <c r="S32" s="4"/>
      <c r="T32" s="4"/>
      <c r="U32" s="4"/>
      <c r="V32" s="4"/>
      <c r="W32" s="4"/>
      <c r="X32" s="4"/>
      <c r="Y32" s="4"/>
      <c r="Z32" s="4"/>
      <c r="AA32" s="4"/>
    </row>
    <row r="33" spans="1:30" ht="13">
      <c r="A33" s="4"/>
      <c r="B33" s="4"/>
      <c r="C33" s="4"/>
      <c r="D33" s="4"/>
      <c r="E33" s="4"/>
      <c r="F33" s="4"/>
      <c r="G33" s="4"/>
      <c r="H33" s="4"/>
      <c r="I33" s="4"/>
      <c r="J33" s="4"/>
      <c r="K33" s="84"/>
      <c r="L33" s="86"/>
      <c r="M33" s="4"/>
      <c r="N33" s="4"/>
      <c r="O33" s="4"/>
      <c r="P33" s="4"/>
      <c r="Q33" s="4"/>
      <c r="R33" s="4"/>
      <c r="S33" s="4"/>
      <c r="T33" s="4"/>
      <c r="U33" s="4"/>
      <c r="V33" s="4"/>
      <c r="W33" s="4"/>
      <c r="X33" s="4"/>
      <c r="Y33" s="4"/>
      <c r="Z33" s="4"/>
      <c r="AA33" s="4"/>
    </row>
    <row r="34" spans="1:30" ht="13">
      <c r="A34" s="4"/>
      <c r="B34" s="14"/>
      <c r="C34" s="12"/>
      <c r="D34" s="4"/>
      <c r="E34" s="4"/>
      <c r="F34" s="4"/>
      <c r="G34" s="4"/>
      <c r="H34" s="4"/>
      <c r="I34" s="4"/>
      <c r="J34" s="4"/>
      <c r="K34" s="4"/>
      <c r="L34" s="4"/>
      <c r="M34" s="4"/>
      <c r="N34" s="4"/>
      <c r="O34" s="4"/>
      <c r="P34" s="4"/>
      <c r="Q34" s="4"/>
      <c r="R34" s="4"/>
      <c r="S34" s="4"/>
      <c r="T34" s="4"/>
      <c r="U34" s="4"/>
      <c r="V34" s="4"/>
      <c r="W34" s="4"/>
      <c r="X34" s="4"/>
      <c r="Y34" s="4"/>
      <c r="Z34" s="4"/>
      <c r="AA34" s="4"/>
    </row>
    <row r="35" spans="1:30" ht="1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90" t="s">
        <v>95</v>
      </c>
    </row>
    <row r="36" spans="1:30" ht="13">
      <c r="A36" s="4"/>
      <c r="B36" s="4"/>
      <c r="C36" s="4"/>
      <c r="D36" s="4"/>
      <c r="E36" s="4"/>
      <c r="F36" s="4"/>
      <c r="G36" s="4"/>
      <c r="H36" s="4"/>
      <c r="I36" s="4"/>
      <c r="J36" s="4"/>
      <c r="K36" s="82" t="s">
        <v>17</v>
      </c>
      <c r="L36" s="55"/>
      <c r="M36" s="4"/>
      <c r="N36" s="4"/>
      <c r="O36" s="4"/>
      <c r="P36" s="4"/>
      <c r="Q36" s="4"/>
      <c r="R36" s="4"/>
      <c r="S36" s="4"/>
      <c r="T36" s="4"/>
      <c r="U36" s="4"/>
      <c r="V36" s="4"/>
      <c r="W36" s="4"/>
      <c r="X36" s="4"/>
      <c r="Y36" s="4"/>
      <c r="Z36" s="4"/>
      <c r="AA36" s="4"/>
      <c r="AB36" t="s">
        <v>64</v>
      </c>
      <c r="AC36" t="s">
        <v>65</v>
      </c>
      <c r="AD36" t="s">
        <v>66</v>
      </c>
    </row>
    <row r="37" spans="1:30" ht="13">
      <c r="A37" s="4"/>
      <c r="B37" s="14"/>
      <c r="C37" s="12"/>
      <c r="D37" s="4"/>
      <c r="E37" s="4"/>
      <c r="F37" s="4"/>
      <c r="G37" s="4"/>
      <c r="H37" s="4"/>
      <c r="I37" s="4"/>
      <c r="J37" s="4"/>
      <c r="K37" s="15" t="s">
        <v>18</v>
      </c>
      <c r="L37" s="16">
        <f>(variation_p-control_p)/SQRT(POWER(control_se,2)+POWER(variation_se,2))</f>
        <v>3.8611606171213168E-2</v>
      </c>
      <c r="M37" s="4"/>
      <c r="N37" s="4"/>
      <c r="O37" s="4"/>
      <c r="P37" s="4"/>
      <c r="Q37" s="4"/>
      <c r="R37" s="4"/>
      <c r="S37" s="4"/>
      <c r="T37" s="4"/>
      <c r="U37" s="4"/>
      <c r="V37" s="4"/>
      <c r="W37" s="4"/>
      <c r="X37" s="4"/>
      <c r="Y37" s="4"/>
      <c r="Z37" s="4"/>
      <c r="AA37" s="4"/>
      <c r="AB37" t="s">
        <v>67</v>
      </c>
      <c r="AC37">
        <v>4430</v>
      </c>
      <c r="AD37">
        <v>57</v>
      </c>
    </row>
    <row r="38" spans="1:30" ht="13">
      <c r="A38" s="4"/>
      <c r="B38" s="4"/>
      <c r="C38" s="4"/>
      <c r="D38" s="4"/>
      <c r="E38" s="4"/>
      <c r="F38" s="4"/>
      <c r="G38" s="4"/>
      <c r="H38" s="4"/>
      <c r="I38" s="4"/>
      <c r="J38" s="4"/>
      <c r="K38" s="15" t="s">
        <v>19</v>
      </c>
      <c r="L38" s="17">
        <f>1-NORMDIST(z_score,0,1,TRUE)</f>
        <v>0.48460002440380978</v>
      </c>
      <c r="M38" s="4"/>
      <c r="N38" s="4"/>
      <c r="O38" s="4"/>
      <c r="P38" s="4"/>
      <c r="Q38" s="4"/>
      <c r="R38" s="4"/>
      <c r="S38" s="4"/>
      <c r="T38" s="4"/>
      <c r="U38" s="4"/>
      <c r="V38" s="4"/>
      <c r="W38" s="4"/>
      <c r="X38" s="4"/>
      <c r="Y38" s="4"/>
      <c r="Z38" s="4"/>
      <c r="AA38" s="4"/>
      <c r="AB38" t="s">
        <v>68</v>
      </c>
      <c r="AC38">
        <v>13039</v>
      </c>
      <c r="AD38">
        <v>30</v>
      </c>
    </row>
    <row r="39" spans="1:30" ht="1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t="s">
        <v>69</v>
      </c>
      <c r="AC39">
        <v>8220</v>
      </c>
      <c r="AD39">
        <v>8</v>
      </c>
    </row>
    <row r="40" spans="1:30" ht="13">
      <c r="A40" s="4"/>
      <c r="B40" s="4"/>
      <c r="C40" s="4"/>
      <c r="D40" s="4"/>
      <c r="E40" s="4"/>
      <c r="F40" s="4"/>
      <c r="G40" s="4"/>
      <c r="H40" s="4"/>
      <c r="I40" s="4"/>
      <c r="J40" s="4"/>
      <c r="K40" s="4" t="s">
        <v>20</v>
      </c>
      <c r="L40" s="4" t="str">
        <f>IF(OR(p_value&lt;0.05,p_value&gt;0.95),"YES","NO")</f>
        <v>NO</v>
      </c>
      <c r="M40" s="4"/>
      <c r="N40" s="4"/>
      <c r="O40" s="4"/>
      <c r="P40" s="4"/>
      <c r="Q40" s="4"/>
      <c r="R40" s="4"/>
      <c r="S40" s="4"/>
      <c r="T40" s="4"/>
      <c r="U40" s="4"/>
      <c r="V40" s="4"/>
      <c r="W40" s="4"/>
      <c r="X40" s="4"/>
      <c r="Y40" s="4"/>
      <c r="Z40" s="4"/>
      <c r="AA40" s="4"/>
      <c r="AB40" t="s">
        <v>70</v>
      </c>
      <c r="AC40">
        <v>24276</v>
      </c>
      <c r="AD40">
        <v>24</v>
      </c>
    </row>
    <row r="41" spans="1:30" ht="13">
      <c r="A41" s="4"/>
      <c r="B41" s="4"/>
      <c r="C41" s="4"/>
      <c r="D41" s="4"/>
      <c r="E41" s="4"/>
      <c r="F41" s="4"/>
      <c r="G41" s="4"/>
      <c r="H41" s="4"/>
      <c r="I41" s="4"/>
      <c r="J41" s="4"/>
      <c r="K41" s="4" t="s">
        <v>21</v>
      </c>
      <c r="L41" s="4" t="str">
        <f>IF(OR(p_value&lt;0.01,p_value&gt;0.99),"YES","NO")</f>
        <v>NO</v>
      </c>
      <c r="M41" s="4"/>
      <c r="N41" s="4"/>
      <c r="O41" s="4"/>
      <c r="P41" s="4"/>
      <c r="Q41" s="4"/>
      <c r="R41" s="4"/>
      <c r="S41" s="4"/>
      <c r="T41" s="4"/>
      <c r="U41" s="4"/>
      <c r="V41" s="4"/>
      <c r="W41" s="4"/>
      <c r="X41" s="4"/>
      <c r="Y41" s="4"/>
      <c r="Z41" s="4"/>
      <c r="AA41" s="4"/>
    </row>
    <row r="42" spans="1:30" ht="13">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30" ht="1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30" ht="13">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30" ht="13">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30" ht="13">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30" ht="13">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30" ht="13">
      <c r="A48" s="4"/>
      <c r="B48" s="60" t="s">
        <v>22</v>
      </c>
      <c r="C48" s="61"/>
      <c r="D48" s="62"/>
      <c r="E48" s="4"/>
      <c r="F48" s="4"/>
      <c r="G48" s="4"/>
      <c r="H48" s="4"/>
      <c r="I48" s="4"/>
      <c r="J48" s="4"/>
      <c r="K48" s="4"/>
      <c r="L48" s="4"/>
      <c r="M48" s="4"/>
      <c r="N48" s="4"/>
      <c r="O48" s="4"/>
      <c r="P48" s="4"/>
      <c r="Q48" s="4"/>
      <c r="R48" s="4"/>
      <c r="S48" s="4"/>
      <c r="T48" s="4"/>
      <c r="U48" s="4"/>
      <c r="V48" s="4"/>
      <c r="W48" s="4"/>
      <c r="X48" s="4"/>
      <c r="Y48" s="4"/>
      <c r="Z48" s="4"/>
      <c r="AA48" s="4"/>
    </row>
    <row r="49" spans="1:27" ht="6" customHeight="1">
      <c r="A49" s="18"/>
      <c r="B49" s="63"/>
      <c r="C49" s="55"/>
      <c r="D49" s="64"/>
      <c r="E49" s="18"/>
      <c r="F49" s="18"/>
      <c r="G49" s="18"/>
      <c r="H49" s="18"/>
      <c r="I49" s="18"/>
      <c r="J49" s="18"/>
      <c r="K49" s="18"/>
      <c r="L49" s="18"/>
      <c r="M49" s="18"/>
      <c r="N49" s="18"/>
      <c r="O49" s="18"/>
      <c r="P49" s="18"/>
      <c r="Q49" s="18"/>
      <c r="R49" s="18"/>
      <c r="S49" s="18"/>
      <c r="T49" s="18"/>
      <c r="U49" s="18"/>
      <c r="V49" s="18"/>
      <c r="W49" s="18"/>
      <c r="X49" s="18"/>
      <c r="Y49" s="18"/>
      <c r="Z49" s="18"/>
      <c r="AA49" s="18"/>
    </row>
    <row r="50" spans="1:27" ht="13">
      <c r="A50" s="4"/>
      <c r="B50" s="65"/>
      <c r="C50" s="66"/>
      <c r="D50" s="67"/>
      <c r="E50" s="4"/>
      <c r="F50" s="4"/>
      <c r="G50" s="4"/>
      <c r="H50" s="4"/>
      <c r="I50" s="4"/>
      <c r="J50" s="4"/>
      <c r="K50" s="4"/>
      <c r="L50" s="4"/>
      <c r="M50" s="4"/>
      <c r="N50" s="4"/>
      <c r="O50" s="4"/>
      <c r="P50" s="4"/>
      <c r="Q50" s="4"/>
      <c r="R50" s="4"/>
      <c r="S50" s="4"/>
      <c r="T50" s="4"/>
      <c r="U50" s="4"/>
      <c r="V50" s="4"/>
      <c r="W50" s="4"/>
      <c r="X50" s="4"/>
      <c r="Y50" s="4"/>
      <c r="Z50" s="4"/>
      <c r="AA50" s="4"/>
    </row>
    <row r="51" spans="1:27" ht="13">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3">
      <c r="A52" s="4"/>
      <c r="B52" s="19" t="s">
        <v>23</v>
      </c>
      <c r="C52" s="20">
        <f ca="1">AVERAGE('Posterior Sampling Control'!E3:E1000)</f>
        <v>5.9610916036990425E-2</v>
      </c>
      <c r="D52" s="4"/>
      <c r="E52" s="4"/>
      <c r="F52" s="4"/>
      <c r="G52" s="4"/>
      <c r="H52" s="4"/>
      <c r="I52" s="4"/>
      <c r="J52" s="4"/>
      <c r="K52" s="4"/>
      <c r="L52" s="4"/>
      <c r="M52" s="4"/>
      <c r="N52" s="4"/>
      <c r="O52" s="4"/>
      <c r="P52" s="4"/>
      <c r="Q52" s="4"/>
      <c r="R52" s="4"/>
      <c r="S52" s="4"/>
      <c r="T52" s="4"/>
      <c r="U52" s="4"/>
      <c r="V52" s="4"/>
      <c r="W52" s="4"/>
      <c r="X52" s="4"/>
      <c r="Y52" s="4"/>
      <c r="Z52" s="4"/>
      <c r="AA52" s="4"/>
    </row>
    <row r="53" spans="1:27" ht="13">
      <c r="A53" s="4"/>
      <c r="B53" s="21" t="s">
        <v>24</v>
      </c>
      <c r="C53" s="22">
        <f ca="1">MEDIAN('Posterior Sampling Control'!E3:E1000)</f>
        <v>-5.1751604344995095E-2</v>
      </c>
      <c r="D53" s="4"/>
      <c r="E53" s="4"/>
      <c r="F53" s="4"/>
      <c r="G53" s="4"/>
      <c r="H53" s="4"/>
      <c r="I53" s="4"/>
      <c r="J53" s="4"/>
      <c r="K53" s="4"/>
      <c r="L53" s="4"/>
      <c r="M53" s="4"/>
      <c r="N53" s="4"/>
      <c r="O53" s="4"/>
      <c r="P53" s="4"/>
      <c r="Q53" s="4"/>
      <c r="R53" s="4"/>
      <c r="S53" s="4"/>
      <c r="T53" s="4"/>
      <c r="U53" s="4"/>
      <c r="V53" s="4"/>
      <c r="W53" s="4"/>
      <c r="X53" s="4"/>
      <c r="Y53" s="4"/>
      <c r="Z53" s="4"/>
      <c r="AA53" s="4"/>
    </row>
    <row r="54" spans="1:27" ht="13">
      <c r="A54" s="4"/>
      <c r="B54" s="23" t="s">
        <v>25</v>
      </c>
      <c r="C54" s="24">
        <f ca="1">PERCENTILE('Posterior Sampling Control'!E3:E1000,0.3)</f>
        <v>-0.19924617553156854</v>
      </c>
      <c r="D54" s="25" t="s">
        <v>26</v>
      </c>
      <c r="E54" s="4"/>
      <c r="F54" s="4"/>
      <c r="G54" s="4"/>
      <c r="H54" s="4"/>
      <c r="I54" s="4"/>
      <c r="J54" s="26"/>
      <c r="K54" s="26"/>
      <c r="L54" s="4"/>
      <c r="M54" s="4"/>
      <c r="N54" s="4"/>
      <c r="O54" s="4"/>
      <c r="P54" s="4"/>
      <c r="Q54" s="4"/>
      <c r="R54" s="4"/>
      <c r="S54" s="4"/>
      <c r="T54" s="4"/>
      <c r="U54" s="4"/>
      <c r="V54" s="4"/>
      <c r="W54" s="4"/>
      <c r="X54" s="4"/>
      <c r="Y54" s="4"/>
      <c r="Z54" s="4"/>
      <c r="AA54" s="4"/>
    </row>
    <row r="55" spans="1:27" ht="13">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3">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3">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3">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3">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3">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3">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3">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3">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3">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3">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3">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3">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3">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3">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3">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3">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3">
      <c r="A74" s="4"/>
      <c r="B74" s="5"/>
      <c r="C74" s="5"/>
      <c r="D74" s="4"/>
      <c r="E74" s="4"/>
      <c r="F74" s="4"/>
      <c r="G74" s="4"/>
      <c r="H74" s="4"/>
      <c r="I74" s="4"/>
      <c r="J74" s="4"/>
      <c r="K74" s="4"/>
      <c r="L74" s="4"/>
      <c r="M74" s="4"/>
      <c r="N74" s="4"/>
      <c r="O74" s="4"/>
      <c r="P74" s="4"/>
      <c r="Q74" s="4"/>
      <c r="R74" s="4"/>
      <c r="S74" s="4"/>
      <c r="T74" s="4"/>
      <c r="U74" s="4"/>
      <c r="V74" s="4"/>
      <c r="W74" s="4"/>
      <c r="X74" s="4"/>
      <c r="Y74" s="4"/>
      <c r="Z74" s="4"/>
      <c r="AA74" s="4"/>
    </row>
    <row r="75" spans="1:27" ht="13">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3">
      <c r="A76" s="4"/>
      <c r="B76" s="5"/>
      <c r="C76" s="5"/>
      <c r="D76" s="4"/>
      <c r="E76" s="4"/>
      <c r="F76" s="4"/>
      <c r="G76" s="4"/>
      <c r="H76" s="4"/>
      <c r="I76" s="4"/>
      <c r="J76" s="4"/>
      <c r="K76" s="4"/>
      <c r="L76" s="4"/>
      <c r="M76" s="4"/>
      <c r="N76" s="4"/>
      <c r="O76" s="4"/>
      <c r="P76" s="4"/>
      <c r="Q76" s="4"/>
      <c r="R76" s="4"/>
      <c r="S76" s="4"/>
      <c r="T76" s="4"/>
      <c r="U76" s="4"/>
      <c r="V76" s="4"/>
      <c r="W76" s="4"/>
      <c r="X76" s="4"/>
      <c r="Y76" s="4"/>
      <c r="Z76" s="4"/>
      <c r="AA76" s="4"/>
    </row>
    <row r="77" spans="1:27" ht="13">
      <c r="A77" s="4"/>
      <c r="B77" s="51" t="s">
        <v>27</v>
      </c>
      <c r="C77" s="52"/>
      <c r="D77" s="52"/>
      <c r="E77" s="52"/>
      <c r="F77" s="52"/>
      <c r="G77" s="53"/>
      <c r="H77" s="4"/>
      <c r="I77" s="4"/>
      <c r="J77" s="4"/>
      <c r="K77" s="4"/>
      <c r="L77" s="4"/>
      <c r="M77" s="4"/>
      <c r="N77" s="4"/>
      <c r="O77" s="4"/>
      <c r="P77" s="4"/>
      <c r="Q77" s="4"/>
      <c r="R77" s="4"/>
      <c r="S77" s="4"/>
      <c r="T77" s="4"/>
      <c r="U77" s="4"/>
      <c r="V77" s="4"/>
      <c r="W77" s="4"/>
      <c r="X77" s="4"/>
      <c r="Y77" s="4"/>
      <c r="Z77" s="4"/>
      <c r="AA77" s="4"/>
    </row>
    <row r="78" spans="1:27" ht="6" customHeight="1">
      <c r="A78" s="10"/>
      <c r="B78" s="54"/>
      <c r="C78" s="55"/>
      <c r="D78" s="55"/>
      <c r="E78" s="55"/>
      <c r="F78" s="55"/>
      <c r="G78" s="56"/>
      <c r="H78" s="10"/>
      <c r="I78" s="10"/>
      <c r="J78" s="10"/>
      <c r="K78" s="10"/>
      <c r="L78" s="10"/>
      <c r="M78" s="10"/>
      <c r="N78" s="10"/>
      <c r="O78" s="10"/>
      <c r="P78" s="10"/>
      <c r="Q78" s="10"/>
      <c r="R78" s="10"/>
      <c r="S78" s="10"/>
      <c r="T78" s="10"/>
      <c r="U78" s="10"/>
      <c r="V78" s="10"/>
      <c r="W78" s="10"/>
      <c r="X78" s="10"/>
      <c r="Y78" s="10"/>
      <c r="Z78" s="10"/>
      <c r="AA78" s="10"/>
    </row>
    <row r="79" spans="1:27" ht="13">
      <c r="A79" s="4"/>
      <c r="B79" s="57"/>
      <c r="C79" s="58"/>
      <c r="D79" s="58"/>
      <c r="E79" s="58"/>
      <c r="F79" s="58"/>
      <c r="G79" s="59"/>
      <c r="H79" s="4"/>
      <c r="I79" s="4"/>
      <c r="J79" s="4"/>
      <c r="K79" s="4"/>
      <c r="L79" s="4"/>
      <c r="M79" s="4"/>
      <c r="N79" s="4"/>
      <c r="O79" s="4"/>
      <c r="P79" s="4"/>
      <c r="Q79" s="4"/>
      <c r="R79" s="4"/>
      <c r="S79" s="4"/>
      <c r="T79" s="4"/>
      <c r="U79" s="4"/>
      <c r="V79" s="4"/>
      <c r="W79" s="4"/>
      <c r="X79" s="4"/>
      <c r="Y79" s="4"/>
      <c r="Z79" s="4"/>
      <c r="AA79" s="4"/>
    </row>
    <row r="80" spans="1:27" ht="13">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3">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3">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3">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3">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3">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3">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3">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3">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3">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3">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3">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3">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3">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3">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3">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3">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3">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3">
      <c r="A105" s="4"/>
      <c r="B105" s="27" t="s">
        <v>28</v>
      </c>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3">
      <c r="A106" s="4"/>
      <c r="B106" s="27" t="s">
        <v>29</v>
      </c>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3">
      <c r="A107" s="4"/>
      <c r="B107" s="27" t="s">
        <v>30</v>
      </c>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3">
      <c r="A108" s="4"/>
      <c r="B108" s="27"/>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3">
      <c r="A109" s="4"/>
      <c r="B109" s="27" t="s">
        <v>31</v>
      </c>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3">
      <c r="A110" s="4"/>
      <c r="B110" s="27" t="s">
        <v>32</v>
      </c>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3">
      <c r="A111" s="4"/>
      <c r="B111" s="27" t="s">
        <v>33</v>
      </c>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3">
      <c r="A112" s="4"/>
      <c r="B112" s="27" t="s">
        <v>34</v>
      </c>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3">
      <c r="A113" s="4"/>
      <c r="B113" s="27" t="s">
        <v>35</v>
      </c>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3">
      <c r="A114" s="4"/>
      <c r="B114" s="27" t="s">
        <v>36</v>
      </c>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3">
      <c r="A115" s="4"/>
      <c r="B115" s="27"/>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3">
      <c r="A116" s="4"/>
      <c r="B116" s="27" t="s">
        <v>37</v>
      </c>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3">
      <c r="A117" s="4"/>
      <c r="B117" s="27" t="s">
        <v>38</v>
      </c>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3">
      <c r="A118" s="4"/>
      <c r="B118" s="27" t="s">
        <v>39</v>
      </c>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3">
      <c r="A120" s="4"/>
      <c r="B120" s="27" t="s">
        <v>40</v>
      </c>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3">
      <c r="A121" s="4"/>
      <c r="B121" s="27" t="s">
        <v>41</v>
      </c>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3">
      <c r="A122" s="4"/>
      <c r="B122" s="27" t="s">
        <v>42</v>
      </c>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3">
      <c r="A123" s="4"/>
      <c r="B123" s="27" t="s">
        <v>43</v>
      </c>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3">
      <c r="A124" s="4"/>
      <c r="B124" s="27" t="s">
        <v>44</v>
      </c>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3">
      <c r="A125" s="4"/>
      <c r="B125" s="27"/>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3">
      <c r="A126" s="4"/>
      <c r="B126" s="27" t="s">
        <v>45</v>
      </c>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3">
      <c r="A127" s="4"/>
      <c r="B127" s="27" t="s">
        <v>46</v>
      </c>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3">
      <c r="A128" s="4"/>
      <c r="B128" s="27" t="s">
        <v>47</v>
      </c>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3">
      <c r="A129" s="4"/>
      <c r="B129" s="27" t="s">
        <v>48</v>
      </c>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3">
      <c r="A130" s="4"/>
      <c r="B130" s="27" t="s">
        <v>49</v>
      </c>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3">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3">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3">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3">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3">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mergeCells count="10">
    <mergeCell ref="H24:I24"/>
    <mergeCell ref="J24:K24"/>
    <mergeCell ref="K32:K33"/>
    <mergeCell ref="L32:L33"/>
    <mergeCell ref="K36:L36"/>
    <mergeCell ref="B21:D23"/>
    <mergeCell ref="B48:D50"/>
    <mergeCell ref="B77:G79"/>
    <mergeCell ref="B2:F3"/>
    <mergeCell ref="B6:D8"/>
  </mergeCells>
  <conditionalFormatting sqref="L40:L41">
    <cfRule type="cellIs" dxfId="1" priority="1" operator="equal">
      <formula>"NO"</formula>
    </cfRule>
    <cfRule type="cellIs" dxfId="0" priority="2" operator="equal">
      <formula>"YES"</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ACDA-ADF7-A44C-A991-9020D6823E1D}">
  <dimension ref="A1:C35"/>
  <sheetViews>
    <sheetView workbookViewId="0">
      <selection activeCell="D39" sqref="D39"/>
    </sheetView>
  </sheetViews>
  <sheetFormatPr baseColWidth="10" defaultRowHeight="13"/>
  <sheetData>
    <row r="1" spans="1:1" ht="16">
      <c r="A1" s="87" t="s">
        <v>71</v>
      </c>
    </row>
    <row r="2" spans="1:1" ht="16">
      <c r="A2" s="88" t="s">
        <v>72</v>
      </c>
    </row>
    <row r="3" spans="1:1" ht="16">
      <c r="A3" s="87" t="s">
        <v>73</v>
      </c>
    </row>
    <row r="4" spans="1:1" ht="16">
      <c r="A4" s="87" t="s">
        <v>74</v>
      </c>
    </row>
    <row r="5" spans="1:1" ht="16">
      <c r="A5" s="88" t="s">
        <v>75</v>
      </c>
    </row>
    <row r="6" spans="1:1" ht="16">
      <c r="A6" s="88" t="s">
        <v>64</v>
      </c>
    </row>
    <row r="7" spans="1:1" ht="16">
      <c r="A7" s="87" t="s">
        <v>76</v>
      </c>
    </row>
    <row r="8" spans="1:1" ht="16">
      <c r="A8" s="88" t="s">
        <v>77</v>
      </c>
    </row>
    <row r="9" spans="1:1" ht="16">
      <c r="A9" s="87" t="s">
        <v>78</v>
      </c>
    </row>
    <row r="10" spans="1:1" ht="16">
      <c r="A10" s="88" t="s">
        <v>75</v>
      </c>
    </row>
    <row r="11" spans="1:1" ht="16">
      <c r="A11" s="88" t="s">
        <v>79</v>
      </c>
    </row>
    <row r="12" spans="1:1" ht="16">
      <c r="A12" s="87" t="s">
        <v>73</v>
      </c>
    </row>
    <row r="13" spans="1:1" ht="16">
      <c r="A13" s="88" t="s">
        <v>80</v>
      </c>
    </row>
    <row r="14" spans="1:1" ht="16">
      <c r="A14" s="88" t="s">
        <v>81</v>
      </c>
    </row>
    <row r="15" spans="1:1" ht="16">
      <c r="A15" s="88" t="s">
        <v>82</v>
      </c>
    </row>
    <row r="16" spans="1:1" ht="16">
      <c r="A16" s="87" t="s">
        <v>76</v>
      </c>
    </row>
    <row r="17" spans="1:3" ht="16">
      <c r="A17" s="88" t="s">
        <v>83</v>
      </c>
    </row>
    <row r="18" spans="1:3" ht="16">
      <c r="A18" s="87" t="s">
        <v>84</v>
      </c>
    </row>
    <row r="19" spans="1:3" ht="16">
      <c r="A19" s="88" t="s">
        <v>85</v>
      </c>
    </row>
    <row r="20" spans="1:3" ht="16">
      <c r="A20" s="87" t="s">
        <v>86</v>
      </c>
    </row>
    <row r="21" spans="1:3" ht="16">
      <c r="A21" s="88" t="s">
        <v>87</v>
      </c>
    </row>
    <row r="22" spans="1:3" ht="16">
      <c r="A22" s="87" t="s">
        <v>88</v>
      </c>
    </row>
    <row r="23" spans="1:3" ht="16">
      <c r="A23" s="88" t="s">
        <v>89</v>
      </c>
    </row>
    <row r="24" spans="1:3" ht="16">
      <c r="A24" s="87" t="s">
        <v>90</v>
      </c>
    </row>
    <row r="25" spans="1:3" ht="16">
      <c r="A25" s="89" t="s">
        <v>91</v>
      </c>
    </row>
    <row r="26" spans="1:3" ht="16">
      <c r="A26" s="89" t="s">
        <v>92</v>
      </c>
    </row>
    <row r="27" spans="1:3" ht="16">
      <c r="A27" s="89" t="s">
        <v>93</v>
      </c>
    </row>
    <row r="28" spans="1:3" ht="16">
      <c r="A28" s="87" t="s">
        <v>94</v>
      </c>
    </row>
    <row r="30" spans="1:3">
      <c r="A30" s="90" t="s">
        <v>95</v>
      </c>
    </row>
    <row r="31" spans="1:3">
      <c r="A31" t="s">
        <v>64</v>
      </c>
      <c r="B31" t="s">
        <v>65</v>
      </c>
      <c r="C31" t="s">
        <v>66</v>
      </c>
    </row>
    <row r="32" spans="1:3">
      <c r="A32" t="s">
        <v>67</v>
      </c>
      <c r="B32">
        <v>4430</v>
      </c>
      <c r="C32">
        <v>57</v>
      </c>
    </row>
    <row r="33" spans="1:3">
      <c r="A33" t="s">
        <v>68</v>
      </c>
      <c r="B33">
        <v>13039</v>
      </c>
      <c r="C33">
        <v>30</v>
      </c>
    </row>
    <row r="34" spans="1:3">
      <c r="A34" t="s">
        <v>69</v>
      </c>
      <c r="B34">
        <v>8220</v>
      </c>
      <c r="C34">
        <v>8</v>
      </c>
    </row>
    <row r="35" spans="1:3">
      <c r="A35" t="s">
        <v>70</v>
      </c>
      <c r="B35">
        <v>24276</v>
      </c>
      <c r="C35">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0A639-9F52-EA40-8351-FA6ACAAA2E8F}">
  <dimension ref="A1:H82"/>
  <sheetViews>
    <sheetView workbookViewId="0">
      <selection activeCell="A47" sqref="A47"/>
    </sheetView>
  </sheetViews>
  <sheetFormatPr baseColWidth="10" defaultRowHeight="13"/>
  <sheetData>
    <row r="1" spans="1:8" ht="20">
      <c r="A1" s="91" t="s">
        <v>96</v>
      </c>
    </row>
    <row r="2" spans="1:8">
      <c r="D2" t="s">
        <v>64</v>
      </c>
      <c r="E2" s="90" t="s">
        <v>103</v>
      </c>
      <c r="F2" s="90" t="s">
        <v>102</v>
      </c>
      <c r="G2" s="93" t="s">
        <v>104</v>
      </c>
      <c r="H2" s="92"/>
    </row>
    <row r="3" spans="1:8">
      <c r="A3" s="90" t="s">
        <v>98</v>
      </c>
      <c r="D3" t="s">
        <v>67</v>
      </c>
      <c r="E3">
        <v>4430</v>
      </c>
      <c r="F3">
        <v>57</v>
      </c>
      <c r="G3">
        <f>(MAX($E$3:$F$3)-E3)/2</f>
        <v>0</v>
      </c>
      <c r="H3">
        <f>(MAX($E$3:$F$3)-F3)/2</f>
        <v>2186.5</v>
      </c>
    </row>
    <row r="4" spans="1:8">
      <c r="A4" t="s">
        <v>97</v>
      </c>
      <c r="D4" t="s">
        <v>68</v>
      </c>
      <c r="E4">
        <v>13039</v>
      </c>
      <c r="F4">
        <v>30</v>
      </c>
      <c r="G4">
        <f>(MAX($E$4:$F$4)-E4)/2</f>
        <v>0</v>
      </c>
      <c r="H4">
        <f>(MAX($E$4:$F$4)-F4)/2</f>
        <v>6504.5</v>
      </c>
    </row>
    <row r="5" spans="1:8" ht="16">
      <c r="A5" s="94" t="s">
        <v>99</v>
      </c>
    </row>
    <row r="39" spans="1:8" ht="16">
      <c r="A39" s="94" t="s">
        <v>105</v>
      </c>
    </row>
    <row r="43" spans="1:8" ht="20">
      <c r="A43" s="91" t="s">
        <v>100</v>
      </c>
    </row>
    <row r="44" spans="1:8">
      <c r="D44" t="s">
        <v>64</v>
      </c>
      <c r="E44" t="s">
        <v>65</v>
      </c>
      <c r="F44" t="s">
        <v>66</v>
      </c>
      <c r="G44" s="93" t="s">
        <v>104</v>
      </c>
      <c r="H44" s="92"/>
    </row>
    <row r="45" spans="1:8">
      <c r="A45" s="90" t="s">
        <v>98</v>
      </c>
      <c r="D45" t="s">
        <v>69</v>
      </c>
      <c r="E45">
        <v>8220</v>
      </c>
      <c r="F45">
        <v>8</v>
      </c>
      <c r="G45">
        <f>(MAX($E$45:$F$45)-E45)/2</f>
        <v>0</v>
      </c>
      <c r="H45">
        <f>(MAX($E$45:$F$45)-F45)/2</f>
        <v>4106</v>
      </c>
    </row>
    <row r="46" spans="1:8">
      <c r="A46" t="s">
        <v>97</v>
      </c>
      <c r="D46" t="s">
        <v>70</v>
      </c>
      <c r="E46">
        <v>24276</v>
      </c>
      <c r="F46">
        <v>24</v>
      </c>
      <c r="G46">
        <f>(MAX($E$46:$F$46)-E46)/2</f>
        <v>0</v>
      </c>
      <c r="H46">
        <f>(MAX($E$46:$F$46)-F46)/2</f>
        <v>12126</v>
      </c>
    </row>
    <row r="47" spans="1:8" ht="16">
      <c r="A47" s="94" t="s">
        <v>99</v>
      </c>
    </row>
    <row r="82" spans="1:1" ht="16">
      <c r="A82" s="94" t="s">
        <v>101</v>
      </c>
    </row>
  </sheetData>
  <mergeCells count="2">
    <mergeCell ref="G2:H2"/>
    <mergeCell ref="G44:H4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1"/>
  <sheetViews>
    <sheetView showGridLines="0" workbookViewId="0"/>
  </sheetViews>
  <sheetFormatPr baseColWidth="10" defaultColWidth="12.6640625" defaultRowHeight="15.75" customHeight="1"/>
  <cols>
    <col min="1" max="1" width="3.33203125" customWidth="1"/>
    <col min="6" max="6" width="5.1640625" customWidth="1"/>
  </cols>
  <sheetData>
    <row r="1" spans="1:27" ht="15.75" customHeight="1">
      <c r="A1" s="28"/>
      <c r="B1" s="28"/>
      <c r="C1" s="29"/>
      <c r="D1" s="29"/>
      <c r="E1" s="29"/>
      <c r="F1" s="29"/>
      <c r="G1" s="29"/>
      <c r="H1" s="29"/>
      <c r="I1" s="29"/>
      <c r="J1" s="29"/>
      <c r="K1" s="29"/>
      <c r="L1" s="29"/>
      <c r="M1" s="29"/>
      <c r="N1" s="29"/>
      <c r="O1" s="29"/>
      <c r="P1" s="29"/>
      <c r="Q1" s="29"/>
      <c r="R1" s="29"/>
      <c r="S1" s="29"/>
      <c r="T1" s="29"/>
      <c r="U1" s="29"/>
      <c r="V1" s="29"/>
      <c r="W1" s="29"/>
      <c r="X1" s="29"/>
      <c r="Y1" s="29"/>
      <c r="Z1" s="29"/>
      <c r="AA1" s="29"/>
    </row>
    <row r="2" spans="1:27" ht="15.75" customHeight="1">
      <c r="A2" s="30"/>
      <c r="B2" s="31" t="s">
        <v>50</v>
      </c>
      <c r="C2" s="31" t="s">
        <v>51</v>
      </c>
      <c r="D2" s="31" t="s">
        <v>52</v>
      </c>
      <c r="E2" s="29"/>
      <c r="J2" s="29"/>
      <c r="K2" s="29"/>
      <c r="L2" s="29"/>
      <c r="M2" s="29"/>
      <c r="N2" s="29"/>
      <c r="O2" s="29"/>
      <c r="P2" s="29"/>
      <c r="Q2" s="29"/>
      <c r="R2" s="29"/>
      <c r="S2" s="29"/>
      <c r="T2" s="29"/>
      <c r="U2" s="29"/>
      <c r="V2" s="29"/>
      <c r="W2" s="29"/>
      <c r="X2" s="29"/>
      <c r="Y2" s="29"/>
      <c r="Z2" s="29"/>
      <c r="AA2" s="29"/>
    </row>
    <row r="3" spans="1:27" ht="15.75" customHeight="1">
      <c r="A3" s="32">
        <v>1</v>
      </c>
      <c r="B3" s="33">
        <f t="shared" ref="B3:B257" ca="1" si="0">RAND()</f>
        <v>0.5271100481969877</v>
      </c>
      <c r="C3" s="34">
        <f ca="1">_xlfn.BETA.DIST(B3,Summary!$C$14,Summary!$D$14,FALSE)</f>
        <v>1</v>
      </c>
      <c r="D3" s="34">
        <f ca="1">_xlfn.BETA.DIST(B3,Summary!$C$14,Summary!$D$14,TRUE)</f>
        <v>0.5271100481969877</v>
      </c>
      <c r="E3" s="29"/>
      <c r="J3" s="29"/>
      <c r="K3" s="29"/>
      <c r="L3" s="29"/>
      <c r="M3" s="29"/>
      <c r="N3" s="29"/>
      <c r="O3" s="29"/>
      <c r="P3" s="29"/>
      <c r="Q3" s="29"/>
      <c r="R3" s="29"/>
      <c r="S3" s="29"/>
      <c r="T3" s="29"/>
      <c r="U3" s="29"/>
      <c r="V3" s="29"/>
      <c r="W3" s="29"/>
      <c r="X3" s="29"/>
      <c r="Y3" s="29"/>
      <c r="Z3" s="29"/>
      <c r="AA3" s="29"/>
    </row>
    <row r="4" spans="1:27" ht="15.75" customHeight="1">
      <c r="A4" s="32">
        <v>2</v>
      </c>
      <c r="B4" s="33">
        <f t="shared" ca="1" si="0"/>
        <v>0.54950791908698293</v>
      </c>
      <c r="C4" s="34">
        <f ca="1">_xlfn.BETA.DIST(B4,Summary!$C$14,Summary!$D$14,FALSE)</f>
        <v>1</v>
      </c>
      <c r="D4" s="34">
        <f ca="1">_xlfn.BETA.DIST(B4,Summary!$C$14,Summary!$D$14,TRUE)</f>
        <v>0.54950791908698293</v>
      </c>
      <c r="E4" s="29"/>
      <c r="J4" s="29"/>
      <c r="K4" s="29"/>
      <c r="L4" s="29"/>
      <c r="M4" s="29"/>
      <c r="N4" s="29"/>
      <c r="O4" s="29"/>
      <c r="P4" s="29"/>
      <c r="Q4" s="29"/>
      <c r="R4" s="29"/>
      <c r="S4" s="29"/>
      <c r="T4" s="29"/>
      <c r="U4" s="29"/>
      <c r="V4" s="29"/>
      <c r="W4" s="29"/>
      <c r="X4" s="29"/>
      <c r="Y4" s="29"/>
      <c r="Z4" s="29"/>
      <c r="AA4" s="29"/>
    </row>
    <row r="5" spans="1:27" ht="15.75" customHeight="1">
      <c r="A5" s="32">
        <v>3</v>
      </c>
      <c r="B5" s="33">
        <f t="shared" ca="1" si="0"/>
        <v>3.039998976974978E-2</v>
      </c>
      <c r="C5" s="34">
        <f ca="1">_xlfn.BETA.DIST(B5,Summary!$C$14,Summary!$D$14,FALSE)</f>
        <v>1</v>
      </c>
      <c r="D5" s="34">
        <f ca="1">_xlfn.BETA.DIST(B5,Summary!$C$14,Summary!$D$14,TRUE)</f>
        <v>3.0399989769749773E-2</v>
      </c>
      <c r="E5" s="29"/>
      <c r="F5" s="29"/>
      <c r="G5" s="29"/>
      <c r="H5" s="29"/>
      <c r="I5" s="29"/>
      <c r="J5" s="29"/>
      <c r="K5" s="29"/>
      <c r="L5" s="29"/>
      <c r="M5" s="29"/>
      <c r="N5" s="29"/>
      <c r="O5" s="29"/>
      <c r="P5" s="29"/>
      <c r="Q5" s="29"/>
      <c r="R5" s="29"/>
      <c r="S5" s="29"/>
      <c r="T5" s="29"/>
      <c r="U5" s="29"/>
      <c r="V5" s="29"/>
      <c r="W5" s="29"/>
      <c r="X5" s="29"/>
      <c r="Y5" s="29"/>
      <c r="Z5" s="29"/>
      <c r="AA5" s="29"/>
    </row>
    <row r="6" spans="1:27" ht="15.75" customHeight="1">
      <c r="A6" s="32">
        <v>4</v>
      </c>
      <c r="B6" s="33">
        <f t="shared" ca="1" si="0"/>
        <v>0.69652213381330408</v>
      </c>
      <c r="C6" s="34">
        <f ca="1">_xlfn.BETA.DIST(B6,Summary!$C$14,Summary!$D$14,FALSE)</f>
        <v>1</v>
      </c>
      <c r="D6" s="34">
        <f ca="1">_xlfn.BETA.DIST(B6,Summary!$C$14,Summary!$D$14,TRUE)</f>
        <v>0.69652213381330408</v>
      </c>
      <c r="E6" s="29"/>
      <c r="F6" s="29"/>
      <c r="G6" s="29"/>
      <c r="H6" s="29"/>
      <c r="I6" s="29"/>
      <c r="J6" s="29"/>
      <c r="K6" s="29"/>
      <c r="L6" s="29"/>
      <c r="M6" s="29"/>
      <c r="N6" s="29"/>
      <c r="O6" s="29"/>
      <c r="P6" s="29"/>
      <c r="Q6" s="29"/>
      <c r="R6" s="29"/>
      <c r="S6" s="29"/>
      <c r="T6" s="29"/>
      <c r="U6" s="29"/>
      <c r="V6" s="29"/>
      <c r="W6" s="29"/>
      <c r="X6" s="29"/>
      <c r="Y6" s="29"/>
      <c r="Z6" s="29"/>
      <c r="AA6" s="29"/>
    </row>
    <row r="7" spans="1:27" ht="15.75" customHeight="1">
      <c r="A7" s="32">
        <v>5</v>
      </c>
      <c r="B7" s="33">
        <f t="shared" ca="1" si="0"/>
        <v>0.41799023519225498</v>
      </c>
      <c r="C7" s="34">
        <f ca="1">_xlfn.BETA.DIST(B7,Summary!$C$14,Summary!$D$14,FALSE)</f>
        <v>1</v>
      </c>
      <c r="D7" s="34">
        <f ca="1">_xlfn.BETA.DIST(B7,Summary!$C$14,Summary!$D$14,TRUE)</f>
        <v>0.41799023519225498</v>
      </c>
      <c r="E7" s="29"/>
      <c r="F7" s="29"/>
      <c r="G7" s="29"/>
      <c r="H7" s="29"/>
      <c r="I7" s="29"/>
      <c r="J7" s="29"/>
      <c r="K7" s="29"/>
      <c r="L7" s="29"/>
      <c r="M7" s="29"/>
      <c r="N7" s="29"/>
      <c r="O7" s="29"/>
      <c r="P7" s="29"/>
      <c r="Q7" s="29"/>
      <c r="R7" s="29"/>
      <c r="S7" s="29"/>
      <c r="T7" s="29"/>
      <c r="U7" s="29"/>
      <c r="V7" s="29"/>
      <c r="W7" s="29"/>
      <c r="X7" s="29"/>
      <c r="Y7" s="29"/>
      <c r="Z7" s="29"/>
      <c r="AA7" s="29"/>
    </row>
    <row r="8" spans="1:27" ht="15.75" customHeight="1">
      <c r="A8" s="32">
        <v>6</v>
      </c>
      <c r="B8" s="33">
        <f t="shared" ca="1" si="0"/>
        <v>0.48752350100644315</v>
      </c>
      <c r="C8" s="34">
        <f ca="1">_xlfn.BETA.DIST(B8,Summary!$C$14,Summary!$D$14,FALSE)</f>
        <v>1</v>
      </c>
      <c r="D8" s="34">
        <f ca="1">_xlfn.BETA.DIST(B8,Summary!$C$14,Summary!$D$14,TRUE)</f>
        <v>0.48752350100644315</v>
      </c>
      <c r="E8" s="29"/>
      <c r="F8" s="29"/>
      <c r="G8" s="29"/>
      <c r="H8" s="29"/>
      <c r="I8" s="29"/>
      <c r="J8" s="29"/>
      <c r="K8" s="29"/>
      <c r="L8" s="29"/>
      <c r="M8" s="29"/>
      <c r="N8" s="29"/>
      <c r="O8" s="29"/>
      <c r="P8" s="29"/>
      <c r="Q8" s="29"/>
      <c r="R8" s="29"/>
      <c r="S8" s="29"/>
      <c r="T8" s="29"/>
      <c r="U8" s="29"/>
      <c r="V8" s="29"/>
      <c r="W8" s="29"/>
      <c r="X8" s="29"/>
      <c r="Y8" s="29"/>
      <c r="Z8" s="29"/>
      <c r="AA8" s="29"/>
    </row>
    <row r="9" spans="1:27" ht="15.75" customHeight="1">
      <c r="A9" s="32">
        <v>7</v>
      </c>
      <c r="B9" s="33">
        <f t="shared" ca="1" si="0"/>
        <v>0.67420318437268756</v>
      </c>
      <c r="C9" s="34">
        <f ca="1">_xlfn.BETA.DIST(B9,Summary!$C$14,Summary!$D$14,FALSE)</f>
        <v>1</v>
      </c>
      <c r="D9" s="34">
        <f ca="1">_xlfn.BETA.DIST(B9,Summary!$C$14,Summary!$D$14,TRUE)</f>
        <v>0.67420318437268756</v>
      </c>
      <c r="E9" s="29"/>
      <c r="F9" s="29"/>
      <c r="G9" s="29"/>
      <c r="H9" s="29"/>
      <c r="I9" s="29"/>
      <c r="J9" s="29"/>
      <c r="K9" s="29"/>
      <c r="L9" s="29"/>
      <c r="M9" s="29"/>
      <c r="N9" s="29"/>
      <c r="O9" s="29"/>
      <c r="P9" s="29"/>
      <c r="Q9" s="29"/>
      <c r="R9" s="29"/>
      <c r="S9" s="29"/>
      <c r="T9" s="29"/>
      <c r="U9" s="29"/>
      <c r="V9" s="29"/>
      <c r="W9" s="29"/>
      <c r="X9" s="29"/>
      <c r="Y9" s="29"/>
      <c r="Z9" s="29"/>
      <c r="AA9" s="29"/>
    </row>
    <row r="10" spans="1:27" ht="15.75" customHeight="1">
      <c r="A10" s="32">
        <v>8</v>
      </c>
      <c r="B10" s="33">
        <f t="shared" ca="1" si="0"/>
        <v>0.46965527326876266</v>
      </c>
      <c r="C10" s="34">
        <f ca="1">_xlfn.BETA.DIST(B10,Summary!$C$14,Summary!$D$14,FALSE)</f>
        <v>1</v>
      </c>
      <c r="D10" s="34">
        <f ca="1">_xlfn.BETA.DIST(B10,Summary!$C$14,Summary!$D$14,TRUE)</f>
        <v>0.46965527326876266</v>
      </c>
      <c r="E10" s="29"/>
      <c r="F10" s="29"/>
      <c r="G10" s="29"/>
      <c r="H10" s="29"/>
      <c r="I10" s="29"/>
      <c r="J10" s="29"/>
      <c r="K10" s="29"/>
      <c r="L10" s="29"/>
      <c r="M10" s="29"/>
      <c r="N10" s="29"/>
      <c r="O10" s="29"/>
      <c r="P10" s="29"/>
      <c r="Q10" s="29"/>
      <c r="R10" s="29"/>
      <c r="S10" s="29"/>
      <c r="T10" s="29"/>
      <c r="U10" s="29"/>
      <c r="V10" s="29"/>
      <c r="W10" s="29"/>
      <c r="X10" s="29"/>
      <c r="Y10" s="29"/>
      <c r="Z10" s="29"/>
      <c r="AA10" s="29"/>
    </row>
    <row r="11" spans="1:27" ht="15.75" customHeight="1">
      <c r="A11" s="32">
        <v>9</v>
      </c>
      <c r="B11" s="33">
        <f t="shared" ca="1" si="0"/>
        <v>0.95078120984435832</v>
      </c>
      <c r="C11" s="34">
        <f ca="1">_xlfn.BETA.DIST(B11,Summary!$C$14,Summary!$D$14,FALSE)</f>
        <v>1</v>
      </c>
      <c r="D11" s="34">
        <f ca="1">_xlfn.BETA.DIST(B11,Summary!$C$14,Summary!$D$14,TRUE)</f>
        <v>0.95078120984435832</v>
      </c>
      <c r="E11" s="29"/>
      <c r="F11" s="29"/>
      <c r="G11" s="29"/>
      <c r="H11" s="29"/>
      <c r="I11" s="29"/>
      <c r="J11" s="29"/>
      <c r="K11" s="29"/>
      <c r="L11" s="29"/>
      <c r="M11" s="29"/>
      <c r="N11" s="29"/>
      <c r="O11" s="29"/>
      <c r="P11" s="29"/>
      <c r="Q11" s="29"/>
      <c r="R11" s="29"/>
      <c r="S11" s="29"/>
      <c r="T11" s="29"/>
      <c r="U11" s="29"/>
      <c r="V11" s="29"/>
      <c r="W11" s="29"/>
      <c r="X11" s="29"/>
      <c r="Y11" s="29"/>
      <c r="Z11" s="29"/>
      <c r="AA11" s="29"/>
    </row>
    <row r="12" spans="1:27" ht="15.75" customHeight="1">
      <c r="A12" s="32">
        <v>10</v>
      </c>
      <c r="B12" s="33">
        <f t="shared" ca="1" si="0"/>
        <v>0.11952150442472809</v>
      </c>
      <c r="C12" s="34">
        <f ca="1">_xlfn.BETA.DIST(B12,Summary!$C$14,Summary!$D$14,FALSE)</f>
        <v>1</v>
      </c>
      <c r="D12" s="34">
        <f ca="1">_xlfn.BETA.DIST(B12,Summary!$C$14,Summary!$D$14,TRUE)</f>
        <v>0.11952150442472806</v>
      </c>
      <c r="E12" s="29"/>
      <c r="F12" s="29"/>
      <c r="G12" s="29"/>
      <c r="H12" s="29"/>
      <c r="I12" s="29"/>
      <c r="J12" s="29"/>
      <c r="K12" s="29"/>
      <c r="L12" s="29"/>
      <c r="M12" s="29"/>
      <c r="N12" s="29"/>
      <c r="O12" s="29"/>
      <c r="P12" s="29"/>
      <c r="Q12" s="29"/>
      <c r="R12" s="29"/>
      <c r="S12" s="29"/>
      <c r="T12" s="29"/>
      <c r="U12" s="29"/>
      <c r="V12" s="29"/>
      <c r="W12" s="29"/>
      <c r="X12" s="29"/>
      <c r="Y12" s="29"/>
      <c r="Z12" s="29"/>
      <c r="AA12" s="29"/>
    </row>
    <row r="13" spans="1:27" ht="15.75" customHeight="1">
      <c r="A13" s="32">
        <v>11</v>
      </c>
      <c r="B13" s="33">
        <f t="shared" ca="1" si="0"/>
        <v>0.89837270085899901</v>
      </c>
      <c r="C13" s="34">
        <f ca="1">_xlfn.BETA.DIST(B13,Summary!$C$14,Summary!$D$14,FALSE)</f>
        <v>1</v>
      </c>
      <c r="D13" s="34">
        <f ca="1">_xlfn.BETA.DIST(B13,Summary!$C$14,Summary!$D$14,TRUE)</f>
        <v>0.89837270085899901</v>
      </c>
      <c r="E13" s="29"/>
      <c r="F13" s="29"/>
      <c r="G13" s="29"/>
      <c r="H13" s="29"/>
      <c r="I13" s="29"/>
      <c r="J13" s="29"/>
      <c r="K13" s="29"/>
      <c r="L13" s="29"/>
      <c r="M13" s="29"/>
      <c r="N13" s="29"/>
      <c r="O13" s="29"/>
      <c r="P13" s="29"/>
      <c r="Q13" s="29"/>
      <c r="R13" s="29"/>
      <c r="S13" s="29"/>
      <c r="T13" s="29"/>
      <c r="U13" s="29"/>
      <c r="V13" s="29"/>
      <c r="W13" s="29"/>
      <c r="X13" s="29"/>
      <c r="Y13" s="29"/>
      <c r="Z13" s="29"/>
      <c r="AA13" s="29"/>
    </row>
    <row r="14" spans="1:27" ht="15.75" customHeight="1">
      <c r="A14" s="32">
        <v>12</v>
      </c>
      <c r="B14" s="33">
        <f t="shared" ca="1" si="0"/>
        <v>3.5783764520191497E-2</v>
      </c>
      <c r="C14" s="34">
        <f ca="1">_xlfn.BETA.DIST(B14,Summary!$C$14,Summary!$D$14,FALSE)</f>
        <v>1</v>
      </c>
      <c r="D14" s="34">
        <f ca="1">_xlfn.BETA.DIST(B14,Summary!$C$14,Summary!$D$14,TRUE)</f>
        <v>3.5783764520191497E-2</v>
      </c>
      <c r="E14" s="29"/>
      <c r="F14" s="29"/>
      <c r="G14" s="29"/>
      <c r="H14" s="29"/>
      <c r="I14" s="29"/>
      <c r="J14" s="29"/>
      <c r="K14" s="29"/>
      <c r="L14" s="29"/>
      <c r="M14" s="29"/>
      <c r="N14" s="29"/>
      <c r="O14" s="29"/>
      <c r="P14" s="29"/>
      <c r="Q14" s="29"/>
      <c r="R14" s="29"/>
      <c r="S14" s="29"/>
      <c r="T14" s="29"/>
      <c r="U14" s="29"/>
      <c r="V14" s="29"/>
      <c r="W14" s="29"/>
      <c r="X14" s="29"/>
      <c r="Y14" s="29"/>
      <c r="Z14" s="29"/>
      <c r="AA14" s="29"/>
    </row>
    <row r="15" spans="1:27" ht="15.75" customHeight="1">
      <c r="A15" s="32">
        <v>13</v>
      </c>
      <c r="B15" s="33">
        <f t="shared" ca="1" si="0"/>
        <v>0.7265024299255487</v>
      </c>
      <c r="C15" s="34">
        <f ca="1">_xlfn.BETA.DIST(B15,Summary!$C$14,Summary!$D$14,FALSE)</f>
        <v>1</v>
      </c>
      <c r="D15" s="34">
        <f ca="1">_xlfn.BETA.DIST(B15,Summary!$C$14,Summary!$D$14,TRUE)</f>
        <v>0.7265024299255487</v>
      </c>
      <c r="E15" s="29"/>
      <c r="F15" s="29"/>
      <c r="G15" s="29"/>
      <c r="H15" s="29"/>
      <c r="I15" s="29"/>
      <c r="J15" s="29"/>
      <c r="K15" s="29"/>
      <c r="L15" s="29"/>
      <c r="M15" s="29"/>
      <c r="N15" s="29"/>
      <c r="O15" s="29"/>
      <c r="P15" s="29"/>
      <c r="Q15" s="29"/>
      <c r="R15" s="29"/>
      <c r="S15" s="29"/>
      <c r="T15" s="29"/>
      <c r="U15" s="29"/>
      <c r="V15" s="29"/>
      <c r="W15" s="29"/>
      <c r="X15" s="29"/>
      <c r="Y15" s="29"/>
      <c r="Z15" s="29"/>
      <c r="AA15" s="29"/>
    </row>
    <row r="16" spans="1:27" ht="15.75" customHeight="1">
      <c r="A16" s="32">
        <v>14</v>
      </c>
      <c r="B16" s="33">
        <f t="shared" ca="1" si="0"/>
        <v>6.3046533995090526E-2</v>
      </c>
      <c r="C16" s="34">
        <f ca="1">_xlfn.BETA.DIST(B16,Summary!$C$14,Summary!$D$14,FALSE)</f>
        <v>1</v>
      </c>
      <c r="D16" s="34">
        <f ca="1">_xlfn.BETA.DIST(B16,Summary!$C$14,Summary!$D$14,TRUE)</f>
        <v>6.3046533995090512E-2</v>
      </c>
      <c r="E16" s="29"/>
      <c r="F16" s="29"/>
      <c r="G16" s="29"/>
      <c r="H16" s="29"/>
      <c r="I16" s="29"/>
      <c r="J16" s="29"/>
      <c r="K16" s="29"/>
      <c r="L16" s="29"/>
      <c r="M16" s="29"/>
      <c r="N16" s="29"/>
      <c r="O16" s="29"/>
      <c r="P16" s="29"/>
      <c r="Q16" s="29"/>
      <c r="R16" s="29"/>
      <c r="S16" s="29"/>
      <c r="T16" s="29"/>
      <c r="U16" s="29"/>
      <c r="V16" s="29"/>
      <c r="W16" s="29"/>
      <c r="X16" s="29"/>
      <c r="Y16" s="29"/>
      <c r="Z16" s="29"/>
      <c r="AA16" s="29"/>
    </row>
    <row r="17" spans="1:27" ht="15.75" customHeight="1">
      <c r="A17" s="32">
        <v>15</v>
      </c>
      <c r="B17" s="33">
        <f t="shared" ca="1" si="0"/>
        <v>0.11024808019769938</v>
      </c>
      <c r="C17" s="34">
        <f ca="1">_xlfn.BETA.DIST(B17,Summary!$C$14,Summary!$D$14,FALSE)</f>
        <v>1</v>
      </c>
      <c r="D17" s="34">
        <f ca="1">_xlfn.BETA.DIST(B17,Summary!$C$14,Summary!$D$14,TRUE)</f>
        <v>0.11024808019769937</v>
      </c>
      <c r="E17" s="29"/>
      <c r="F17" s="29"/>
      <c r="G17" s="29"/>
      <c r="H17" s="29"/>
      <c r="I17" s="29"/>
      <c r="J17" s="29"/>
      <c r="K17" s="29"/>
      <c r="L17" s="29"/>
      <c r="M17" s="29"/>
      <c r="N17" s="29"/>
      <c r="O17" s="29"/>
      <c r="P17" s="29"/>
      <c r="Q17" s="29"/>
      <c r="R17" s="29"/>
      <c r="S17" s="29"/>
      <c r="T17" s="29"/>
      <c r="U17" s="29"/>
      <c r="V17" s="29"/>
      <c r="W17" s="29"/>
      <c r="X17" s="29"/>
      <c r="Y17" s="29"/>
      <c r="Z17" s="29"/>
      <c r="AA17" s="29"/>
    </row>
    <row r="18" spans="1:27" ht="15.75" customHeight="1">
      <c r="A18" s="32">
        <v>16</v>
      </c>
      <c r="B18" s="33">
        <f t="shared" ca="1" si="0"/>
        <v>0.12659589442391461</v>
      </c>
      <c r="C18" s="34">
        <f ca="1">_xlfn.BETA.DIST(B18,Summary!$C$14,Summary!$D$14,FALSE)</f>
        <v>1</v>
      </c>
      <c r="D18" s="34">
        <f ca="1">_xlfn.BETA.DIST(B18,Summary!$C$14,Summary!$D$14,TRUE)</f>
        <v>0.12659589442391461</v>
      </c>
      <c r="E18" s="29"/>
      <c r="F18" s="29"/>
      <c r="G18" s="29"/>
      <c r="H18" s="29"/>
      <c r="I18" s="29"/>
      <c r="J18" s="29"/>
      <c r="K18" s="29"/>
      <c r="L18" s="29"/>
      <c r="M18" s="29"/>
      <c r="N18" s="29"/>
      <c r="O18" s="29"/>
      <c r="P18" s="29"/>
      <c r="Q18" s="29"/>
      <c r="R18" s="29"/>
      <c r="S18" s="29"/>
      <c r="T18" s="29"/>
      <c r="U18" s="29"/>
      <c r="V18" s="29"/>
      <c r="W18" s="29"/>
      <c r="X18" s="29"/>
      <c r="Y18" s="29"/>
      <c r="Z18" s="29"/>
      <c r="AA18" s="29"/>
    </row>
    <row r="19" spans="1:27" ht="15.75" customHeight="1">
      <c r="A19" s="32">
        <v>17</v>
      </c>
      <c r="B19" s="33">
        <f t="shared" ca="1" si="0"/>
        <v>0.72231955914614776</v>
      </c>
      <c r="C19" s="34">
        <f ca="1">_xlfn.BETA.DIST(B19,Summary!$C$14,Summary!$D$14,FALSE)</f>
        <v>1</v>
      </c>
      <c r="D19" s="34">
        <f ca="1">_xlfn.BETA.DIST(B19,Summary!$C$14,Summary!$D$14,TRUE)</f>
        <v>0.72231955914614776</v>
      </c>
      <c r="E19" s="29"/>
      <c r="F19" s="29"/>
      <c r="G19" s="29"/>
      <c r="H19" s="29"/>
      <c r="I19" s="29"/>
      <c r="J19" s="29"/>
      <c r="K19" s="29"/>
      <c r="L19" s="29"/>
      <c r="M19" s="29"/>
      <c r="N19" s="29"/>
      <c r="O19" s="29"/>
      <c r="P19" s="29"/>
      <c r="Q19" s="29"/>
      <c r="R19" s="29"/>
      <c r="S19" s="29"/>
      <c r="T19" s="29"/>
      <c r="U19" s="29"/>
      <c r="V19" s="29"/>
      <c r="W19" s="29"/>
      <c r="X19" s="29"/>
      <c r="Y19" s="29"/>
      <c r="Z19" s="29"/>
      <c r="AA19" s="29"/>
    </row>
    <row r="20" spans="1:27" ht="15.75" customHeight="1">
      <c r="A20" s="32">
        <v>18</v>
      </c>
      <c r="B20" s="33">
        <f t="shared" ca="1" si="0"/>
        <v>0.71452914983452465</v>
      </c>
      <c r="C20" s="34">
        <f ca="1">_xlfn.BETA.DIST(B20,Summary!$C$14,Summary!$D$14,FALSE)</f>
        <v>1</v>
      </c>
      <c r="D20" s="34">
        <f ca="1">_xlfn.BETA.DIST(B20,Summary!$C$14,Summary!$D$14,TRUE)</f>
        <v>0.71452914983452465</v>
      </c>
      <c r="E20" s="29"/>
      <c r="F20" s="29"/>
      <c r="G20" s="29"/>
      <c r="H20" s="29"/>
      <c r="I20" s="29"/>
      <c r="J20" s="29"/>
      <c r="K20" s="29"/>
      <c r="L20" s="29"/>
      <c r="M20" s="29"/>
      <c r="N20" s="29"/>
      <c r="O20" s="29"/>
      <c r="P20" s="29"/>
      <c r="Q20" s="29"/>
      <c r="R20" s="29"/>
      <c r="S20" s="29"/>
      <c r="T20" s="29"/>
      <c r="U20" s="29"/>
      <c r="V20" s="29"/>
      <c r="W20" s="29"/>
      <c r="X20" s="29"/>
      <c r="Y20" s="29"/>
      <c r="Z20" s="29"/>
      <c r="AA20" s="29"/>
    </row>
    <row r="21" spans="1:27" ht="15.75" customHeight="1">
      <c r="A21" s="32">
        <v>19</v>
      </c>
      <c r="B21" s="33">
        <f t="shared" ca="1" si="0"/>
        <v>0.43331984049030325</v>
      </c>
      <c r="C21" s="34">
        <f ca="1">_xlfn.BETA.DIST(B21,Summary!$C$14,Summary!$D$14,FALSE)</f>
        <v>1</v>
      </c>
      <c r="D21" s="34">
        <f ca="1">_xlfn.BETA.DIST(B21,Summary!$C$14,Summary!$D$14,TRUE)</f>
        <v>0.43331984049030325</v>
      </c>
      <c r="E21" s="29"/>
      <c r="F21" s="29"/>
      <c r="G21" s="29"/>
      <c r="H21" s="29"/>
      <c r="I21" s="29"/>
      <c r="J21" s="29"/>
      <c r="K21" s="29"/>
      <c r="L21" s="29"/>
      <c r="M21" s="29"/>
      <c r="N21" s="29"/>
      <c r="O21" s="29"/>
      <c r="P21" s="29"/>
      <c r="Q21" s="29"/>
      <c r="R21" s="29"/>
      <c r="S21" s="29"/>
      <c r="T21" s="29"/>
      <c r="U21" s="29"/>
      <c r="V21" s="29"/>
      <c r="W21" s="29"/>
      <c r="X21" s="29"/>
      <c r="Y21" s="29"/>
      <c r="Z21" s="29"/>
      <c r="AA21" s="29"/>
    </row>
    <row r="22" spans="1:27" ht="15.75" customHeight="1">
      <c r="A22" s="32">
        <v>20</v>
      </c>
      <c r="B22" s="33">
        <f t="shared" ca="1" si="0"/>
        <v>0.96155130015253409</v>
      </c>
      <c r="C22" s="34">
        <f ca="1">_xlfn.BETA.DIST(B22,Summary!$C$14,Summary!$D$14,FALSE)</f>
        <v>1</v>
      </c>
      <c r="D22" s="34">
        <f ca="1">_xlfn.BETA.DIST(B22,Summary!$C$14,Summary!$D$14,TRUE)</f>
        <v>0.96155130015253409</v>
      </c>
      <c r="E22" s="29"/>
      <c r="F22" s="29"/>
      <c r="G22" s="29"/>
      <c r="H22" s="29"/>
      <c r="I22" s="29"/>
      <c r="J22" s="29"/>
      <c r="K22" s="29"/>
      <c r="L22" s="29"/>
      <c r="M22" s="29"/>
      <c r="N22" s="29"/>
      <c r="O22" s="29"/>
      <c r="P22" s="29"/>
      <c r="Q22" s="29"/>
      <c r="R22" s="29"/>
      <c r="S22" s="29"/>
      <c r="T22" s="29"/>
      <c r="U22" s="29"/>
      <c r="V22" s="29"/>
      <c r="W22" s="29"/>
      <c r="X22" s="29"/>
      <c r="Y22" s="29"/>
      <c r="Z22" s="29"/>
      <c r="AA22" s="29"/>
    </row>
    <row r="23" spans="1:27" ht="15.75" customHeight="1">
      <c r="A23" s="32">
        <v>21</v>
      </c>
      <c r="B23" s="33">
        <f t="shared" ca="1" si="0"/>
        <v>0.42083800759670464</v>
      </c>
      <c r="C23" s="34">
        <f ca="1">_xlfn.BETA.DIST(B23,Summary!$C$14,Summary!$D$14,FALSE)</f>
        <v>1</v>
      </c>
      <c r="D23" s="34">
        <f ca="1">_xlfn.BETA.DIST(B23,Summary!$C$14,Summary!$D$14,TRUE)</f>
        <v>0.42083800759670464</v>
      </c>
      <c r="E23" s="29"/>
      <c r="F23" s="29"/>
      <c r="G23" s="29"/>
      <c r="H23" s="29"/>
      <c r="I23" s="29"/>
      <c r="J23" s="29"/>
      <c r="K23" s="29"/>
      <c r="L23" s="29"/>
      <c r="M23" s="29"/>
      <c r="N23" s="29"/>
      <c r="O23" s="29"/>
      <c r="P23" s="29"/>
      <c r="Q23" s="29"/>
      <c r="R23" s="29"/>
      <c r="S23" s="29"/>
      <c r="T23" s="29"/>
      <c r="U23" s="29"/>
      <c r="V23" s="29"/>
      <c r="W23" s="29"/>
      <c r="X23" s="29"/>
      <c r="Y23" s="29"/>
      <c r="Z23" s="29"/>
      <c r="AA23" s="29"/>
    </row>
    <row r="24" spans="1:27" ht="15.75" customHeight="1">
      <c r="A24" s="32">
        <v>22</v>
      </c>
      <c r="B24" s="33">
        <f t="shared" ca="1" si="0"/>
        <v>0.14565709591328557</v>
      </c>
      <c r="C24" s="34">
        <f ca="1">_xlfn.BETA.DIST(B24,Summary!$C$14,Summary!$D$14,FALSE)</f>
        <v>1</v>
      </c>
      <c r="D24" s="34">
        <f ca="1">_xlfn.BETA.DIST(B24,Summary!$C$14,Summary!$D$14,TRUE)</f>
        <v>0.14565709591328557</v>
      </c>
      <c r="E24" s="29"/>
      <c r="F24" s="29"/>
      <c r="G24" s="29"/>
      <c r="H24" s="29"/>
      <c r="I24" s="29"/>
      <c r="J24" s="29"/>
      <c r="K24" s="29"/>
      <c r="L24" s="29"/>
      <c r="M24" s="29"/>
      <c r="N24" s="29"/>
      <c r="O24" s="29"/>
      <c r="P24" s="29"/>
      <c r="Q24" s="29"/>
      <c r="R24" s="29"/>
      <c r="S24" s="29"/>
      <c r="T24" s="29"/>
      <c r="U24" s="29"/>
      <c r="V24" s="29"/>
      <c r="W24" s="29"/>
      <c r="X24" s="29"/>
      <c r="Y24" s="29"/>
      <c r="Z24" s="29"/>
      <c r="AA24" s="29"/>
    </row>
    <row r="25" spans="1:27" ht="15.75" customHeight="1">
      <c r="A25" s="32">
        <v>23</v>
      </c>
      <c r="B25" s="33">
        <f t="shared" ca="1" si="0"/>
        <v>0.27836323437159838</v>
      </c>
      <c r="C25" s="34">
        <f ca="1">_xlfn.BETA.DIST(B25,Summary!$C$14,Summary!$D$14,FALSE)</f>
        <v>1</v>
      </c>
      <c r="D25" s="34">
        <f ca="1">_xlfn.BETA.DIST(B25,Summary!$C$14,Summary!$D$14,TRUE)</f>
        <v>0.27836323437159838</v>
      </c>
      <c r="E25" s="29"/>
      <c r="F25" s="29"/>
      <c r="G25" s="29"/>
      <c r="H25" s="29"/>
      <c r="I25" s="29"/>
      <c r="J25" s="29"/>
      <c r="K25" s="29"/>
      <c r="L25" s="29"/>
      <c r="M25" s="29"/>
      <c r="N25" s="29"/>
      <c r="O25" s="29"/>
      <c r="P25" s="29"/>
      <c r="Q25" s="29"/>
      <c r="R25" s="29"/>
      <c r="S25" s="29"/>
      <c r="T25" s="29"/>
      <c r="U25" s="29"/>
      <c r="V25" s="29"/>
      <c r="W25" s="29"/>
      <c r="X25" s="29"/>
      <c r="Y25" s="29"/>
      <c r="Z25" s="29"/>
      <c r="AA25" s="29"/>
    </row>
    <row r="26" spans="1:27" ht="15.75" customHeight="1">
      <c r="A26" s="32">
        <v>24</v>
      </c>
      <c r="B26" s="33">
        <f t="shared" ca="1" si="0"/>
        <v>0.50157682963192085</v>
      </c>
      <c r="C26" s="34">
        <f ca="1">_xlfn.BETA.DIST(B26,Summary!$C$14,Summary!$D$14,FALSE)</f>
        <v>1</v>
      </c>
      <c r="D26" s="34">
        <f ca="1">_xlfn.BETA.DIST(B26,Summary!$C$14,Summary!$D$14,TRUE)</f>
        <v>0.50157682963192085</v>
      </c>
      <c r="E26" s="29"/>
      <c r="F26" s="29"/>
      <c r="G26" s="29"/>
      <c r="H26" s="29"/>
      <c r="I26" s="29"/>
      <c r="J26" s="29"/>
      <c r="K26" s="29"/>
      <c r="L26" s="29"/>
      <c r="M26" s="29"/>
      <c r="N26" s="29"/>
      <c r="O26" s="29"/>
      <c r="P26" s="29"/>
      <c r="Q26" s="29"/>
      <c r="R26" s="29"/>
      <c r="S26" s="29"/>
      <c r="T26" s="29"/>
      <c r="U26" s="29"/>
      <c r="V26" s="29"/>
      <c r="W26" s="29"/>
      <c r="X26" s="29"/>
      <c r="Y26" s="29"/>
      <c r="Z26" s="29"/>
      <c r="AA26" s="29"/>
    </row>
    <row r="27" spans="1:27" ht="15.75" customHeight="1">
      <c r="A27" s="32">
        <v>25</v>
      </c>
      <c r="B27" s="33">
        <f t="shared" ca="1" si="0"/>
        <v>0.33809461185211298</v>
      </c>
      <c r="C27" s="34">
        <f ca="1">_xlfn.BETA.DIST(B27,Summary!$C$14,Summary!$D$14,FALSE)</f>
        <v>1</v>
      </c>
      <c r="D27" s="34">
        <f ca="1">_xlfn.BETA.DIST(B27,Summary!$C$14,Summary!$D$14,TRUE)</f>
        <v>0.33809461185211298</v>
      </c>
      <c r="E27" s="29"/>
      <c r="F27" s="29"/>
      <c r="G27" s="29"/>
      <c r="H27" s="29"/>
      <c r="I27" s="29"/>
      <c r="J27" s="29"/>
      <c r="K27" s="29"/>
      <c r="L27" s="29"/>
      <c r="M27" s="29"/>
      <c r="N27" s="29"/>
      <c r="O27" s="29"/>
      <c r="P27" s="29"/>
      <c r="Q27" s="29"/>
      <c r="R27" s="29"/>
      <c r="S27" s="29"/>
      <c r="T27" s="29"/>
      <c r="U27" s="29"/>
      <c r="V27" s="29"/>
      <c r="W27" s="29"/>
      <c r="X27" s="29"/>
      <c r="Y27" s="29"/>
      <c r="Z27" s="29"/>
      <c r="AA27" s="29"/>
    </row>
    <row r="28" spans="1:27" ht="15.75" customHeight="1">
      <c r="A28" s="32">
        <v>26</v>
      </c>
      <c r="B28" s="33">
        <f t="shared" ca="1" si="0"/>
        <v>0.47026544227121947</v>
      </c>
      <c r="C28" s="34">
        <f ca="1">_xlfn.BETA.DIST(B28,Summary!$C$14,Summary!$D$14,FALSE)</f>
        <v>1</v>
      </c>
      <c r="D28" s="34">
        <f ca="1">_xlfn.BETA.DIST(B28,Summary!$C$14,Summary!$D$14,TRUE)</f>
        <v>0.47026544227121947</v>
      </c>
      <c r="E28" s="29"/>
      <c r="F28" s="29"/>
      <c r="G28" s="29"/>
      <c r="H28" s="29"/>
      <c r="I28" s="29"/>
      <c r="J28" s="29"/>
      <c r="K28" s="29"/>
      <c r="L28" s="29"/>
      <c r="M28" s="29"/>
      <c r="N28" s="29"/>
      <c r="O28" s="29"/>
      <c r="P28" s="29"/>
      <c r="Q28" s="29"/>
      <c r="R28" s="29"/>
      <c r="S28" s="29"/>
      <c r="T28" s="29"/>
      <c r="U28" s="29"/>
      <c r="V28" s="29"/>
      <c r="W28" s="29"/>
      <c r="X28" s="29"/>
      <c r="Y28" s="29"/>
      <c r="Z28" s="29"/>
      <c r="AA28" s="29"/>
    </row>
    <row r="29" spans="1:27" ht="15.75" customHeight="1">
      <c r="A29" s="32">
        <v>27</v>
      </c>
      <c r="B29" s="33">
        <f t="shared" ca="1" si="0"/>
        <v>0.51040503244179358</v>
      </c>
      <c r="C29" s="34">
        <f ca="1">_xlfn.BETA.DIST(B29,Summary!$C$14,Summary!$D$14,FALSE)</f>
        <v>1</v>
      </c>
      <c r="D29" s="34">
        <f ca="1">_xlfn.BETA.DIST(B29,Summary!$C$14,Summary!$D$14,TRUE)</f>
        <v>0.51040503244179358</v>
      </c>
      <c r="E29" s="29"/>
      <c r="F29" s="29"/>
      <c r="G29" s="29"/>
      <c r="H29" s="29"/>
      <c r="I29" s="29"/>
      <c r="J29" s="29"/>
      <c r="K29" s="29"/>
      <c r="L29" s="29"/>
      <c r="M29" s="29"/>
      <c r="N29" s="29"/>
      <c r="O29" s="29"/>
      <c r="P29" s="29"/>
      <c r="Q29" s="29"/>
      <c r="R29" s="29"/>
      <c r="S29" s="29"/>
      <c r="T29" s="29"/>
      <c r="U29" s="29"/>
      <c r="V29" s="29"/>
      <c r="W29" s="29"/>
      <c r="X29" s="29"/>
      <c r="Y29" s="29"/>
      <c r="Z29" s="29"/>
      <c r="AA29" s="29"/>
    </row>
    <row r="30" spans="1:27" ht="15.75" customHeight="1">
      <c r="A30" s="32">
        <v>28</v>
      </c>
      <c r="B30" s="33">
        <f t="shared" ca="1" si="0"/>
        <v>0.45439853639424765</v>
      </c>
      <c r="C30" s="34">
        <f ca="1">_xlfn.BETA.DIST(B30,Summary!$C$14,Summary!$D$14,FALSE)</f>
        <v>1</v>
      </c>
      <c r="D30" s="34">
        <f ca="1">_xlfn.BETA.DIST(B30,Summary!$C$14,Summary!$D$14,TRUE)</f>
        <v>0.45439853639424765</v>
      </c>
      <c r="E30" s="29"/>
      <c r="F30" s="29"/>
      <c r="G30" s="29"/>
      <c r="H30" s="29"/>
      <c r="I30" s="29"/>
      <c r="J30" s="29"/>
      <c r="K30" s="29"/>
      <c r="L30" s="29"/>
      <c r="M30" s="29"/>
      <c r="N30" s="29"/>
      <c r="O30" s="29"/>
      <c r="P30" s="29"/>
      <c r="Q30" s="29"/>
      <c r="R30" s="29"/>
      <c r="S30" s="29"/>
      <c r="T30" s="29"/>
      <c r="U30" s="29"/>
      <c r="V30" s="29"/>
      <c r="W30" s="29"/>
      <c r="X30" s="29"/>
      <c r="Y30" s="29"/>
      <c r="Z30" s="29"/>
      <c r="AA30" s="29"/>
    </row>
    <row r="31" spans="1:27" ht="15.75" customHeight="1">
      <c r="A31" s="32">
        <v>29</v>
      </c>
      <c r="B31" s="33">
        <f t="shared" ca="1" si="0"/>
        <v>8.1410461500338038E-2</v>
      </c>
      <c r="C31" s="34">
        <f ca="1">_xlfn.BETA.DIST(B31,Summary!$C$14,Summary!$D$14,FALSE)</f>
        <v>1</v>
      </c>
      <c r="D31" s="34">
        <f ca="1">_xlfn.BETA.DIST(B31,Summary!$C$14,Summary!$D$14,TRUE)</f>
        <v>8.1410461500338038E-2</v>
      </c>
      <c r="E31" s="29"/>
      <c r="F31" s="29"/>
      <c r="G31" s="29"/>
      <c r="H31" s="29"/>
      <c r="I31" s="29"/>
      <c r="J31" s="29"/>
      <c r="K31" s="29"/>
      <c r="L31" s="29"/>
      <c r="M31" s="29"/>
      <c r="N31" s="29"/>
      <c r="O31" s="29"/>
      <c r="P31" s="29"/>
      <c r="Q31" s="29"/>
      <c r="R31" s="29"/>
      <c r="S31" s="29"/>
      <c r="T31" s="29"/>
      <c r="U31" s="29"/>
      <c r="V31" s="29"/>
      <c r="W31" s="29"/>
      <c r="X31" s="29"/>
      <c r="Y31" s="29"/>
      <c r="Z31" s="29"/>
      <c r="AA31" s="29"/>
    </row>
    <row r="32" spans="1:27" ht="15.75" customHeight="1">
      <c r="A32" s="32">
        <v>30</v>
      </c>
      <c r="B32" s="33">
        <f t="shared" ca="1" si="0"/>
        <v>0.1884380496432938</v>
      </c>
      <c r="C32" s="34">
        <f ca="1">_xlfn.BETA.DIST(B32,Summary!$C$14,Summary!$D$14,FALSE)</f>
        <v>1</v>
      </c>
      <c r="D32" s="34">
        <f ca="1">_xlfn.BETA.DIST(B32,Summary!$C$14,Summary!$D$14,TRUE)</f>
        <v>0.1884380496432938</v>
      </c>
      <c r="E32" s="29"/>
      <c r="F32" s="29"/>
      <c r="G32" s="29"/>
      <c r="H32" s="29"/>
      <c r="I32" s="29"/>
      <c r="J32" s="29"/>
      <c r="K32" s="29"/>
      <c r="L32" s="29"/>
      <c r="M32" s="29"/>
      <c r="N32" s="29"/>
      <c r="O32" s="29"/>
      <c r="P32" s="29"/>
      <c r="Q32" s="29"/>
      <c r="R32" s="29"/>
      <c r="S32" s="29"/>
      <c r="T32" s="29"/>
      <c r="U32" s="29"/>
      <c r="V32" s="29"/>
      <c r="W32" s="29"/>
      <c r="X32" s="29"/>
      <c r="Y32" s="29"/>
      <c r="Z32" s="29"/>
      <c r="AA32" s="29"/>
    </row>
    <row r="33" spans="1:27" ht="15.75" customHeight="1">
      <c r="A33" s="32">
        <v>31</v>
      </c>
      <c r="B33" s="33">
        <f t="shared" ca="1" si="0"/>
        <v>0.37570835142281189</v>
      </c>
      <c r="C33" s="34">
        <f ca="1">_xlfn.BETA.DIST(B33,Summary!$C$14,Summary!$D$14,FALSE)</f>
        <v>1</v>
      </c>
      <c r="D33" s="34">
        <f ca="1">_xlfn.BETA.DIST(B33,Summary!$C$14,Summary!$D$14,TRUE)</f>
        <v>0.37570835142281189</v>
      </c>
      <c r="E33" s="29"/>
      <c r="F33" s="29"/>
      <c r="G33" s="29"/>
      <c r="H33" s="29"/>
      <c r="I33" s="29"/>
      <c r="J33" s="29"/>
      <c r="K33" s="29"/>
      <c r="L33" s="29"/>
      <c r="M33" s="29"/>
      <c r="N33" s="29"/>
      <c r="O33" s="29"/>
      <c r="P33" s="29"/>
      <c r="Q33" s="29"/>
      <c r="R33" s="29"/>
      <c r="S33" s="29"/>
      <c r="T33" s="29"/>
      <c r="U33" s="29"/>
      <c r="V33" s="29"/>
      <c r="W33" s="29"/>
      <c r="X33" s="29"/>
      <c r="Y33" s="29"/>
      <c r="Z33" s="29"/>
      <c r="AA33" s="29"/>
    </row>
    <row r="34" spans="1:27" ht="15.75" customHeight="1">
      <c r="A34" s="32">
        <v>32</v>
      </c>
      <c r="B34" s="33">
        <f t="shared" ca="1" si="0"/>
        <v>0.38231319561350385</v>
      </c>
      <c r="C34" s="34">
        <f ca="1">_xlfn.BETA.DIST(B34,Summary!$C$14,Summary!$D$14,FALSE)</f>
        <v>1</v>
      </c>
      <c r="D34" s="34">
        <f ca="1">_xlfn.BETA.DIST(B34,Summary!$C$14,Summary!$D$14,TRUE)</f>
        <v>0.38231319561350385</v>
      </c>
      <c r="E34" s="29"/>
      <c r="F34" s="29"/>
      <c r="G34" s="29"/>
      <c r="H34" s="29"/>
      <c r="I34" s="29"/>
      <c r="J34" s="29"/>
      <c r="K34" s="29"/>
      <c r="L34" s="29"/>
      <c r="M34" s="29"/>
      <c r="N34" s="29"/>
      <c r="O34" s="29"/>
      <c r="P34" s="29"/>
      <c r="Q34" s="29"/>
      <c r="R34" s="29"/>
      <c r="S34" s="29"/>
      <c r="T34" s="29"/>
      <c r="U34" s="29"/>
      <c r="V34" s="29"/>
      <c r="W34" s="29"/>
      <c r="X34" s="29"/>
      <c r="Y34" s="29"/>
      <c r="Z34" s="29"/>
      <c r="AA34" s="29"/>
    </row>
    <row r="35" spans="1:27" ht="15.75" customHeight="1">
      <c r="A35" s="32">
        <v>33</v>
      </c>
      <c r="B35" s="33">
        <f t="shared" ca="1" si="0"/>
        <v>0.47248644370437476</v>
      </c>
      <c r="C35" s="34">
        <f ca="1">_xlfn.BETA.DIST(B35,Summary!$C$14,Summary!$D$14,FALSE)</f>
        <v>1</v>
      </c>
      <c r="D35" s="34">
        <f ca="1">_xlfn.BETA.DIST(B35,Summary!$C$14,Summary!$D$14,TRUE)</f>
        <v>0.47248644370437476</v>
      </c>
      <c r="E35" s="29"/>
      <c r="F35" s="29"/>
      <c r="G35" s="29"/>
      <c r="H35" s="29"/>
      <c r="I35" s="29"/>
      <c r="J35" s="29"/>
      <c r="K35" s="29"/>
      <c r="L35" s="29"/>
      <c r="M35" s="29"/>
      <c r="N35" s="29"/>
      <c r="O35" s="29"/>
      <c r="P35" s="29"/>
      <c r="Q35" s="29"/>
      <c r="R35" s="29"/>
      <c r="S35" s="29"/>
      <c r="T35" s="29"/>
      <c r="U35" s="29"/>
      <c r="V35" s="29"/>
      <c r="W35" s="29"/>
      <c r="X35" s="29"/>
      <c r="Y35" s="29"/>
      <c r="Z35" s="29"/>
      <c r="AA35" s="29"/>
    </row>
    <row r="36" spans="1:27" ht="15.75" customHeight="1">
      <c r="A36" s="32">
        <v>34</v>
      </c>
      <c r="B36" s="33">
        <f t="shared" ca="1" si="0"/>
        <v>0.88719282350144735</v>
      </c>
      <c r="C36" s="34">
        <f ca="1">_xlfn.BETA.DIST(B36,Summary!$C$14,Summary!$D$14,FALSE)</f>
        <v>1</v>
      </c>
      <c r="D36" s="34">
        <f ca="1">_xlfn.BETA.DIST(B36,Summary!$C$14,Summary!$D$14,TRUE)</f>
        <v>0.88719282350144735</v>
      </c>
      <c r="E36" s="29"/>
      <c r="F36" s="29"/>
      <c r="G36" s="29"/>
      <c r="H36" s="29"/>
      <c r="I36" s="29"/>
      <c r="J36" s="29"/>
      <c r="K36" s="29"/>
      <c r="L36" s="29"/>
      <c r="M36" s="29"/>
      <c r="N36" s="29"/>
      <c r="O36" s="29"/>
      <c r="P36" s="29"/>
      <c r="Q36" s="29"/>
      <c r="R36" s="29"/>
      <c r="S36" s="29"/>
      <c r="T36" s="29"/>
      <c r="U36" s="29"/>
      <c r="V36" s="29"/>
      <c r="W36" s="29"/>
      <c r="X36" s="29"/>
      <c r="Y36" s="29"/>
      <c r="Z36" s="29"/>
      <c r="AA36" s="29"/>
    </row>
    <row r="37" spans="1:27" ht="15.75" customHeight="1">
      <c r="A37" s="32">
        <v>35</v>
      </c>
      <c r="B37" s="33">
        <f t="shared" ca="1" si="0"/>
        <v>0.5947291290507386</v>
      </c>
      <c r="C37" s="34">
        <f ca="1">_xlfn.BETA.DIST(B37,Summary!$C$14,Summary!$D$14,FALSE)</f>
        <v>1</v>
      </c>
      <c r="D37" s="34">
        <f ca="1">_xlfn.BETA.DIST(B37,Summary!$C$14,Summary!$D$14,TRUE)</f>
        <v>0.5947291290507386</v>
      </c>
      <c r="E37" s="29"/>
      <c r="F37" s="29"/>
      <c r="G37" s="29"/>
      <c r="H37" s="29"/>
      <c r="I37" s="29"/>
      <c r="J37" s="29"/>
      <c r="K37" s="29"/>
      <c r="L37" s="29"/>
      <c r="M37" s="29"/>
      <c r="N37" s="29"/>
      <c r="O37" s="29"/>
      <c r="P37" s="29"/>
      <c r="Q37" s="29"/>
      <c r="R37" s="29"/>
      <c r="S37" s="29"/>
      <c r="T37" s="29"/>
      <c r="U37" s="29"/>
      <c r="V37" s="29"/>
      <c r="W37" s="29"/>
      <c r="X37" s="29"/>
      <c r="Y37" s="29"/>
      <c r="Z37" s="29"/>
      <c r="AA37" s="29"/>
    </row>
    <row r="38" spans="1:27" ht="15.75" customHeight="1">
      <c r="A38" s="32">
        <v>36</v>
      </c>
      <c r="B38" s="33">
        <f t="shared" ca="1" si="0"/>
        <v>0.73411876504029439</v>
      </c>
      <c r="C38" s="34">
        <f ca="1">_xlfn.BETA.DIST(B38,Summary!$C$14,Summary!$D$14,FALSE)</f>
        <v>1</v>
      </c>
      <c r="D38" s="34">
        <f ca="1">_xlfn.BETA.DIST(B38,Summary!$C$14,Summary!$D$14,TRUE)</f>
        <v>0.73411876504029439</v>
      </c>
      <c r="E38" s="29"/>
      <c r="F38" s="29"/>
      <c r="G38" s="29"/>
      <c r="H38" s="29"/>
      <c r="I38" s="29"/>
      <c r="J38" s="29"/>
      <c r="K38" s="29"/>
      <c r="L38" s="29"/>
      <c r="M38" s="29"/>
      <c r="N38" s="29"/>
      <c r="O38" s="29"/>
      <c r="P38" s="29"/>
      <c r="Q38" s="29"/>
      <c r="R38" s="29"/>
      <c r="S38" s="29"/>
      <c r="T38" s="29"/>
      <c r="U38" s="29"/>
      <c r="V38" s="29"/>
      <c r="W38" s="29"/>
      <c r="X38" s="29"/>
      <c r="Y38" s="29"/>
      <c r="Z38" s="29"/>
      <c r="AA38" s="29"/>
    </row>
    <row r="39" spans="1:27" ht="15.75" customHeight="1">
      <c r="A39" s="32">
        <v>37</v>
      </c>
      <c r="B39" s="33">
        <f t="shared" ca="1" si="0"/>
        <v>0.95175707051658531</v>
      </c>
      <c r="C39" s="34">
        <f ca="1">_xlfn.BETA.DIST(B39,Summary!$C$14,Summary!$D$14,FALSE)</f>
        <v>1</v>
      </c>
      <c r="D39" s="34">
        <f ca="1">_xlfn.BETA.DIST(B39,Summary!$C$14,Summary!$D$14,TRUE)</f>
        <v>0.95175707051658531</v>
      </c>
      <c r="E39" s="29"/>
      <c r="F39" s="29"/>
      <c r="G39" s="29"/>
      <c r="H39" s="29"/>
      <c r="I39" s="29"/>
      <c r="J39" s="29"/>
      <c r="K39" s="29"/>
      <c r="L39" s="29"/>
      <c r="M39" s="29"/>
      <c r="N39" s="29"/>
      <c r="O39" s="29"/>
      <c r="P39" s="29"/>
      <c r="Q39" s="29"/>
      <c r="R39" s="29"/>
      <c r="S39" s="29"/>
      <c r="T39" s="29"/>
      <c r="U39" s="29"/>
      <c r="V39" s="29"/>
      <c r="W39" s="29"/>
      <c r="X39" s="29"/>
      <c r="Y39" s="29"/>
      <c r="Z39" s="29"/>
      <c r="AA39" s="29"/>
    </row>
    <row r="40" spans="1:27" ht="15.75" customHeight="1">
      <c r="A40" s="32">
        <v>38</v>
      </c>
      <c r="B40" s="33">
        <f t="shared" ca="1" si="0"/>
        <v>0.5096123338254136</v>
      </c>
      <c r="C40" s="34">
        <f ca="1">_xlfn.BETA.DIST(B40,Summary!$C$14,Summary!$D$14,FALSE)</f>
        <v>1</v>
      </c>
      <c r="D40" s="34">
        <f ca="1">_xlfn.BETA.DIST(B40,Summary!$C$14,Summary!$D$14,TRUE)</f>
        <v>0.5096123338254136</v>
      </c>
      <c r="E40" s="29"/>
      <c r="F40" s="29"/>
      <c r="G40" s="29"/>
      <c r="H40" s="29"/>
      <c r="I40" s="29"/>
      <c r="J40" s="29"/>
      <c r="K40" s="29"/>
      <c r="L40" s="29"/>
      <c r="M40" s="29"/>
      <c r="N40" s="29"/>
      <c r="O40" s="29"/>
      <c r="P40" s="29"/>
      <c r="Q40" s="29"/>
      <c r="R40" s="29"/>
      <c r="S40" s="29"/>
      <c r="T40" s="29"/>
      <c r="U40" s="29"/>
      <c r="V40" s="29"/>
      <c r="W40" s="29"/>
      <c r="X40" s="29"/>
      <c r="Y40" s="29"/>
      <c r="Z40" s="29"/>
      <c r="AA40" s="29"/>
    </row>
    <row r="41" spans="1:27" ht="15.75" customHeight="1">
      <c r="A41" s="32">
        <v>39</v>
      </c>
      <c r="B41" s="33">
        <f t="shared" ca="1" si="0"/>
        <v>0.20700773986447452</v>
      </c>
      <c r="C41" s="34">
        <f ca="1">_xlfn.BETA.DIST(B41,Summary!$C$14,Summary!$D$14,FALSE)</f>
        <v>1</v>
      </c>
      <c r="D41" s="34">
        <f ca="1">_xlfn.BETA.DIST(B41,Summary!$C$14,Summary!$D$14,TRUE)</f>
        <v>0.20700773986447452</v>
      </c>
      <c r="E41" s="29"/>
      <c r="F41" s="29"/>
      <c r="G41" s="29"/>
      <c r="H41" s="29"/>
      <c r="I41" s="29"/>
      <c r="J41" s="29"/>
      <c r="K41" s="29"/>
      <c r="L41" s="29"/>
      <c r="M41" s="29"/>
      <c r="N41" s="29"/>
      <c r="O41" s="29"/>
      <c r="P41" s="29"/>
      <c r="Q41" s="29"/>
      <c r="R41" s="29"/>
      <c r="S41" s="29"/>
      <c r="T41" s="29"/>
      <c r="U41" s="29"/>
      <c r="V41" s="29"/>
      <c r="W41" s="29"/>
      <c r="X41" s="29"/>
      <c r="Y41" s="29"/>
      <c r="Z41" s="29"/>
      <c r="AA41" s="29"/>
    </row>
    <row r="42" spans="1:27" ht="15.75" customHeight="1">
      <c r="A42" s="32">
        <v>40</v>
      </c>
      <c r="B42" s="33">
        <f t="shared" ca="1" si="0"/>
        <v>0.25389347384230998</v>
      </c>
      <c r="C42" s="34">
        <f ca="1">_xlfn.BETA.DIST(B42,Summary!$C$14,Summary!$D$14,FALSE)</f>
        <v>1</v>
      </c>
      <c r="D42" s="34">
        <f ca="1">_xlfn.BETA.DIST(B42,Summary!$C$14,Summary!$D$14,TRUE)</f>
        <v>0.25389347384230998</v>
      </c>
      <c r="E42" s="29"/>
      <c r="F42" s="29"/>
      <c r="G42" s="29"/>
      <c r="H42" s="29"/>
      <c r="I42" s="29"/>
      <c r="J42" s="29"/>
      <c r="K42" s="29"/>
      <c r="L42" s="29"/>
      <c r="M42" s="29"/>
      <c r="N42" s="29"/>
      <c r="O42" s="29"/>
      <c r="P42" s="29"/>
      <c r="Q42" s="29"/>
      <c r="R42" s="29"/>
      <c r="S42" s="29"/>
      <c r="T42" s="29"/>
      <c r="U42" s="29"/>
      <c r="V42" s="29"/>
      <c r="W42" s="29"/>
      <c r="X42" s="29"/>
      <c r="Y42" s="29"/>
      <c r="Z42" s="29"/>
      <c r="AA42" s="29"/>
    </row>
    <row r="43" spans="1:27" ht="15.75" customHeight="1">
      <c r="A43" s="32">
        <v>41</v>
      </c>
      <c r="B43" s="33">
        <f t="shared" ca="1" si="0"/>
        <v>0.74453072054816183</v>
      </c>
      <c r="C43" s="34">
        <f ca="1">_xlfn.BETA.DIST(B43,Summary!$C$14,Summary!$D$14,FALSE)</f>
        <v>1</v>
      </c>
      <c r="D43" s="34">
        <f ca="1">_xlfn.BETA.DIST(B43,Summary!$C$14,Summary!$D$14,TRUE)</f>
        <v>0.74453072054816183</v>
      </c>
      <c r="E43" s="29"/>
      <c r="F43" s="29"/>
      <c r="G43" s="29"/>
      <c r="H43" s="29"/>
      <c r="I43" s="29"/>
      <c r="J43" s="29"/>
      <c r="K43" s="29"/>
      <c r="L43" s="29"/>
      <c r="M43" s="29"/>
      <c r="N43" s="29"/>
      <c r="O43" s="29"/>
      <c r="P43" s="29"/>
      <c r="Q43" s="29"/>
      <c r="R43" s="29"/>
      <c r="S43" s="29"/>
      <c r="T43" s="29"/>
      <c r="U43" s="29"/>
      <c r="V43" s="29"/>
      <c r="W43" s="29"/>
      <c r="X43" s="29"/>
      <c r="Y43" s="29"/>
      <c r="Z43" s="29"/>
      <c r="AA43" s="29"/>
    </row>
    <row r="44" spans="1:27" ht="15.75" customHeight="1">
      <c r="A44" s="32">
        <v>42</v>
      </c>
      <c r="B44" s="33">
        <f t="shared" ca="1" si="0"/>
        <v>7.4229451643832101E-2</v>
      </c>
      <c r="C44" s="34">
        <f ca="1">_xlfn.BETA.DIST(B44,Summary!$C$14,Summary!$D$14,FALSE)</f>
        <v>1</v>
      </c>
      <c r="D44" s="34">
        <f ca="1">_xlfn.BETA.DIST(B44,Summary!$C$14,Summary!$D$14,TRUE)</f>
        <v>7.4229451643832087E-2</v>
      </c>
      <c r="E44" s="29"/>
      <c r="F44" s="29"/>
      <c r="G44" s="29"/>
      <c r="H44" s="29"/>
      <c r="I44" s="29"/>
      <c r="J44" s="29"/>
      <c r="K44" s="29"/>
      <c r="L44" s="29"/>
      <c r="M44" s="29"/>
      <c r="N44" s="29"/>
      <c r="O44" s="29"/>
      <c r="P44" s="29"/>
      <c r="Q44" s="29"/>
      <c r="R44" s="29"/>
      <c r="S44" s="29"/>
      <c r="T44" s="29"/>
      <c r="U44" s="29"/>
      <c r="V44" s="29"/>
      <c r="W44" s="29"/>
      <c r="X44" s="29"/>
      <c r="Y44" s="29"/>
      <c r="Z44" s="29"/>
      <c r="AA44" s="29"/>
    </row>
    <row r="45" spans="1:27" ht="15.75" customHeight="1">
      <c r="A45" s="32">
        <v>43</v>
      </c>
      <c r="B45" s="33">
        <f t="shared" ca="1" si="0"/>
        <v>0.6609356190664708</v>
      </c>
      <c r="C45" s="34">
        <f ca="1">_xlfn.BETA.DIST(B45,Summary!$C$14,Summary!$D$14,FALSE)</f>
        <v>1</v>
      </c>
      <c r="D45" s="34">
        <f ca="1">_xlfn.BETA.DIST(B45,Summary!$C$14,Summary!$D$14,TRUE)</f>
        <v>0.6609356190664708</v>
      </c>
      <c r="E45" s="29"/>
      <c r="F45" s="29"/>
      <c r="G45" s="29"/>
      <c r="H45" s="29"/>
      <c r="I45" s="29"/>
      <c r="J45" s="29"/>
      <c r="K45" s="29"/>
      <c r="L45" s="29"/>
      <c r="M45" s="29"/>
      <c r="N45" s="29"/>
      <c r="O45" s="29"/>
      <c r="P45" s="29"/>
      <c r="Q45" s="29"/>
      <c r="R45" s="29"/>
      <c r="S45" s="29"/>
      <c r="T45" s="29"/>
      <c r="U45" s="29"/>
      <c r="V45" s="29"/>
      <c r="W45" s="29"/>
      <c r="X45" s="29"/>
      <c r="Y45" s="29"/>
      <c r="Z45" s="29"/>
      <c r="AA45" s="29"/>
    </row>
    <row r="46" spans="1:27" ht="15.75" customHeight="1">
      <c r="A46" s="32">
        <v>44</v>
      </c>
      <c r="B46" s="33">
        <f t="shared" ca="1" si="0"/>
        <v>0.52184063702216554</v>
      </c>
      <c r="C46" s="34">
        <f ca="1">_xlfn.BETA.DIST(B46,Summary!$C$14,Summary!$D$14,FALSE)</f>
        <v>1</v>
      </c>
      <c r="D46" s="34">
        <f ca="1">_xlfn.BETA.DIST(B46,Summary!$C$14,Summary!$D$14,TRUE)</f>
        <v>0.52184063702216554</v>
      </c>
      <c r="E46" s="29"/>
      <c r="F46" s="29"/>
      <c r="G46" s="29"/>
      <c r="H46" s="29"/>
      <c r="I46" s="29"/>
      <c r="J46" s="29"/>
      <c r="K46" s="29"/>
      <c r="L46" s="29"/>
      <c r="M46" s="29"/>
      <c r="N46" s="29"/>
      <c r="O46" s="29"/>
      <c r="P46" s="29"/>
      <c r="Q46" s="29"/>
      <c r="R46" s="29"/>
      <c r="S46" s="29"/>
      <c r="T46" s="29"/>
      <c r="U46" s="29"/>
      <c r="V46" s="29"/>
      <c r="W46" s="29"/>
      <c r="X46" s="29"/>
      <c r="Y46" s="29"/>
      <c r="Z46" s="29"/>
      <c r="AA46" s="29"/>
    </row>
    <row r="47" spans="1:27" ht="15.75" customHeight="1">
      <c r="A47" s="32">
        <v>45</v>
      </c>
      <c r="B47" s="33">
        <f t="shared" ca="1" si="0"/>
        <v>0.79976409551909877</v>
      </c>
      <c r="C47" s="34">
        <f ca="1">_xlfn.BETA.DIST(B47,Summary!$C$14,Summary!$D$14,FALSE)</f>
        <v>1</v>
      </c>
      <c r="D47" s="34">
        <f ca="1">_xlfn.BETA.DIST(B47,Summary!$C$14,Summary!$D$14,TRUE)</f>
        <v>0.79976409551909877</v>
      </c>
      <c r="E47" s="29"/>
      <c r="F47" s="29"/>
      <c r="G47" s="29"/>
      <c r="H47" s="29"/>
      <c r="I47" s="29"/>
      <c r="J47" s="29"/>
      <c r="K47" s="29"/>
      <c r="L47" s="29"/>
      <c r="M47" s="29"/>
      <c r="N47" s="29"/>
      <c r="O47" s="29"/>
      <c r="P47" s="29"/>
      <c r="Q47" s="29"/>
      <c r="R47" s="29"/>
      <c r="S47" s="29"/>
      <c r="T47" s="29"/>
      <c r="U47" s="29"/>
      <c r="V47" s="29"/>
      <c r="W47" s="29"/>
      <c r="X47" s="29"/>
      <c r="Y47" s="29"/>
      <c r="Z47" s="29"/>
      <c r="AA47" s="29"/>
    </row>
    <row r="48" spans="1:27" ht="15.75" customHeight="1">
      <c r="A48" s="32">
        <v>46</v>
      </c>
      <c r="B48" s="33">
        <f t="shared" ca="1" si="0"/>
        <v>0.96724558975125585</v>
      </c>
      <c r="C48" s="34">
        <f ca="1">_xlfn.BETA.DIST(B48,Summary!$C$14,Summary!$D$14,FALSE)</f>
        <v>1</v>
      </c>
      <c r="D48" s="34">
        <f ca="1">_xlfn.BETA.DIST(B48,Summary!$C$14,Summary!$D$14,TRUE)</f>
        <v>0.96724558975125585</v>
      </c>
      <c r="E48" s="29"/>
      <c r="F48" s="29"/>
      <c r="G48" s="29"/>
      <c r="H48" s="29"/>
      <c r="I48" s="29"/>
      <c r="J48" s="29"/>
      <c r="K48" s="29"/>
      <c r="L48" s="29"/>
      <c r="M48" s="29"/>
      <c r="N48" s="29"/>
      <c r="O48" s="29"/>
      <c r="P48" s="29"/>
      <c r="Q48" s="29"/>
      <c r="R48" s="29"/>
      <c r="S48" s="29"/>
      <c r="T48" s="29"/>
      <c r="U48" s="29"/>
      <c r="V48" s="29"/>
      <c r="W48" s="29"/>
      <c r="X48" s="29"/>
      <c r="Y48" s="29"/>
      <c r="Z48" s="29"/>
      <c r="AA48" s="29"/>
    </row>
    <row r="49" spans="1:27" ht="15.75" customHeight="1">
      <c r="A49" s="32">
        <v>47</v>
      </c>
      <c r="B49" s="33">
        <f t="shared" ca="1" si="0"/>
        <v>0.79845573551907079</v>
      </c>
      <c r="C49" s="34">
        <f ca="1">_xlfn.BETA.DIST(B49,Summary!$C$14,Summary!$D$14,FALSE)</f>
        <v>1</v>
      </c>
      <c r="D49" s="34">
        <f ca="1">_xlfn.BETA.DIST(B49,Summary!$C$14,Summary!$D$14,TRUE)</f>
        <v>0.79845573551907079</v>
      </c>
      <c r="E49" s="29"/>
      <c r="F49" s="29"/>
      <c r="G49" s="29"/>
      <c r="H49" s="29"/>
      <c r="I49" s="29"/>
      <c r="J49" s="29"/>
      <c r="K49" s="29"/>
      <c r="L49" s="29"/>
      <c r="M49" s="29"/>
      <c r="N49" s="29"/>
      <c r="O49" s="29"/>
      <c r="P49" s="29"/>
      <c r="Q49" s="29"/>
      <c r="R49" s="29"/>
      <c r="S49" s="29"/>
      <c r="T49" s="29"/>
      <c r="U49" s="29"/>
      <c r="V49" s="29"/>
      <c r="W49" s="29"/>
      <c r="X49" s="29"/>
      <c r="Y49" s="29"/>
      <c r="Z49" s="29"/>
      <c r="AA49" s="29"/>
    </row>
    <row r="50" spans="1:27" ht="15.75" customHeight="1">
      <c r="A50" s="32">
        <v>48</v>
      </c>
      <c r="B50" s="33">
        <f t="shared" ca="1" si="0"/>
        <v>0.73965766969031821</v>
      </c>
      <c r="C50" s="34">
        <f ca="1">_xlfn.BETA.DIST(B50,Summary!$C$14,Summary!$D$14,FALSE)</f>
        <v>1</v>
      </c>
      <c r="D50" s="34">
        <f ca="1">_xlfn.BETA.DIST(B50,Summary!$C$14,Summary!$D$14,TRUE)</f>
        <v>0.73965766969031821</v>
      </c>
      <c r="E50" s="29"/>
      <c r="F50" s="29"/>
      <c r="G50" s="29"/>
      <c r="H50" s="29"/>
      <c r="I50" s="29"/>
      <c r="J50" s="29"/>
      <c r="K50" s="29"/>
      <c r="L50" s="29"/>
      <c r="M50" s="29"/>
      <c r="N50" s="29"/>
      <c r="O50" s="29"/>
      <c r="P50" s="29"/>
      <c r="Q50" s="29"/>
      <c r="R50" s="29"/>
      <c r="S50" s="29"/>
      <c r="T50" s="29"/>
      <c r="U50" s="29"/>
      <c r="V50" s="29"/>
      <c r="W50" s="29"/>
      <c r="X50" s="29"/>
      <c r="Y50" s="29"/>
      <c r="Z50" s="29"/>
      <c r="AA50" s="29"/>
    </row>
    <row r="51" spans="1:27" ht="15.75" customHeight="1">
      <c r="A51" s="32">
        <v>49</v>
      </c>
      <c r="B51" s="33">
        <f t="shared" ca="1" si="0"/>
        <v>0.28448056860383719</v>
      </c>
      <c r="C51" s="34">
        <f ca="1">_xlfn.BETA.DIST(B51,Summary!$C$14,Summary!$D$14,FALSE)</f>
        <v>1</v>
      </c>
      <c r="D51" s="34">
        <f ca="1">_xlfn.BETA.DIST(B51,Summary!$C$14,Summary!$D$14,TRUE)</f>
        <v>0.28448056860383719</v>
      </c>
      <c r="E51" s="29"/>
      <c r="F51" s="29"/>
      <c r="G51" s="29"/>
      <c r="H51" s="29"/>
      <c r="I51" s="29"/>
      <c r="J51" s="29"/>
      <c r="K51" s="29"/>
      <c r="L51" s="29"/>
      <c r="M51" s="29"/>
      <c r="N51" s="29"/>
      <c r="O51" s="29"/>
      <c r="P51" s="29"/>
      <c r="Q51" s="29"/>
      <c r="R51" s="29"/>
      <c r="S51" s="29"/>
      <c r="T51" s="29"/>
      <c r="U51" s="29"/>
      <c r="V51" s="29"/>
      <c r="W51" s="29"/>
      <c r="X51" s="29"/>
      <c r="Y51" s="29"/>
      <c r="Z51" s="29"/>
      <c r="AA51" s="29"/>
    </row>
    <row r="52" spans="1:27" ht="15.75" customHeight="1">
      <c r="A52" s="32">
        <v>50</v>
      </c>
      <c r="B52" s="33">
        <f t="shared" ca="1" si="0"/>
        <v>0.24610740728650948</v>
      </c>
      <c r="C52" s="34">
        <f ca="1">_xlfn.BETA.DIST(B52,Summary!$C$14,Summary!$D$14,FALSE)</f>
        <v>1</v>
      </c>
      <c r="D52" s="34">
        <f ca="1">_xlfn.BETA.DIST(B52,Summary!$C$14,Summary!$D$14,TRUE)</f>
        <v>0.24610740728650948</v>
      </c>
      <c r="E52" s="29"/>
      <c r="F52" s="29"/>
      <c r="G52" s="29"/>
      <c r="H52" s="29"/>
      <c r="I52" s="29"/>
      <c r="J52" s="29"/>
      <c r="K52" s="29"/>
      <c r="L52" s="29"/>
      <c r="M52" s="29"/>
      <c r="N52" s="29"/>
      <c r="O52" s="29"/>
      <c r="P52" s="29"/>
      <c r="Q52" s="29"/>
      <c r="R52" s="29"/>
      <c r="S52" s="29"/>
      <c r="T52" s="29"/>
      <c r="U52" s="29"/>
      <c r="V52" s="29"/>
      <c r="W52" s="29"/>
      <c r="X52" s="29"/>
      <c r="Y52" s="29"/>
      <c r="Z52" s="29"/>
      <c r="AA52" s="29"/>
    </row>
    <row r="53" spans="1:27" ht="15.75" customHeight="1">
      <c r="A53" s="32">
        <v>51</v>
      </c>
      <c r="B53" s="33">
        <f t="shared" ca="1" si="0"/>
        <v>0.8748439384417771</v>
      </c>
      <c r="C53" s="34">
        <f ca="1">_xlfn.BETA.DIST(B53,Summary!$C$14,Summary!$D$14,FALSE)</f>
        <v>1</v>
      </c>
      <c r="D53" s="34">
        <f ca="1">_xlfn.BETA.DIST(B53,Summary!$C$14,Summary!$D$14,TRUE)</f>
        <v>0.8748439384417771</v>
      </c>
      <c r="E53" s="29"/>
      <c r="F53" s="29"/>
      <c r="G53" s="29"/>
      <c r="H53" s="29"/>
      <c r="I53" s="29"/>
      <c r="J53" s="29"/>
      <c r="K53" s="29"/>
      <c r="L53" s="29"/>
      <c r="M53" s="29"/>
      <c r="N53" s="29"/>
      <c r="O53" s="29"/>
      <c r="P53" s="29"/>
      <c r="Q53" s="29"/>
      <c r="R53" s="29"/>
      <c r="S53" s="29"/>
      <c r="T53" s="29"/>
      <c r="U53" s="29"/>
      <c r="V53" s="29"/>
      <c r="W53" s="29"/>
      <c r="X53" s="29"/>
      <c r="Y53" s="29"/>
      <c r="Z53" s="29"/>
      <c r="AA53" s="29"/>
    </row>
    <row r="54" spans="1:27" ht="15.75" customHeight="1">
      <c r="A54" s="32">
        <v>52</v>
      </c>
      <c r="B54" s="33">
        <f t="shared" ca="1" si="0"/>
        <v>0.19593451596537448</v>
      </c>
      <c r="C54" s="34">
        <f ca="1">_xlfn.BETA.DIST(B54,Summary!$C$14,Summary!$D$14,FALSE)</f>
        <v>1</v>
      </c>
      <c r="D54" s="34">
        <f ca="1">_xlfn.BETA.DIST(B54,Summary!$C$14,Summary!$D$14,TRUE)</f>
        <v>0.19593451596537448</v>
      </c>
      <c r="E54" s="29"/>
      <c r="F54" s="29"/>
      <c r="G54" s="29"/>
      <c r="H54" s="29"/>
      <c r="I54" s="29"/>
      <c r="J54" s="29"/>
      <c r="K54" s="29"/>
      <c r="L54" s="29"/>
      <c r="M54" s="29"/>
      <c r="N54" s="29"/>
      <c r="O54" s="29"/>
      <c r="P54" s="29"/>
      <c r="Q54" s="29"/>
      <c r="R54" s="29"/>
      <c r="S54" s="29"/>
      <c r="T54" s="29"/>
      <c r="U54" s="29"/>
      <c r="V54" s="29"/>
      <c r="W54" s="29"/>
      <c r="X54" s="29"/>
      <c r="Y54" s="29"/>
      <c r="Z54" s="29"/>
      <c r="AA54" s="29"/>
    </row>
    <row r="55" spans="1:27" ht="15.75" customHeight="1">
      <c r="A55" s="32">
        <v>53</v>
      </c>
      <c r="B55" s="33">
        <f t="shared" ca="1" si="0"/>
        <v>0.88079613370370258</v>
      </c>
      <c r="C55" s="34">
        <f ca="1">_xlfn.BETA.DIST(B55,Summary!$C$14,Summary!$D$14,FALSE)</f>
        <v>1</v>
      </c>
      <c r="D55" s="34">
        <f ca="1">_xlfn.BETA.DIST(B55,Summary!$C$14,Summary!$D$14,TRUE)</f>
        <v>0.88079613370370258</v>
      </c>
      <c r="E55" s="29"/>
      <c r="F55" s="29"/>
      <c r="G55" s="29"/>
      <c r="H55" s="29"/>
      <c r="I55" s="29"/>
      <c r="J55" s="29"/>
      <c r="K55" s="29"/>
      <c r="L55" s="29"/>
      <c r="M55" s="29"/>
      <c r="N55" s="29"/>
      <c r="O55" s="29"/>
      <c r="P55" s="29"/>
      <c r="Q55" s="29"/>
      <c r="R55" s="29"/>
      <c r="S55" s="29"/>
      <c r="T55" s="29"/>
      <c r="U55" s="29"/>
      <c r="V55" s="29"/>
      <c r="W55" s="29"/>
      <c r="X55" s="29"/>
      <c r="Y55" s="29"/>
      <c r="Z55" s="29"/>
      <c r="AA55" s="29"/>
    </row>
    <row r="56" spans="1:27" ht="13">
      <c r="A56" s="32">
        <v>54</v>
      </c>
      <c r="B56" s="33">
        <f t="shared" ca="1" si="0"/>
        <v>0.89239256390598787</v>
      </c>
      <c r="C56" s="34">
        <f ca="1">_xlfn.BETA.DIST(B56,Summary!$C$14,Summary!$D$14,FALSE)</f>
        <v>1</v>
      </c>
      <c r="D56" s="34">
        <f ca="1">_xlfn.BETA.DIST(B56,Summary!$C$14,Summary!$D$14,TRUE)</f>
        <v>0.89239256390598787</v>
      </c>
      <c r="E56" s="29"/>
      <c r="F56" s="29"/>
      <c r="G56" s="29"/>
      <c r="H56" s="29"/>
      <c r="I56" s="29"/>
      <c r="J56" s="29"/>
      <c r="K56" s="29"/>
      <c r="L56" s="29"/>
      <c r="M56" s="29"/>
      <c r="N56" s="29"/>
      <c r="O56" s="29"/>
      <c r="P56" s="29"/>
      <c r="Q56" s="29"/>
      <c r="R56" s="29"/>
      <c r="S56" s="29"/>
      <c r="T56" s="29"/>
      <c r="U56" s="29"/>
      <c r="V56" s="29"/>
      <c r="W56" s="29"/>
      <c r="X56" s="29"/>
      <c r="Y56" s="29"/>
      <c r="Z56" s="29"/>
      <c r="AA56" s="29"/>
    </row>
    <row r="57" spans="1:27" ht="13">
      <c r="A57" s="32">
        <v>55</v>
      </c>
      <c r="B57" s="33">
        <f t="shared" ca="1" si="0"/>
        <v>0.78633340741891633</v>
      </c>
      <c r="C57" s="34">
        <f ca="1">_xlfn.BETA.DIST(B57,Summary!$C$14,Summary!$D$14,FALSE)</f>
        <v>1</v>
      </c>
      <c r="D57" s="34">
        <f ca="1">_xlfn.BETA.DIST(B57,Summary!$C$14,Summary!$D$14,TRUE)</f>
        <v>0.78633340741891633</v>
      </c>
      <c r="E57" s="29"/>
      <c r="F57" s="29"/>
      <c r="G57" s="29"/>
      <c r="H57" s="29"/>
      <c r="I57" s="29"/>
      <c r="J57" s="29"/>
      <c r="K57" s="29"/>
      <c r="L57" s="29"/>
      <c r="M57" s="29"/>
      <c r="N57" s="29"/>
      <c r="O57" s="29"/>
      <c r="P57" s="29"/>
      <c r="Q57" s="29"/>
      <c r="R57" s="29"/>
      <c r="S57" s="29"/>
      <c r="T57" s="29"/>
      <c r="U57" s="29"/>
      <c r="V57" s="29"/>
      <c r="W57" s="29"/>
      <c r="X57" s="29"/>
      <c r="Y57" s="29"/>
      <c r="Z57" s="29"/>
      <c r="AA57" s="29"/>
    </row>
    <row r="58" spans="1:27" ht="13">
      <c r="A58" s="32">
        <v>56</v>
      </c>
      <c r="B58" s="33">
        <f t="shared" ca="1" si="0"/>
        <v>7.6022148325961547E-3</v>
      </c>
      <c r="C58" s="34">
        <f ca="1">_xlfn.BETA.DIST(B58,Summary!$C$14,Summary!$D$14,FALSE)</f>
        <v>1</v>
      </c>
      <c r="D58" s="34">
        <f ca="1">_xlfn.BETA.DIST(B58,Summary!$C$14,Summary!$D$14,TRUE)</f>
        <v>7.6022148325961573E-3</v>
      </c>
      <c r="E58" s="29"/>
      <c r="F58" s="29"/>
      <c r="G58" s="29"/>
      <c r="H58" s="29"/>
      <c r="I58" s="29"/>
      <c r="J58" s="29"/>
      <c r="K58" s="29"/>
      <c r="L58" s="29"/>
      <c r="M58" s="29"/>
      <c r="N58" s="29"/>
      <c r="O58" s="29"/>
      <c r="P58" s="29"/>
      <c r="Q58" s="29"/>
      <c r="R58" s="29"/>
      <c r="S58" s="29"/>
      <c r="T58" s="29"/>
      <c r="U58" s="29"/>
      <c r="V58" s="29"/>
      <c r="W58" s="29"/>
      <c r="X58" s="29"/>
      <c r="Y58" s="29"/>
      <c r="Z58" s="29"/>
      <c r="AA58" s="29"/>
    </row>
    <row r="59" spans="1:27" ht="13">
      <c r="A59" s="32">
        <v>57</v>
      </c>
      <c r="B59" s="33">
        <f t="shared" ca="1" si="0"/>
        <v>9.0192365114248108E-2</v>
      </c>
      <c r="C59" s="34">
        <f ca="1">_xlfn.BETA.DIST(B59,Summary!$C$14,Summary!$D$14,FALSE)</f>
        <v>1</v>
      </c>
      <c r="D59" s="34">
        <f ca="1">_xlfn.BETA.DIST(B59,Summary!$C$14,Summary!$D$14,TRUE)</f>
        <v>9.0192365114248094E-2</v>
      </c>
      <c r="E59" s="29"/>
      <c r="F59" s="29"/>
      <c r="G59" s="29"/>
      <c r="H59" s="29"/>
      <c r="I59" s="29"/>
      <c r="J59" s="29"/>
      <c r="K59" s="29"/>
      <c r="L59" s="29"/>
      <c r="M59" s="29"/>
      <c r="N59" s="29"/>
      <c r="O59" s="29"/>
      <c r="P59" s="29"/>
      <c r="Q59" s="29"/>
      <c r="R59" s="29"/>
      <c r="S59" s="29"/>
      <c r="T59" s="29"/>
      <c r="U59" s="29"/>
      <c r="V59" s="29"/>
      <c r="W59" s="29"/>
      <c r="X59" s="29"/>
      <c r="Y59" s="29"/>
      <c r="Z59" s="29"/>
      <c r="AA59" s="29"/>
    </row>
    <row r="60" spans="1:27" ht="13">
      <c r="A60" s="32">
        <v>58</v>
      </c>
      <c r="B60" s="33">
        <f t="shared" ca="1" si="0"/>
        <v>0.16590193622088834</v>
      </c>
      <c r="C60" s="34">
        <f ca="1">_xlfn.BETA.DIST(B60,Summary!$C$14,Summary!$D$14,FALSE)</f>
        <v>1</v>
      </c>
      <c r="D60" s="34">
        <f ca="1">_xlfn.BETA.DIST(B60,Summary!$C$14,Summary!$D$14,TRUE)</f>
        <v>0.16590193622088834</v>
      </c>
      <c r="E60" s="29"/>
      <c r="F60" s="29"/>
      <c r="G60" s="29"/>
      <c r="H60" s="29"/>
      <c r="I60" s="29"/>
      <c r="J60" s="29"/>
      <c r="K60" s="29"/>
      <c r="L60" s="29"/>
      <c r="M60" s="29"/>
      <c r="N60" s="29"/>
      <c r="O60" s="29"/>
      <c r="P60" s="29"/>
      <c r="Q60" s="29"/>
      <c r="R60" s="29"/>
      <c r="S60" s="29"/>
      <c r="T60" s="29"/>
      <c r="U60" s="29"/>
      <c r="V60" s="29"/>
      <c r="W60" s="29"/>
      <c r="X60" s="29"/>
      <c r="Y60" s="29"/>
      <c r="Z60" s="29"/>
      <c r="AA60" s="29"/>
    </row>
    <row r="61" spans="1:27" ht="13">
      <c r="A61" s="32">
        <v>59</v>
      </c>
      <c r="B61" s="33">
        <f t="shared" ca="1" si="0"/>
        <v>0.10921866468706176</v>
      </c>
      <c r="C61" s="34">
        <f ca="1">_xlfn.BETA.DIST(B61,Summary!$C$14,Summary!$D$14,FALSE)</f>
        <v>1</v>
      </c>
      <c r="D61" s="34">
        <f ca="1">_xlfn.BETA.DIST(B61,Summary!$C$14,Summary!$D$14,TRUE)</f>
        <v>0.10921866468706173</v>
      </c>
      <c r="E61" s="29"/>
      <c r="F61" s="29"/>
      <c r="G61" s="29"/>
      <c r="H61" s="29"/>
      <c r="I61" s="29"/>
      <c r="J61" s="29"/>
      <c r="K61" s="29"/>
      <c r="L61" s="29"/>
      <c r="M61" s="29"/>
      <c r="N61" s="29"/>
      <c r="O61" s="29"/>
      <c r="P61" s="29"/>
      <c r="Q61" s="29"/>
      <c r="R61" s="29"/>
      <c r="S61" s="29"/>
      <c r="T61" s="29"/>
      <c r="U61" s="29"/>
      <c r="V61" s="29"/>
      <c r="W61" s="29"/>
      <c r="X61" s="29"/>
      <c r="Y61" s="29"/>
      <c r="Z61" s="29"/>
      <c r="AA61" s="29"/>
    </row>
    <row r="62" spans="1:27" ht="13">
      <c r="A62" s="32">
        <v>60</v>
      </c>
      <c r="B62" s="33">
        <f t="shared" ca="1" si="0"/>
        <v>0.80421179645112006</v>
      </c>
      <c r="C62" s="34">
        <f ca="1">_xlfn.BETA.DIST(B62,Summary!$C$14,Summary!$D$14,FALSE)</f>
        <v>1</v>
      </c>
      <c r="D62" s="34">
        <f ca="1">_xlfn.BETA.DIST(B62,Summary!$C$14,Summary!$D$14,TRUE)</f>
        <v>0.80421179645112006</v>
      </c>
      <c r="E62" s="29"/>
      <c r="F62" s="29"/>
      <c r="G62" s="29"/>
      <c r="H62" s="29"/>
      <c r="I62" s="29"/>
      <c r="J62" s="29"/>
      <c r="K62" s="29"/>
      <c r="L62" s="29"/>
      <c r="M62" s="29"/>
      <c r="N62" s="29"/>
      <c r="O62" s="29"/>
      <c r="P62" s="29"/>
      <c r="Q62" s="29"/>
      <c r="R62" s="29"/>
      <c r="S62" s="29"/>
      <c r="T62" s="29"/>
      <c r="U62" s="29"/>
      <c r="V62" s="29"/>
      <c r="W62" s="29"/>
      <c r="X62" s="29"/>
      <c r="Y62" s="29"/>
      <c r="Z62" s="29"/>
      <c r="AA62" s="29"/>
    </row>
    <row r="63" spans="1:27" ht="13">
      <c r="A63" s="32">
        <v>61</v>
      </c>
      <c r="B63" s="33">
        <f t="shared" ca="1" si="0"/>
        <v>0.50322755613803682</v>
      </c>
      <c r="C63" s="34">
        <f ca="1">_xlfn.BETA.DIST(B63,Summary!$C$14,Summary!$D$14,FALSE)</f>
        <v>1</v>
      </c>
      <c r="D63" s="34">
        <f ca="1">_xlfn.BETA.DIST(B63,Summary!$C$14,Summary!$D$14,TRUE)</f>
        <v>0.50322755613803682</v>
      </c>
      <c r="E63" s="29"/>
      <c r="F63" s="29"/>
      <c r="G63" s="29"/>
      <c r="H63" s="29"/>
      <c r="I63" s="29"/>
      <c r="J63" s="29"/>
      <c r="K63" s="29"/>
      <c r="L63" s="29"/>
      <c r="M63" s="29"/>
      <c r="N63" s="29"/>
      <c r="O63" s="29"/>
      <c r="P63" s="29"/>
      <c r="Q63" s="29"/>
      <c r="R63" s="29"/>
      <c r="S63" s="29"/>
      <c r="T63" s="29"/>
      <c r="U63" s="29"/>
      <c r="V63" s="29"/>
      <c r="W63" s="29"/>
      <c r="X63" s="29"/>
      <c r="Y63" s="29"/>
      <c r="Z63" s="29"/>
      <c r="AA63" s="29"/>
    </row>
    <row r="64" spans="1:27" ht="13">
      <c r="A64" s="32">
        <v>62</v>
      </c>
      <c r="B64" s="33">
        <f t="shared" ca="1" si="0"/>
        <v>0.5752481632159715</v>
      </c>
      <c r="C64" s="34">
        <f ca="1">_xlfn.BETA.DIST(B64,Summary!$C$14,Summary!$D$14,FALSE)</f>
        <v>1</v>
      </c>
      <c r="D64" s="34">
        <f ca="1">_xlfn.BETA.DIST(B64,Summary!$C$14,Summary!$D$14,TRUE)</f>
        <v>0.5752481632159715</v>
      </c>
      <c r="E64" s="29"/>
      <c r="F64" s="29"/>
      <c r="G64" s="29"/>
      <c r="H64" s="29"/>
      <c r="I64" s="29"/>
      <c r="J64" s="29"/>
      <c r="K64" s="29"/>
      <c r="L64" s="29"/>
      <c r="M64" s="29"/>
      <c r="N64" s="29"/>
      <c r="O64" s="29"/>
      <c r="P64" s="29"/>
      <c r="Q64" s="29"/>
      <c r="R64" s="29"/>
      <c r="S64" s="29"/>
      <c r="T64" s="29"/>
      <c r="U64" s="29"/>
      <c r="V64" s="29"/>
      <c r="W64" s="29"/>
      <c r="X64" s="29"/>
      <c r="Y64" s="29"/>
      <c r="Z64" s="29"/>
      <c r="AA64" s="29"/>
    </row>
    <row r="65" spans="1:27" ht="13">
      <c r="A65" s="32">
        <v>63</v>
      </c>
      <c r="B65" s="33">
        <f t="shared" ca="1" si="0"/>
        <v>0.29986656326296046</v>
      </c>
      <c r="C65" s="34">
        <f ca="1">_xlfn.BETA.DIST(B65,Summary!$C$14,Summary!$D$14,FALSE)</f>
        <v>1</v>
      </c>
      <c r="D65" s="34">
        <f ca="1">_xlfn.BETA.DIST(B65,Summary!$C$14,Summary!$D$14,TRUE)</f>
        <v>0.29986656326296046</v>
      </c>
      <c r="E65" s="29"/>
      <c r="F65" s="29"/>
      <c r="G65" s="29"/>
      <c r="H65" s="29"/>
      <c r="I65" s="29"/>
      <c r="J65" s="29"/>
      <c r="K65" s="29"/>
      <c r="L65" s="29"/>
      <c r="M65" s="29"/>
      <c r="N65" s="29"/>
      <c r="O65" s="29"/>
      <c r="P65" s="29"/>
      <c r="Q65" s="29"/>
      <c r="R65" s="29"/>
      <c r="S65" s="29"/>
      <c r="T65" s="29"/>
      <c r="U65" s="29"/>
      <c r="V65" s="29"/>
      <c r="W65" s="29"/>
      <c r="X65" s="29"/>
      <c r="Y65" s="29"/>
      <c r="Z65" s="29"/>
      <c r="AA65" s="29"/>
    </row>
    <row r="66" spans="1:27" ht="13">
      <c r="A66" s="32">
        <v>64</v>
      </c>
      <c r="B66" s="33">
        <f t="shared" ca="1" si="0"/>
        <v>0.32298321913714612</v>
      </c>
      <c r="C66" s="34">
        <f ca="1">_xlfn.BETA.DIST(B66,Summary!$C$14,Summary!$D$14,FALSE)</f>
        <v>1</v>
      </c>
      <c r="D66" s="34">
        <f ca="1">_xlfn.BETA.DIST(B66,Summary!$C$14,Summary!$D$14,TRUE)</f>
        <v>0.32298321913714612</v>
      </c>
      <c r="E66" s="29"/>
      <c r="F66" s="29"/>
      <c r="G66" s="29"/>
      <c r="H66" s="29"/>
      <c r="I66" s="29"/>
      <c r="J66" s="29"/>
      <c r="K66" s="29"/>
      <c r="L66" s="29"/>
      <c r="M66" s="29"/>
      <c r="N66" s="29"/>
      <c r="O66" s="29"/>
      <c r="P66" s="29"/>
      <c r="Q66" s="29"/>
      <c r="R66" s="29"/>
      <c r="S66" s="29"/>
      <c r="T66" s="29"/>
      <c r="U66" s="29"/>
      <c r="V66" s="29"/>
      <c r="W66" s="29"/>
      <c r="X66" s="29"/>
      <c r="Y66" s="29"/>
      <c r="Z66" s="29"/>
      <c r="AA66" s="29"/>
    </row>
    <row r="67" spans="1:27" ht="13">
      <c r="A67" s="32">
        <v>65</v>
      </c>
      <c r="B67" s="33">
        <f t="shared" ca="1" si="0"/>
        <v>0.84075318026086776</v>
      </c>
      <c r="C67" s="34">
        <f ca="1">_xlfn.BETA.DIST(B67,Summary!$C$14,Summary!$D$14,FALSE)</f>
        <v>1</v>
      </c>
      <c r="D67" s="34">
        <f ca="1">_xlfn.BETA.DIST(B67,Summary!$C$14,Summary!$D$14,TRUE)</f>
        <v>0.84075318026086776</v>
      </c>
      <c r="E67" s="29"/>
      <c r="F67" s="29"/>
      <c r="G67" s="29"/>
      <c r="H67" s="29"/>
      <c r="I67" s="29"/>
      <c r="J67" s="29"/>
      <c r="K67" s="29"/>
      <c r="L67" s="29"/>
      <c r="M67" s="29"/>
      <c r="N67" s="29"/>
      <c r="O67" s="29"/>
      <c r="P67" s="29"/>
      <c r="Q67" s="29"/>
      <c r="R67" s="29"/>
      <c r="S67" s="29"/>
      <c r="T67" s="29"/>
      <c r="U67" s="29"/>
      <c r="V67" s="29"/>
      <c r="W67" s="29"/>
      <c r="X67" s="29"/>
      <c r="Y67" s="29"/>
      <c r="Z67" s="29"/>
      <c r="AA67" s="29"/>
    </row>
    <row r="68" spans="1:27" ht="13">
      <c r="A68" s="32">
        <v>66</v>
      </c>
      <c r="B68" s="33">
        <f t="shared" ca="1" si="0"/>
        <v>0.27811702800390303</v>
      </c>
      <c r="C68" s="34">
        <f ca="1">_xlfn.BETA.DIST(B68,Summary!$C$14,Summary!$D$14,FALSE)</f>
        <v>1</v>
      </c>
      <c r="D68" s="34">
        <f ca="1">_xlfn.BETA.DIST(B68,Summary!$C$14,Summary!$D$14,TRUE)</f>
        <v>0.27811702800390303</v>
      </c>
      <c r="E68" s="29"/>
      <c r="F68" s="29"/>
      <c r="G68" s="29"/>
      <c r="H68" s="29"/>
      <c r="I68" s="29"/>
      <c r="J68" s="29"/>
      <c r="K68" s="29"/>
      <c r="L68" s="29"/>
      <c r="M68" s="29"/>
      <c r="N68" s="29"/>
      <c r="O68" s="29"/>
      <c r="P68" s="29"/>
      <c r="Q68" s="29"/>
      <c r="R68" s="29"/>
      <c r="S68" s="29"/>
      <c r="T68" s="29"/>
      <c r="U68" s="29"/>
      <c r="V68" s="29"/>
      <c r="W68" s="29"/>
      <c r="X68" s="29"/>
      <c r="Y68" s="29"/>
      <c r="Z68" s="29"/>
      <c r="AA68" s="29"/>
    </row>
    <row r="69" spans="1:27" ht="13">
      <c r="A69" s="32">
        <v>67</v>
      </c>
      <c r="B69" s="33">
        <f t="shared" ca="1" si="0"/>
        <v>0.30423247052446134</v>
      </c>
      <c r="C69" s="34">
        <f ca="1">_xlfn.BETA.DIST(B69,Summary!$C$14,Summary!$D$14,FALSE)</f>
        <v>1</v>
      </c>
      <c r="D69" s="34">
        <f ca="1">_xlfn.BETA.DIST(B69,Summary!$C$14,Summary!$D$14,TRUE)</f>
        <v>0.30423247052446134</v>
      </c>
      <c r="E69" s="29"/>
      <c r="F69" s="29"/>
      <c r="G69" s="29"/>
      <c r="H69" s="29"/>
      <c r="I69" s="29"/>
      <c r="J69" s="29"/>
      <c r="K69" s="29"/>
      <c r="L69" s="29"/>
      <c r="M69" s="29"/>
      <c r="N69" s="29"/>
      <c r="O69" s="29"/>
      <c r="P69" s="29"/>
      <c r="Q69" s="29"/>
      <c r="R69" s="29"/>
      <c r="S69" s="29"/>
      <c r="T69" s="29"/>
      <c r="U69" s="29"/>
      <c r="V69" s="29"/>
      <c r="W69" s="29"/>
      <c r="X69" s="29"/>
      <c r="Y69" s="29"/>
      <c r="Z69" s="29"/>
      <c r="AA69" s="29"/>
    </row>
    <row r="70" spans="1:27" ht="13">
      <c r="A70" s="32">
        <v>68</v>
      </c>
      <c r="B70" s="33">
        <f t="shared" ca="1" si="0"/>
        <v>0.67168586525425211</v>
      </c>
      <c r="C70" s="34">
        <f ca="1">_xlfn.BETA.DIST(B70,Summary!$C$14,Summary!$D$14,FALSE)</f>
        <v>1</v>
      </c>
      <c r="D70" s="34">
        <f ca="1">_xlfn.BETA.DIST(B70,Summary!$C$14,Summary!$D$14,TRUE)</f>
        <v>0.67168586525425211</v>
      </c>
      <c r="E70" s="29"/>
      <c r="F70" s="29"/>
      <c r="G70" s="29"/>
      <c r="H70" s="29"/>
      <c r="I70" s="29"/>
      <c r="J70" s="29"/>
      <c r="K70" s="29"/>
      <c r="L70" s="29"/>
      <c r="M70" s="29"/>
      <c r="N70" s="29"/>
      <c r="O70" s="29"/>
      <c r="P70" s="29"/>
      <c r="Q70" s="29"/>
      <c r="R70" s="29"/>
      <c r="S70" s="29"/>
      <c r="T70" s="29"/>
      <c r="U70" s="29"/>
      <c r="V70" s="29"/>
      <c r="W70" s="29"/>
      <c r="X70" s="29"/>
      <c r="Y70" s="29"/>
      <c r="Z70" s="29"/>
      <c r="AA70" s="29"/>
    </row>
    <row r="71" spans="1:27" ht="13">
      <c r="A71" s="32">
        <v>69</v>
      </c>
      <c r="B71" s="33">
        <f t="shared" ca="1" si="0"/>
        <v>0.54478618241717036</v>
      </c>
      <c r="C71" s="34">
        <f ca="1">_xlfn.BETA.DIST(B71,Summary!$C$14,Summary!$D$14,FALSE)</f>
        <v>1</v>
      </c>
      <c r="D71" s="34">
        <f ca="1">_xlfn.BETA.DIST(B71,Summary!$C$14,Summary!$D$14,TRUE)</f>
        <v>0.54478618241717036</v>
      </c>
      <c r="E71" s="29"/>
      <c r="F71" s="29"/>
      <c r="G71" s="29"/>
      <c r="H71" s="29"/>
      <c r="I71" s="29"/>
      <c r="J71" s="29"/>
      <c r="K71" s="29"/>
      <c r="L71" s="29"/>
      <c r="M71" s="29"/>
      <c r="N71" s="29"/>
      <c r="O71" s="29"/>
      <c r="P71" s="29"/>
      <c r="Q71" s="29"/>
      <c r="R71" s="29"/>
      <c r="S71" s="29"/>
      <c r="T71" s="29"/>
      <c r="U71" s="29"/>
      <c r="V71" s="29"/>
      <c r="W71" s="29"/>
      <c r="X71" s="29"/>
      <c r="Y71" s="29"/>
      <c r="Z71" s="29"/>
      <c r="AA71" s="29"/>
    </row>
    <row r="72" spans="1:27" ht="13">
      <c r="A72" s="32">
        <v>70</v>
      </c>
      <c r="B72" s="33">
        <f t="shared" ca="1" si="0"/>
        <v>0.57684942491918656</v>
      </c>
      <c r="C72" s="34">
        <f ca="1">_xlfn.BETA.DIST(B72,Summary!$C$14,Summary!$D$14,FALSE)</f>
        <v>1</v>
      </c>
      <c r="D72" s="34">
        <f ca="1">_xlfn.BETA.DIST(B72,Summary!$C$14,Summary!$D$14,TRUE)</f>
        <v>0.57684942491918656</v>
      </c>
      <c r="E72" s="29"/>
      <c r="F72" s="29"/>
      <c r="G72" s="29"/>
      <c r="H72" s="29"/>
      <c r="I72" s="29"/>
      <c r="J72" s="29"/>
      <c r="K72" s="29"/>
      <c r="L72" s="29"/>
      <c r="M72" s="29"/>
      <c r="N72" s="29"/>
      <c r="O72" s="29"/>
      <c r="P72" s="29"/>
      <c r="Q72" s="29"/>
      <c r="R72" s="29"/>
      <c r="S72" s="29"/>
      <c r="T72" s="29"/>
      <c r="U72" s="29"/>
      <c r="V72" s="29"/>
      <c r="W72" s="29"/>
      <c r="X72" s="29"/>
      <c r="Y72" s="29"/>
      <c r="Z72" s="29"/>
      <c r="AA72" s="29"/>
    </row>
    <row r="73" spans="1:27" ht="13">
      <c r="A73" s="32">
        <v>71</v>
      </c>
      <c r="B73" s="33">
        <f t="shared" ca="1" si="0"/>
        <v>8.3319347316428427E-3</v>
      </c>
      <c r="C73" s="34">
        <f ca="1">_xlfn.BETA.DIST(B73,Summary!$C$14,Summary!$D$14,FALSE)</f>
        <v>1</v>
      </c>
      <c r="D73" s="34">
        <f ca="1">_xlfn.BETA.DIST(B73,Summary!$C$14,Summary!$D$14,TRUE)</f>
        <v>8.3319347316428427E-3</v>
      </c>
      <c r="E73" s="29"/>
      <c r="F73" s="29"/>
      <c r="G73" s="29"/>
      <c r="H73" s="29"/>
      <c r="I73" s="29"/>
      <c r="J73" s="29"/>
      <c r="K73" s="29"/>
      <c r="L73" s="29"/>
      <c r="M73" s="29"/>
      <c r="N73" s="29"/>
      <c r="O73" s="29"/>
      <c r="P73" s="29"/>
      <c r="Q73" s="29"/>
      <c r="R73" s="29"/>
      <c r="S73" s="29"/>
      <c r="T73" s="29"/>
      <c r="U73" s="29"/>
      <c r="V73" s="29"/>
      <c r="W73" s="29"/>
      <c r="X73" s="29"/>
      <c r="Y73" s="29"/>
      <c r="Z73" s="29"/>
      <c r="AA73" s="29"/>
    </row>
    <row r="74" spans="1:27" ht="13">
      <c r="A74" s="32">
        <v>72</v>
      </c>
      <c r="B74" s="33">
        <f t="shared" ca="1" si="0"/>
        <v>2.6467206026819401E-2</v>
      </c>
      <c r="C74" s="34">
        <f ca="1">_xlfn.BETA.DIST(B74,Summary!$C$14,Summary!$D$14,FALSE)</f>
        <v>1</v>
      </c>
      <c r="D74" s="34">
        <f ca="1">_xlfn.BETA.DIST(B74,Summary!$C$14,Summary!$D$14,TRUE)</f>
        <v>2.6467206026819401E-2</v>
      </c>
      <c r="E74" s="29"/>
      <c r="F74" s="29"/>
      <c r="G74" s="29"/>
      <c r="H74" s="29"/>
      <c r="I74" s="29"/>
      <c r="J74" s="29"/>
      <c r="K74" s="29"/>
      <c r="L74" s="29"/>
      <c r="M74" s="29"/>
      <c r="N74" s="29"/>
      <c r="O74" s="29"/>
      <c r="P74" s="29"/>
      <c r="Q74" s="29"/>
      <c r="R74" s="29"/>
      <c r="S74" s="29"/>
      <c r="T74" s="29"/>
      <c r="U74" s="29"/>
      <c r="V74" s="29"/>
      <c r="W74" s="29"/>
      <c r="X74" s="29"/>
      <c r="Y74" s="29"/>
      <c r="Z74" s="29"/>
      <c r="AA74" s="29"/>
    </row>
    <row r="75" spans="1:27" ht="13">
      <c r="A75" s="32">
        <v>73</v>
      </c>
      <c r="B75" s="33">
        <f t="shared" ca="1" si="0"/>
        <v>0.83287374576849482</v>
      </c>
      <c r="C75" s="34">
        <f ca="1">_xlfn.BETA.DIST(B75,Summary!$C$14,Summary!$D$14,FALSE)</f>
        <v>1</v>
      </c>
      <c r="D75" s="34">
        <f ca="1">_xlfn.BETA.DIST(B75,Summary!$C$14,Summary!$D$14,TRUE)</f>
        <v>0.83287374576849482</v>
      </c>
      <c r="E75" s="29"/>
      <c r="F75" s="29"/>
      <c r="G75" s="29"/>
      <c r="H75" s="29"/>
      <c r="I75" s="29"/>
      <c r="J75" s="29"/>
      <c r="K75" s="29"/>
      <c r="L75" s="29"/>
      <c r="M75" s="29"/>
      <c r="N75" s="29"/>
      <c r="O75" s="29"/>
      <c r="P75" s="29"/>
      <c r="Q75" s="29"/>
      <c r="R75" s="29"/>
      <c r="S75" s="29"/>
      <c r="T75" s="29"/>
      <c r="U75" s="29"/>
      <c r="V75" s="29"/>
      <c r="W75" s="29"/>
      <c r="X75" s="29"/>
      <c r="Y75" s="29"/>
      <c r="Z75" s="29"/>
      <c r="AA75" s="29"/>
    </row>
    <row r="76" spans="1:27" ht="13">
      <c r="A76" s="32">
        <v>74</v>
      </c>
      <c r="B76" s="33">
        <f t="shared" ca="1" si="0"/>
        <v>0.72890982077527688</v>
      </c>
      <c r="C76" s="34">
        <f ca="1">_xlfn.BETA.DIST(B76,Summary!$C$14,Summary!$D$14,FALSE)</f>
        <v>1</v>
      </c>
      <c r="D76" s="34">
        <f ca="1">_xlfn.BETA.DIST(B76,Summary!$C$14,Summary!$D$14,TRUE)</f>
        <v>0.72890982077527688</v>
      </c>
      <c r="E76" s="29"/>
      <c r="F76" s="29"/>
      <c r="G76" s="29"/>
      <c r="H76" s="29"/>
      <c r="I76" s="29"/>
      <c r="J76" s="29"/>
      <c r="K76" s="29"/>
      <c r="L76" s="29"/>
      <c r="M76" s="29"/>
      <c r="N76" s="29"/>
      <c r="O76" s="29"/>
      <c r="P76" s="29"/>
      <c r="Q76" s="29"/>
      <c r="R76" s="29"/>
      <c r="S76" s="29"/>
      <c r="T76" s="29"/>
      <c r="U76" s="29"/>
      <c r="V76" s="29"/>
      <c r="W76" s="29"/>
      <c r="X76" s="29"/>
      <c r="Y76" s="29"/>
      <c r="Z76" s="29"/>
      <c r="AA76" s="29"/>
    </row>
    <row r="77" spans="1:27" ht="13">
      <c r="A77" s="32">
        <v>75</v>
      </c>
      <c r="B77" s="33">
        <f t="shared" ca="1" si="0"/>
        <v>0.48525333682037819</v>
      </c>
      <c r="C77" s="34">
        <f ca="1">_xlfn.BETA.DIST(B77,Summary!$C$14,Summary!$D$14,FALSE)</f>
        <v>1</v>
      </c>
      <c r="D77" s="34">
        <f ca="1">_xlfn.BETA.DIST(B77,Summary!$C$14,Summary!$D$14,TRUE)</f>
        <v>0.48525333682037819</v>
      </c>
      <c r="E77" s="29"/>
      <c r="F77" s="29"/>
      <c r="G77" s="29"/>
      <c r="H77" s="29"/>
      <c r="I77" s="29"/>
      <c r="J77" s="29"/>
      <c r="K77" s="29"/>
      <c r="L77" s="29"/>
      <c r="M77" s="29"/>
      <c r="N77" s="29"/>
      <c r="O77" s="29"/>
      <c r="P77" s="29"/>
      <c r="Q77" s="29"/>
      <c r="R77" s="29"/>
      <c r="S77" s="29"/>
      <c r="T77" s="29"/>
      <c r="U77" s="29"/>
      <c r="V77" s="29"/>
      <c r="W77" s="29"/>
      <c r="X77" s="29"/>
      <c r="Y77" s="29"/>
      <c r="Z77" s="29"/>
      <c r="AA77" s="29"/>
    </row>
    <row r="78" spans="1:27" ht="13">
      <c r="A78" s="32">
        <v>76</v>
      </c>
      <c r="B78" s="33">
        <f t="shared" ca="1" si="0"/>
        <v>0.40363439816834668</v>
      </c>
      <c r="C78" s="34">
        <f ca="1">_xlfn.BETA.DIST(B78,Summary!$C$14,Summary!$D$14,FALSE)</f>
        <v>1</v>
      </c>
      <c r="D78" s="34">
        <f ca="1">_xlfn.BETA.DIST(B78,Summary!$C$14,Summary!$D$14,TRUE)</f>
        <v>0.40363439816834668</v>
      </c>
      <c r="E78" s="29"/>
      <c r="F78" s="29"/>
      <c r="G78" s="29"/>
      <c r="H78" s="29"/>
      <c r="I78" s="29"/>
      <c r="J78" s="29"/>
      <c r="K78" s="29"/>
      <c r="L78" s="29"/>
      <c r="M78" s="29"/>
      <c r="N78" s="29"/>
      <c r="O78" s="29"/>
      <c r="P78" s="29"/>
      <c r="Q78" s="29"/>
      <c r="R78" s="29"/>
      <c r="S78" s="29"/>
      <c r="T78" s="29"/>
      <c r="U78" s="29"/>
      <c r="V78" s="29"/>
      <c r="W78" s="29"/>
      <c r="X78" s="29"/>
      <c r="Y78" s="29"/>
      <c r="Z78" s="29"/>
      <c r="AA78" s="29"/>
    </row>
    <row r="79" spans="1:27" ht="13">
      <c r="A79" s="32">
        <v>77</v>
      </c>
      <c r="B79" s="33">
        <f t="shared" ca="1" si="0"/>
        <v>0.5996007928463587</v>
      </c>
      <c r="C79" s="34">
        <f ca="1">_xlfn.BETA.DIST(B79,Summary!$C$14,Summary!$D$14,FALSE)</f>
        <v>1</v>
      </c>
      <c r="D79" s="34">
        <f ca="1">_xlfn.BETA.DIST(B79,Summary!$C$14,Summary!$D$14,TRUE)</f>
        <v>0.5996007928463587</v>
      </c>
      <c r="E79" s="29"/>
      <c r="F79" s="29"/>
      <c r="G79" s="29"/>
      <c r="H79" s="29"/>
      <c r="I79" s="29"/>
      <c r="J79" s="29"/>
      <c r="K79" s="29"/>
      <c r="L79" s="29"/>
      <c r="M79" s="29"/>
      <c r="N79" s="29"/>
      <c r="O79" s="29"/>
      <c r="P79" s="29"/>
      <c r="Q79" s="29"/>
      <c r="R79" s="29"/>
      <c r="S79" s="29"/>
      <c r="T79" s="29"/>
      <c r="U79" s="29"/>
      <c r="V79" s="29"/>
      <c r="W79" s="29"/>
      <c r="X79" s="29"/>
      <c r="Y79" s="29"/>
      <c r="Z79" s="29"/>
      <c r="AA79" s="29"/>
    </row>
    <row r="80" spans="1:27" ht="13">
      <c r="A80" s="32">
        <v>78</v>
      </c>
      <c r="B80" s="33">
        <f t="shared" ca="1" si="0"/>
        <v>4.734908772876989E-2</v>
      </c>
      <c r="C80" s="34">
        <f ca="1">_xlfn.BETA.DIST(B80,Summary!$C$14,Summary!$D$14,FALSE)</f>
        <v>1</v>
      </c>
      <c r="D80" s="34">
        <f ca="1">_xlfn.BETA.DIST(B80,Summary!$C$14,Summary!$D$14,TRUE)</f>
        <v>4.734908772876989E-2</v>
      </c>
      <c r="E80" s="29"/>
      <c r="F80" s="29"/>
      <c r="G80" s="29"/>
      <c r="H80" s="29"/>
      <c r="I80" s="29"/>
      <c r="J80" s="29"/>
      <c r="K80" s="29"/>
      <c r="L80" s="29"/>
      <c r="M80" s="29"/>
      <c r="N80" s="29"/>
      <c r="O80" s="29"/>
      <c r="P80" s="29"/>
      <c r="Q80" s="29"/>
      <c r="R80" s="29"/>
      <c r="S80" s="29"/>
      <c r="T80" s="29"/>
      <c r="U80" s="29"/>
      <c r="V80" s="29"/>
      <c r="W80" s="29"/>
      <c r="X80" s="29"/>
      <c r="Y80" s="29"/>
      <c r="Z80" s="29"/>
      <c r="AA80" s="29"/>
    </row>
    <row r="81" spans="1:27" ht="13">
      <c r="A81" s="32">
        <v>79</v>
      </c>
      <c r="B81" s="33">
        <f t="shared" ca="1" si="0"/>
        <v>0.99054728477843956</v>
      </c>
      <c r="C81" s="34">
        <f ca="1">_xlfn.BETA.DIST(B81,Summary!$C$14,Summary!$D$14,FALSE)</f>
        <v>1</v>
      </c>
      <c r="D81" s="34">
        <f ca="1">_xlfn.BETA.DIST(B81,Summary!$C$14,Summary!$D$14,TRUE)</f>
        <v>0.99054728477843956</v>
      </c>
      <c r="E81" s="29"/>
      <c r="F81" s="29"/>
      <c r="G81" s="29"/>
      <c r="H81" s="29"/>
      <c r="I81" s="29"/>
      <c r="J81" s="29"/>
      <c r="K81" s="29"/>
      <c r="L81" s="29"/>
      <c r="M81" s="29"/>
      <c r="N81" s="29"/>
      <c r="O81" s="29"/>
      <c r="P81" s="29"/>
      <c r="Q81" s="29"/>
      <c r="R81" s="29"/>
      <c r="S81" s="29"/>
      <c r="T81" s="29"/>
      <c r="U81" s="29"/>
      <c r="V81" s="29"/>
      <c r="W81" s="29"/>
      <c r="X81" s="29"/>
      <c r="Y81" s="29"/>
      <c r="Z81" s="29"/>
      <c r="AA81" s="29"/>
    </row>
    <row r="82" spans="1:27" ht="13">
      <c r="A82" s="32">
        <v>80</v>
      </c>
      <c r="B82" s="33">
        <f t="shared" ca="1" si="0"/>
        <v>0.48239223076965843</v>
      </c>
      <c r="C82" s="34">
        <f ca="1">_xlfn.BETA.DIST(B82,Summary!$C$14,Summary!$D$14,FALSE)</f>
        <v>1</v>
      </c>
      <c r="D82" s="34">
        <f ca="1">_xlfn.BETA.DIST(B82,Summary!$C$14,Summary!$D$14,TRUE)</f>
        <v>0.48239223076965843</v>
      </c>
      <c r="E82" s="29"/>
      <c r="F82" s="29"/>
      <c r="G82" s="29"/>
      <c r="H82" s="29"/>
      <c r="I82" s="29"/>
      <c r="J82" s="29"/>
      <c r="K82" s="29"/>
      <c r="L82" s="29"/>
      <c r="M82" s="29"/>
      <c r="N82" s="29"/>
      <c r="O82" s="29"/>
      <c r="P82" s="29"/>
      <c r="Q82" s="29"/>
      <c r="R82" s="29"/>
      <c r="S82" s="29"/>
      <c r="T82" s="29"/>
      <c r="U82" s="29"/>
      <c r="V82" s="29"/>
      <c r="W82" s="29"/>
      <c r="X82" s="29"/>
      <c r="Y82" s="29"/>
      <c r="Z82" s="29"/>
      <c r="AA82" s="29"/>
    </row>
    <row r="83" spans="1:27" ht="13">
      <c r="A83" s="32">
        <v>81</v>
      </c>
      <c r="B83" s="33">
        <f t="shared" ca="1" si="0"/>
        <v>0.9494831501234221</v>
      </c>
      <c r="C83" s="34">
        <f ca="1">_xlfn.BETA.DIST(B83,Summary!$C$14,Summary!$D$14,FALSE)</f>
        <v>1</v>
      </c>
      <c r="D83" s="34">
        <f ca="1">_xlfn.BETA.DIST(B83,Summary!$C$14,Summary!$D$14,TRUE)</f>
        <v>0.9494831501234221</v>
      </c>
      <c r="E83" s="29"/>
      <c r="F83" s="29"/>
      <c r="G83" s="29"/>
      <c r="H83" s="29"/>
      <c r="I83" s="29"/>
      <c r="J83" s="29"/>
      <c r="K83" s="29"/>
      <c r="L83" s="29"/>
      <c r="M83" s="29"/>
      <c r="N83" s="29"/>
      <c r="O83" s="29"/>
      <c r="P83" s="29"/>
      <c r="Q83" s="29"/>
      <c r="R83" s="29"/>
      <c r="S83" s="29"/>
      <c r="T83" s="29"/>
      <c r="U83" s="29"/>
      <c r="V83" s="29"/>
      <c r="W83" s="29"/>
      <c r="X83" s="29"/>
      <c r="Y83" s="29"/>
      <c r="Z83" s="29"/>
      <c r="AA83" s="29"/>
    </row>
    <row r="84" spans="1:27" ht="13">
      <c r="A84" s="32">
        <v>82</v>
      </c>
      <c r="B84" s="33">
        <f t="shared" ca="1" si="0"/>
        <v>0.18568979641559458</v>
      </c>
      <c r="C84" s="34">
        <f ca="1">_xlfn.BETA.DIST(B84,Summary!$C$14,Summary!$D$14,FALSE)</f>
        <v>1</v>
      </c>
      <c r="D84" s="34">
        <f ca="1">_xlfn.BETA.DIST(B84,Summary!$C$14,Summary!$D$14,TRUE)</f>
        <v>0.18568979641559458</v>
      </c>
      <c r="E84" s="29"/>
      <c r="F84" s="29"/>
      <c r="G84" s="29"/>
      <c r="H84" s="29"/>
      <c r="I84" s="29"/>
      <c r="J84" s="29"/>
      <c r="K84" s="29"/>
      <c r="L84" s="29"/>
      <c r="M84" s="29"/>
      <c r="N84" s="29"/>
      <c r="O84" s="29"/>
      <c r="P84" s="29"/>
      <c r="Q84" s="29"/>
      <c r="R84" s="29"/>
      <c r="S84" s="29"/>
      <c r="T84" s="29"/>
      <c r="U84" s="29"/>
      <c r="V84" s="29"/>
      <c r="W84" s="29"/>
      <c r="X84" s="29"/>
      <c r="Y84" s="29"/>
      <c r="Z84" s="29"/>
      <c r="AA84" s="29"/>
    </row>
    <row r="85" spans="1:27" ht="13">
      <c r="A85" s="32">
        <v>83</v>
      </c>
      <c r="B85" s="33">
        <f t="shared" ca="1" si="0"/>
        <v>0.58323618640777686</v>
      </c>
      <c r="C85" s="34">
        <f ca="1">_xlfn.BETA.DIST(B85,Summary!$C$14,Summary!$D$14,FALSE)</f>
        <v>1</v>
      </c>
      <c r="D85" s="34">
        <f ca="1">_xlfn.BETA.DIST(B85,Summary!$C$14,Summary!$D$14,TRUE)</f>
        <v>0.58323618640777686</v>
      </c>
      <c r="E85" s="29"/>
      <c r="F85" s="29"/>
      <c r="G85" s="29"/>
      <c r="H85" s="29"/>
      <c r="I85" s="29"/>
      <c r="J85" s="29"/>
      <c r="K85" s="29"/>
      <c r="L85" s="29"/>
      <c r="M85" s="29"/>
      <c r="N85" s="29"/>
      <c r="O85" s="29"/>
      <c r="P85" s="29"/>
      <c r="Q85" s="29"/>
      <c r="R85" s="29"/>
      <c r="S85" s="29"/>
      <c r="T85" s="29"/>
      <c r="U85" s="29"/>
      <c r="V85" s="29"/>
      <c r="W85" s="29"/>
      <c r="X85" s="29"/>
      <c r="Y85" s="29"/>
      <c r="Z85" s="29"/>
      <c r="AA85" s="29"/>
    </row>
    <row r="86" spans="1:27" ht="13">
      <c r="A86" s="32">
        <v>84</v>
      </c>
      <c r="B86" s="33">
        <f t="shared" ca="1" si="0"/>
        <v>0.19911636465655247</v>
      </c>
      <c r="C86" s="34">
        <f ca="1">_xlfn.BETA.DIST(B86,Summary!$C$14,Summary!$D$14,FALSE)</f>
        <v>1</v>
      </c>
      <c r="D86" s="34">
        <f ca="1">_xlfn.BETA.DIST(B86,Summary!$C$14,Summary!$D$14,TRUE)</f>
        <v>0.19911636465655247</v>
      </c>
      <c r="E86" s="29"/>
      <c r="F86" s="29"/>
      <c r="G86" s="29"/>
      <c r="H86" s="29"/>
      <c r="I86" s="29"/>
      <c r="J86" s="29"/>
      <c r="K86" s="29"/>
      <c r="L86" s="29"/>
      <c r="M86" s="29"/>
      <c r="N86" s="29"/>
      <c r="O86" s="29"/>
      <c r="P86" s="29"/>
      <c r="Q86" s="29"/>
      <c r="R86" s="29"/>
      <c r="S86" s="29"/>
      <c r="T86" s="29"/>
      <c r="U86" s="29"/>
      <c r="V86" s="29"/>
      <c r="W86" s="29"/>
      <c r="X86" s="29"/>
      <c r="Y86" s="29"/>
      <c r="Z86" s="29"/>
      <c r="AA86" s="29"/>
    </row>
    <row r="87" spans="1:27" ht="13">
      <c r="A87" s="32">
        <v>85</v>
      </c>
      <c r="B87" s="33">
        <f t="shared" ca="1" si="0"/>
        <v>0.77076537794950639</v>
      </c>
      <c r="C87" s="34">
        <f ca="1">_xlfn.BETA.DIST(B87,Summary!$C$14,Summary!$D$14,FALSE)</f>
        <v>1</v>
      </c>
      <c r="D87" s="34">
        <f ca="1">_xlfn.BETA.DIST(B87,Summary!$C$14,Summary!$D$14,TRUE)</f>
        <v>0.77076537794950639</v>
      </c>
      <c r="E87" s="29"/>
      <c r="F87" s="29"/>
      <c r="G87" s="29"/>
      <c r="H87" s="29"/>
      <c r="I87" s="29"/>
      <c r="J87" s="29"/>
      <c r="K87" s="29"/>
      <c r="L87" s="29"/>
      <c r="M87" s="29"/>
      <c r="N87" s="29"/>
      <c r="O87" s="29"/>
      <c r="P87" s="29"/>
      <c r="Q87" s="29"/>
      <c r="R87" s="29"/>
      <c r="S87" s="29"/>
      <c r="T87" s="29"/>
      <c r="U87" s="29"/>
      <c r="V87" s="29"/>
      <c r="W87" s="29"/>
      <c r="X87" s="29"/>
      <c r="Y87" s="29"/>
      <c r="Z87" s="29"/>
      <c r="AA87" s="29"/>
    </row>
    <row r="88" spans="1:27" ht="13">
      <c r="A88" s="32">
        <v>86</v>
      </c>
      <c r="B88" s="33">
        <f t="shared" ca="1" si="0"/>
        <v>0.78999946298628532</v>
      </c>
      <c r="C88" s="34">
        <f ca="1">_xlfn.BETA.DIST(B88,Summary!$C$14,Summary!$D$14,FALSE)</f>
        <v>1</v>
      </c>
      <c r="D88" s="34">
        <f ca="1">_xlfn.BETA.DIST(B88,Summary!$C$14,Summary!$D$14,TRUE)</f>
        <v>0.78999946298628532</v>
      </c>
      <c r="E88" s="29"/>
      <c r="F88" s="29"/>
      <c r="G88" s="29"/>
      <c r="H88" s="29"/>
      <c r="I88" s="29"/>
      <c r="J88" s="29"/>
      <c r="K88" s="29"/>
      <c r="L88" s="29"/>
      <c r="M88" s="29"/>
      <c r="N88" s="29"/>
      <c r="O88" s="29"/>
      <c r="P88" s="29"/>
      <c r="Q88" s="29"/>
      <c r="R88" s="29"/>
      <c r="S88" s="29"/>
      <c r="T88" s="29"/>
      <c r="U88" s="29"/>
      <c r="V88" s="29"/>
      <c r="W88" s="29"/>
      <c r="X88" s="29"/>
      <c r="Y88" s="29"/>
      <c r="Z88" s="29"/>
      <c r="AA88" s="29"/>
    </row>
    <row r="89" spans="1:27" ht="13">
      <c r="A89" s="32">
        <v>87</v>
      </c>
      <c r="B89" s="33">
        <f t="shared" ca="1" si="0"/>
        <v>0.10861108739125225</v>
      </c>
      <c r="C89" s="34">
        <f ca="1">_xlfn.BETA.DIST(B89,Summary!$C$14,Summary!$D$14,FALSE)</f>
        <v>1</v>
      </c>
      <c r="D89" s="34">
        <f ca="1">_xlfn.BETA.DIST(B89,Summary!$C$14,Summary!$D$14,TRUE)</f>
        <v>0.10861108739125228</v>
      </c>
      <c r="E89" s="29"/>
      <c r="F89" s="29"/>
      <c r="G89" s="29"/>
      <c r="H89" s="29"/>
      <c r="I89" s="29"/>
      <c r="J89" s="29"/>
      <c r="K89" s="29"/>
      <c r="L89" s="29"/>
      <c r="M89" s="29"/>
      <c r="N89" s="29"/>
      <c r="O89" s="29"/>
      <c r="P89" s="29"/>
      <c r="Q89" s="29"/>
      <c r="R89" s="29"/>
      <c r="S89" s="29"/>
      <c r="T89" s="29"/>
      <c r="U89" s="29"/>
      <c r="V89" s="29"/>
      <c r="W89" s="29"/>
      <c r="X89" s="29"/>
      <c r="Y89" s="29"/>
      <c r="Z89" s="29"/>
      <c r="AA89" s="29"/>
    </row>
    <row r="90" spans="1:27" ht="13">
      <c r="A90" s="32">
        <v>88</v>
      </c>
      <c r="B90" s="33">
        <f t="shared" ca="1" si="0"/>
        <v>0.4392253729059602</v>
      </c>
      <c r="C90" s="34">
        <f ca="1">_xlfn.BETA.DIST(B90,Summary!$C$14,Summary!$D$14,FALSE)</f>
        <v>1</v>
      </c>
      <c r="D90" s="34">
        <f ca="1">_xlfn.BETA.DIST(B90,Summary!$C$14,Summary!$D$14,TRUE)</f>
        <v>0.4392253729059602</v>
      </c>
      <c r="E90" s="29"/>
      <c r="F90" s="29"/>
      <c r="G90" s="29"/>
      <c r="H90" s="29"/>
      <c r="I90" s="29"/>
      <c r="J90" s="29"/>
      <c r="K90" s="29"/>
      <c r="L90" s="29"/>
      <c r="M90" s="29"/>
      <c r="N90" s="29"/>
      <c r="O90" s="29"/>
      <c r="P90" s="29"/>
      <c r="Q90" s="29"/>
      <c r="R90" s="29"/>
      <c r="S90" s="29"/>
      <c r="T90" s="29"/>
      <c r="U90" s="29"/>
      <c r="V90" s="29"/>
      <c r="W90" s="29"/>
      <c r="X90" s="29"/>
      <c r="Y90" s="29"/>
      <c r="Z90" s="29"/>
      <c r="AA90" s="29"/>
    </row>
    <row r="91" spans="1:27" ht="13">
      <c r="A91" s="32">
        <v>89</v>
      </c>
      <c r="B91" s="33">
        <f t="shared" ca="1" si="0"/>
        <v>0.98043647135395584</v>
      </c>
      <c r="C91" s="34">
        <f ca="1">_xlfn.BETA.DIST(B91,Summary!$C$14,Summary!$D$14,FALSE)</f>
        <v>1</v>
      </c>
      <c r="D91" s="34">
        <f ca="1">_xlfn.BETA.DIST(B91,Summary!$C$14,Summary!$D$14,TRUE)</f>
        <v>0.98043647135395584</v>
      </c>
      <c r="E91" s="29"/>
      <c r="F91" s="29"/>
      <c r="G91" s="29"/>
      <c r="H91" s="29"/>
      <c r="I91" s="29"/>
      <c r="J91" s="29"/>
      <c r="K91" s="29"/>
      <c r="L91" s="29"/>
      <c r="M91" s="29"/>
      <c r="N91" s="29"/>
      <c r="O91" s="29"/>
      <c r="P91" s="29"/>
      <c r="Q91" s="29"/>
      <c r="R91" s="29"/>
      <c r="S91" s="29"/>
      <c r="T91" s="29"/>
      <c r="U91" s="29"/>
      <c r="V91" s="29"/>
      <c r="W91" s="29"/>
      <c r="X91" s="29"/>
      <c r="Y91" s="29"/>
      <c r="Z91" s="29"/>
      <c r="AA91" s="29"/>
    </row>
    <row r="92" spans="1:27" ht="13">
      <c r="A92" s="32">
        <v>90</v>
      </c>
      <c r="B92" s="33">
        <f t="shared" ca="1" si="0"/>
        <v>0.2690457485621548</v>
      </c>
      <c r="C92" s="34">
        <f ca="1">_xlfn.BETA.DIST(B92,Summary!$C$14,Summary!$D$14,FALSE)</f>
        <v>1</v>
      </c>
      <c r="D92" s="34">
        <f ca="1">_xlfn.BETA.DIST(B92,Summary!$C$14,Summary!$D$14,TRUE)</f>
        <v>0.2690457485621548</v>
      </c>
      <c r="E92" s="29"/>
      <c r="F92" s="29"/>
      <c r="G92" s="29"/>
      <c r="H92" s="29"/>
      <c r="I92" s="29"/>
      <c r="J92" s="29"/>
      <c r="K92" s="29"/>
      <c r="L92" s="29"/>
      <c r="M92" s="29"/>
      <c r="N92" s="29"/>
      <c r="O92" s="29"/>
      <c r="P92" s="29"/>
      <c r="Q92" s="29"/>
      <c r="R92" s="29"/>
      <c r="S92" s="29"/>
      <c r="T92" s="29"/>
      <c r="U92" s="29"/>
      <c r="V92" s="29"/>
      <c r="W92" s="29"/>
      <c r="X92" s="29"/>
      <c r="Y92" s="29"/>
      <c r="Z92" s="29"/>
      <c r="AA92" s="29"/>
    </row>
    <row r="93" spans="1:27" ht="13">
      <c r="A93" s="32">
        <v>91</v>
      </c>
      <c r="B93" s="33">
        <f t="shared" ca="1" si="0"/>
        <v>0.9942976793695707</v>
      </c>
      <c r="C93" s="34">
        <f ca="1">_xlfn.BETA.DIST(B93,Summary!$C$14,Summary!$D$14,FALSE)</f>
        <v>1</v>
      </c>
      <c r="D93" s="34">
        <f ca="1">_xlfn.BETA.DIST(B93,Summary!$C$14,Summary!$D$14,TRUE)</f>
        <v>0.9942976793695707</v>
      </c>
      <c r="E93" s="29"/>
      <c r="F93" s="29"/>
      <c r="G93" s="29"/>
      <c r="H93" s="29"/>
      <c r="I93" s="29"/>
      <c r="J93" s="29"/>
      <c r="K93" s="29"/>
      <c r="L93" s="29"/>
      <c r="M93" s="29"/>
      <c r="N93" s="29"/>
      <c r="O93" s="29"/>
      <c r="P93" s="29"/>
      <c r="Q93" s="29"/>
      <c r="R93" s="29"/>
      <c r="S93" s="29"/>
      <c r="T93" s="29"/>
      <c r="U93" s="29"/>
      <c r="V93" s="29"/>
      <c r="W93" s="29"/>
      <c r="X93" s="29"/>
      <c r="Y93" s="29"/>
      <c r="Z93" s="29"/>
      <c r="AA93" s="29"/>
    </row>
    <row r="94" spans="1:27" ht="13">
      <c r="A94" s="32">
        <v>92</v>
      </c>
      <c r="B94" s="33">
        <f t="shared" ca="1" si="0"/>
        <v>0.9959114803099185</v>
      </c>
      <c r="C94" s="34">
        <f ca="1">_xlfn.BETA.DIST(B94,Summary!$C$14,Summary!$D$14,FALSE)</f>
        <v>1</v>
      </c>
      <c r="D94" s="34">
        <f ca="1">_xlfn.BETA.DIST(B94,Summary!$C$14,Summary!$D$14,TRUE)</f>
        <v>0.9959114803099185</v>
      </c>
      <c r="E94" s="29"/>
      <c r="F94" s="29"/>
      <c r="G94" s="29"/>
      <c r="H94" s="29"/>
      <c r="I94" s="29"/>
      <c r="J94" s="29"/>
      <c r="K94" s="29"/>
      <c r="L94" s="29"/>
      <c r="M94" s="29"/>
      <c r="N94" s="29"/>
      <c r="O94" s="29"/>
      <c r="P94" s="29"/>
      <c r="Q94" s="29"/>
      <c r="R94" s="29"/>
      <c r="S94" s="29"/>
      <c r="T94" s="29"/>
      <c r="U94" s="29"/>
      <c r="V94" s="29"/>
      <c r="W94" s="29"/>
      <c r="X94" s="29"/>
      <c r="Y94" s="29"/>
      <c r="Z94" s="29"/>
      <c r="AA94" s="29"/>
    </row>
    <row r="95" spans="1:27" ht="13">
      <c r="A95" s="32">
        <v>93</v>
      </c>
      <c r="B95" s="33">
        <f t="shared" ca="1" si="0"/>
        <v>0.54295067872566816</v>
      </c>
      <c r="C95" s="34">
        <f ca="1">_xlfn.BETA.DIST(B95,Summary!$C$14,Summary!$D$14,FALSE)</f>
        <v>1</v>
      </c>
      <c r="D95" s="34">
        <f ca="1">_xlfn.BETA.DIST(B95,Summary!$C$14,Summary!$D$14,TRUE)</f>
        <v>0.54295067872566816</v>
      </c>
      <c r="E95" s="29"/>
      <c r="F95" s="29"/>
      <c r="G95" s="29"/>
      <c r="H95" s="29"/>
      <c r="I95" s="29"/>
      <c r="J95" s="29"/>
      <c r="K95" s="29"/>
      <c r="L95" s="29"/>
      <c r="M95" s="29"/>
      <c r="N95" s="29"/>
      <c r="O95" s="29"/>
      <c r="P95" s="29"/>
      <c r="Q95" s="29"/>
      <c r="R95" s="29"/>
      <c r="S95" s="29"/>
      <c r="T95" s="29"/>
      <c r="U95" s="29"/>
      <c r="V95" s="29"/>
      <c r="W95" s="29"/>
      <c r="X95" s="29"/>
      <c r="Y95" s="29"/>
      <c r="Z95" s="29"/>
      <c r="AA95" s="29"/>
    </row>
    <row r="96" spans="1:27" ht="13">
      <c r="A96" s="32">
        <v>94</v>
      </c>
      <c r="B96" s="33">
        <f t="shared" ca="1" si="0"/>
        <v>0.41146842839511244</v>
      </c>
      <c r="C96" s="34">
        <f ca="1">_xlfn.BETA.DIST(B96,Summary!$C$14,Summary!$D$14,FALSE)</f>
        <v>1</v>
      </c>
      <c r="D96" s="34">
        <f ca="1">_xlfn.BETA.DIST(B96,Summary!$C$14,Summary!$D$14,TRUE)</f>
        <v>0.41146842839511244</v>
      </c>
      <c r="E96" s="29"/>
      <c r="F96" s="29"/>
      <c r="G96" s="29"/>
      <c r="H96" s="29"/>
      <c r="I96" s="29"/>
      <c r="J96" s="29"/>
      <c r="K96" s="29"/>
      <c r="L96" s="29"/>
      <c r="M96" s="29"/>
      <c r="N96" s="29"/>
      <c r="O96" s="29"/>
      <c r="P96" s="29"/>
      <c r="Q96" s="29"/>
      <c r="R96" s="29"/>
      <c r="S96" s="29"/>
      <c r="T96" s="29"/>
      <c r="U96" s="29"/>
      <c r="V96" s="29"/>
      <c r="W96" s="29"/>
      <c r="X96" s="29"/>
      <c r="Y96" s="29"/>
      <c r="Z96" s="29"/>
      <c r="AA96" s="29"/>
    </row>
    <row r="97" spans="1:27" ht="13">
      <c r="A97" s="32">
        <v>95</v>
      </c>
      <c r="B97" s="33">
        <f t="shared" ca="1" si="0"/>
        <v>0.71541208227915831</v>
      </c>
      <c r="C97" s="34">
        <f ca="1">_xlfn.BETA.DIST(B97,Summary!$C$14,Summary!$D$14,FALSE)</f>
        <v>1</v>
      </c>
      <c r="D97" s="34">
        <f ca="1">_xlfn.BETA.DIST(B97,Summary!$C$14,Summary!$D$14,TRUE)</f>
        <v>0.71541208227915831</v>
      </c>
      <c r="E97" s="29"/>
      <c r="F97" s="29"/>
      <c r="G97" s="29"/>
      <c r="H97" s="29"/>
      <c r="I97" s="29"/>
      <c r="J97" s="29"/>
      <c r="K97" s="29"/>
      <c r="L97" s="29"/>
      <c r="M97" s="29"/>
      <c r="N97" s="29"/>
      <c r="O97" s="29"/>
      <c r="P97" s="29"/>
      <c r="Q97" s="29"/>
      <c r="R97" s="29"/>
      <c r="S97" s="29"/>
      <c r="T97" s="29"/>
      <c r="U97" s="29"/>
      <c r="V97" s="29"/>
      <c r="W97" s="29"/>
      <c r="X97" s="29"/>
      <c r="Y97" s="29"/>
      <c r="Z97" s="29"/>
      <c r="AA97" s="29"/>
    </row>
    <row r="98" spans="1:27" ht="13">
      <c r="A98" s="32">
        <v>96</v>
      </c>
      <c r="B98" s="33">
        <f t="shared" ca="1" si="0"/>
        <v>0.6168939565491055</v>
      </c>
      <c r="C98" s="34">
        <f ca="1">_xlfn.BETA.DIST(B98,Summary!$C$14,Summary!$D$14,FALSE)</f>
        <v>1</v>
      </c>
      <c r="D98" s="34">
        <f ca="1">_xlfn.BETA.DIST(B98,Summary!$C$14,Summary!$D$14,TRUE)</f>
        <v>0.6168939565491055</v>
      </c>
      <c r="E98" s="29"/>
      <c r="F98" s="29"/>
      <c r="G98" s="29"/>
      <c r="H98" s="29"/>
      <c r="I98" s="29"/>
      <c r="J98" s="29"/>
      <c r="K98" s="29"/>
      <c r="L98" s="29"/>
      <c r="M98" s="29"/>
      <c r="N98" s="29"/>
      <c r="O98" s="29"/>
      <c r="P98" s="29"/>
      <c r="Q98" s="29"/>
      <c r="R98" s="29"/>
      <c r="S98" s="29"/>
      <c r="T98" s="29"/>
      <c r="U98" s="29"/>
      <c r="V98" s="29"/>
      <c r="W98" s="29"/>
      <c r="X98" s="29"/>
      <c r="Y98" s="29"/>
      <c r="Z98" s="29"/>
      <c r="AA98" s="29"/>
    </row>
    <row r="99" spans="1:27" ht="13">
      <c r="A99" s="32">
        <v>97</v>
      </c>
      <c r="B99" s="33">
        <f t="shared" ca="1" si="0"/>
        <v>0.85833492730847682</v>
      </c>
      <c r="C99" s="34">
        <f ca="1">_xlfn.BETA.DIST(B99,Summary!$C$14,Summary!$D$14,FALSE)</f>
        <v>1</v>
      </c>
      <c r="D99" s="34">
        <f ca="1">_xlfn.BETA.DIST(B99,Summary!$C$14,Summary!$D$14,TRUE)</f>
        <v>0.85833492730847682</v>
      </c>
      <c r="E99" s="29"/>
      <c r="F99" s="29"/>
      <c r="G99" s="29"/>
      <c r="H99" s="29"/>
      <c r="I99" s="29"/>
      <c r="J99" s="29"/>
      <c r="K99" s="29"/>
      <c r="L99" s="29"/>
      <c r="M99" s="29"/>
      <c r="N99" s="29"/>
      <c r="O99" s="29"/>
      <c r="P99" s="29"/>
      <c r="Q99" s="29"/>
      <c r="R99" s="29"/>
      <c r="S99" s="29"/>
      <c r="T99" s="29"/>
      <c r="U99" s="29"/>
      <c r="V99" s="29"/>
      <c r="W99" s="29"/>
      <c r="X99" s="29"/>
      <c r="Y99" s="29"/>
      <c r="Z99" s="29"/>
      <c r="AA99" s="29"/>
    </row>
    <row r="100" spans="1:27" ht="13">
      <c r="A100" s="32">
        <v>98</v>
      </c>
      <c r="B100" s="33">
        <f t="shared" ca="1" si="0"/>
        <v>9.1705441828834888E-2</v>
      </c>
      <c r="C100" s="34">
        <f ca="1">_xlfn.BETA.DIST(B100,Summary!$C$14,Summary!$D$14,FALSE)</f>
        <v>1</v>
      </c>
      <c r="D100" s="34">
        <f ca="1">_xlfn.BETA.DIST(B100,Summary!$C$14,Summary!$D$14,TRUE)</f>
        <v>9.1705441828834902E-2</v>
      </c>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spans="1:27" ht="13">
      <c r="A101" s="32">
        <v>99</v>
      </c>
      <c r="B101" s="33">
        <f t="shared" ca="1" si="0"/>
        <v>0.23280511019294026</v>
      </c>
      <c r="C101" s="34">
        <f ca="1">_xlfn.BETA.DIST(B101,Summary!$C$14,Summary!$D$14,FALSE)</f>
        <v>1</v>
      </c>
      <c r="D101" s="34">
        <f ca="1">_xlfn.BETA.DIST(B101,Summary!$C$14,Summary!$D$14,TRUE)</f>
        <v>0.23280511019294026</v>
      </c>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spans="1:27" ht="13">
      <c r="A102" s="32">
        <v>100</v>
      </c>
      <c r="B102" s="33">
        <f t="shared" ca="1" si="0"/>
        <v>0.32982434661558768</v>
      </c>
      <c r="C102" s="34">
        <f ca="1">_xlfn.BETA.DIST(B102,Summary!$C$14,Summary!$D$14,FALSE)</f>
        <v>1</v>
      </c>
      <c r="D102" s="34">
        <f ca="1">_xlfn.BETA.DIST(B102,Summary!$C$14,Summary!$D$14,TRUE)</f>
        <v>0.32982434661558768</v>
      </c>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spans="1:27" ht="13">
      <c r="A103" s="32">
        <v>101</v>
      </c>
      <c r="B103" s="33">
        <f t="shared" ca="1" si="0"/>
        <v>0.99214803059543277</v>
      </c>
      <c r="C103" s="34">
        <f ca="1">_xlfn.BETA.DIST(B103,Summary!$C$14,Summary!$D$14,FALSE)</f>
        <v>1</v>
      </c>
      <c r="D103" s="34">
        <f ca="1">_xlfn.BETA.DIST(B103,Summary!$C$14,Summary!$D$14,TRUE)</f>
        <v>0.99214803059543277</v>
      </c>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spans="1:27" ht="13">
      <c r="A104" s="32">
        <v>102</v>
      </c>
      <c r="B104" s="33">
        <f t="shared" ca="1" si="0"/>
        <v>0.94536376917521081</v>
      </c>
      <c r="C104" s="34">
        <f ca="1">_xlfn.BETA.DIST(B104,Summary!$C$14,Summary!$D$14,FALSE)</f>
        <v>1</v>
      </c>
      <c r="D104" s="34">
        <f ca="1">_xlfn.BETA.DIST(B104,Summary!$C$14,Summary!$D$14,TRUE)</f>
        <v>0.94536376917521081</v>
      </c>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spans="1:27" ht="13">
      <c r="A105" s="32">
        <v>103</v>
      </c>
      <c r="B105" s="33">
        <f t="shared" ca="1" si="0"/>
        <v>0.13702084647304513</v>
      </c>
      <c r="C105" s="34">
        <f ca="1">_xlfn.BETA.DIST(B105,Summary!$C$14,Summary!$D$14,FALSE)</f>
        <v>1</v>
      </c>
      <c r="D105" s="34">
        <f ca="1">_xlfn.BETA.DIST(B105,Summary!$C$14,Summary!$D$14,TRUE)</f>
        <v>0.13702084647304513</v>
      </c>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spans="1:27" ht="13">
      <c r="A106" s="32">
        <v>104</v>
      </c>
      <c r="B106" s="33">
        <f t="shared" ca="1" si="0"/>
        <v>0.60884116721476234</v>
      </c>
      <c r="C106" s="34">
        <f ca="1">_xlfn.BETA.DIST(B106,Summary!$C$14,Summary!$D$14,FALSE)</f>
        <v>1</v>
      </c>
      <c r="D106" s="34">
        <f ca="1">_xlfn.BETA.DIST(B106,Summary!$C$14,Summary!$D$14,TRUE)</f>
        <v>0.60884116721476234</v>
      </c>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spans="1:27" ht="13">
      <c r="A107" s="32">
        <v>105</v>
      </c>
      <c r="B107" s="33">
        <f t="shared" ca="1" si="0"/>
        <v>0.77033963401372829</v>
      </c>
      <c r="C107" s="34">
        <f ca="1">_xlfn.BETA.DIST(B107,Summary!$C$14,Summary!$D$14,FALSE)</f>
        <v>1</v>
      </c>
      <c r="D107" s="34">
        <f ca="1">_xlfn.BETA.DIST(B107,Summary!$C$14,Summary!$D$14,TRUE)</f>
        <v>0.77033963401372829</v>
      </c>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spans="1:27" ht="13">
      <c r="A108" s="32">
        <v>106</v>
      </c>
      <c r="B108" s="33">
        <f t="shared" ca="1" si="0"/>
        <v>0.70172636027485169</v>
      </c>
      <c r="C108" s="34">
        <f ca="1">_xlfn.BETA.DIST(B108,Summary!$C$14,Summary!$D$14,FALSE)</f>
        <v>1</v>
      </c>
      <c r="D108" s="34">
        <f ca="1">_xlfn.BETA.DIST(B108,Summary!$C$14,Summary!$D$14,TRUE)</f>
        <v>0.70172636027485169</v>
      </c>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spans="1:27" ht="13">
      <c r="A109" s="32">
        <v>107</v>
      </c>
      <c r="B109" s="33">
        <f t="shared" ca="1" si="0"/>
        <v>6.3748346180492188E-4</v>
      </c>
      <c r="C109" s="34">
        <f ca="1">_xlfn.BETA.DIST(B109,Summary!$C$14,Summary!$D$14,FALSE)</f>
        <v>1</v>
      </c>
      <c r="D109" s="34">
        <f ca="1">_xlfn.BETA.DIST(B109,Summary!$C$14,Summary!$D$14,TRUE)</f>
        <v>6.3748346180492188E-4</v>
      </c>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spans="1:27" ht="13">
      <c r="A110" s="32">
        <v>108</v>
      </c>
      <c r="B110" s="33">
        <f t="shared" ca="1" si="0"/>
        <v>0.97830564735541148</v>
      </c>
      <c r="C110" s="34">
        <f ca="1">_xlfn.BETA.DIST(B110,Summary!$C$14,Summary!$D$14,FALSE)</f>
        <v>1</v>
      </c>
      <c r="D110" s="34">
        <f ca="1">_xlfn.BETA.DIST(B110,Summary!$C$14,Summary!$D$14,TRUE)</f>
        <v>0.97830564735541148</v>
      </c>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spans="1:27" ht="13">
      <c r="A111" s="32">
        <v>109</v>
      </c>
      <c r="B111" s="33">
        <f t="shared" ca="1" si="0"/>
        <v>5.6575707545460041E-2</v>
      </c>
      <c r="C111" s="34">
        <f ca="1">_xlfn.BETA.DIST(B111,Summary!$C$14,Summary!$D$14,FALSE)</f>
        <v>1</v>
      </c>
      <c r="D111" s="34">
        <f ca="1">_xlfn.BETA.DIST(B111,Summary!$C$14,Summary!$D$14,TRUE)</f>
        <v>5.6575707545460034E-2</v>
      </c>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spans="1:27" ht="13">
      <c r="A112" s="32">
        <v>110</v>
      </c>
      <c r="B112" s="33">
        <f t="shared" ca="1" si="0"/>
        <v>0.83091313446304671</v>
      </c>
      <c r="C112" s="34">
        <f ca="1">_xlfn.BETA.DIST(B112,Summary!$C$14,Summary!$D$14,FALSE)</f>
        <v>1</v>
      </c>
      <c r="D112" s="34">
        <f ca="1">_xlfn.BETA.DIST(B112,Summary!$C$14,Summary!$D$14,TRUE)</f>
        <v>0.83091313446304671</v>
      </c>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spans="1:27" ht="13">
      <c r="A113" s="32">
        <v>111</v>
      </c>
      <c r="B113" s="33">
        <f t="shared" ca="1" si="0"/>
        <v>0.14035749560005839</v>
      </c>
      <c r="C113" s="34">
        <f ca="1">_xlfn.BETA.DIST(B113,Summary!$C$14,Summary!$D$14,FALSE)</f>
        <v>1</v>
      </c>
      <c r="D113" s="34">
        <f ca="1">_xlfn.BETA.DIST(B113,Summary!$C$14,Summary!$D$14,TRUE)</f>
        <v>0.14035749560005839</v>
      </c>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spans="1:27" ht="13">
      <c r="A114" s="32">
        <v>112</v>
      </c>
      <c r="B114" s="33">
        <f t="shared" ca="1" si="0"/>
        <v>0.80549577553049057</v>
      </c>
      <c r="C114" s="34">
        <f ca="1">_xlfn.BETA.DIST(B114,Summary!$C$14,Summary!$D$14,FALSE)</f>
        <v>1</v>
      </c>
      <c r="D114" s="34">
        <f ca="1">_xlfn.BETA.DIST(B114,Summary!$C$14,Summary!$D$14,TRUE)</f>
        <v>0.80549577553049057</v>
      </c>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spans="1:27" ht="13">
      <c r="A115" s="32">
        <v>113</v>
      </c>
      <c r="B115" s="33">
        <f t="shared" ca="1" si="0"/>
        <v>0.47634600883296097</v>
      </c>
      <c r="C115" s="34">
        <f ca="1">_xlfn.BETA.DIST(B115,Summary!$C$14,Summary!$D$14,FALSE)</f>
        <v>1</v>
      </c>
      <c r="D115" s="34">
        <f ca="1">_xlfn.BETA.DIST(B115,Summary!$C$14,Summary!$D$14,TRUE)</f>
        <v>0.47634600883296097</v>
      </c>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spans="1:27" ht="13">
      <c r="A116" s="32">
        <v>114</v>
      </c>
      <c r="B116" s="33">
        <f t="shared" ca="1" si="0"/>
        <v>4.5965420230384746E-2</v>
      </c>
      <c r="C116" s="34">
        <f ca="1">_xlfn.BETA.DIST(B116,Summary!$C$14,Summary!$D$14,FALSE)</f>
        <v>1</v>
      </c>
      <c r="D116" s="34">
        <f ca="1">_xlfn.BETA.DIST(B116,Summary!$C$14,Summary!$D$14,TRUE)</f>
        <v>4.5965420230384753E-2</v>
      </c>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spans="1:27" ht="13">
      <c r="A117" s="32">
        <v>115</v>
      </c>
      <c r="B117" s="33">
        <f t="shared" ca="1" si="0"/>
        <v>0.37603562788871459</v>
      </c>
      <c r="C117" s="34">
        <f ca="1">_xlfn.BETA.DIST(B117,Summary!$C$14,Summary!$D$14,FALSE)</f>
        <v>1</v>
      </c>
      <c r="D117" s="34">
        <f ca="1">_xlfn.BETA.DIST(B117,Summary!$C$14,Summary!$D$14,TRUE)</f>
        <v>0.37603562788871459</v>
      </c>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spans="1:27" ht="13">
      <c r="A118" s="32">
        <v>116</v>
      </c>
      <c r="B118" s="33">
        <f t="shared" ca="1" si="0"/>
        <v>0.11532521211633895</v>
      </c>
      <c r="C118" s="34">
        <f ca="1">_xlfn.BETA.DIST(B118,Summary!$C$14,Summary!$D$14,FALSE)</f>
        <v>1</v>
      </c>
      <c r="D118" s="34">
        <f ca="1">_xlfn.BETA.DIST(B118,Summary!$C$14,Summary!$D$14,TRUE)</f>
        <v>0.11532521211633893</v>
      </c>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spans="1:27" ht="13">
      <c r="A119" s="32">
        <v>117</v>
      </c>
      <c r="B119" s="33">
        <f t="shared" ca="1" si="0"/>
        <v>0.30753942734686479</v>
      </c>
      <c r="C119" s="34">
        <f ca="1">_xlfn.BETA.DIST(B119,Summary!$C$14,Summary!$D$14,FALSE)</f>
        <v>1</v>
      </c>
      <c r="D119" s="34">
        <f ca="1">_xlfn.BETA.DIST(B119,Summary!$C$14,Summary!$D$14,TRUE)</f>
        <v>0.30753942734686474</v>
      </c>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spans="1:27" ht="13">
      <c r="A120" s="32">
        <v>118</v>
      </c>
      <c r="B120" s="33">
        <f t="shared" ca="1" si="0"/>
        <v>0.78668325546579421</v>
      </c>
      <c r="C120" s="34">
        <f ca="1">_xlfn.BETA.DIST(B120,Summary!$C$14,Summary!$D$14,FALSE)</f>
        <v>1</v>
      </c>
      <c r="D120" s="34">
        <f ca="1">_xlfn.BETA.DIST(B120,Summary!$C$14,Summary!$D$14,TRUE)</f>
        <v>0.78668325546579421</v>
      </c>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spans="1:27" ht="13">
      <c r="A121" s="32">
        <v>119</v>
      </c>
      <c r="B121" s="33">
        <f t="shared" ca="1" si="0"/>
        <v>0.5235992657519194</v>
      </c>
      <c r="C121" s="34">
        <f ca="1">_xlfn.BETA.DIST(B121,Summary!$C$14,Summary!$D$14,FALSE)</f>
        <v>1</v>
      </c>
      <c r="D121" s="34">
        <f ca="1">_xlfn.BETA.DIST(B121,Summary!$C$14,Summary!$D$14,TRUE)</f>
        <v>0.5235992657519194</v>
      </c>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spans="1:27" ht="13">
      <c r="A122" s="32">
        <v>120</v>
      </c>
      <c r="B122" s="33">
        <f t="shared" ca="1" si="0"/>
        <v>0.76424527093291605</v>
      </c>
      <c r="C122" s="34">
        <f ca="1">_xlfn.BETA.DIST(B122,Summary!$C$14,Summary!$D$14,FALSE)</f>
        <v>1</v>
      </c>
      <c r="D122" s="34">
        <f ca="1">_xlfn.BETA.DIST(B122,Summary!$C$14,Summary!$D$14,TRUE)</f>
        <v>0.76424527093291605</v>
      </c>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spans="1:27" ht="13">
      <c r="A123" s="32">
        <v>121</v>
      </c>
      <c r="B123" s="33">
        <f t="shared" ca="1" si="0"/>
        <v>8.3918730044668988E-2</v>
      </c>
      <c r="C123" s="34">
        <f ca="1">_xlfn.BETA.DIST(B123,Summary!$C$14,Summary!$D$14,FALSE)</f>
        <v>1</v>
      </c>
      <c r="D123" s="34">
        <f ca="1">_xlfn.BETA.DIST(B123,Summary!$C$14,Summary!$D$14,TRUE)</f>
        <v>8.3918730044669002E-2</v>
      </c>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spans="1:27" ht="13">
      <c r="A124" s="32">
        <v>122</v>
      </c>
      <c r="B124" s="33">
        <f t="shared" ca="1" si="0"/>
        <v>0.37350364109077816</v>
      </c>
      <c r="C124" s="34">
        <f ca="1">_xlfn.BETA.DIST(B124,Summary!$C$14,Summary!$D$14,FALSE)</f>
        <v>1</v>
      </c>
      <c r="D124" s="34">
        <f ca="1">_xlfn.BETA.DIST(B124,Summary!$C$14,Summary!$D$14,TRUE)</f>
        <v>0.37350364109077816</v>
      </c>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spans="1:27" ht="13">
      <c r="A125" s="32">
        <v>123</v>
      </c>
      <c r="B125" s="33">
        <f t="shared" ca="1" si="0"/>
        <v>0.12369605799330585</v>
      </c>
      <c r="C125" s="34">
        <f ca="1">_xlfn.BETA.DIST(B125,Summary!$C$14,Summary!$D$14,FALSE)</f>
        <v>1</v>
      </c>
      <c r="D125" s="34">
        <f ca="1">_xlfn.BETA.DIST(B125,Summary!$C$14,Summary!$D$14,TRUE)</f>
        <v>0.12369605799330585</v>
      </c>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spans="1:27" ht="13">
      <c r="A126" s="32">
        <v>124</v>
      </c>
      <c r="B126" s="33">
        <f t="shared" ca="1" si="0"/>
        <v>7.0144537440577581E-2</v>
      </c>
      <c r="C126" s="34">
        <f ca="1">_xlfn.BETA.DIST(B126,Summary!$C$14,Summary!$D$14,FALSE)</f>
        <v>1</v>
      </c>
      <c r="D126" s="34">
        <f ca="1">_xlfn.BETA.DIST(B126,Summary!$C$14,Summary!$D$14,TRUE)</f>
        <v>7.0144537440577595E-2</v>
      </c>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spans="1:27" ht="13">
      <c r="A127" s="32">
        <v>125</v>
      </c>
      <c r="B127" s="33">
        <f t="shared" ca="1" si="0"/>
        <v>0.19710413402240146</v>
      </c>
      <c r="C127" s="34">
        <f ca="1">_xlfn.BETA.DIST(B127,Summary!$C$14,Summary!$D$14,FALSE)</f>
        <v>1</v>
      </c>
      <c r="D127" s="34">
        <f ca="1">_xlfn.BETA.DIST(B127,Summary!$C$14,Summary!$D$14,TRUE)</f>
        <v>0.19710413402240146</v>
      </c>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spans="1:27" ht="13">
      <c r="A128" s="32">
        <v>126</v>
      </c>
      <c r="B128" s="33">
        <f t="shared" ca="1" si="0"/>
        <v>0.86113130968865537</v>
      </c>
      <c r="C128" s="34">
        <f ca="1">_xlfn.BETA.DIST(B128,Summary!$C$14,Summary!$D$14,FALSE)</f>
        <v>1</v>
      </c>
      <c r="D128" s="34">
        <f ca="1">_xlfn.BETA.DIST(B128,Summary!$C$14,Summary!$D$14,TRUE)</f>
        <v>0.86113130968865537</v>
      </c>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spans="1:27" ht="13">
      <c r="A129" s="32">
        <v>127</v>
      </c>
      <c r="B129" s="33">
        <f t="shared" ca="1" si="0"/>
        <v>0.91157503434400589</v>
      </c>
      <c r="C129" s="34">
        <f ca="1">_xlfn.BETA.DIST(B129,Summary!$C$14,Summary!$D$14,FALSE)</f>
        <v>1</v>
      </c>
      <c r="D129" s="34">
        <f ca="1">_xlfn.BETA.DIST(B129,Summary!$C$14,Summary!$D$14,TRUE)</f>
        <v>0.91157503434400589</v>
      </c>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spans="1:27" ht="13">
      <c r="A130" s="32">
        <v>128</v>
      </c>
      <c r="B130" s="33">
        <f t="shared" ca="1" si="0"/>
        <v>0.54372305434157064</v>
      </c>
      <c r="C130" s="34">
        <f ca="1">_xlfn.BETA.DIST(B130,Summary!$C$14,Summary!$D$14,FALSE)</f>
        <v>1</v>
      </c>
      <c r="D130" s="34">
        <f ca="1">_xlfn.BETA.DIST(B130,Summary!$C$14,Summary!$D$14,TRUE)</f>
        <v>0.54372305434157064</v>
      </c>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spans="1:27" ht="13">
      <c r="A131" s="32">
        <v>129</v>
      </c>
      <c r="B131" s="33">
        <f t="shared" ca="1" si="0"/>
        <v>0.31610144671439611</v>
      </c>
      <c r="C131" s="34">
        <f ca="1">_xlfn.BETA.DIST(B131,Summary!$C$14,Summary!$D$14,FALSE)</f>
        <v>1</v>
      </c>
      <c r="D131" s="34">
        <f ca="1">_xlfn.BETA.DIST(B131,Summary!$C$14,Summary!$D$14,TRUE)</f>
        <v>0.31610144671439611</v>
      </c>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spans="1:27" ht="13">
      <c r="A132" s="32">
        <v>130</v>
      </c>
      <c r="B132" s="33">
        <f t="shared" ca="1" si="0"/>
        <v>0.76794616253609382</v>
      </c>
      <c r="C132" s="34">
        <f ca="1">_xlfn.BETA.DIST(B132,Summary!$C$14,Summary!$D$14,FALSE)</f>
        <v>1</v>
      </c>
      <c r="D132" s="34">
        <f ca="1">_xlfn.BETA.DIST(B132,Summary!$C$14,Summary!$D$14,TRUE)</f>
        <v>0.76794616253609382</v>
      </c>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spans="1:27" ht="13">
      <c r="A133" s="32">
        <v>131</v>
      </c>
      <c r="B133" s="33">
        <f t="shared" ca="1" si="0"/>
        <v>0.57560057060931202</v>
      </c>
      <c r="C133" s="34">
        <f ca="1">_xlfn.BETA.DIST(B133,Summary!$C$14,Summary!$D$14,FALSE)</f>
        <v>1</v>
      </c>
      <c r="D133" s="34">
        <f ca="1">_xlfn.BETA.DIST(B133,Summary!$C$14,Summary!$D$14,TRUE)</f>
        <v>0.57560057060931202</v>
      </c>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spans="1:27" ht="13">
      <c r="A134" s="32">
        <v>132</v>
      </c>
      <c r="B134" s="33">
        <f t="shared" ca="1" si="0"/>
        <v>0.5145390487733239</v>
      </c>
      <c r="C134" s="34">
        <f ca="1">_xlfn.BETA.DIST(B134,Summary!$C$14,Summary!$D$14,FALSE)</f>
        <v>1</v>
      </c>
      <c r="D134" s="34">
        <f ca="1">_xlfn.BETA.DIST(B134,Summary!$C$14,Summary!$D$14,TRUE)</f>
        <v>0.5145390487733239</v>
      </c>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spans="1:27" ht="13">
      <c r="A135" s="32">
        <v>133</v>
      </c>
      <c r="B135" s="33">
        <f t="shared" ca="1" si="0"/>
        <v>0.15029967953541057</v>
      </c>
      <c r="C135" s="34">
        <f ca="1">_xlfn.BETA.DIST(B135,Summary!$C$14,Summary!$D$14,FALSE)</f>
        <v>1</v>
      </c>
      <c r="D135" s="34">
        <f ca="1">_xlfn.BETA.DIST(B135,Summary!$C$14,Summary!$D$14,TRUE)</f>
        <v>0.15029967953541057</v>
      </c>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spans="1:27" ht="13">
      <c r="A136" s="32">
        <v>134</v>
      </c>
      <c r="B136" s="33">
        <f t="shared" ca="1" si="0"/>
        <v>0.29558253105133026</v>
      </c>
      <c r="C136" s="34">
        <f ca="1">_xlfn.BETA.DIST(B136,Summary!$C$14,Summary!$D$14,FALSE)</f>
        <v>1</v>
      </c>
      <c r="D136" s="34">
        <f ca="1">_xlfn.BETA.DIST(B136,Summary!$C$14,Summary!$D$14,TRUE)</f>
        <v>0.2955825310513302</v>
      </c>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spans="1:27" ht="13">
      <c r="A137" s="32">
        <v>135</v>
      </c>
      <c r="B137" s="33">
        <f t="shared" ca="1" si="0"/>
        <v>0.52869663509261222</v>
      </c>
      <c r="C137" s="34">
        <f ca="1">_xlfn.BETA.DIST(B137,Summary!$C$14,Summary!$D$14,FALSE)</f>
        <v>1</v>
      </c>
      <c r="D137" s="34">
        <f ca="1">_xlfn.BETA.DIST(B137,Summary!$C$14,Summary!$D$14,TRUE)</f>
        <v>0.52869663509261222</v>
      </c>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spans="1:27" ht="13">
      <c r="A138" s="32">
        <v>136</v>
      </c>
      <c r="B138" s="33">
        <f t="shared" ca="1" si="0"/>
        <v>0.36087077113679566</v>
      </c>
      <c r="C138" s="34">
        <f ca="1">_xlfn.BETA.DIST(B138,Summary!$C$14,Summary!$D$14,FALSE)</f>
        <v>1</v>
      </c>
      <c r="D138" s="34">
        <f ca="1">_xlfn.BETA.DIST(B138,Summary!$C$14,Summary!$D$14,TRUE)</f>
        <v>0.36087077113679566</v>
      </c>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spans="1:27" ht="13">
      <c r="A139" s="32">
        <v>137</v>
      </c>
      <c r="B139" s="33">
        <f t="shared" ca="1" si="0"/>
        <v>0.51074870185113064</v>
      </c>
      <c r="C139" s="34">
        <f ca="1">_xlfn.BETA.DIST(B139,Summary!$C$14,Summary!$D$14,FALSE)</f>
        <v>1</v>
      </c>
      <c r="D139" s="34">
        <f ca="1">_xlfn.BETA.DIST(B139,Summary!$C$14,Summary!$D$14,TRUE)</f>
        <v>0.51074870185113064</v>
      </c>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spans="1:27" ht="13">
      <c r="A140" s="32">
        <v>138</v>
      </c>
      <c r="B140" s="33">
        <f t="shared" ca="1" si="0"/>
        <v>0.9098524092603566</v>
      </c>
      <c r="C140" s="34">
        <f ca="1">_xlfn.BETA.DIST(B140,Summary!$C$14,Summary!$D$14,FALSE)</f>
        <v>1</v>
      </c>
      <c r="D140" s="34">
        <f ca="1">_xlfn.BETA.DIST(B140,Summary!$C$14,Summary!$D$14,TRUE)</f>
        <v>0.9098524092603566</v>
      </c>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spans="1:27" ht="13">
      <c r="A141" s="32">
        <v>139</v>
      </c>
      <c r="B141" s="33">
        <f t="shared" ca="1" si="0"/>
        <v>0.83956551123674705</v>
      </c>
      <c r="C141" s="34">
        <f ca="1">_xlfn.BETA.DIST(B141,Summary!$C$14,Summary!$D$14,FALSE)</f>
        <v>1</v>
      </c>
      <c r="D141" s="34">
        <f ca="1">_xlfn.BETA.DIST(B141,Summary!$C$14,Summary!$D$14,TRUE)</f>
        <v>0.83956551123674705</v>
      </c>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1:27" ht="13">
      <c r="A142" s="32">
        <v>140</v>
      </c>
      <c r="B142" s="33">
        <f t="shared" ca="1" si="0"/>
        <v>0.92257596243597995</v>
      </c>
      <c r="C142" s="34">
        <f ca="1">_xlfn.BETA.DIST(B142,Summary!$C$14,Summary!$D$14,FALSE)</f>
        <v>1</v>
      </c>
      <c r="D142" s="34">
        <f ca="1">_xlfn.BETA.DIST(B142,Summary!$C$14,Summary!$D$14,TRUE)</f>
        <v>0.92257596243597995</v>
      </c>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1:27" ht="13">
      <c r="A143" s="32">
        <v>141</v>
      </c>
      <c r="B143" s="33">
        <f t="shared" ca="1" si="0"/>
        <v>0.97357599056553457</v>
      </c>
      <c r="C143" s="34">
        <f ca="1">_xlfn.BETA.DIST(B143,Summary!$C$14,Summary!$D$14,FALSE)</f>
        <v>1</v>
      </c>
      <c r="D143" s="34">
        <f ca="1">_xlfn.BETA.DIST(B143,Summary!$C$14,Summary!$D$14,TRUE)</f>
        <v>0.97357599056553457</v>
      </c>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1:27" ht="13">
      <c r="A144" s="32">
        <v>142</v>
      </c>
      <c r="B144" s="33">
        <f t="shared" ca="1" si="0"/>
        <v>0.51778846988025318</v>
      </c>
      <c r="C144" s="34">
        <f ca="1">_xlfn.BETA.DIST(B144,Summary!$C$14,Summary!$D$14,FALSE)</f>
        <v>1</v>
      </c>
      <c r="D144" s="34">
        <f ca="1">_xlfn.BETA.DIST(B144,Summary!$C$14,Summary!$D$14,TRUE)</f>
        <v>0.51778846988025318</v>
      </c>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1:27" ht="13">
      <c r="A145" s="32">
        <v>143</v>
      </c>
      <c r="B145" s="33">
        <f t="shared" ca="1" si="0"/>
        <v>0.90757749379019903</v>
      </c>
      <c r="C145" s="34">
        <f ca="1">_xlfn.BETA.DIST(B145,Summary!$C$14,Summary!$D$14,FALSE)</f>
        <v>1</v>
      </c>
      <c r="D145" s="34">
        <f ca="1">_xlfn.BETA.DIST(B145,Summary!$C$14,Summary!$D$14,TRUE)</f>
        <v>0.90757749379019903</v>
      </c>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1:27" ht="13">
      <c r="A146" s="32">
        <v>144</v>
      </c>
      <c r="B146" s="33">
        <f t="shared" ca="1" si="0"/>
        <v>0.24641167952334286</v>
      </c>
      <c r="C146" s="34">
        <f ca="1">_xlfn.BETA.DIST(B146,Summary!$C$14,Summary!$D$14,FALSE)</f>
        <v>1</v>
      </c>
      <c r="D146" s="34">
        <f ca="1">_xlfn.BETA.DIST(B146,Summary!$C$14,Summary!$D$14,TRUE)</f>
        <v>0.24641167952334289</v>
      </c>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1:27" ht="13">
      <c r="A147" s="32">
        <v>145</v>
      </c>
      <c r="B147" s="33">
        <f t="shared" ca="1" si="0"/>
        <v>0.92193894867432924</v>
      </c>
      <c r="C147" s="34">
        <f ca="1">_xlfn.BETA.DIST(B147,Summary!$C$14,Summary!$D$14,FALSE)</f>
        <v>1</v>
      </c>
      <c r="D147" s="34">
        <f ca="1">_xlfn.BETA.DIST(B147,Summary!$C$14,Summary!$D$14,TRUE)</f>
        <v>0.92193894867432924</v>
      </c>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1:27" ht="13">
      <c r="A148" s="32">
        <v>146</v>
      </c>
      <c r="B148" s="33">
        <f t="shared" ca="1" si="0"/>
        <v>0.10151596556076115</v>
      </c>
      <c r="C148" s="34">
        <f ca="1">_xlfn.BETA.DIST(B148,Summary!$C$14,Summary!$D$14,FALSE)</f>
        <v>1</v>
      </c>
      <c r="D148" s="34">
        <f ca="1">_xlfn.BETA.DIST(B148,Summary!$C$14,Summary!$D$14,TRUE)</f>
        <v>0.10151596556076112</v>
      </c>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1:27" ht="13">
      <c r="A149" s="32">
        <v>147</v>
      </c>
      <c r="B149" s="33">
        <f t="shared" ca="1" si="0"/>
        <v>0.43950569829156505</v>
      </c>
      <c r="C149" s="34">
        <f ca="1">_xlfn.BETA.DIST(B149,Summary!$C$14,Summary!$D$14,FALSE)</f>
        <v>1</v>
      </c>
      <c r="D149" s="34">
        <f ca="1">_xlfn.BETA.DIST(B149,Summary!$C$14,Summary!$D$14,TRUE)</f>
        <v>0.43950569829156505</v>
      </c>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1:27" ht="13">
      <c r="A150" s="32">
        <v>148</v>
      </c>
      <c r="B150" s="33">
        <f t="shared" ca="1" si="0"/>
        <v>0.35257250023897257</v>
      </c>
      <c r="C150" s="34">
        <f ca="1">_xlfn.BETA.DIST(B150,Summary!$C$14,Summary!$D$14,FALSE)</f>
        <v>1</v>
      </c>
      <c r="D150" s="34">
        <f ca="1">_xlfn.BETA.DIST(B150,Summary!$C$14,Summary!$D$14,TRUE)</f>
        <v>0.35257250023897263</v>
      </c>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1:27" ht="13">
      <c r="A151" s="32">
        <v>149</v>
      </c>
      <c r="B151" s="33">
        <f t="shared" ca="1" si="0"/>
        <v>0.36069979946040209</v>
      </c>
      <c r="C151" s="34">
        <f ca="1">_xlfn.BETA.DIST(B151,Summary!$C$14,Summary!$D$14,FALSE)</f>
        <v>1</v>
      </c>
      <c r="D151" s="34">
        <f ca="1">_xlfn.BETA.DIST(B151,Summary!$C$14,Summary!$D$14,TRUE)</f>
        <v>0.36069979946040215</v>
      </c>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1:27" ht="13">
      <c r="A152" s="32">
        <v>150</v>
      </c>
      <c r="B152" s="33">
        <f t="shared" ca="1" si="0"/>
        <v>0.77547500231807798</v>
      </c>
      <c r="C152" s="34">
        <f ca="1">_xlfn.BETA.DIST(B152,Summary!$C$14,Summary!$D$14,FALSE)</f>
        <v>1</v>
      </c>
      <c r="D152" s="34">
        <f ca="1">_xlfn.BETA.DIST(B152,Summary!$C$14,Summary!$D$14,TRUE)</f>
        <v>0.77547500231807798</v>
      </c>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1:27" ht="13">
      <c r="A153" s="32">
        <v>151</v>
      </c>
      <c r="B153" s="33">
        <f t="shared" ca="1" si="0"/>
        <v>2.5955578920976885E-2</v>
      </c>
      <c r="C153" s="34">
        <f ca="1">_xlfn.BETA.DIST(B153,Summary!$C$14,Summary!$D$14,FALSE)</f>
        <v>1</v>
      </c>
      <c r="D153" s="34">
        <f ca="1">_xlfn.BETA.DIST(B153,Summary!$C$14,Summary!$D$14,TRUE)</f>
        <v>2.5955578920976878E-2</v>
      </c>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1:27" ht="13">
      <c r="A154" s="32">
        <v>152</v>
      </c>
      <c r="B154" s="33">
        <f t="shared" ca="1" si="0"/>
        <v>0.76886428498563297</v>
      </c>
      <c r="C154" s="34">
        <f ca="1">_xlfn.BETA.DIST(B154,Summary!$C$14,Summary!$D$14,FALSE)</f>
        <v>1</v>
      </c>
      <c r="D154" s="34">
        <f ca="1">_xlfn.BETA.DIST(B154,Summary!$C$14,Summary!$D$14,TRUE)</f>
        <v>0.76886428498563297</v>
      </c>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1:27" ht="13">
      <c r="A155" s="32">
        <v>153</v>
      </c>
      <c r="B155" s="33">
        <f t="shared" ca="1" si="0"/>
        <v>6.8930632057106589E-2</v>
      </c>
      <c r="C155" s="34">
        <f ca="1">_xlfn.BETA.DIST(B155,Summary!$C$14,Summary!$D$14,FALSE)</f>
        <v>1</v>
      </c>
      <c r="D155" s="34">
        <f ca="1">_xlfn.BETA.DIST(B155,Summary!$C$14,Summary!$D$14,TRUE)</f>
        <v>6.8930632057106589E-2</v>
      </c>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1:27" ht="13">
      <c r="A156" s="32">
        <v>154</v>
      </c>
      <c r="B156" s="33">
        <f t="shared" ca="1" si="0"/>
        <v>6.6819524582823475E-2</v>
      </c>
      <c r="C156" s="34">
        <f ca="1">_xlfn.BETA.DIST(B156,Summary!$C$14,Summary!$D$14,FALSE)</f>
        <v>1</v>
      </c>
      <c r="D156" s="34">
        <f ca="1">_xlfn.BETA.DIST(B156,Summary!$C$14,Summary!$D$14,TRUE)</f>
        <v>6.6819524582823461E-2</v>
      </c>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1:27" ht="13">
      <c r="A157" s="32">
        <v>155</v>
      </c>
      <c r="B157" s="33">
        <f t="shared" ca="1" si="0"/>
        <v>0.26751129745735869</v>
      </c>
      <c r="C157" s="34">
        <f ca="1">_xlfn.BETA.DIST(B157,Summary!$C$14,Summary!$D$14,FALSE)</f>
        <v>1</v>
      </c>
      <c r="D157" s="34">
        <f ca="1">_xlfn.BETA.DIST(B157,Summary!$C$14,Summary!$D$14,TRUE)</f>
        <v>0.26751129745735869</v>
      </c>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1:27" ht="13">
      <c r="A158" s="32">
        <v>156</v>
      </c>
      <c r="B158" s="33">
        <f t="shared" ca="1" si="0"/>
        <v>1.6789862511510045E-2</v>
      </c>
      <c r="C158" s="34">
        <f ca="1">_xlfn.BETA.DIST(B158,Summary!$C$14,Summary!$D$14,FALSE)</f>
        <v>1</v>
      </c>
      <c r="D158" s="34">
        <f ca="1">_xlfn.BETA.DIST(B158,Summary!$C$14,Summary!$D$14,TRUE)</f>
        <v>1.6789862511510045E-2</v>
      </c>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1:27" ht="13">
      <c r="A159" s="32">
        <v>157</v>
      </c>
      <c r="B159" s="33">
        <f t="shared" ca="1" si="0"/>
        <v>0.21116094265015994</v>
      </c>
      <c r="C159" s="34">
        <f ca="1">_xlfn.BETA.DIST(B159,Summary!$C$14,Summary!$D$14,FALSE)</f>
        <v>1</v>
      </c>
      <c r="D159" s="34">
        <f ca="1">_xlfn.BETA.DIST(B159,Summary!$C$14,Summary!$D$14,TRUE)</f>
        <v>0.21116094265015997</v>
      </c>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1:27" ht="13">
      <c r="A160" s="32">
        <v>158</v>
      </c>
      <c r="B160" s="33">
        <f t="shared" ca="1" si="0"/>
        <v>0.27503921562099731</v>
      </c>
      <c r="C160" s="34">
        <f ca="1">_xlfn.BETA.DIST(B160,Summary!$C$14,Summary!$D$14,FALSE)</f>
        <v>1</v>
      </c>
      <c r="D160" s="34">
        <f ca="1">_xlfn.BETA.DIST(B160,Summary!$C$14,Summary!$D$14,TRUE)</f>
        <v>0.27503921562099731</v>
      </c>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1:27" ht="13">
      <c r="A161" s="32">
        <v>159</v>
      </c>
      <c r="B161" s="33">
        <f t="shared" ca="1" si="0"/>
        <v>0.81757517838398786</v>
      </c>
      <c r="C161" s="34">
        <f ca="1">_xlfn.BETA.DIST(B161,Summary!$C$14,Summary!$D$14,FALSE)</f>
        <v>1</v>
      </c>
      <c r="D161" s="34">
        <f ca="1">_xlfn.BETA.DIST(B161,Summary!$C$14,Summary!$D$14,TRUE)</f>
        <v>0.81757517838398786</v>
      </c>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1:27" ht="13">
      <c r="A162" s="32">
        <v>160</v>
      </c>
      <c r="B162" s="33">
        <f t="shared" ca="1" si="0"/>
        <v>0.76326359695050372</v>
      </c>
      <c r="C162" s="34">
        <f ca="1">_xlfn.BETA.DIST(B162,Summary!$C$14,Summary!$D$14,FALSE)</f>
        <v>1</v>
      </c>
      <c r="D162" s="34">
        <f ca="1">_xlfn.BETA.DIST(B162,Summary!$C$14,Summary!$D$14,TRUE)</f>
        <v>0.76326359695050372</v>
      </c>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1:27" ht="13">
      <c r="A163" s="32">
        <v>161</v>
      </c>
      <c r="B163" s="33">
        <f t="shared" ca="1" si="0"/>
        <v>0.97460181809078483</v>
      </c>
      <c r="C163" s="34">
        <f ca="1">_xlfn.BETA.DIST(B163,Summary!$C$14,Summary!$D$14,FALSE)</f>
        <v>1</v>
      </c>
      <c r="D163" s="34">
        <f ca="1">_xlfn.BETA.DIST(B163,Summary!$C$14,Summary!$D$14,TRUE)</f>
        <v>0.97460181809078483</v>
      </c>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1:27" ht="13">
      <c r="A164" s="32">
        <v>162</v>
      </c>
      <c r="B164" s="33">
        <f t="shared" ca="1" si="0"/>
        <v>0.46238284986990663</v>
      </c>
      <c r="C164" s="34">
        <f ca="1">_xlfn.BETA.DIST(B164,Summary!$C$14,Summary!$D$14,FALSE)</f>
        <v>1</v>
      </c>
      <c r="D164" s="34">
        <f ca="1">_xlfn.BETA.DIST(B164,Summary!$C$14,Summary!$D$14,TRUE)</f>
        <v>0.46238284986990663</v>
      </c>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1:27" ht="13">
      <c r="A165" s="32">
        <v>163</v>
      </c>
      <c r="B165" s="33">
        <f t="shared" ca="1" si="0"/>
        <v>0.36404809925241932</v>
      </c>
      <c r="C165" s="34">
        <f ca="1">_xlfn.BETA.DIST(B165,Summary!$C$14,Summary!$D$14,FALSE)</f>
        <v>1</v>
      </c>
      <c r="D165" s="34">
        <f ca="1">_xlfn.BETA.DIST(B165,Summary!$C$14,Summary!$D$14,TRUE)</f>
        <v>0.36404809925241932</v>
      </c>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1:27" ht="13">
      <c r="A166" s="32">
        <v>164</v>
      </c>
      <c r="B166" s="33">
        <f t="shared" ca="1" si="0"/>
        <v>0.70371077032544549</v>
      </c>
      <c r="C166" s="34">
        <f ca="1">_xlfn.BETA.DIST(B166,Summary!$C$14,Summary!$D$14,FALSE)</f>
        <v>1</v>
      </c>
      <c r="D166" s="34">
        <f ca="1">_xlfn.BETA.DIST(B166,Summary!$C$14,Summary!$D$14,TRUE)</f>
        <v>0.70371077032544549</v>
      </c>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1:27" ht="13">
      <c r="A167" s="32">
        <v>165</v>
      </c>
      <c r="B167" s="33">
        <f t="shared" ca="1" si="0"/>
        <v>0.73901434715184622</v>
      </c>
      <c r="C167" s="34">
        <f ca="1">_xlfn.BETA.DIST(B167,Summary!$C$14,Summary!$D$14,FALSE)</f>
        <v>1</v>
      </c>
      <c r="D167" s="34">
        <f ca="1">_xlfn.BETA.DIST(B167,Summary!$C$14,Summary!$D$14,TRUE)</f>
        <v>0.73901434715184622</v>
      </c>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1:27" ht="13">
      <c r="A168" s="32">
        <v>166</v>
      </c>
      <c r="B168" s="33">
        <f t="shared" ca="1" si="0"/>
        <v>0.20625951384888763</v>
      </c>
      <c r="C168" s="34">
        <f ca="1">_xlfn.BETA.DIST(B168,Summary!$C$14,Summary!$D$14,FALSE)</f>
        <v>1</v>
      </c>
      <c r="D168" s="34">
        <f ca="1">_xlfn.BETA.DIST(B168,Summary!$C$14,Summary!$D$14,TRUE)</f>
        <v>0.20625951384888763</v>
      </c>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1:27" ht="13">
      <c r="A169" s="32">
        <v>167</v>
      </c>
      <c r="B169" s="33">
        <f t="shared" ca="1" si="0"/>
        <v>0.42049549025620792</v>
      </c>
      <c r="C169" s="34">
        <f ca="1">_xlfn.BETA.DIST(B169,Summary!$C$14,Summary!$D$14,FALSE)</f>
        <v>1</v>
      </c>
      <c r="D169" s="34">
        <f ca="1">_xlfn.BETA.DIST(B169,Summary!$C$14,Summary!$D$14,TRUE)</f>
        <v>0.42049549025620792</v>
      </c>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1:27" ht="13">
      <c r="A170" s="32">
        <v>168</v>
      </c>
      <c r="B170" s="33">
        <f t="shared" ca="1" si="0"/>
        <v>0.19175644603383646</v>
      </c>
      <c r="C170" s="34">
        <f ca="1">_xlfn.BETA.DIST(B170,Summary!$C$14,Summary!$D$14,FALSE)</f>
        <v>1</v>
      </c>
      <c r="D170" s="34">
        <f ca="1">_xlfn.BETA.DIST(B170,Summary!$C$14,Summary!$D$14,TRUE)</f>
        <v>0.19175644603383643</v>
      </c>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1:27" ht="13">
      <c r="A171" s="32">
        <v>169</v>
      </c>
      <c r="B171" s="33">
        <f t="shared" ca="1" si="0"/>
        <v>2.0196364922430154E-3</v>
      </c>
      <c r="C171" s="34">
        <f ca="1">_xlfn.BETA.DIST(B171,Summary!$C$14,Summary!$D$14,FALSE)</f>
        <v>1</v>
      </c>
      <c r="D171" s="34">
        <f ca="1">_xlfn.BETA.DIST(B171,Summary!$C$14,Summary!$D$14,TRUE)</f>
        <v>2.019636492243015E-3</v>
      </c>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1:27" ht="13">
      <c r="A172" s="32">
        <v>170</v>
      </c>
      <c r="B172" s="33">
        <f t="shared" ca="1" si="0"/>
        <v>0.2774396865363985</v>
      </c>
      <c r="C172" s="34">
        <f ca="1">_xlfn.BETA.DIST(B172,Summary!$C$14,Summary!$D$14,FALSE)</f>
        <v>1</v>
      </c>
      <c r="D172" s="34">
        <f ca="1">_xlfn.BETA.DIST(B172,Summary!$C$14,Summary!$D$14,TRUE)</f>
        <v>0.27743968653639856</v>
      </c>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1:27" ht="13">
      <c r="A173" s="32">
        <v>171</v>
      </c>
      <c r="B173" s="33">
        <f t="shared" ca="1" si="0"/>
        <v>0.48235119435983032</v>
      </c>
      <c r="C173" s="34">
        <f ca="1">_xlfn.BETA.DIST(B173,Summary!$C$14,Summary!$D$14,FALSE)</f>
        <v>1</v>
      </c>
      <c r="D173" s="34">
        <f ca="1">_xlfn.BETA.DIST(B173,Summary!$C$14,Summary!$D$14,TRUE)</f>
        <v>0.48235119435983032</v>
      </c>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1:27" ht="13">
      <c r="A174" s="32">
        <v>172</v>
      </c>
      <c r="B174" s="33">
        <f t="shared" ca="1" si="0"/>
        <v>0.52571007200622699</v>
      </c>
      <c r="C174" s="34">
        <f ca="1">_xlfn.BETA.DIST(B174,Summary!$C$14,Summary!$D$14,FALSE)</f>
        <v>1</v>
      </c>
      <c r="D174" s="34">
        <f ca="1">_xlfn.BETA.DIST(B174,Summary!$C$14,Summary!$D$14,TRUE)</f>
        <v>0.52571007200622699</v>
      </c>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1:27" ht="13">
      <c r="A175" s="32">
        <v>173</v>
      </c>
      <c r="B175" s="33">
        <f t="shared" ca="1" si="0"/>
        <v>0.5204043301120499</v>
      </c>
      <c r="C175" s="34">
        <f ca="1">_xlfn.BETA.DIST(B175,Summary!$C$14,Summary!$D$14,FALSE)</f>
        <v>1</v>
      </c>
      <c r="D175" s="34">
        <f ca="1">_xlfn.BETA.DIST(B175,Summary!$C$14,Summary!$D$14,TRUE)</f>
        <v>0.5204043301120499</v>
      </c>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1:27" ht="13">
      <c r="A176" s="32">
        <v>174</v>
      </c>
      <c r="B176" s="33">
        <f t="shared" ca="1" si="0"/>
        <v>0.89748543846291895</v>
      </c>
      <c r="C176" s="34">
        <f ca="1">_xlfn.BETA.DIST(B176,Summary!$C$14,Summary!$D$14,FALSE)</f>
        <v>1</v>
      </c>
      <c r="D176" s="34">
        <f ca="1">_xlfn.BETA.DIST(B176,Summary!$C$14,Summary!$D$14,TRUE)</f>
        <v>0.89748543846291895</v>
      </c>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1:27" ht="13">
      <c r="A177" s="32">
        <v>175</v>
      </c>
      <c r="B177" s="33">
        <f t="shared" ca="1" si="0"/>
        <v>0.47970480972070606</v>
      </c>
      <c r="C177" s="34">
        <f ca="1">_xlfn.BETA.DIST(B177,Summary!$C$14,Summary!$D$14,FALSE)</f>
        <v>1</v>
      </c>
      <c r="D177" s="34">
        <f ca="1">_xlfn.BETA.DIST(B177,Summary!$C$14,Summary!$D$14,TRUE)</f>
        <v>0.47970480972070606</v>
      </c>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1:27" ht="13">
      <c r="A178" s="32">
        <v>176</v>
      </c>
      <c r="B178" s="33">
        <f t="shared" ca="1" si="0"/>
        <v>9.6183185826866802E-2</v>
      </c>
      <c r="C178" s="34">
        <f ca="1">_xlfn.BETA.DIST(B178,Summary!$C$14,Summary!$D$14,FALSE)</f>
        <v>1</v>
      </c>
      <c r="D178" s="34">
        <f ca="1">_xlfn.BETA.DIST(B178,Summary!$C$14,Summary!$D$14,TRUE)</f>
        <v>9.6183185826866802E-2</v>
      </c>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1:27" ht="13">
      <c r="A179" s="32">
        <v>177</v>
      </c>
      <c r="B179" s="33">
        <f t="shared" ca="1" si="0"/>
        <v>0.31823394133135752</v>
      </c>
      <c r="C179" s="34">
        <f ca="1">_xlfn.BETA.DIST(B179,Summary!$C$14,Summary!$D$14,FALSE)</f>
        <v>1</v>
      </c>
      <c r="D179" s="34">
        <f ca="1">_xlfn.BETA.DIST(B179,Summary!$C$14,Summary!$D$14,TRUE)</f>
        <v>0.31823394133135746</v>
      </c>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1:27" ht="13">
      <c r="A180" s="32">
        <v>178</v>
      </c>
      <c r="B180" s="33">
        <f t="shared" ca="1" si="0"/>
        <v>0.24548972076192155</v>
      </c>
      <c r="C180" s="34">
        <f ca="1">_xlfn.BETA.DIST(B180,Summary!$C$14,Summary!$D$14,FALSE)</f>
        <v>1</v>
      </c>
      <c r="D180" s="34">
        <f ca="1">_xlfn.BETA.DIST(B180,Summary!$C$14,Summary!$D$14,TRUE)</f>
        <v>0.24548972076192155</v>
      </c>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1:27" ht="13">
      <c r="A181" s="32">
        <v>179</v>
      </c>
      <c r="B181" s="33">
        <f t="shared" ca="1" si="0"/>
        <v>1.1386421204886865E-2</v>
      </c>
      <c r="C181" s="34">
        <f ca="1">_xlfn.BETA.DIST(B181,Summary!$C$14,Summary!$D$14,FALSE)</f>
        <v>1</v>
      </c>
      <c r="D181" s="34">
        <f ca="1">_xlfn.BETA.DIST(B181,Summary!$C$14,Summary!$D$14,TRUE)</f>
        <v>1.1386421204886863E-2</v>
      </c>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1:27" ht="13">
      <c r="A182" s="32">
        <v>180</v>
      </c>
      <c r="B182" s="33">
        <f t="shared" ca="1" si="0"/>
        <v>0.7736124947295091</v>
      </c>
      <c r="C182" s="34">
        <f ca="1">_xlfn.BETA.DIST(B182,Summary!$C$14,Summary!$D$14,FALSE)</f>
        <v>1</v>
      </c>
      <c r="D182" s="34">
        <f ca="1">_xlfn.BETA.DIST(B182,Summary!$C$14,Summary!$D$14,TRUE)</f>
        <v>0.7736124947295091</v>
      </c>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1:27" ht="13">
      <c r="A183" s="32">
        <v>181</v>
      </c>
      <c r="B183" s="33">
        <f t="shared" ca="1" si="0"/>
        <v>0.90724045761074001</v>
      </c>
      <c r="C183" s="34">
        <f ca="1">_xlfn.BETA.DIST(B183,Summary!$C$14,Summary!$D$14,FALSE)</f>
        <v>1</v>
      </c>
      <c r="D183" s="34">
        <f ca="1">_xlfn.BETA.DIST(B183,Summary!$C$14,Summary!$D$14,TRUE)</f>
        <v>0.90724045761074001</v>
      </c>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1:27" ht="13">
      <c r="A184" s="32">
        <v>182</v>
      </c>
      <c r="B184" s="33">
        <f t="shared" ca="1" si="0"/>
        <v>0.50881765543837709</v>
      </c>
      <c r="C184" s="34">
        <f ca="1">_xlfn.BETA.DIST(B184,Summary!$C$14,Summary!$D$14,FALSE)</f>
        <v>1</v>
      </c>
      <c r="D184" s="34">
        <f ca="1">_xlfn.BETA.DIST(B184,Summary!$C$14,Summary!$D$14,TRUE)</f>
        <v>0.50881765543837709</v>
      </c>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1:27" ht="13">
      <c r="A185" s="32">
        <v>183</v>
      </c>
      <c r="B185" s="33">
        <f t="shared" ca="1" si="0"/>
        <v>0.5839155561260877</v>
      </c>
      <c r="C185" s="34">
        <f ca="1">_xlfn.BETA.DIST(B185,Summary!$C$14,Summary!$D$14,FALSE)</f>
        <v>1</v>
      </c>
      <c r="D185" s="34">
        <f ca="1">_xlfn.BETA.DIST(B185,Summary!$C$14,Summary!$D$14,TRUE)</f>
        <v>0.5839155561260877</v>
      </c>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1:27" ht="13">
      <c r="A186" s="32">
        <v>184</v>
      </c>
      <c r="B186" s="33">
        <f t="shared" ca="1" si="0"/>
        <v>0.5769381438364698</v>
      </c>
      <c r="C186" s="34">
        <f ca="1">_xlfn.BETA.DIST(B186,Summary!$C$14,Summary!$D$14,FALSE)</f>
        <v>1</v>
      </c>
      <c r="D186" s="34">
        <f ca="1">_xlfn.BETA.DIST(B186,Summary!$C$14,Summary!$D$14,TRUE)</f>
        <v>0.5769381438364698</v>
      </c>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1:27" ht="13">
      <c r="A187" s="32">
        <v>185</v>
      </c>
      <c r="B187" s="33">
        <f t="shared" ca="1" si="0"/>
        <v>0.27311739942252256</v>
      </c>
      <c r="C187" s="34">
        <f ca="1">_xlfn.BETA.DIST(B187,Summary!$C$14,Summary!$D$14,FALSE)</f>
        <v>1</v>
      </c>
      <c r="D187" s="34">
        <f ca="1">_xlfn.BETA.DIST(B187,Summary!$C$14,Summary!$D$14,TRUE)</f>
        <v>0.27311739942252256</v>
      </c>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1:27" ht="13">
      <c r="A188" s="32">
        <v>186</v>
      </c>
      <c r="B188" s="33">
        <f t="shared" ca="1" si="0"/>
        <v>0.21185239354143237</v>
      </c>
      <c r="C188" s="34">
        <f ca="1">_xlfn.BETA.DIST(B188,Summary!$C$14,Summary!$D$14,FALSE)</f>
        <v>1</v>
      </c>
      <c r="D188" s="34">
        <f ca="1">_xlfn.BETA.DIST(B188,Summary!$C$14,Summary!$D$14,TRUE)</f>
        <v>0.21185239354143237</v>
      </c>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1:27" ht="13">
      <c r="A189" s="32">
        <v>187</v>
      </c>
      <c r="B189" s="33">
        <f t="shared" ca="1" si="0"/>
        <v>0.20094586438942619</v>
      </c>
      <c r="C189" s="34">
        <f ca="1">_xlfn.BETA.DIST(B189,Summary!$C$14,Summary!$D$14,FALSE)</f>
        <v>1</v>
      </c>
      <c r="D189" s="34">
        <f ca="1">_xlfn.BETA.DIST(B189,Summary!$C$14,Summary!$D$14,TRUE)</f>
        <v>0.20094586438942619</v>
      </c>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1:27" ht="13">
      <c r="A190" s="32">
        <v>188</v>
      </c>
      <c r="B190" s="33">
        <f t="shared" ca="1" si="0"/>
        <v>1.637554794462126E-2</v>
      </c>
      <c r="C190" s="34">
        <f ca="1">_xlfn.BETA.DIST(B190,Summary!$C$14,Summary!$D$14,FALSE)</f>
        <v>1</v>
      </c>
      <c r="D190" s="34">
        <f ca="1">_xlfn.BETA.DIST(B190,Summary!$C$14,Summary!$D$14,TRUE)</f>
        <v>1.637554794462126E-2</v>
      </c>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1:27" ht="13">
      <c r="A191" s="32">
        <v>189</v>
      </c>
      <c r="B191" s="33">
        <f t="shared" ca="1" si="0"/>
        <v>0.28536015922424995</v>
      </c>
      <c r="C191" s="34">
        <f ca="1">_xlfn.BETA.DIST(B191,Summary!$C$14,Summary!$D$14,FALSE)</f>
        <v>1</v>
      </c>
      <c r="D191" s="34">
        <f ca="1">_xlfn.BETA.DIST(B191,Summary!$C$14,Summary!$D$14,TRUE)</f>
        <v>0.28536015922424995</v>
      </c>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1:27" ht="13">
      <c r="A192" s="32">
        <v>190</v>
      </c>
      <c r="B192" s="33">
        <f t="shared" ca="1" si="0"/>
        <v>0.22051553785126377</v>
      </c>
      <c r="C192" s="34">
        <f ca="1">_xlfn.BETA.DIST(B192,Summary!$C$14,Summary!$D$14,FALSE)</f>
        <v>1</v>
      </c>
      <c r="D192" s="34">
        <f ca="1">_xlfn.BETA.DIST(B192,Summary!$C$14,Summary!$D$14,TRUE)</f>
        <v>0.22051553785126377</v>
      </c>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1:27" ht="13">
      <c r="A193" s="32">
        <v>191</v>
      </c>
      <c r="B193" s="33">
        <f t="shared" ca="1" si="0"/>
        <v>0.90737838016801398</v>
      </c>
      <c r="C193" s="34">
        <f ca="1">_xlfn.BETA.DIST(B193,Summary!$C$14,Summary!$D$14,FALSE)</f>
        <v>1</v>
      </c>
      <c r="D193" s="34">
        <f ca="1">_xlfn.BETA.DIST(B193,Summary!$C$14,Summary!$D$14,TRUE)</f>
        <v>0.90737838016801398</v>
      </c>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1:27" ht="13">
      <c r="A194" s="32">
        <v>192</v>
      </c>
      <c r="B194" s="33">
        <f t="shared" ca="1" si="0"/>
        <v>0.94899038885205722</v>
      </c>
      <c r="C194" s="34">
        <f ca="1">_xlfn.BETA.DIST(B194,Summary!$C$14,Summary!$D$14,FALSE)</f>
        <v>1</v>
      </c>
      <c r="D194" s="34">
        <f ca="1">_xlfn.BETA.DIST(B194,Summary!$C$14,Summary!$D$14,TRUE)</f>
        <v>0.94899038885205722</v>
      </c>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1:27" ht="13">
      <c r="A195" s="32">
        <v>193</v>
      </c>
      <c r="B195" s="33">
        <f t="shared" ca="1" si="0"/>
        <v>3.73923961618009E-2</v>
      </c>
      <c r="C195" s="34">
        <f ca="1">_xlfn.BETA.DIST(B195,Summary!$C$14,Summary!$D$14,FALSE)</f>
        <v>1</v>
      </c>
      <c r="D195" s="34">
        <f ca="1">_xlfn.BETA.DIST(B195,Summary!$C$14,Summary!$D$14,TRUE)</f>
        <v>3.73923961618009E-2</v>
      </c>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1:27" ht="13">
      <c r="A196" s="32">
        <v>194</v>
      </c>
      <c r="B196" s="33">
        <f t="shared" ca="1" si="0"/>
        <v>0.66122106282971538</v>
      </c>
      <c r="C196" s="34">
        <f ca="1">_xlfn.BETA.DIST(B196,Summary!$C$14,Summary!$D$14,FALSE)</f>
        <v>1</v>
      </c>
      <c r="D196" s="34">
        <f ca="1">_xlfn.BETA.DIST(B196,Summary!$C$14,Summary!$D$14,TRUE)</f>
        <v>0.66122106282971538</v>
      </c>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1:27" ht="13">
      <c r="A197" s="32">
        <v>195</v>
      </c>
      <c r="B197" s="33">
        <f t="shared" ca="1" si="0"/>
        <v>0.49467205118229951</v>
      </c>
      <c r="C197" s="34">
        <f ca="1">_xlfn.BETA.DIST(B197,Summary!$C$14,Summary!$D$14,FALSE)</f>
        <v>1</v>
      </c>
      <c r="D197" s="34">
        <f ca="1">_xlfn.BETA.DIST(B197,Summary!$C$14,Summary!$D$14,TRUE)</f>
        <v>0.49467205118229951</v>
      </c>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1:27" ht="13">
      <c r="A198" s="32">
        <v>196</v>
      </c>
      <c r="B198" s="33">
        <f t="shared" ca="1" si="0"/>
        <v>5.885724388293212E-2</v>
      </c>
      <c r="C198" s="34">
        <f ca="1">_xlfn.BETA.DIST(B198,Summary!$C$14,Summary!$D$14,FALSE)</f>
        <v>1</v>
      </c>
      <c r="D198" s="34">
        <f ca="1">_xlfn.BETA.DIST(B198,Summary!$C$14,Summary!$D$14,TRUE)</f>
        <v>5.8857243882932113E-2</v>
      </c>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1:27" ht="13">
      <c r="A199" s="32">
        <v>197</v>
      </c>
      <c r="B199" s="33">
        <f t="shared" ca="1" si="0"/>
        <v>0.80184139679079902</v>
      </c>
      <c r="C199" s="34">
        <f ca="1">_xlfn.BETA.DIST(B199,Summary!$C$14,Summary!$D$14,FALSE)</f>
        <v>1</v>
      </c>
      <c r="D199" s="34">
        <f ca="1">_xlfn.BETA.DIST(B199,Summary!$C$14,Summary!$D$14,TRUE)</f>
        <v>0.80184139679079902</v>
      </c>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1:27" ht="13">
      <c r="A200" s="32">
        <v>198</v>
      </c>
      <c r="B200" s="33">
        <f t="shared" ca="1" si="0"/>
        <v>0.98960550967232541</v>
      </c>
      <c r="C200" s="34">
        <f ca="1">_xlfn.BETA.DIST(B200,Summary!$C$14,Summary!$D$14,FALSE)</f>
        <v>1</v>
      </c>
      <c r="D200" s="34">
        <f ca="1">_xlfn.BETA.DIST(B200,Summary!$C$14,Summary!$D$14,TRUE)</f>
        <v>0.98960550967232541</v>
      </c>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1:27" ht="13">
      <c r="A201" s="32">
        <v>199</v>
      </c>
      <c r="B201" s="33">
        <f t="shared" ca="1" si="0"/>
        <v>0.90524236429636262</v>
      </c>
      <c r="C201" s="34">
        <f ca="1">_xlfn.BETA.DIST(B201,Summary!$C$14,Summary!$D$14,FALSE)</f>
        <v>1</v>
      </c>
      <c r="D201" s="34">
        <f ca="1">_xlfn.BETA.DIST(B201,Summary!$C$14,Summary!$D$14,TRUE)</f>
        <v>0.90524236429636262</v>
      </c>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1:27" ht="13">
      <c r="A202" s="32">
        <v>200</v>
      </c>
      <c r="B202" s="33">
        <f t="shared" ca="1" si="0"/>
        <v>0.34115563273490501</v>
      </c>
      <c r="C202" s="34">
        <f ca="1">_xlfn.BETA.DIST(B202,Summary!$C$14,Summary!$D$14,FALSE)</f>
        <v>1</v>
      </c>
      <c r="D202" s="34">
        <f ca="1">_xlfn.BETA.DIST(B202,Summary!$C$14,Summary!$D$14,TRUE)</f>
        <v>0.34115563273490496</v>
      </c>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1:27" ht="13">
      <c r="A203" s="32">
        <v>201</v>
      </c>
      <c r="B203" s="33">
        <f t="shared" ca="1" si="0"/>
        <v>0.69535676017913717</v>
      </c>
      <c r="C203" s="34">
        <f ca="1">_xlfn.BETA.DIST(B203,Summary!$C$14,Summary!$D$14,FALSE)</f>
        <v>1</v>
      </c>
      <c r="D203" s="34">
        <f ca="1">_xlfn.BETA.DIST(B203,Summary!$C$14,Summary!$D$14,TRUE)</f>
        <v>0.69535676017913717</v>
      </c>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1:27" ht="13">
      <c r="A204" s="32">
        <v>202</v>
      </c>
      <c r="B204" s="33">
        <f t="shared" ca="1" si="0"/>
        <v>0.62143717478983995</v>
      </c>
      <c r="C204" s="34">
        <f ca="1">_xlfn.BETA.DIST(B204,Summary!$C$14,Summary!$D$14,FALSE)</f>
        <v>1</v>
      </c>
      <c r="D204" s="34">
        <f ca="1">_xlfn.BETA.DIST(B204,Summary!$C$14,Summary!$D$14,TRUE)</f>
        <v>0.62143717478983995</v>
      </c>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1:27" ht="13">
      <c r="A205" s="32">
        <v>203</v>
      </c>
      <c r="B205" s="33">
        <f t="shared" ca="1" si="0"/>
        <v>0.63405980776680071</v>
      </c>
      <c r="C205" s="34">
        <f ca="1">_xlfn.BETA.DIST(B205,Summary!$C$14,Summary!$D$14,FALSE)</f>
        <v>1</v>
      </c>
      <c r="D205" s="34">
        <f ca="1">_xlfn.BETA.DIST(B205,Summary!$C$14,Summary!$D$14,TRUE)</f>
        <v>0.63405980776680071</v>
      </c>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1:27" ht="13">
      <c r="A206" s="32">
        <v>204</v>
      </c>
      <c r="B206" s="33">
        <f t="shared" ca="1" si="0"/>
        <v>0.68158177580263468</v>
      </c>
      <c r="C206" s="34">
        <f ca="1">_xlfn.BETA.DIST(B206,Summary!$C$14,Summary!$D$14,FALSE)</f>
        <v>1</v>
      </c>
      <c r="D206" s="34">
        <f ca="1">_xlfn.BETA.DIST(B206,Summary!$C$14,Summary!$D$14,TRUE)</f>
        <v>0.68158177580263468</v>
      </c>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1:27" ht="13">
      <c r="A207" s="32">
        <v>205</v>
      </c>
      <c r="B207" s="33">
        <f t="shared" ca="1" si="0"/>
        <v>0.92436306677511437</v>
      </c>
      <c r="C207" s="34">
        <f ca="1">_xlfn.BETA.DIST(B207,Summary!$C$14,Summary!$D$14,FALSE)</f>
        <v>1</v>
      </c>
      <c r="D207" s="34">
        <f ca="1">_xlfn.BETA.DIST(B207,Summary!$C$14,Summary!$D$14,TRUE)</f>
        <v>0.92436306677511437</v>
      </c>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1:27" ht="13">
      <c r="A208" s="32">
        <v>206</v>
      </c>
      <c r="B208" s="33">
        <f t="shared" ca="1" si="0"/>
        <v>0.47179055945170301</v>
      </c>
      <c r="C208" s="34">
        <f ca="1">_xlfn.BETA.DIST(B208,Summary!$C$14,Summary!$D$14,FALSE)</f>
        <v>1</v>
      </c>
      <c r="D208" s="34">
        <f ca="1">_xlfn.BETA.DIST(B208,Summary!$C$14,Summary!$D$14,TRUE)</f>
        <v>0.47179055945170301</v>
      </c>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1:27" ht="13">
      <c r="A209" s="32">
        <v>207</v>
      </c>
      <c r="B209" s="33">
        <f t="shared" ca="1" si="0"/>
        <v>2.3386523687987215E-2</v>
      </c>
      <c r="C209" s="34">
        <f ca="1">_xlfn.BETA.DIST(B209,Summary!$C$14,Summary!$D$14,FALSE)</f>
        <v>1</v>
      </c>
      <c r="D209" s="34">
        <f ca="1">_xlfn.BETA.DIST(B209,Summary!$C$14,Summary!$D$14,TRUE)</f>
        <v>2.3386523687987215E-2</v>
      </c>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1:27" ht="13">
      <c r="A210" s="32">
        <v>208</v>
      </c>
      <c r="B210" s="33">
        <f t="shared" ca="1" si="0"/>
        <v>0.20765321478140963</v>
      </c>
      <c r="C210" s="34">
        <f ca="1">_xlfn.BETA.DIST(B210,Summary!$C$14,Summary!$D$14,FALSE)</f>
        <v>1</v>
      </c>
      <c r="D210" s="34">
        <f ca="1">_xlfn.BETA.DIST(B210,Summary!$C$14,Summary!$D$14,TRUE)</f>
        <v>0.20765321478140963</v>
      </c>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1:27" ht="13">
      <c r="A211" s="32">
        <v>209</v>
      </c>
      <c r="B211" s="33">
        <f t="shared" ca="1" si="0"/>
        <v>0.59630448934502356</v>
      </c>
      <c r="C211" s="34">
        <f ca="1">_xlfn.BETA.DIST(B211,Summary!$C$14,Summary!$D$14,FALSE)</f>
        <v>1</v>
      </c>
      <c r="D211" s="34">
        <f ca="1">_xlfn.BETA.DIST(B211,Summary!$C$14,Summary!$D$14,TRUE)</f>
        <v>0.59630448934502356</v>
      </c>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1:27" ht="13">
      <c r="A212" s="32">
        <v>210</v>
      </c>
      <c r="B212" s="33">
        <f t="shared" ca="1" si="0"/>
        <v>8.4254024513573667E-2</v>
      </c>
      <c r="C212" s="34">
        <f ca="1">_xlfn.BETA.DIST(B212,Summary!$C$14,Summary!$D$14,FALSE)</f>
        <v>1</v>
      </c>
      <c r="D212" s="34">
        <f ca="1">_xlfn.BETA.DIST(B212,Summary!$C$14,Summary!$D$14,TRUE)</f>
        <v>8.4254024513573667E-2</v>
      </c>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1:27" ht="13">
      <c r="A213" s="32">
        <v>211</v>
      </c>
      <c r="B213" s="33">
        <f t="shared" ca="1" si="0"/>
        <v>0.21197906257374932</v>
      </c>
      <c r="C213" s="34">
        <f ca="1">_xlfn.BETA.DIST(B213,Summary!$C$14,Summary!$D$14,FALSE)</f>
        <v>1</v>
      </c>
      <c r="D213" s="34">
        <f ca="1">_xlfn.BETA.DIST(B213,Summary!$C$14,Summary!$D$14,TRUE)</f>
        <v>0.21197906257374935</v>
      </c>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1:27" ht="13">
      <c r="A214" s="32">
        <v>212</v>
      </c>
      <c r="B214" s="33">
        <f t="shared" ca="1" si="0"/>
        <v>0.97987415797437982</v>
      </c>
      <c r="C214" s="34">
        <f ca="1">_xlfn.BETA.DIST(B214,Summary!$C$14,Summary!$D$14,FALSE)</f>
        <v>1</v>
      </c>
      <c r="D214" s="34">
        <f ca="1">_xlfn.BETA.DIST(B214,Summary!$C$14,Summary!$D$14,TRUE)</f>
        <v>0.97987415797437982</v>
      </c>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1:27" ht="13">
      <c r="A215" s="32">
        <v>213</v>
      </c>
      <c r="B215" s="33">
        <f t="shared" ca="1" si="0"/>
        <v>5.0789172966980045E-2</v>
      </c>
      <c r="C215" s="34">
        <f ca="1">_xlfn.BETA.DIST(B215,Summary!$C$14,Summary!$D$14,FALSE)</f>
        <v>1</v>
      </c>
      <c r="D215" s="34">
        <f ca="1">_xlfn.BETA.DIST(B215,Summary!$C$14,Summary!$D$14,TRUE)</f>
        <v>5.0789172966980052E-2</v>
      </c>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1:27" ht="13">
      <c r="A216" s="32">
        <v>214</v>
      </c>
      <c r="B216" s="33">
        <f t="shared" ca="1" si="0"/>
        <v>0.10565591079708736</v>
      </c>
      <c r="C216" s="34">
        <f ca="1">_xlfn.BETA.DIST(B216,Summary!$C$14,Summary!$D$14,FALSE)</f>
        <v>1</v>
      </c>
      <c r="D216" s="34">
        <f ca="1">_xlfn.BETA.DIST(B216,Summary!$C$14,Summary!$D$14,TRUE)</f>
        <v>0.10565591079708737</v>
      </c>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1:27" ht="13">
      <c r="A217" s="32">
        <v>215</v>
      </c>
      <c r="B217" s="33">
        <f t="shared" ca="1" si="0"/>
        <v>0.92089919457484204</v>
      </c>
      <c r="C217" s="34">
        <f ca="1">_xlfn.BETA.DIST(B217,Summary!$C$14,Summary!$D$14,FALSE)</f>
        <v>1</v>
      </c>
      <c r="D217" s="34">
        <f ca="1">_xlfn.BETA.DIST(B217,Summary!$C$14,Summary!$D$14,TRUE)</f>
        <v>0.92089919457484204</v>
      </c>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1:27" ht="13">
      <c r="A218" s="32">
        <v>216</v>
      </c>
      <c r="B218" s="33">
        <f t="shared" ca="1" si="0"/>
        <v>1.7499425222346709E-2</v>
      </c>
      <c r="C218" s="34">
        <f ca="1">_xlfn.BETA.DIST(B218,Summary!$C$14,Summary!$D$14,FALSE)</f>
        <v>1</v>
      </c>
      <c r="D218" s="34">
        <f ca="1">_xlfn.BETA.DIST(B218,Summary!$C$14,Summary!$D$14,TRUE)</f>
        <v>1.7499425222346713E-2</v>
      </c>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1:27" ht="13">
      <c r="A219" s="32">
        <v>217</v>
      </c>
      <c r="B219" s="33">
        <f t="shared" ca="1" si="0"/>
        <v>0.62706328690903501</v>
      </c>
      <c r="C219" s="34">
        <f ca="1">_xlfn.BETA.DIST(B219,Summary!$C$14,Summary!$D$14,FALSE)</f>
        <v>1</v>
      </c>
      <c r="D219" s="34">
        <f ca="1">_xlfn.BETA.DIST(B219,Summary!$C$14,Summary!$D$14,TRUE)</f>
        <v>0.62706328690903501</v>
      </c>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1:27" ht="13">
      <c r="A220" s="32">
        <v>218</v>
      </c>
      <c r="B220" s="33">
        <f t="shared" ca="1" si="0"/>
        <v>0.6200675467170681</v>
      </c>
      <c r="C220" s="34">
        <f ca="1">_xlfn.BETA.DIST(B220,Summary!$C$14,Summary!$D$14,FALSE)</f>
        <v>1</v>
      </c>
      <c r="D220" s="34">
        <f ca="1">_xlfn.BETA.DIST(B220,Summary!$C$14,Summary!$D$14,TRUE)</f>
        <v>0.6200675467170681</v>
      </c>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1:27" ht="13">
      <c r="A221" s="32">
        <v>219</v>
      </c>
      <c r="B221" s="33">
        <f t="shared" ca="1" si="0"/>
        <v>0.85876665918419148</v>
      </c>
      <c r="C221" s="34">
        <f ca="1">_xlfn.BETA.DIST(B221,Summary!$C$14,Summary!$D$14,FALSE)</f>
        <v>1</v>
      </c>
      <c r="D221" s="34">
        <f ca="1">_xlfn.BETA.DIST(B221,Summary!$C$14,Summary!$D$14,TRUE)</f>
        <v>0.85876665918419148</v>
      </c>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spans="1:27" ht="13">
      <c r="A222" s="32">
        <v>220</v>
      </c>
      <c r="B222" s="33">
        <f t="shared" ca="1" si="0"/>
        <v>0.36429180139006623</v>
      </c>
      <c r="C222" s="34">
        <f ca="1">_xlfn.BETA.DIST(B222,Summary!$C$14,Summary!$D$14,FALSE)</f>
        <v>1</v>
      </c>
      <c r="D222" s="34">
        <f ca="1">_xlfn.BETA.DIST(B222,Summary!$C$14,Summary!$D$14,TRUE)</f>
        <v>0.36429180139006623</v>
      </c>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spans="1:27" ht="13">
      <c r="A223" s="32">
        <v>221</v>
      </c>
      <c r="B223" s="33">
        <f t="shared" ca="1" si="0"/>
        <v>0.10312949699950913</v>
      </c>
      <c r="C223" s="34">
        <f ca="1">_xlfn.BETA.DIST(B223,Summary!$C$14,Summary!$D$14,FALSE)</f>
        <v>1</v>
      </c>
      <c r="D223" s="34">
        <f ca="1">_xlfn.BETA.DIST(B223,Summary!$C$14,Summary!$D$14,TRUE)</f>
        <v>0.10312949699950914</v>
      </c>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spans="1:27" ht="13">
      <c r="A224" s="32">
        <v>222</v>
      </c>
      <c r="B224" s="33">
        <f t="shared" ca="1" si="0"/>
        <v>0.27277841656430946</v>
      </c>
      <c r="C224" s="34">
        <f ca="1">_xlfn.BETA.DIST(B224,Summary!$C$14,Summary!$D$14,FALSE)</f>
        <v>1</v>
      </c>
      <c r="D224" s="34">
        <f ca="1">_xlfn.BETA.DIST(B224,Summary!$C$14,Summary!$D$14,TRUE)</f>
        <v>0.27277841656430946</v>
      </c>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spans="1:27" ht="13">
      <c r="A225" s="32">
        <v>223</v>
      </c>
      <c r="B225" s="33">
        <f t="shared" ca="1" si="0"/>
        <v>0.6141489116462614</v>
      </c>
      <c r="C225" s="34">
        <f ca="1">_xlfn.BETA.DIST(B225,Summary!$C$14,Summary!$D$14,FALSE)</f>
        <v>1</v>
      </c>
      <c r="D225" s="34">
        <f ca="1">_xlfn.BETA.DIST(B225,Summary!$C$14,Summary!$D$14,TRUE)</f>
        <v>0.6141489116462614</v>
      </c>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spans="1:27" ht="13">
      <c r="A226" s="32">
        <v>224</v>
      </c>
      <c r="B226" s="33">
        <f t="shared" ca="1" si="0"/>
        <v>0.76434509704627418</v>
      </c>
      <c r="C226" s="34">
        <f ca="1">_xlfn.BETA.DIST(B226,Summary!$C$14,Summary!$D$14,FALSE)</f>
        <v>1</v>
      </c>
      <c r="D226" s="34">
        <f ca="1">_xlfn.BETA.DIST(B226,Summary!$C$14,Summary!$D$14,TRUE)</f>
        <v>0.76434509704627418</v>
      </c>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spans="1:27" ht="13">
      <c r="A227" s="32">
        <v>225</v>
      </c>
      <c r="B227" s="33">
        <f t="shared" ca="1" si="0"/>
        <v>0.92612644910460529</v>
      </c>
      <c r="C227" s="34">
        <f ca="1">_xlfn.BETA.DIST(B227,Summary!$C$14,Summary!$D$14,FALSE)</f>
        <v>1</v>
      </c>
      <c r="D227" s="34">
        <f ca="1">_xlfn.BETA.DIST(B227,Summary!$C$14,Summary!$D$14,TRUE)</f>
        <v>0.92612644910460529</v>
      </c>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spans="1:27" ht="13">
      <c r="A228" s="32">
        <v>226</v>
      </c>
      <c r="B228" s="33">
        <f t="shared" ca="1" si="0"/>
        <v>0.32946770361696354</v>
      </c>
      <c r="C228" s="34">
        <f ca="1">_xlfn.BETA.DIST(B228,Summary!$C$14,Summary!$D$14,FALSE)</f>
        <v>1</v>
      </c>
      <c r="D228" s="34">
        <f ca="1">_xlfn.BETA.DIST(B228,Summary!$C$14,Summary!$D$14,TRUE)</f>
        <v>0.32946770361696354</v>
      </c>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spans="1:27" ht="13">
      <c r="A229" s="32">
        <v>227</v>
      </c>
      <c r="B229" s="33">
        <f t="shared" ca="1" si="0"/>
        <v>0.68605093023424102</v>
      </c>
      <c r="C229" s="34">
        <f ca="1">_xlfn.BETA.DIST(B229,Summary!$C$14,Summary!$D$14,FALSE)</f>
        <v>1</v>
      </c>
      <c r="D229" s="34">
        <f ca="1">_xlfn.BETA.DIST(B229,Summary!$C$14,Summary!$D$14,TRUE)</f>
        <v>0.68605093023424102</v>
      </c>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spans="1:27" ht="13">
      <c r="A230" s="32">
        <v>228</v>
      </c>
      <c r="B230" s="33">
        <f t="shared" ca="1" si="0"/>
        <v>0.61093760018127752</v>
      </c>
      <c r="C230" s="34">
        <f ca="1">_xlfn.BETA.DIST(B230,Summary!$C$14,Summary!$D$14,FALSE)</f>
        <v>1</v>
      </c>
      <c r="D230" s="34">
        <f ca="1">_xlfn.BETA.DIST(B230,Summary!$C$14,Summary!$D$14,TRUE)</f>
        <v>0.61093760018127752</v>
      </c>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spans="1:27" ht="13">
      <c r="A231" s="32">
        <v>229</v>
      </c>
      <c r="B231" s="33">
        <f t="shared" ca="1" si="0"/>
        <v>0.97864265186988464</v>
      </c>
      <c r="C231" s="34">
        <f ca="1">_xlfn.BETA.DIST(B231,Summary!$C$14,Summary!$D$14,FALSE)</f>
        <v>1</v>
      </c>
      <c r="D231" s="34">
        <f ca="1">_xlfn.BETA.DIST(B231,Summary!$C$14,Summary!$D$14,TRUE)</f>
        <v>0.97864265186988464</v>
      </c>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spans="1:27" ht="13">
      <c r="A232" s="32">
        <v>230</v>
      </c>
      <c r="B232" s="33">
        <f t="shared" ca="1" si="0"/>
        <v>0.13466567457748979</v>
      </c>
      <c r="C232" s="34">
        <f ca="1">_xlfn.BETA.DIST(B232,Summary!$C$14,Summary!$D$14,FALSE)</f>
        <v>1</v>
      </c>
      <c r="D232" s="34">
        <f ca="1">_xlfn.BETA.DIST(B232,Summary!$C$14,Summary!$D$14,TRUE)</f>
        <v>0.13466567457748979</v>
      </c>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spans="1:27" ht="13">
      <c r="A233" s="32">
        <v>231</v>
      </c>
      <c r="B233" s="33">
        <f t="shared" ca="1" si="0"/>
        <v>0.80783307419381434</v>
      </c>
      <c r="C233" s="34">
        <f ca="1">_xlfn.BETA.DIST(B233,Summary!$C$14,Summary!$D$14,FALSE)</f>
        <v>1</v>
      </c>
      <c r="D233" s="34">
        <f ca="1">_xlfn.BETA.DIST(B233,Summary!$C$14,Summary!$D$14,TRUE)</f>
        <v>0.80783307419381434</v>
      </c>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spans="1:27" ht="13">
      <c r="A234" s="32">
        <v>232</v>
      </c>
      <c r="B234" s="33">
        <f t="shared" ca="1" si="0"/>
        <v>0.28794684614739141</v>
      </c>
      <c r="C234" s="34">
        <f ca="1">_xlfn.BETA.DIST(B234,Summary!$C$14,Summary!$D$14,FALSE)</f>
        <v>1</v>
      </c>
      <c r="D234" s="34">
        <f ca="1">_xlfn.BETA.DIST(B234,Summary!$C$14,Summary!$D$14,TRUE)</f>
        <v>0.28794684614739141</v>
      </c>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spans="1:27" ht="13">
      <c r="A235" s="32">
        <v>233</v>
      </c>
      <c r="B235" s="33">
        <f t="shared" ca="1" si="0"/>
        <v>0.25225054622461318</v>
      </c>
      <c r="C235" s="34">
        <f ca="1">_xlfn.BETA.DIST(B235,Summary!$C$14,Summary!$D$14,FALSE)</f>
        <v>1</v>
      </c>
      <c r="D235" s="34">
        <f ca="1">_xlfn.BETA.DIST(B235,Summary!$C$14,Summary!$D$14,TRUE)</f>
        <v>0.25225054622461318</v>
      </c>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spans="1:27" ht="13">
      <c r="A236" s="32">
        <v>234</v>
      </c>
      <c r="B236" s="33">
        <f t="shared" ca="1" si="0"/>
        <v>8.9059150202917214E-2</v>
      </c>
      <c r="C236" s="34">
        <f ca="1">_xlfn.BETA.DIST(B236,Summary!$C$14,Summary!$D$14,FALSE)</f>
        <v>1</v>
      </c>
      <c r="D236" s="34">
        <f ca="1">_xlfn.BETA.DIST(B236,Summary!$C$14,Summary!$D$14,TRUE)</f>
        <v>8.9059150202917201E-2</v>
      </c>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spans="1:27" ht="13">
      <c r="A237" s="32">
        <v>235</v>
      </c>
      <c r="B237" s="33">
        <f t="shared" ca="1" si="0"/>
        <v>0.64309056680718957</v>
      </c>
      <c r="C237" s="34">
        <f ca="1">_xlfn.BETA.DIST(B237,Summary!$C$14,Summary!$D$14,FALSE)</f>
        <v>1</v>
      </c>
      <c r="D237" s="34">
        <f ca="1">_xlfn.BETA.DIST(B237,Summary!$C$14,Summary!$D$14,TRUE)</f>
        <v>0.64309056680718957</v>
      </c>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spans="1:27" ht="13">
      <c r="A238" s="32">
        <v>236</v>
      </c>
      <c r="B238" s="33">
        <f t="shared" ca="1" si="0"/>
        <v>0.39554626597944798</v>
      </c>
      <c r="C238" s="34">
        <f ca="1">_xlfn.BETA.DIST(B238,Summary!$C$14,Summary!$D$14,FALSE)</f>
        <v>1</v>
      </c>
      <c r="D238" s="34">
        <f ca="1">_xlfn.BETA.DIST(B238,Summary!$C$14,Summary!$D$14,TRUE)</f>
        <v>0.39554626597944798</v>
      </c>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spans="1:27" ht="13">
      <c r="A239" s="32">
        <v>237</v>
      </c>
      <c r="B239" s="33">
        <f t="shared" ca="1" si="0"/>
        <v>0.18415413411681414</v>
      </c>
      <c r="C239" s="34">
        <f ca="1">_xlfn.BETA.DIST(B239,Summary!$C$14,Summary!$D$14,FALSE)</f>
        <v>1</v>
      </c>
      <c r="D239" s="34">
        <f ca="1">_xlfn.BETA.DIST(B239,Summary!$C$14,Summary!$D$14,TRUE)</f>
        <v>0.18415413411681414</v>
      </c>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spans="1:27" ht="13">
      <c r="A240" s="32">
        <v>238</v>
      </c>
      <c r="B240" s="33">
        <f t="shared" ca="1" si="0"/>
        <v>8.8048301319966216E-3</v>
      </c>
      <c r="C240" s="34">
        <f ca="1">_xlfn.BETA.DIST(B240,Summary!$C$14,Summary!$D$14,FALSE)</f>
        <v>1</v>
      </c>
      <c r="D240" s="34">
        <f ca="1">_xlfn.BETA.DIST(B240,Summary!$C$14,Summary!$D$14,TRUE)</f>
        <v>8.8048301319966216E-3</v>
      </c>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spans="1:27" ht="13">
      <c r="A241" s="32">
        <v>239</v>
      </c>
      <c r="B241" s="33">
        <f t="shared" ca="1" si="0"/>
        <v>0.40600352431447362</v>
      </c>
      <c r="C241" s="34">
        <f ca="1">_xlfn.BETA.DIST(B241,Summary!$C$14,Summary!$D$14,FALSE)</f>
        <v>1</v>
      </c>
      <c r="D241" s="34">
        <f ca="1">_xlfn.BETA.DIST(B241,Summary!$C$14,Summary!$D$14,TRUE)</f>
        <v>0.40600352431447362</v>
      </c>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spans="1:27" ht="13">
      <c r="A242" s="32">
        <v>240</v>
      </c>
      <c r="B242" s="33">
        <f t="shared" ca="1" si="0"/>
        <v>0.62473289573220536</v>
      </c>
      <c r="C242" s="34">
        <f ca="1">_xlfn.BETA.DIST(B242,Summary!$C$14,Summary!$D$14,FALSE)</f>
        <v>1</v>
      </c>
      <c r="D242" s="34">
        <f ca="1">_xlfn.BETA.DIST(B242,Summary!$C$14,Summary!$D$14,TRUE)</f>
        <v>0.62473289573220536</v>
      </c>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spans="1:27" ht="13">
      <c r="A243" s="32">
        <v>241</v>
      </c>
      <c r="B243" s="33">
        <f t="shared" ca="1" si="0"/>
        <v>0.53627368402453268</v>
      </c>
      <c r="C243" s="34">
        <f ca="1">_xlfn.BETA.DIST(B243,Summary!$C$14,Summary!$D$14,FALSE)</f>
        <v>1</v>
      </c>
      <c r="D243" s="34">
        <f ca="1">_xlfn.BETA.DIST(B243,Summary!$C$14,Summary!$D$14,TRUE)</f>
        <v>0.53627368402453268</v>
      </c>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spans="1:27" ht="13">
      <c r="A244" s="32">
        <v>242</v>
      </c>
      <c r="B244" s="33">
        <f t="shared" ca="1" si="0"/>
        <v>4.2570972156390274E-2</v>
      </c>
      <c r="C244" s="34">
        <f ca="1">_xlfn.BETA.DIST(B244,Summary!$C$14,Summary!$D$14,FALSE)</f>
        <v>1</v>
      </c>
      <c r="D244" s="34">
        <f ca="1">_xlfn.BETA.DIST(B244,Summary!$C$14,Summary!$D$14,TRUE)</f>
        <v>4.2570972156390274E-2</v>
      </c>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spans="1:27" ht="13">
      <c r="A245" s="32">
        <v>243</v>
      </c>
      <c r="B245" s="33">
        <f t="shared" ca="1" si="0"/>
        <v>0.47655988244412317</v>
      </c>
      <c r="C245" s="34">
        <f ca="1">_xlfn.BETA.DIST(B245,Summary!$C$14,Summary!$D$14,FALSE)</f>
        <v>1</v>
      </c>
      <c r="D245" s="34">
        <f ca="1">_xlfn.BETA.DIST(B245,Summary!$C$14,Summary!$D$14,TRUE)</f>
        <v>0.47655988244412317</v>
      </c>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spans="1:27" ht="13">
      <c r="A246" s="32">
        <v>244</v>
      </c>
      <c r="B246" s="33">
        <f t="shared" ca="1" si="0"/>
        <v>0.72995394545065162</v>
      </c>
      <c r="C246" s="34">
        <f ca="1">_xlfn.BETA.DIST(B246,Summary!$C$14,Summary!$D$14,FALSE)</f>
        <v>1</v>
      </c>
      <c r="D246" s="34">
        <f ca="1">_xlfn.BETA.DIST(B246,Summary!$C$14,Summary!$D$14,TRUE)</f>
        <v>0.72995394545065162</v>
      </c>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spans="1:27" ht="13">
      <c r="A247" s="32">
        <v>245</v>
      </c>
      <c r="B247" s="33">
        <f t="shared" ca="1" si="0"/>
        <v>0.10100172428885346</v>
      </c>
      <c r="C247" s="34">
        <f ca="1">_xlfn.BETA.DIST(B247,Summary!$C$14,Summary!$D$14,FALSE)</f>
        <v>1</v>
      </c>
      <c r="D247" s="34">
        <f ca="1">_xlfn.BETA.DIST(B247,Summary!$C$14,Summary!$D$14,TRUE)</f>
        <v>0.10100172428885346</v>
      </c>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spans="1:27" ht="13">
      <c r="A248" s="32">
        <v>246</v>
      </c>
      <c r="B248" s="33">
        <f t="shared" ca="1" si="0"/>
        <v>0.34458463784007154</v>
      </c>
      <c r="C248" s="34">
        <f ca="1">_xlfn.BETA.DIST(B248,Summary!$C$14,Summary!$D$14,FALSE)</f>
        <v>1</v>
      </c>
      <c r="D248" s="34">
        <f ca="1">_xlfn.BETA.DIST(B248,Summary!$C$14,Summary!$D$14,TRUE)</f>
        <v>0.34458463784007154</v>
      </c>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spans="1:27" ht="13">
      <c r="A249" s="32">
        <v>247</v>
      </c>
      <c r="B249" s="33">
        <f t="shared" ca="1" si="0"/>
        <v>0.43481652241072632</v>
      </c>
      <c r="C249" s="34">
        <f ca="1">_xlfn.BETA.DIST(B249,Summary!$C$14,Summary!$D$14,FALSE)</f>
        <v>1</v>
      </c>
      <c r="D249" s="34">
        <f ca="1">_xlfn.BETA.DIST(B249,Summary!$C$14,Summary!$D$14,TRUE)</f>
        <v>0.43481652241072632</v>
      </c>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spans="1:27" ht="13">
      <c r="A250" s="32">
        <v>248</v>
      </c>
      <c r="B250" s="33">
        <f t="shared" ca="1" si="0"/>
        <v>7.9723102279596114E-2</v>
      </c>
      <c r="C250" s="34">
        <f ca="1">_xlfn.BETA.DIST(B250,Summary!$C$14,Summary!$D$14,FALSE)</f>
        <v>1</v>
      </c>
      <c r="D250" s="34">
        <f ca="1">_xlfn.BETA.DIST(B250,Summary!$C$14,Summary!$D$14,TRUE)</f>
        <v>7.9723102279596128E-2</v>
      </c>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spans="1:27" ht="13">
      <c r="A251" s="32">
        <v>249</v>
      </c>
      <c r="B251" s="33">
        <f t="shared" ca="1" si="0"/>
        <v>8.9407504780338432E-2</v>
      </c>
      <c r="C251" s="34">
        <f ca="1">_xlfn.BETA.DIST(B251,Summary!$C$14,Summary!$D$14,FALSE)</f>
        <v>1</v>
      </c>
      <c r="D251" s="34">
        <f ca="1">_xlfn.BETA.DIST(B251,Summary!$C$14,Summary!$D$14,TRUE)</f>
        <v>8.9407504780338418E-2</v>
      </c>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spans="1:27" ht="13">
      <c r="A252" s="32">
        <v>250</v>
      </c>
      <c r="B252" s="33">
        <f t="shared" ca="1" si="0"/>
        <v>0.28823523841460719</v>
      </c>
      <c r="C252" s="34">
        <f ca="1">_xlfn.BETA.DIST(B252,Summary!$C$14,Summary!$D$14,FALSE)</f>
        <v>1</v>
      </c>
      <c r="D252" s="34">
        <f ca="1">_xlfn.BETA.DIST(B252,Summary!$C$14,Summary!$D$14,TRUE)</f>
        <v>0.28823523841460719</v>
      </c>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spans="1:27" ht="13">
      <c r="A253" s="32">
        <v>251</v>
      </c>
      <c r="B253" s="33">
        <f t="shared" ca="1" si="0"/>
        <v>0.82261572479928668</v>
      </c>
      <c r="C253" s="34">
        <f ca="1">_xlfn.BETA.DIST(B253,Summary!$C$14,Summary!$D$14,FALSE)</f>
        <v>1</v>
      </c>
      <c r="D253" s="34">
        <f ca="1">_xlfn.BETA.DIST(B253,Summary!$C$14,Summary!$D$14,TRUE)</f>
        <v>0.82261572479928668</v>
      </c>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spans="1:27" ht="13">
      <c r="A254" s="32">
        <v>252</v>
      </c>
      <c r="B254" s="33">
        <f t="shared" ca="1" si="0"/>
        <v>0.27294916120650614</v>
      </c>
      <c r="C254" s="34">
        <f ca="1">_xlfn.BETA.DIST(B254,Summary!$C$14,Summary!$D$14,FALSE)</f>
        <v>1</v>
      </c>
      <c r="D254" s="34">
        <f ca="1">_xlfn.BETA.DIST(B254,Summary!$C$14,Summary!$D$14,TRUE)</f>
        <v>0.27294916120650614</v>
      </c>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spans="1:27" ht="13">
      <c r="A255" s="32">
        <v>253</v>
      </c>
      <c r="B255" s="33">
        <f t="shared" ca="1" si="0"/>
        <v>0.95899505209479652</v>
      </c>
      <c r="C255" s="34">
        <f ca="1">_xlfn.BETA.DIST(B255,Summary!$C$14,Summary!$D$14,FALSE)</f>
        <v>1</v>
      </c>
      <c r="D255" s="34">
        <f ca="1">_xlfn.BETA.DIST(B255,Summary!$C$14,Summary!$D$14,TRUE)</f>
        <v>0.95899505209479652</v>
      </c>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spans="1:27" ht="13">
      <c r="A256" s="32">
        <v>254</v>
      </c>
      <c r="B256" s="33">
        <f t="shared" ca="1" si="0"/>
        <v>0.38376016983955463</v>
      </c>
      <c r="C256" s="34">
        <f ca="1">_xlfn.BETA.DIST(B256,Summary!$C$14,Summary!$D$14,FALSE)</f>
        <v>1</v>
      </c>
      <c r="D256" s="34">
        <f ca="1">_xlfn.BETA.DIST(B256,Summary!$C$14,Summary!$D$14,TRUE)</f>
        <v>0.38376016983955463</v>
      </c>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spans="1:27" ht="13">
      <c r="A257" s="32">
        <v>255</v>
      </c>
      <c r="B257" s="33">
        <f t="shared" ca="1" si="0"/>
        <v>0.5958520538875427</v>
      </c>
      <c r="C257" s="34">
        <f ca="1">_xlfn.BETA.DIST(B257,Summary!$C$14,Summary!$D$14,FALSE)</f>
        <v>1</v>
      </c>
      <c r="D257" s="34">
        <f ca="1">_xlfn.BETA.DIST(B257,Summary!$C$14,Summary!$D$14,TRUE)</f>
        <v>0.5958520538875427</v>
      </c>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spans="1:27" ht="13">
      <c r="A258" s="32">
        <v>256</v>
      </c>
      <c r="B258" s="33">
        <f t="shared" ref="B258:B512" ca="1" si="1">RAND()</f>
        <v>0.63846580754886151</v>
      </c>
      <c r="C258" s="34">
        <f ca="1">_xlfn.BETA.DIST(B258,Summary!$C$14,Summary!$D$14,FALSE)</f>
        <v>1</v>
      </c>
      <c r="D258" s="34">
        <f ca="1">_xlfn.BETA.DIST(B258,Summary!$C$14,Summary!$D$14,TRUE)</f>
        <v>0.63846580754886151</v>
      </c>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spans="1:27" ht="13">
      <c r="A259" s="32">
        <v>257</v>
      </c>
      <c r="B259" s="33">
        <f t="shared" ca="1" si="1"/>
        <v>0.53734151755884785</v>
      </c>
      <c r="C259" s="34">
        <f ca="1">_xlfn.BETA.DIST(B259,Summary!$C$14,Summary!$D$14,FALSE)</f>
        <v>1</v>
      </c>
      <c r="D259" s="34">
        <f ca="1">_xlfn.BETA.DIST(B259,Summary!$C$14,Summary!$D$14,TRUE)</f>
        <v>0.53734151755884785</v>
      </c>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spans="1:27" ht="13">
      <c r="A260" s="32">
        <v>258</v>
      </c>
      <c r="B260" s="33">
        <f t="shared" ca="1" si="1"/>
        <v>0.3011455923002534</v>
      </c>
      <c r="C260" s="34">
        <f ca="1">_xlfn.BETA.DIST(B260,Summary!$C$14,Summary!$D$14,FALSE)</f>
        <v>1</v>
      </c>
      <c r="D260" s="34">
        <f ca="1">_xlfn.BETA.DIST(B260,Summary!$C$14,Summary!$D$14,TRUE)</f>
        <v>0.3011455923002534</v>
      </c>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spans="1:27" ht="13">
      <c r="A261" s="32">
        <v>259</v>
      </c>
      <c r="B261" s="33">
        <f t="shared" ca="1" si="1"/>
        <v>0.23432441393730163</v>
      </c>
      <c r="C261" s="34">
        <f ca="1">_xlfn.BETA.DIST(B261,Summary!$C$14,Summary!$D$14,FALSE)</f>
        <v>1</v>
      </c>
      <c r="D261" s="34">
        <f ca="1">_xlfn.BETA.DIST(B261,Summary!$C$14,Summary!$D$14,TRUE)</f>
        <v>0.23432441393730161</v>
      </c>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spans="1:27" ht="13">
      <c r="A262" s="32">
        <v>260</v>
      </c>
      <c r="B262" s="33">
        <f t="shared" ca="1" si="1"/>
        <v>0.34349174504894531</v>
      </c>
      <c r="C262" s="34">
        <f ca="1">_xlfn.BETA.DIST(B262,Summary!$C$14,Summary!$D$14,FALSE)</f>
        <v>1</v>
      </c>
      <c r="D262" s="34">
        <f ca="1">_xlfn.BETA.DIST(B262,Summary!$C$14,Summary!$D$14,TRUE)</f>
        <v>0.34349174504894531</v>
      </c>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spans="1:27" ht="13">
      <c r="A263" s="32">
        <v>261</v>
      </c>
      <c r="B263" s="33">
        <f t="shared" ca="1" si="1"/>
        <v>0.81387162865735418</v>
      </c>
      <c r="C263" s="34">
        <f ca="1">_xlfn.BETA.DIST(B263,Summary!$C$14,Summary!$D$14,FALSE)</f>
        <v>1</v>
      </c>
      <c r="D263" s="34">
        <f ca="1">_xlfn.BETA.DIST(B263,Summary!$C$14,Summary!$D$14,TRUE)</f>
        <v>0.81387162865735418</v>
      </c>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spans="1:27" ht="13">
      <c r="A264" s="32">
        <v>262</v>
      </c>
      <c r="B264" s="33">
        <f t="shared" ca="1" si="1"/>
        <v>0.19996006703150226</v>
      </c>
      <c r="C264" s="34">
        <f ca="1">_xlfn.BETA.DIST(B264,Summary!$C$14,Summary!$D$14,FALSE)</f>
        <v>1</v>
      </c>
      <c r="D264" s="34">
        <f ca="1">_xlfn.BETA.DIST(B264,Summary!$C$14,Summary!$D$14,TRUE)</f>
        <v>0.19996006703150226</v>
      </c>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spans="1:27" ht="13">
      <c r="A265" s="32">
        <v>263</v>
      </c>
      <c r="B265" s="33">
        <f t="shared" ca="1" si="1"/>
        <v>0.6143752237117357</v>
      </c>
      <c r="C265" s="34">
        <f ca="1">_xlfn.BETA.DIST(B265,Summary!$C$14,Summary!$D$14,FALSE)</f>
        <v>1</v>
      </c>
      <c r="D265" s="34">
        <f ca="1">_xlfn.BETA.DIST(B265,Summary!$C$14,Summary!$D$14,TRUE)</f>
        <v>0.6143752237117357</v>
      </c>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spans="1:27" ht="13">
      <c r="A266" s="32">
        <v>264</v>
      </c>
      <c r="B266" s="33">
        <f t="shared" ca="1" si="1"/>
        <v>0.82895602308021887</v>
      </c>
      <c r="C266" s="34">
        <f ca="1">_xlfn.BETA.DIST(B266,Summary!$C$14,Summary!$D$14,FALSE)</f>
        <v>1</v>
      </c>
      <c r="D266" s="34">
        <f ca="1">_xlfn.BETA.DIST(B266,Summary!$C$14,Summary!$D$14,TRUE)</f>
        <v>0.82895602308021887</v>
      </c>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spans="1:27" ht="13">
      <c r="A267" s="32">
        <v>265</v>
      </c>
      <c r="B267" s="33">
        <f t="shared" ca="1" si="1"/>
        <v>0.93486901505541331</v>
      </c>
      <c r="C267" s="34">
        <f ca="1">_xlfn.BETA.DIST(B267,Summary!$C$14,Summary!$D$14,FALSE)</f>
        <v>1</v>
      </c>
      <c r="D267" s="34">
        <f ca="1">_xlfn.BETA.DIST(B267,Summary!$C$14,Summary!$D$14,TRUE)</f>
        <v>0.93486901505541331</v>
      </c>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spans="1:27" ht="13">
      <c r="A268" s="32">
        <v>266</v>
      </c>
      <c r="B268" s="33">
        <f t="shared" ca="1" si="1"/>
        <v>0.60012548175147651</v>
      </c>
      <c r="C268" s="34">
        <f ca="1">_xlfn.BETA.DIST(B268,Summary!$C$14,Summary!$D$14,FALSE)</f>
        <v>1</v>
      </c>
      <c r="D268" s="34">
        <f ca="1">_xlfn.BETA.DIST(B268,Summary!$C$14,Summary!$D$14,TRUE)</f>
        <v>0.60012548175147651</v>
      </c>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spans="1:27" ht="13">
      <c r="A269" s="32">
        <v>267</v>
      </c>
      <c r="B269" s="33">
        <f t="shared" ca="1" si="1"/>
        <v>0.86464403654079824</v>
      </c>
      <c r="C269" s="34">
        <f ca="1">_xlfn.BETA.DIST(B269,Summary!$C$14,Summary!$D$14,FALSE)</f>
        <v>1</v>
      </c>
      <c r="D269" s="34">
        <f ca="1">_xlfn.BETA.DIST(B269,Summary!$C$14,Summary!$D$14,TRUE)</f>
        <v>0.86464403654079824</v>
      </c>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spans="1:27" ht="13">
      <c r="A270" s="32">
        <v>268</v>
      </c>
      <c r="B270" s="33">
        <f t="shared" ca="1" si="1"/>
        <v>2.5564279518572874E-3</v>
      </c>
      <c r="C270" s="34">
        <f ca="1">_xlfn.BETA.DIST(B270,Summary!$C$14,Summary!$D$14,FALSE)</f>
        <v>1</v>
      </c>
      <c r="D270" s="34">
        <f ca="1">_xlfn.BETA.DIST(B270,Summary!$C$14,Summary!$D$14,TRUE)</f>
        <v>2.5564279518572883E-3</v>
      </c>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spans="1:27" ht="13">
      <c r="A271" s="32">
        <v>269</v>
      </c>
      <c r="B271" s="33">
        <f t="shared" ca="1" si="1"/>
        <v>9.4147176792983567E-2</v>
      </c>
      <c r="C271" s="34">
        <f ca="1">_xlfn.BETA.DIST(B271,Summary!$C$14,Summary!$D$14,FALSE)</f>
        <v>1</v>
      </c>
      <c r="D271" s="34">
        <f ca="1">_xlfn.BETA.DIST(B271,Summary!$C$14,Summary!$D$14,TRUE)</f>
        <v>9.4147176792983581E-2</v>
      </c>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spans="1:27" ht="13">
      <c r="A272" s="32">
        <v>270</v>
      </c>
      <c r="B272" s="33">
        <f t="shared" ca="1" si="1"/>
        <v>0.33801734480086354</v>
      </c>
      <c r="C272" s="34">
        <f ca="1">_xlfn.BETA.DIST(B272,Summary!$C$14,Summary!$D$14,FALSE)</f>
        <v>1</v>
      </c>
      <c r="D272" s="34">
        <f ca="1">_xlfn.BETA.DIST(B272,Summary!$C$14,Summary!$D$14,TRUE)</f>
        <v>0.33801734480086354</v>
      </c>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spans="1:27" ht="13">
      <c r="A273" s="32">
        <v>271</v>
      </c>
      <c r="B273" s="33">
        <f t="shared" ca="1" si="1"/>
        <v>0.55836004769558867</v>
      </c>
      <c r="C273" s="34">
        <f ca="1">_xlfn.BETA.DIST(B273,Summary!$C$14,Summary!$D$14,FALSE)</f>
        <v>1</v>
      </c>
      <c r="D273" s="34">
        <f ca="1">_xlfn.BETA.DIST(B273,Summary!$C$14,Summary!$D$14,TRUE)</f>
        <v>0.55836004769558867</v>
      </c>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spans="1:27" ht="13">
      <c r="A274" s="32">
        <v>272</v>
      </c>
      <c r="B274" s="33">
        <f t="shared" ca="1" si="1"/>
        <v>0.38135679909102638</v>
      </c>
      <c r="C274" s="34">
        <f ca="1">_xlfn.BETA.DIST(B274,Summary!$C$14,Summary!$D$14,FALSE)</f>
        <v>1</v>
      </c>
      <c r="D274" s="34">
        <f ca="1">_xlfn.BETA.DIST(B274,Summary!$C$14,Summary!$D$14,TRUE)</f>
        <v>0.38135679909102638</v>
      </c>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spans="1:27" ht="13">
      <c r="A275" s="32">
        <v>273</v>
      </c>
      <c r="B275" s="33">
        <f t="shared" ca="1" si="1"/>
        <v>0.92698366184867054</v>
      </c>
      <c r="C275" s="34">
        <f ca="1">_xlfn.BETA.DIST(B275,Summary!$C$14,Summary!$D$14,FALSE)</f>
        <v>1</v>
      </c>
      <c r="D275" s="34">
        <f ca="1">_xlfn.BETA.DIST(B275,Summary!$C$14,Summary!$D$14,TRUE)</f>
        <v>0.92698366184867054</v>
      </c>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spans="1:27" ht="13">
      <c r="A276" s="32">
        <v>274</v>
      </c>
      <c r="B276" s="33">
        <f t="shared" ca="1" si="1"/>
        <v>0.89353204473790826</v>
      </c>
      <c r="C276" s="34">
        <f ca="1">_xlfn.BETA.DIST(B276,Summary!$C$14,Summary!$D$14,FALSE)</f>
        <v>1</v>
      </c>
      <c r="D276" s="34">
        <f ca="1">_xlfn.BETA.DIST(B276,Summary!$C$14,Summary!$D$14,TRUE)</f>
        <v>0.89353204473790826</v>
      </c>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spans="1:27" ht="13">
      <c r="A277" s="32">
        <v>275</v>
      </c>
      <c r="B277" s="33">
        <f t="shared" ca="1" si="1"/>
        <v>0.23404902015392304</v>
      </c>
      <c r="C277" s="34">
        <f ca="1">_xlfn.BETA.DIST(B277,Summary!$C$14,Summary!$D$14,FALSE)</f>
        <v>1</v>
      </c>
      <c r="D277" s="34">
        <f ca="1">_xlfn.BETA.DIST(B277,Summary!$C$14,Summary!$D$14,TRUE)</f>
        <v>0.23404902015392307</v>
      </c>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spans="1:27" ht="13">
      <c r="A278" s="32">
        <v>276</v>
      </c>
      <c r="B278" s="33">
        <f t="shared" ca="1" si="1"/>
        <v>0.24825493140493204</v>
      </c>
      <c r="C278" s="34">
        <f ca="1">_xlfn.BETA.DIST(B278,Summary!$C$14,Summary!$D$14,FALSE)</f>
        <v>1</v>
      </c>
      <c r="D278" s="34">
        <f ca="1">_xlfn.BETA.DIST(B278,Summary!$C$14,Summary!$D$14,TRUE)</f>
        <v>0.24825493140493202</v>
      </c>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spans="1:27" ht="13">
      <c r="A279" s="32">
        <v>277</v>
      </c>
      <c r="B279" s="33">
        <f t="shared" ca="1" si="1"/>
        <v>0.7684872926042422</v>
      </c>
      <c r="C279" s="34">
        <f ca="1">_xlfn.BETA.DIST(B279,Summary!$C$14,Summary!$D$14,FALSE)</f>
        <v>1</v>
      </c>
      <c r="D279" s="34">
        <f ca="1">_xlfn.BETA.DIST(B279,Summary!$C$14,Summary!$D$14,TRUE)</f>
        <v>0.7684872926042422</v>
      </c>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spans="1:27" ht="13">
      <c r="A280" s="32">
        <v>278</v>
      </c>
      <c r="B280" s="33">
        <f t="shared" ca="1" si="1"/>
        <v>0.39782303634506067</v>
      </c>
      <c r="C280" s="34">
        <f ca="1">_xlfn.BETA.DIST(B280,Summary!$C$14,Summary!$D$14,FALSE)</f>
        <v>1</v>
      </c>
      <c r="D280" s="34">
        <f ca="1">_xlfn.BETA.DIST(B280,Summary!$C$14,Summary!$D$14,TRUE)</f>
        <v>0.39782303634506067</v>
      </c>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spans="1:27" ht="13">
      <c r="A281" s="32">
        <v>279</v>
      </c>
      <c r="B281" s="33">
        <f t="shared" ca="1" si="1"/>
        <v>0.32857546141477656</v>
      </c>
      <c r="C281" s="34">
        <f ca="1">_xlfn.BETA.DIST(B281,Summary!$C$14,Summary!$D$14,FALSE)</f>
        <v>1</v>
      </c>
      <c r="D281" s="34">
        <f ca="1">_xlfn.BETA.DIST(B281,Summary!$C$14,Summary!$D$14,TRUE)</f>
        <v>0.32857546141477656</v>
      </c>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spans="1:27" ht="13">
      <c r="A282" s="32">
        <v>280</v>
      </c>
      <c r="B282" s="33">
        <f t="shared" ca="1" si="1"/>
        <v>0.64063007754443635</v>
      </c>
      <c r="C282" s="34">
        <f ca="1">_xlfn.BETA.DIST(B282,Summary!$C$14,Summary!$D$14,FALSE)</f>
        <v>1</v>
      </c>
      <c r="D282" s="34">
        <f ca="1">_xlfn.BETA.DIST(B282,Summary!$C$14,Summary!$D$14,TRUE)</f>
        <v>0.64063007754443635</v>
      </c>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spans="1:27" ht="13">
      <c r="A283" s="32">
        <v>281</v>
      </c>
      <c r="B283" s="33">
        <f t="shared" ca="1" si="1"/>
        <v>0.40877399783397939</v>
      </c>
      <c r="C283" s="34">
        <f ca="1">_xlfn.BETA.DIST(B283,Summary!$C$14,Summary!$D$14,FALSE)</f>
        <v>1</v>
      </c>
      <c r="D283" s="34">
        <f ca="1">_xlfn.BETA.DIST(B283,Summary!$C$14,Summary!$D$14,TRUE)</f>
        <v>0.40877399783397939</v>
      </c>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spans="1:27" ht="13">
      <c r="A284" s="32">
        <v>282</v>
      </c>
      <c r="B284" s="33">
        <f t="shared" ca="1" si="1"/>
        <v>3.0128211386731496E-2</v>
      </c>
      <c r="C284" s="34">
        <f ca="1">_xlfn.BETA.DIST(B284,Summary!$C$14,Summary!$D$14,FALSE)</f>
        <v>1</v>
      </c>
      <c r="D284" s="34">
        <f ca="1">_xlfn.BETA.DIST(B284,Summary!$C$14,Summary!$D$14,TRUE)</f>
        <v>3.0128211386731496E-2</v>
      </c>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spans="1:27" ht="13">
      <c r="A285" s="32">
        <v>283</v>
      </c>
      <c r="B285" s="33">
        <f t="shared" ca="1" si="1"/>
        <v>0.92168030874004303</v>
      </c>
      <c r="C285" s="34">
        <f ca="1">_xlfn.BETA.DIST(B285,Summary!$C$14,Summary!$D$14,FALSE)</f>
        <v>1</v>
      </c>
      <c r="D285" s="34">
        <f ca="1">_xlfn.BETA.DIST(B285,Summary!$C$14,Summary!$D$14,TRUE)</f>
        <v>0.92168030874004303</v>
      </c>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spans="1:27" ht="13">
      <c r="A286" s="32">
        <v>284</v>
      </c>
      <c r="B286" s="33">
        <f t="shared" ca="1" si="1"/>
        <v>0.3200039567187587</v>
      </c>
      <c r="C286" s="34">
        <f ca="1">_xlfn.BETA.DIST(B286,Summary!$C$14,Summary!$D$14,FALSE)</f>
        <v>1</v>
      </c>
      <c r="D286" s="34">
        <f ca="1">_xlfn.BETA.DIST(B286,Summary!$C$14,Summary!$D$14,TRUE)</f>
        <v>0.3200039567187587</v>
      </c>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spans="1:27" ht="13">
      <c r="A287" s="32">
        <v>285</v>
      </c>
      <c r="B287" s="33">
        <f t="shared" ca="1" si="1"/>
        <v>0.84720945523793445</v>
      </c>
      <c r="C287" s="34">
        <f ca="1">_xlfn.BETA.DIST(B287,Summary!$C$14,Summary!$D$14,FALSE)</f>
        <v>1</v>
      </c>
      <c r="D287" s="34">
        <f ca="1">_xlfn.BETA.DIST(B287,Summary!$C$14,Summary!$D$14,TRUE)</f>
        <v>0.84720945523793445</v>
      </c>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spans="1:27" ht="13">
      <c r="A288" s="32">
        <v>286</v>
      </c>
      <c r="B288" s="33">
        <f t="shared" ca="1" si="1"/>
        <v>0.26290270034344021</v>
      </c>
      <c r="C288" s="34">
        <f ca="1">_xlfn.BETA.DIST(B288,Summary!$C$14,Summary!$D$14,FALSE)</f>
        <v>1</v>
      </c>
      <c r="D288" s="34">
        <f ca="1">_xlfn.BETA.DIST(B288,Summary!$C$14,Summary!$D$14,TRUE)</f>
        <v>0.26290270034344021</v>
      </c>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spans="1:27" ht="13">
      <c r="A289" s="32">
        <v>287</v>
      </c>
      <c r="B289" s="33">
        <f t="shared" ca="1" si="1"/>
        <v>0.83538190847498239</v>
      </c>
      <c r="C289" s="34">
        <f ca="1">_xlfn.BETA.DIST(B289,Summary!$C$14,Summary!$D$14,FALSE)</f>
        <v>1</v>
      </c>
      <c r="D289" s="34">
        <f ca="1">_xlfn.BETA.DIST(B289,Summary!$C$14,Summary!$D$14,TRUE)</f>
        <v>0.83538190847498239</v>
      </c>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spans="1:27" ht="13">
      <c r="A290" s="32">
        <v>288</v>
      </c>
      <c r="B290" s="33">
        <f t="shared" ca="1" si="1"/>
        <v>0.31542975340624746</v>
      </c>
      <c r="C290" s="34">
        <f ca="1">_xlfn.BETA.DIST(B290,Summary!$C$14,Summary!$D$14,FALSE)</f>
        <v>1</v>
      </c>
      <c r="D290" s="34">
        <f ca="1">_xlfn.BETA.DIST(B290,Summary!$C$14,Summary!$D$14,TRUE)</f>
        <v>0.31542975340624746</v>
      </c>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spans="1:27" ht="13">
      <c r="A291" s="32">
        <v>289</v>
      </c>
      <c r="B291" s="33">
        <f t="shared" ca="1" si="1"/>
        <v>0.67322995610726</v>
      </c>
      <c r="C291" s="34">
        <f ca="1">_xlfn.BETA.DIST(B291,Summary!$C$14,Summary!$D$14,FALSE)</f>
        <v>1</v>
      </c>
      <c r="D291" s="34">
        <f ca="1">_xlfn.BETA.DIST(B291,Summary!$C$14,Summary!$D$14,TRUE)</f>
        <v>0.67322995610726</v>
      </c>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spans="1:27" ht="13">
      <c r="A292" s="32">
        <v>290</v>
      </c>
      <c r="B292" s="33">
        <f t="shared" ca="1" si="1"/>
        <v>4.2699176571567965E-2</v>
      </c>
      <c r="C292" s="34">
        <f ca="1">_xlfn.BETA.DIST(B292,Summary!$C$14,Summary!$D$14,FALSE)</f>
        <v>1</v>
      </c>
      <c r="D292" s="34">
        <f ca="1">_xlfn.BETA.DIST(B292,Summary!$C$14,Summary!$D$14,TRUE)</f>
        <v>4.2699176571567965E-2</v>
      </c>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spans="1:27" ht="13">
      <c r="A293" s="32">
        <v>291</v>
      </c>
      <c r="B293" s="33">
        <f t="shared" ca="1" si="1"/>
        <v>0.13003790019033812</v>
      </c>
      <c r="C293" s="34">
        <f ca="1">_xlfn.BETA.DIST(B293,Summary!$C$14,Summary!$D$14,FALSE)</f>
        <v>1</v>
      </c>
      <c r="D293" s="34">
        <f ca="1">_xlfn.BETA.DIST(B293,Summary!$C$14,Summary!$D$14,TRUE)</f>
        <v>0.13003790019033809</v>
      </c>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spans="1:27" ht="13">
      <c r="A294" s="32">
        <v>292</v>
      </c>
      <c r="B294" s="33">
        <f t="shared" ca="1" si="1"/>
        <v>0.30778549877725492</v>
      </c>
      <c r="C294" s="34">
        <f ca="1">_xlfn.BETA.DIST(B294,Summary!$C$14,Summary!$D$14,FALSE)</f>
        <v>1</v>
      </c>
      <c r="D294" s="34">
        <f ca="1">_xlfn.BETA.DIST(B294,Summary!$C$14,Summary!$D$14,TRUE)</f>
        <v>0.30778549877725486</v>
      </c>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spans="1:27" ht="13">
      <c r="A295" s="32">
        <v>293</v>
      </c>
      <c r="B295" s="33">
        <f t="shared" ca="1" si="1"/>
        <v>0.89869717729273568</v>
      </c>
      <c r="C295" s="34">
        <f ca="1">_xlfn.BETA.DIST(B295,Summary!$C$14,Summary!$D$14,FALSE)</f>
        <v>1</v>
      </c>
      <c r="D295" s="34">
        <f ca="1">_xlfn.BETA.DIST(B295,Summary!$C$14,Summary!$D$14,TRUE)</f>
        <v>0.89869717729273568</v>
      </c>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spans="1:27" ht="13">
      <c r="A296" s="32">
        <v>294</v>
      </c>
      <c r="B296" s="33">
        <f t="shared" ca="1" si="1"/>
        <v>0.9307499698856857</v>
      </c>
      <c r="C296" s="34">
        <f ca="1">_xlfn.BETA.DIST(B296,Summary!$C$14,Summary!$D$14,FALSE)</f>
        <v>1</v>
      </c>
      <c r="D296" s="34">
        <f ca="1">_xlfn.BETA.DIST(B296,Summary!$C$14,Summary!$D$14,TRUE)</f>
        <v>0.9307499698856857</v>
      </c>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spans="1:27" ht="13">
      <c r="A297" s="32">
        <v>295</v>
      </c>
      <c r="B297" s="33">
        <f t="shared" ca="1" si="1"/>
        <v>0.66343073128810393</v>
      </c>
      <c r="C297" s="34">
        <f ca="1">_xlfn.BETA.DIST(B297,Summary!$C$14,Summary!$D$14,FALSE)</f>
        <v>1</v>
      </c>
      <c r="D297" s="34">
        <f ca="1">_xlfn.BETA.DIST(B297,Summary!$C$14,Summary!$D$14,TRUE)</f>
        <v>0.66343073128810393</v>
      </c>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spans="1:27" ht="13">
      <c r="A298" s="32">
        <v>296</v>
      </c>
      <c r="B298" s="33">
        <f t="shared" ca="1" si="1"/>
        <v>0.6630407662379747</v>
      </c>
      <c r="C298" s="34">
        <f ca="1">_xlfn.BETA.DIST(B298,Summary!$C$14,Summary!$D$14,FALSE)</f>
        <v>1</v>
      </c>
      <c r="D298" s="34">
        <f ca="1">_xlfn.BETA.DIST(B298,Summary!$C$14,Summary!$D$14,TRUE)</f>
        <v>0.6630407662379747</v>
      </c>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spans="1:27" ht="13">
      <c r="A299" s="32">
        <v>297</v>
      </c>
      <c r="B299" s="33">
        <f t="shared" ca="1" si="1"/>
        <v>9.124297981149565E-2</v>
      </c>
      <c r="C299" s="34">
        <f ca="1">_xlfn.BETA.DIST(B299,Summary!$C$14,Summary!$D$14,FALSE)</f>
        <v>1</v>
      </c>
      <c r="D299" s="34">
        <f ca="1">_xlfn.BETA.DIST(B299,Summary!$C$14,Summary!$D$14,TRUE)</f>
        <v>9.124297981149565E-2</v>
      </c>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spans="1:27" ht="13">
      <c r="A300" s="32">
        <v>298</v>
      </c>
      <c r="B300" s="33">
        <f t="shared" ca="1" si="1"/>
        <v>0.58506102724820808</v>
      </c>
      <c r="C300" s="34">
        <f ca="1">_xlfn.BETA.DIST(B300,Summary!$C$14,Summary!$D$14,FALSE)</f>
        <v>1</v>
      </c>
      <c r="D300" s="34">
        <f ca="1">_xlfn.BETA.DIST(B300,Summary!$C$14,Summary!$D$14,TRUE)</f>
        <v>0.58506102724820808</v>
      </c>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spans="1:27" ht="13">
      <c r="A301" s="32">
        <v>299</v>
      </c>
      <c r="B301" s="33">
        <f t="shared" ca="1" si="1"/>
        <v>0.25655420623192815</v>
      </c>
      <c r="C301" s="34">
        <f ca="1">_xlfn.BETA.DIST(B301,Summary!$C$14,Summary!$D$14,FALSE)</f>
        <v>1</v>
      </c>
      <c r="D301" s="34">
        <f ca="1">_xlfn.BETA.DIST(B301,Summary!$C$14,Summary!$D$14,TRUE)</f>
        <v>0.25655420623192815</v>
      </c>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spans="1:27" ht="13">
      <c r="A302" s="32">
        <v>300</v>
      </c>
      <c r="B302" s="33">
        <f t="shared" ca="1" si="1"/>
        <v>0.61934005483444643</v>
      </c>
      <c r="C302" s="34">
        <f ca="1">_xlfn.BETA.DIST(B302,Summary!$C$14,Summary!$D$14,FALSE)</f>
        <v>1</v>
      </c>
      <c r="D302" s="34">
        <f ca="1">_xlfn.BETA.DIST(B302,Summary!$C$14,Summary!$D$14,TRUE)</f>
        <v>0.61934005483444643</v>
      </c>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spans="1:27" ht="13">
      <c r="A303" s="32">
        <v>301</v>
      </c>
      <c r="B303" s="33">
        <f t="shared" ca="1" si="1"/>
        <v>0.42848431382336827</v>
      </c>
      <c r="C303" s="34">
        <f ca="1">_xlfn.BETA.DIST(B303,Summary!$C$14,Summary!$D$14,FALSE)</f>
        <v>1</v>
      </c>
      <c r="D303" s="34">
        <f ca="1">_xlfn.BETA.DIST(B303,Summary!$C$14,Summary!$D$14,TRUE)</f>
        <v>0.42848431382336827</v>
      </c>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spans="1:27" ht="13">
      <c r="A304" s="32">
        <v>302</v>
      </c>
      <c r="B304" s="33">
        <f t="shared" ca="1" si="1"/>
        <v>0.60484754466939017</v>
      </c>
      <c r="C304" s="34">
        <f ca="1">_xlfn.BETA.DIST(B304,Summary!$C$14,Summary!$D$14,FALSE)</f>
        <v>1</v>
      </c>
      <c r="D304" s="34">
        <f ca="1">_xlfn.BETA.DIST(B304,Summary!$C$14,Summary!$D$14,TRUE)</f>
        <v>0.60484754466939017</v>
      </c>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spans="1:27" ht="13">
      <c r="A305" s="32">
        <v>303</v>
      </c>
      <c r="B305" s="33">
        <f t="shared" ca="1" si="1"/>
        <v>0.78605515473032495</v>
      </c>
      <c r="C305" s="34">
        <f ca="1">_xlfn.BETA.DIST(B305,Summary!$C$14,Summary!$D$14,FALSE)</f>
        <v>1</v>
      </c>
      <c r="D305" s="34">
        <f ca="1">_xlfn.BETA.DIST(B305,Summary!$C$14,Summary!$D$14,TRUE)</f>
        <v>0.78605515473032495</v>
      </c>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spans="1:27" ht="13">
      <c r="A306" s="32">
        <v>304</v>
      </c>
      <c r="B306" s="33">
        <f t="shared" ca="1" si="1"/>
        <v>0.62452038497615336</v>
      </c>
      <c r="C306" s="34">
        <f ca="1">_xlfn.BETA.DIST(B306,Summary!$C$14,Summary!$D$14,FALSE)</f>
        <v>1</v>
      </c>
      <c r="D306" s="34">
        <f ca="1">_xlfn.BETA.DIST(B306,Summary!$C$14,Summary!$D$14,TRUE)</f>
        <v>0.62452038497615336</v>
      </c>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spans="1:27" ht="13">
      <c r="A307" s="32">
        <v>305</v>
      </c>
      <c r="B307" s="33">
        <f t="shared" ca="1" si="1"/>
        <v>0.66699013136044716</v>
      </c>
      <c r="C307" s="34">
        <f ca="1">_xlfn.BETA.DIST(B307,Summary!$C$14,Summary!$D$14,FALSE)</f>
        <v>1</v>
      </c>
      <c r="D307" s="34">
        <f ca="1">_xlfn.BETA.DIST(B307,Summary!$C$14,Summary!$D$14,TRUE)</f>
        <v>0.66699013136044716</v>
      </c>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spans="1:27" ht="13">
      <c r="A308" s="32">
        <v>306</v>
      </c>
      <c r="B308" s="33">
        <f t="shared" ca="1" si="1"/>
        <v>0.45888154059462327</v>
      </c>
      <c r="C308" s="34">
        <f ca="1">_xlfn.BETA.DIST(B308,Summary!$C$14,Summary!$D$14,FALSE)</f>
        <v>1</v>
      </c>
      <c r="D308" s="34">
        <f ca="1">_xlfn.BETA.DIST(B308,Summary!$C$14,Summary!$D$14,TRUE)</f>
        <v>0.45888154059462327</v>
      </c>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spans="1:27" ht="13">
      <c r="A309" s="32">
        <v>307</v>
      </c>
      <c r="B309" s="33">
        <f t="shared" ca="1" si="1"/>
        <v>0.72053815234345941</v>
      </c>
      <c r="C309" s="34">
        <f ca="1">_xlfn.BETA.DIST(B309,Summary!$C$14,Summary!$D$14,FALSE)</f>
        <v>1</v>
      </c>
      <c r="D309" s="34">
        <f ca="1">_xlfn.BETA.DIST(B309,Summary!$C$14,Summary!$D$14,TRUE)</f>
        <v>0.72053815234345941</v>
      </c>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spans="1:27" ht="13">
      <c r="A310" s="32">
        <v>308</v>
      </c>
      <c r="B310" s="33">
        <f t="shared" ca="1" si="1"/>
        <v>0.37528252218410507</v>
      </c>
      <c r="C310" s="34">
        <f ca="1">_xlfn.BETA.DIST(B310,Summary!$C$14,Summary!$D$14,FALSE)</f>
        <v>1</v>
      </c>
      <c r="D310" s="34">
        <f ca="1">_xlfn.BETA.DIST(B310,Summary!$C$14,Summary!$D$14,TRUE)</f>
        <v>0.37528252218410507</v>
      </c>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spans="1:27" ht="13">
      <c r="A311" s="32">
        <v>309</v>
      </c>
      <c r="B311" s="33">
        <f t="shared" ca="1" si="1"/>
        <v>0.14175342445703987</v>
      </c>
      <c r="C311" s="34">
        <f ca="1">_xlfn.BETA.DIST(B311,Summary!$C$14,Summary!$D$14,FALSE)</f>
        <v>1</v>
      </c>
      <c r="D311" s="34">
        <f ca="1">_xlfn.BETA.DIST(B311,Summary!$C$14,Summary!$D$14,TRUE)</f>
        <v>0.14175342445703984</v>
      </c>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spans="1:27" ht="13">
      <c r="A312" s="32">
        <v>310</v>
      </c>
      <c r="B312" s="33">
        <f t="shared" ca="1" si="1"/>
        <v>0.98635754677332133</v>
      </c>
      <c r="C312" s="34">
        <f ca="1">_xlfn.BETA.DIST(B312,Summary!$C$14,Summary!$D$14,FALSE)</f>
        <v>1</v>
      </c>
      <c r="D312" s="34">
        <f ca="1">_xlfn.BETA.DIST(B312,Summary!$C$14,Summary!$D$14,TRUE)</f>
        <v>0.98635754677332133</v>
      </c>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spans="1:27" ht="13">
      <c r="A313" s="32">
        <v>311</v>
      </c>
      <c r="B313" s="33">
        <f t="shared" ca="1" si="1"/>
        <v>0.94129506400727492</v>
      </c>
      <c r="C313" s="34">
        <f ca="1">_xlfn.BETA.DIST(B313,Summary!$C$14,Summary!$D$14,FALSE)</f>
        <v>1</v>
      </c>
      <c r="D313" s="34">
        <f ca="1">_xlfn.BETA.DIST(B313,Summary!$C$14,Summary!$D$14,TRUE)</f>
        <v>0.94129506400727492</v>
      </c>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spans="1:27" ht="13">
      <c r="A314" s="32">
        <v>312</v>
      </c>
      <c r="B314" s="33">
        <f t="shared" ca="1" si="1"/>
        <v>0.30511975683417258</v>
      </c>
      <c r="C314" s="34">
        <f ca="1">_xlfn.BETA.DIST(B314,Summary!$C$14,Summary!$D$14,FALSE)</f>
        <v>1</v>
      </c>
      <c r="D314" s="34">
        <f ca="1">_xlfn.BETA.DIST(B314,Summary!$C$14,Summary!$D$14,TRUE)</f>
        <v>0.30511975683417258</v>
      </c>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spans="1:27" ht="13">
      <c r="A315" s="32">
        <v>313</v>
      </c>
      <c r="B315" s="33">
        <f t="shared" ca="1" si="1"/>
        <v>0.32046862395267273</v>
      </c>
      <c r="C315" s="34">
        <f ca="1">_xlfn.BETA.DIST(B315,Summary!$C$14,Summary!$D$14,FALSE)</f>
        <v>1</v>
      </c>
      <c r="D315" s="34">
        <f ca="1">_xlfn.BETA.DIST(B315,Summary!$C$14,Summary!$D$14,TRUE)</f>
        <v>0.32046862395267273</v>
      </c>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spans="1:27" ht="13">
      <c r="A316" s="32">
        <v>314</v>
      </c>
      <c r="B316" s="33">
        <f t="shared" ca="1" si="1"/>
        <v>0.46489236479673213</v>
      </c>
      <c r="C316" s="34">
        <f ca="1">_xlfn.BETA.DIST(B316,Summary!$C$14,Summary!$D$14,FALSE)</f>
        <v>1</v>
      </c>
      <c r="D316" s="34">
        <f ca="1">_xlfn.BETA.DIST(B316,Summary!$C$14,Summary!$D$14,TRUE)</f>
        <v>0.46489236479673213</v>
      </c>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spans="1:27" ht="13">
      <c r="A317" s="32">
        <v>315</v>
      </c>
      <c r="B317" s="33">
        <f t="shared" ca="1" si="1"/>
        <v>0.34018091638735382</v>
      </c>
      <c r="C317" s="34">
        <f ca="1">_xlfn.BETA.DIST(B317,Summary!$C$14,Summary!$D$14,FALSE)</f>
        <v>1</v>
      </c>
      <c r="D317" s="34">
        <f ca="1">_xlfn.BETA.DIST(B317,Summary!$C$14,Summary!$D$14,TRUE)</f>
        <v>0.34018091638735382</v>
      </c>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spans="1:27" ht="13">
      <c r="A318" s="32">
        <v>316</v>
      </c>
      <c r="B318" s="33">
        <f t="shared" ca="1" si="1"/>
        <v>0.62584062542052854</v>
      </c>
      <c r="C318" s="34">
        <f ca="1">_xlfn.BETA.DIST(B318,Summary!$C$14,Summary!$D$14,FALSE)</f>
        <v>1</v>
      </c>
      <c r="D318" s="34">
        <f ca="1">_xlfn.BETA.DIST(B318,Summary!$C$14,Summary!$D$14,TRUE)</f>
        <v>0.62584062542052854</v>
      </c>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spans="1:27" ht="13">
      <c r="A319" s="32">
        <v>317</v>
      </c>
      <c r="B319" s="33">
        <f t="shared" ca="1" si="1"/>
        <v>0.44290081724442576</v>
      </c>
      <c r="C319" s="34">
        <f ca="1">_xlfn.BETA.DIST(B319,Summary!$C$14,Summary!$D$14,FALSE)</f>
        <v>1</v>
      </c>
      <c r="D319" s="34">
        <f ca="1">_xlfn.BETA.DIST(B319,Summary!$C$14,Summary!$D$14,TRUE)</f>
        <v>0.44290081724442576</v>
      </c>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spans="1:27" ht="13">
      <c r="A320" s="32">
        <v>318</v>
      </c>
      <c r="B320" s="33">
        <f t="shared" ca="1" si="1"/>
        <v>0.3403577890289391</v>
      </c>
      <c r="C320" s="34">
        <f ca="1">_xlfn.BETA.DIST(B320,Summary!$C$14,Summary!$D$14,FALSE)</f>
        <v>1</v>
      </c>
      <c r="D320" s="34">
        <f ca="1">_xlfn.BETA.DIST(B320,Summary!$C$14,Summary!$D$14,TRUE)</f>
        <v>0.3403577890289391</v>
      </c>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spans="1:27" ht="13">
      <c r="A321" s="32">
        <v>319</v>
      </c>
      <c r="B321" s="33">
        <f t="shared" ca="1" si="1"/>
        <v>0.87843221100468383</v>
      </c>
      <c r="C321" s="34">
        <f ca="1">_xlfn.BETA.DIST(B321,Summary!$C$14,Summary!$D$14,FALSE)</f>
        <v>1</v>
      </c>
      <c r="D321" s="34">
        <f ca="1">_xlfn.BETA.DIST(B321,Summary!$C$14,Summary!$D$14,TRUE)</f>
        <v>0.87843221100468383</v>
      </c>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spans="1:27" ht="13">
      <c r="A322" s="32">
        <v>320</v>
      </c>
      <c r="B322" s="33">
        <f t="shared" ca="1" si="1"/>
        <v>0.39711416253216014</v>
      </c>
      <c r="C322" s="34">
        <f ca="1">_xlfn.BETA.DIST(B322,Summary!$C$14,Summary!$D$14,FALSE)</f>
        <v>1</v>
      </c>
      <c r="D322" s="34">
        <f ca="1">_xlfn.BETA.DIST(B322,Summary!$C$14,Summary!$D$14,TRUE)</f>
        <v>0.39711416253216014</v>
      </c>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spans="1:27" ht="13">
      <c r="A323" s="32">
        <v>321</v>
      </c>
      <c r="B323" s="33">
        <f t="shared" ca="1" si="1"/>
        <v>0.59487803141069784</v>
      </c>
      <c r="C323" s="34">
        <f ca="1">_xlfn.BETA.DIST(B323,Summary!$C$14,Summary!$D$14,FALSE)</f>
        <v>1</v>
      </c>
      <c r="D323" s="34">
        <f ca="1">_xlfn.BETA.DIST(B323,Summary!$C$14,Summary!$D$14,TRUE)</f>
        <v>0.59487803141069784</v>
      </c>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spans="1:27" ht="13">
      <c r="A324" s="32">
        <v>322</v>
      </c>
      <c r="B324" s="33">
        <f t="shared" ca="1" si="1"/>
        <v>0.54146541648596658</v>
      </c>
      <c r="C324" s="34">
        <f ca="1">_xlfn.BETA.DIST(B324,Summary!$C$14,Summary!$D$14,FALSE)</f>
        <v>1</v>
      </c>
      <c r="D324" s="34">
        <f ca="1">_xlfn.BETA.DIST(B324,Summary!$C$14,Summary!$D$14,TRUE)</f>
        <v>0.54146541648596658</v>
      </c>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spans="1:27" ht="13">
      <c r="A325" s="32">
        <v>323</v>
      </c>
      <c r="B325" s="33">
        <f t="shared" ca="1" si="1"/>
        <v>0.24428917757061352</v>
      </c>
      <c r="C325" s="34">
        <f ca="1">_xlfn.BETA.DIST(B325,Summary!$C$14,Summary!$D$14,FALSE)</f>
        <v>1</v>
      </c>
      <c r="D325" s="34">
        <f ca="1">_xlfn.BETA.DIST(B325,Summary!$C$14,Summary!$D$14,TRUE)</f>
        <v>0.24428917757061355</v>
      </c>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spans="1:27" ht="13">
      <c r="A326" s="32">
        <v>324</v>
      </c>
      <c r="B326" s="33">
        <f t="shared" ca="1" si="1"/>
        <v>0.19356797423553884</v>
      </c>
      <c r="C326" s="34">
        <f ca="1">_xlfn.BETA.DIST(B326,Summary!$C$14,Summary!$D$14,FALSE)</f>
        <v>1</v>
      </c>
      <c r="D326" s="34">
        <f ca="1">_xlfn.BETA.DIST(B326,Summary!$C$14,Summary!$D$14,TRUE)</f>
        <v>0.19356797423553881</v>
      </c>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spans="1:27" ht="13">
      <c r="A327" s="32">
        <v>325</v>
      </c>
      <c r="B327" s="33">
        <f t="shared" ca="1" si="1"/>
        <v>0.30130023877390644</v>
      </c>
      <c r="C327" s="34">
        <f ca="1">_xlfn.BETA.DIST(B327,Summary!$C$14,Summary!$D$14,FALSE)</f>
        <v>1</v>
      </c>
      <c r="D327" s="34">
        <f ca="1">_xlfn.BETA.DIST(B327,Summary!$C$14,Summary!$D$14,TRUE)</f>
        <v>0.30130023877390638</v>
      </c>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spans="1:27" ht="13">
      <c r="A328" s="32">
        <v>326</v>
      </c>
      <c r="B328" s="33">
        <f t="shared" ca="1" si="1"/>
        <v>0.4866243501368992</v>
      </c>
      <c r="C328" s="34">
        <f ca="1">_xlfn.BETA.DIST(B328,Summary!$C$14,Summary!$D$14,FALSE)</f>
        <v>1</v>
      </c>
      <c r="D328" s="34">
        <f ca="1">_xlfn.BETA.DIST(B328,Summary!$C$14,Summary!$D$14,TRUE)</f>
        <v>0.4866243501368992</v>
      </c>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spans="1:27" ht="13">
      <c r="A329" s="32">
        <v>327</v>
      </c>
      <c r="B329" s="33">
        <f t="shared" ca="1" si="1"/>
        <v>0.39132973345400568</v>
      </c>
      <c r="C329" s="34">
        <f ca="1">_xlfn.BETA.DIST(B329,Summary!$C$14,Summary!$D$14,FALSE)</f>
        <v>1</v>
      </c>
      <c r="D329" s="34">
        <f ca="1">_xlfn.BETA.DIST(B329,Summary!$C$14,Summary!$D$14,TRUE)</f>
        <v>0.39132973345400568</v>
      </c>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spans="1:27" ht="13">
      <c r="A330" s="32">
        <v>328</v>
      </c>
      <c r="B330" s="33">
        <f t="shared" ca="1" si="1"/>
        <v>0.2071538992685289</v>
      </c>
      <c r="C330" s="34">
        <f ca="1">_xlfn.BETA.DIST(B330,Summary!$C$14,Summary!$D$14,FALSE)</f>
        <v>1</v>
      </c>
      <c r="D330" s="34">
        <f ca="1">_xlfn.BETA.DIST(B330,Summary!$C$14,Summary!$D$14,TRUE)</f>
        <v>0.2071538992685289</v>
      </c>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spans="1:27" ht="13">
      <c r="A331" s="32">
        <v>329</v>
      </c>
      <c r="B331" s="33">
        <f t="shared" ca="1" si="1"/>
        <v>0.88083805140897875</v>
      </c>
      <c r="C331" s="34">
        <f ca="1">_xlfn.BETA.DIST(B331,Summary!$C$14,Summary!$D$14,FALSE)</f>
        <v>1</v>
      </c>
      <c r="D331" s="34">
        <f ca="1">_xlfn.BETA.DIST(B331,Summary!$C$14,Summary!$D$14,TRUE)</f>
        <v>0.88083805140897875</v>
      </c>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spans="1:27" ht="13">
      <c r="A332" s="32">
        <v>330</v>
      </c>
      <c r="B332" s="33">
        <f t="shared" ca="1" si="1"/>
        <v>0.29122525005326283</v>
      </c>
      <c r="C332" s="34">
        <f ca="1">_xlfn.BETA.DIST(B332,Summary!$C$14,Summary!$D$14,FALSE)</f>
        <v>1</v>
      </c>
      <c r="D332" s="34">
        <f ca="1">_xlfn.BETA.DIST(B332,Summary!$C$14,Summary!$D$14,TRUE)</f>
        <v>0.29122525005326283</v>
      </c>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spans="1:27" ht="13">
      <c r="A333" s="32">
        <v>331</v>
      </c>
      <c r="B333" s="33">
        <f t="shared" ca="1" si="1"/>
        <v>0.90585783355734883</v>
      </c>
      <c r="C333" s="34">
        <f ca="1">_xlfn.BETA.DIST(B333,Summary!$C$14,Summary!$D$14,FALSE)</f>
        <v>1</v>
      </c>
      <c r="D333" s="34">
        <f ca="1">_xlfn.BETA.DIST(B333,Summary!$C$14,Summary!$D$14,TRUE)</f>
        <v>0.90585783355734883</v>
      </c>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spans="1:27" ht="13">
      <c r="A334" s="32">
        <v>332</v>
      </c>
      <c r="B334" s="33">
        <f t="shared" ca="1" si="1"/>
        <v>0.10747880972006885</v>
      </c>
      <c r="C334" s="34">
        <f ca="1">_xlfn.BETA.DIST(B334,Summary!$C$14,Summary!$D$14,FALSE)</f>
        <v>1</v>
      </c>
      <c r="D334" s="34">
        <f ca="1">_xlfn.BETA.DIST(B334,Summary!$C$14,Summary!$D$14,TRUE)</f>
        <v>0.10747880972006886</v>
      </c>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spans="1:27" ht="13">
      <c r="A335" s="32">
        <v>333</v>
      </c>
      <c r="B335" s="33">
        <f t="shared" ca="1" si="1"/>
        <v>0.46658508964496348</v>
      </c>
      <c r="C335" s="34">
        <f ca="1">_xlfn.BETA.DIST(B335,Summary!$C$14,Summary!$D$14,FALSE)</f>
        <v>1</v>
      </c>
      <c r="D335" s="34">
        <f ca="1">_xlfn.BETA.DIST(B335,Summary!$C$14,Summary!$D$14,TRUE)</f>
        <v>0.46658508964496348</v>
      </c>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spans="1:27" ht="13">
      <c r="A336" s="32">
        <v>334</v>
      </c>
      <c r="B336" s="33">
        <f t="shared" ca="1" si="1"/>
        <v>0.20529667544677899</v>
      </c>
      <c r="C336" s="34">
        <f ca="1">_xlfn.BETA.DIST(B336,Summary!$C$14,Summary!$D$14,FALSE)</f>
        <v>1</v>
      </c>
      <c r="D336" s="34">
        <f ca="1">_xlfn.BETA.DIST(B336,Summary!$C$14,Summary!$D$14,TRUE)</f>
        <v>0.20529667544677901</v>
      </c>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spans="1:27" ht="13">
      <c r="A337" s="32">
        <v>335</v>
      </c>
      <c r="B337" s="33">
        <f t="shared" ca="1" si="1"/>
        <v>0.85987353621083973</v>
      </c>
      <c r="C337" s="34">
        <f ca="1">_xlfn.BETA.DIST(B337,Summary!$C$14,Summary!$D$14,FALSE)</f>
        <v>1</v>
      </c>
      <c r="D337" s="34">
        <f ca="1">_xlfn.BETA.DIST(B337,Summary!$C$14,Summary!$D$14,TRUE)</f>
        <v>0.85987353621083973</v>
      </c>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spans="1:27" ht="13">
      <c r="A338" s="32">
        <v>336</v>
      </c>
      <c r="B338" s="33">
        <f t="shared" ca="1" si="1"/>
        <v>0.8680401633576571</v>
      </c>
      <c r="C338" s="34">
        <f ca="1">_xlfn.BETA.DIST(B338,Summary!$C$14,Summary!$D$14,FALSE)</f>
        <v>1</v>
      </c>
      <c r="D338" s="34">
        <f ca="1">_xlfn.BETA.DIST(B338,Summary!$C$14,Summary!$D$14,TRUE)</f>
        <v>0.8680401633576571</v>
      </c>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spans="1:27" ht="13">
      <c r="A339" s="32">
        <v>337</v>
      </c>
      <c r="B339" s="33">
        <f t="shared" ca="1" si="1"/>
        <v>0.54419471754207971</v>
      </c>
      <c r="C339" s="34">
        <f ca="1">_xlfn.BETA.DIST(B339,Summary!$C$14,Summary!$D$14,FALSE)</f>
        <v>1</v>
      </c>
      <c r="D339" s="34">
        <f ca="1">_xlfn.BETA.DIST(B339,Summary!$C$14,Summary!$D$14,TRUE)</f>
        <v>0.54419471754207971</v>
      </c>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spans="1:27" ht="13">
      <c r="A340" s="32">
        <v>338</v>
      </c>
      <c r="B340" s="33">
        <f t="shared" ca="1" si="1"/>
        <v>0.11893814738830855</v>
      </c>
      <c r="C340" s="34">
        <f ca="1">_xlfn.BETA.DIST(B340,Summary!$C$14,Summary!$D$14,FALSE)</f>
        <v>1</v>
      </c>
      <c r="D340" s="34">
        <f ca="1">_xlfn.BETA.DIST(B340,Summary!$C$14,Summary!$D$14,TRUE)</f>
        <v>0.11893814738830853</v>
      </c>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spans="1:27" ht="13">
      <c r="A341" s="32">
        <v>339</v>
      </c>
      <c r="B341" s="33">
        <f t="shared" ca="1" si="1"/>
        <v>0.22552421426173785</v>
      </c>
      <c r="C341" s="34">
        <f ca="1">_xlfn.BETA.DIST(B341,Summary!$C$14,Summary!$D$14,FALSE)</f>
        <v>1</v>
      </c>
      <c r="D341" s="34">
        <f ca="1">_xlfn.BETA.DIST(B341,Summary!$C$14,Summary!$D$14,TRUE)</f>
        <v>0.22552421426173785</v>
      </c>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spans="1:27" ht="13">
      <c r="A342" s="32">
        <v>340</v>
      </c>
      <c r="B342" s="33">
        <f t="shared" ca="1" si="1"/>
        <v>0.41642577422131599</v>
      </c>
      <c r="C342" s="34">
        <f ca="1">_xlfn.BETA.DIST(B342,Summary!$C$14,Summary!$D$14,FALSE)</f>
        <v>1</v>
      </c>
      <c r="D342" s="34">
        <f ca="1">_xlfn.BETA.DIST(B342,Summary!$C$14,Summary!$D$14,TRUE)</f>
        <v>0.41642577422131599</v>
      </c>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spans="1:27" ht="13">
      <c r="A343" s="32">
        <v>341</v>
      </c>
      <c r="B343" s="33">
        <f t="shared" ca="1" si="1"/>
        <v>0.47533894522879894</v>
      </c>
      <c r="C343" s="34">
        <f ca="1">_xlfn.BETA.DIST(B343,Summary!$C$14,Summary!$D$14,FALSE)</f>
        <v>1</v>
      </c>
      <c r="D343" s="34">
        <f ca="1">_xlfn.BETA.DIST(B343,Summary!$C$14,Summary!$D$14,TRUE)</f>
        <v>0.47533894522879894</v>
      </c>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spans="1:27" ht="13">
      <c r="A344" s="32">
        <v>342</v>
      </c>
      <c r="B344" s="33">
        <f t="shared" ca="1" si="1"/>
        <v>0.29585877480803202</v>
      </c>
      <c r="C344" s="34">
        <f ca="1">_xlfn.BETA.DIST(B344,Summary!$C$14,Summary!$D$14,FALSE)</f>
        <v>1</v>
      </c>
      <c r="D344" s="34">
        <f ca="1">_xlfn.BETA.DIST(B344,Summary!$C$14,Summary!$D$14,TRUE)</f>
        <v>0.29585877480803202</v>
      </c>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spans="1:27" ht="13">
      <c r="A345" s="32">
        <v>343</v>
      </c>
      <c r="B345" s="33">
        <f t="shared" ca="1" si="1"/>
        <v>9.8920434968780779E-2</v>
      </c>
      <c r="C345" s="34">
        <f ca="1">_xlfn.BETA.DIST(B345,Summary!$C$14,Summary!$D$14,FALSE)</f>
        <v>1</v>
      </c>
      <c r="D345" s="34">
        <f ca="1">_xlfn.BETA.DIST(B345,Summary!$C$14,Summary!$D$14,TRUE)</f>
        <v>9.8920434968780779E-2</v>
      </c>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spans="1:27" ht="13">
      <c r="A346" s="32">
        <v>344</v>
      </c>
      <c r="B346" s="33">
        <f t="shared" ca="1" si="1"/>
        <v>0.98865947976061919</v>
      </c>
      <c r="C346" s="34">
        <f ca="1">_xlfn.BETA.DIST(B346,Summary!$C$14,Summary!$D$14,FALSE)</f>
        <v>1</v>
      </c>
      <c r="D346" s="34">
        <f ca="1">_xlfn.BETA.DIST(B346,Summary!$C$14,Summary!$D$14,TRUE)</f>
        <v>0.98865947976061919</v>
      </c>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spans="1:27" ht="13">
      <c r="A347" s="32">
        <v>345</v>
      </c>
      <c r="B347" s="33">
        <f t="shared" ca="1" si="1"/>
        <v>3.2644509162759072E-2</v>
      </c>
      <c r="C347" s="34">
        <f ca="1">_xlfn.BETA.DIST(B347,Summary!$C$14,Summary!$D$14,FALSE)</f>
        <v>1</v>
      </c>
      <c r="D347" s="34">
        <f ca="1">_xlfn.BETA.DIST(B347,Summary!$C$14,Summary!$D$14,TRUE)</f>
        <v>3.2644509162759065E-2</v>
      </c>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spans="1:27" ht="13">
      <c r="A348" s="32">
        <v>346</v>
      </c>
      <c r="B348" s="33">
        <f t="shared" ca="1" si="1"/>
        <v>0.59694920186616873</v>
      </c>
      <c r="C348" s="34">
        <f ca="1">_xlfn.BETA.DIST(B348,Summary!$C$14,Summary!$D$14,FALSE)</f>
        <v>1</v>
      </c>
      <c r="D348" s="34">
        <f ca="1">_xlfn.BETA.DIST(B348,Summary!$C$14,Summary!$D$14,TRUE)</f>
        <v>0.59694920186616873</v>
      </c>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spans="1:27" ht="13">
      <c r="A349" s="32">
        <v>347</v>
      </c>
      <c r="B349" s="33">
        <f t="shared" ca="1" si="1"/>
        <v>0.68898328750586901</v>
      </c>
      <c r="C349" s="34">
        <f ca="1">_xlfn.BETA.DIST(B349,Summary!$C$14,Summary!$D$14,FALSE)</f>
        <v>1</v>
      </c>
      <c r="D349" s="34">
        <f ca="1">_xlfn.BETA.DIST(B349,Summary!$C$14,Summary!$D$14,TRUE)</f>
        <v>0.68898328750586901</v>
      </c>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spans="1:27" ht="13">
      <c r="A350" s="32">
        <v>348</v>
      </c>
      <c r="B350" s="33">
        <f t="shared" ca="1" si="1"/>
        <v>0.98311028609143258</v>
      </c>
      <c r="C350" s="34">
        <f ca="1">_xlfn.BETA.DIST(B350,Summary!$C$14,Summary!$D$14,FALSE)</f>
        <v>1</v>
      </c>
      <c r="D350" s="34">
        <f ca="1">_xlfn.BETA.DIST(B350,Summary!$C$14,Summary!$D$14,TRUE)</f>
        <v>0.98311028609143258</v>
      </c>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spans="1:27" ht="13">
      <c r="A351" s="32">
        <v>349</v>
      </c>
      <c r="B351" s="33">
        <f t="shared" ca="1" si="1"/>
        <v>0.26993087574962571</v>
      </c>
      <c r="C351" s="34">
        <f ca="1">_xlfn.BETA.DIST(B351,Summary!$C$14,Summary!$D$14,FALSE)</f>
        <v>1</v>
      </c>
      <c r="D351" s="34">
        <f ca="1">_xlfn.BETA.DIST(B351,Summary!$C$14,Summary!$D$14,TRUE)</f>
        <v>0.26993087574962571</v>
      </c>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spans="1:27" ht="13">
      <c r="A352" s="32">
        <v>350</v>
      </c>
      <c r="B352" s="33">
        <f t="shared" ca="1" si="1"/>
        <v>0.37626611125205101</v>
      </c>
      <c r="C352" s="34">
        <f ca="1">_xlfn.BETA.DIST(B352,Summary!$C$14,Summary!$D$14,FALSE)</f>
        <v>1</v>
      </c>
      <c r="D352" s="34">
        <f ca="1">_xlfn.BETA.DIST(B352,Summary!$C$14,Summary!$D$14,TRUE)</f>
        <v>0.37626611125205101</v>
      </c>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spans="1:27" ht="13">
      <c r="A353" s="32">
        <v>351</v>
      </c>
      <c r="B353" s="33">
        <f t="shared" ca="1" si="1"/>
        <v>0.65934151720743195</v>
      </c>
      <c r="C353" s="34">
        <f ca="1">_xlfn.BETA.DIST(B353,Summary!$C$14,Summary!$D$14,FALSE)</f>
        <v>1</v>
      </c>
      <c r="D353" s="34">
        <f ca="1">_xlfn.BETA.DIST(B353,Summary!$C$14,Summary!$D$14,TRUE)</f>
        <v>0.65934151720743195</v>
      </c>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spans="1:27" ht="13">
      <c r="A354" s="32">
        <v>352</v>
      </c>
      <c r="B354" s="33">
        <f t="shared" ca="1" si="1"/>
        <v>0.87135463164276117</v>
      </c>
      <c r="C354" s="34">
        <f ca="1">_xlfn.BETA.DIST(B354,Summary!$C$14,Summary!$D$14,FALSE)</f>
        <v>1</v>
      </c>
      <c r="D354" s="34">
        <f ca="1">_xlfn.BETA.DIST(B354,Summary!$C$14,Summary!$D$14,TRUE)</f>
        <v>0.87135463164276117</v>
      </c>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spans="1:27" ht="13">
      <c r="A355" s="32">
        <v>353</v>
      </c>
      <c r="B355" s="33">
        <f t="shared" ca="1" si="1"/>
        <v>0.8711520525118277</v>
      </c>
      <c r="C355" s="34">
        <f ca="1">_xlfn.BETA.DIST(B355,Summary!$C$14,Summary!$D$14,FALSE)</f>
        <v>1</v>
      </c>
      <c r="D355" s="34">
        <f ca="1">_xlfn.BETA.DIST(B355,Summary!$C$14,Summary!$D$14,TRUE)</f>
        <v>0.8711520525118277</v>
      </c>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spans="1:27" ht="13">
      <c r="A356" s="32">
        <v>354</v>
      </c>
      <c r="B356" s="33">
        <f t="shared" ca="1" si="1"/>
        <v>0.95986958703295566</v>
      </c>
      <c r="C356" s="34">
        <f ca="1">_xlfn.BETA.DIST(B356,Summary!$C$14,Summary!$D$14,FALSE)</f>
        <v>1</v>
      </c>
      <c r="D356" s="34">
        <f ca="1">_xlfn.BETA.DIST(B356,Summary!$C$14,Summary!$D$14,TRUE)</f>
        <v>0.95986958703295566</v>
      </c>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spans="1:27" ht="13">
      <c r="A357" s="32">
        <v>355</v>
      </c>
      <c r="B357" s="33">
        <f t="shared" ca="1" si="1"/>
        <v>0.59542274543522922</v>
      </c>
      <c r="C357" s="34">
        <f ca="1">_xlfn.BETA.DIST(B357,Summary!$C$14,Summary!$D$14,FALSE)</f>
        <v>1</v>
      </c>
      <c r="D357" s="34">
        <f ca="1">_xlfn.BETA.DIST(B357,Summary!$C$14,Summary!$D$14,TRUE)</f>
        <v>0.59542274543522922</v>
      </c>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spans="1:27" ht="13">
      <c r="A358" s="32">
        <v>356</v>
      </c>
      <c r="B358" s="33">
        <f t="shared" ca="1" si="1"/>
        <v>0.48333743920389549</v>
      </c>
      <c r="C358" s="34">
        <f ca="1">_xlfn.BETA.DIST(B358,Summary!$C$14,Summary!$D$14,FALSE)</f>
        <v>1</v>
      </c>
      <c r="D358" s="34">
        <f ca="1">_xlfn.BETA.DIST(B358,Summary!$C$14,Summary!$D$14,TRUE)</f>
        <v>0.48333743920389549</v>
      </c>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spans="1:27" ht="13">
      <c r="A359" s="32">
        <v>357</v>
      </c>
      <c r="B359" s="33">
        <f t="shared" ca="1" si="1"/>
        <v>0.892195265478962</v>
      </c>
      <c r="C359" s="34">
        <f ca="1">_xlfn.BETA.DIST(B359,Summary!$C$14,Summary!$D$14,FALSE)</f>
        <v>1</v>
      </c>
      <c r="D359" s="34">
        <f ca="1">_xlfn.BETA.DIST(B359,Summary!$C$14,Summary!$D$14,TRUE)</f>
        <v>0.892195265478962</v>
      </c>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spans="1:27" ht="13">
      <c r="A360" s="32">
        <v>358</v>
      </c>
      <c r="B360" s="33">
        <f t="shared" ca="1" si="1"/>
        <v>0.39688196268420162</v>
      </c>
      <c r="C360" s="34">
        <f ca="1">_xlfn.BETA.DIST(B360,Summary!$C$14,Summary!$D$14,FALSE)</f>
        <v>1</v>
      </c>
      <c r="D360" s="34">
        <f ca="1">_xlfn.BETA.DIST(B360,Summary!$C$14,Summary!$D$14,TRUE)</f>
        <v>0.39688196268420162</v>
      </c>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spans="1:27" ht="13">
      <c r="A361" s="32">
        <v>359</v>
      </c>
      <c r="B361" s="33">
        <f t="shared" ca="1" si="1"/>
        <v>0.47094849299268926</v>
      </c>
      <c r="C361" s="34">
        <f ca="1">_xlfn.BETA.DIST(B361,Summary!$C$14,Summary!$D$14,FALSE)</f>
        <v>1</v>
      </c>
      <c r="D361" s="34">
        <f ca="1">_xlfn.BETA.DIST(B361,Summary!$C$14,Summary!$D$14,TRUE)</f>
        <v>0.47094849299268926</v>
      </c>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spans="1:27" ht="13">
      <c r="A362" s="32">
        <v>360</v>
      </c>
      <c r="B362" s="33">
        <f t="shared" ca="1" si="1"/>
        <v>0.67996927248844197</v>
      </c>
      <c r="C362" s="34">
        <f ca="1">_xlfn.BETA.DIST(B362,Summary!$C$14,Summary!$D$14,FALSE)</f>
        <v>1</v>
      </c>
      <c r="D362" s="34">
        <f ca="1">_xlfn.BETA.DIST(B362,Summary!$C$14,Summary!$D$14,TRUE)</f>
        <v>0.67996927248844197</v>
      </c>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spans="1:27" ht="13">
      <c r="A363" s="32">
        <v>361</v>
      </c>
      <c r="B363" s="33">
        <f t="shared" ca="1" si="1"/>
        <v>0.17752565873718951</v>
      </c>
      <c r="C363" s="34">
        <f ca="1">_xlfn.BETA.DIST(B363,Summary!$C$14,Summary!$D$14,FALSE)</f>
        <v>1</v>
      </c>
      <c r="D363" s="34">
        <f ca="1">_xlfn.BETA.DIST(B363,Summary!$C$14,Summary!$D$14,TRUE)</f>
        <v>0.17752565873718951</v>
      </c>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spans="1:27" ht="13">
      <c r="A364" s="32">
        <v>362</v>
      </c>
      <c r="B364" s="33">
        <f t="shared" ca="1" si="1"/>
        <v>0.63583532323002911</v>
      </c>
      <c r="C364" s="34">
        <f ca="1">_xlfn.BETA.DIST(B364,Summary!$C$14,Summary!$D$14,FALSE)</f>
        <v>1</v>
      </c>
      <c r="D364" s="34">
        <f ca="1">_xlfn.BETA.DIST(B364,Summary!$C$14,Summary!$D$14,TRUE)</f>
        <v>0.63583532323002911</v>
      </c>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spans="1:27" ht="13">
      <c r="A365" s="32">
        <v>363</v>
      </c>
      <c r="B365" s="33">
        <f t="shared" ca="1" si="1"/>
        <v>0.99636800184716712</v>
      </c>
      <c r="C365" s="34">
        <f ca="1">_xlfn.BETA.DIST(B365,Summary!$C$14,Summary!$D$14,FALSE)</f>
        <v>1</v>
      </c>
      <c r="D365" s="34">
        <f ca="1">_xlfn.BETA.DIST(B365,Summary!$C$14,Summary!$D$14,TRUE)</f>
        <v>0.99636800184716712</v>
      </c>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spans="1:27" ht="13">
      <c r="A366" s="32">
        <v>364</v>
      </c>
      <c r="B366" s="33">
        <f t="shared" ca="1" si="1"/>
        <v>0.59810458079396511</v>
      </c>
      <c r="C366" s="34">
        <f ca="1">_xlfn.BETA.DIST(B366,Summary!$C$14,Summary!$D$14,FALSE)</f>
        <v>1</v>
      </c>
      <c r="D366" s="34">
        <f ca="1">_xlfn.BETA.DIST(B366,Summary!$C$14,Summary!$D$14,TRUE)</f>
        <v>0.59810458079396511</v>
      </c>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spans="1:27" ht="13">
      <c r="A367" s="32">
        <v>365</v>
      </c>
      <c r="B367" s="33">
        <f t="shared" ca="1" si="1"/>
        <v>0.57127858573391155</v>
      </c>
      <c r="C367" s="34">
        <f ca="1">_xlfn.BETA.DIST(B367,Summary!$C$14,Summary!$D$14,FALSE)</f>
        <v>1</v>
      </c>
      <c r="D367" s="34">
        <f ca="1">_xlfn.BETA.DIST(B367,Summary!$C$14,Summary!$D$14,TRUE)</f>
        <v>0.57127858573391155</v>
      </c>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spans="1:27" ht="13">
      <c r="A368" s="32">
        <v>366</v>
      </c>
      <c r="B368" s="33">
        <f t="shared" ca="1" si="1"/>
        <v>0.26157319533032242</v>
      </c>
      <c r="C368" s="34">
        <f ca="1">_xlfn.BETA.DIST(B368,Summary!$C$14,Summary!$D$14,FALSE)</f>
        <v>1</v>
      </c>
      <c r="D368" s="34">
        <f ca="1">_xlfn.BETA.DIST(B368,Summary!$C$14,Summary!$D$14,TRUE)</f>
        <v>0.26157319533032242</v>
      </c>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spans="1:27" ht="13">
      <c r="A369" s="32">
        <v>367</v>
      </c>
      <c r="B369" s="33">
        <f t="shared" ca="1" si="1"/>
        <v>0.84664105475048868</v>
      </c>
      <c r="C369" s="34">
        <f ca="1">_xlfn.BETA.DIST(B369,Summary!$C$14,Summary!$D$14,FALSE)</f>
        <v>1</v>
      </c>
      <c r="D369" s="34">
        <f ca="1">_xlfn.BETA.DIST(B369,Summary!$C$14,Summary!$D$14,TRUE)</f>
        <v>0.84664105475048868</v>
      </c>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spans="1:27" ht="13">
      <c r="A370" s="32">
        <v>368</v>
      </c>
      <c r="B370" s="33">
        <f t="shared" ca="1" si="1"/>
        <v>0.87585578381174178</v>
      </c>
      <c r="C370" s="34">
        <f ca="1">_xlfn.BETA.DIST(B370,Summary!$C$14,Summary!$D$14,FALSE)</f>
        <v>1</v>
      </c>
      <c r="D370" s="34">
        <f ca="1">_xlfn.BETA.DIST(B370,Summary!$C$14,Summary!$D$14,TRUE)</f>
        <v>0.87585578381174178</v>
      </c>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spans="1:27" ht="13">
      <c r="A371" s="32">
        <v>369</v>
      </c>
      <c r="B371" s="33">
        <f t="shared" ca="1" si="1"/>
        <v>0.6918563776996236</v>
      </c>
      <c r="C371" s="34">
        <f ca="1">_xlfn.BETA.DIST(B371,Summary!$C$14,Summary!$D$14,FALSE)</f>
        <v>1</v>
      </c>
      <c r="D371" s="34">
        <f ca="1">_xlfn.BETA.DIST(B371,Summary!$C$14,Summary!$D$14,TRUE)</f>
        <v>0.6918563776996236</v>
      </c>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spans="1:27" ht="13">
      <c r="A372" s="32">
        <v>370</v>
      </c>
      <c r="B372" s="33">
        <f t="shared" ca="1" si="1"/>
        <v>0.52556126232768918</v>
      </c>
      <c r="C372" s="34">
        <f ca="1">_xlfn.BETA.DIST(B372,Summary!$C$14,Summary!$D$14,FALSE)</f>
        <v>1</v>
      </c>
      <c r="D372" s="34">
        <f ca="1">_xlfn.BETA.DIST(B372,Summary!$C$14,Summary!$D$14,TRUE)</f>
        <v>0.52556126232768918</v>
      </c>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spans="1:27" ht="13">
      <c r="A373" s="32">
        <v>371</v>
      </c>
      <c r="B373" s="33">
        <f t="shared" ca="1" si="1"/>
        <v>0.45370720882738036</v>
      </c>
      <c r="C373" s="34">
        <f ca="1">_xlfn.BETA.DIST(B373,Summary!$C$14,Summary!$D$14,FALSE)</f>
        <v>1</v>
      </c>
      <c r="D373" s="34">
        <f ca="1">_xlfn.BETA.DIST(B373,Summary!$C$14,Summary!$D$14,TRUE)</f>
        <v>0.45370720882738036</v>
      </c>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spans="1:27" ht="13">
      <c r="A374" s="32">
        <v>372</v>
      </c>
      <c r="B374" s="33">
        <f t="shared" ca="1" si="1"/>
        <v>0.54018833974507829</v>
      </c>
      <c r="C374" s="34">
        <f ca="1">_xlfn.BETA.DIST(B374,Summary!$C$14,Summary!$D$14,FALSE)</f>
        <v>1</v>
      </c>
      <c r="D374" s="34">
        <f ca="1">_xlfn.BETA.DIST(B374,Summary!$C$14,Summary!$D$14,TRUE)</f>
        <v>0.54018833974507829</v>
      </c>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spans="1:27" ht="13">
      <c r="A375" s="32">
        <v>373</v>
      </c>
      <c r="B375" s="33">
        <f t="shared" ca="1" si="1"/>
        <v>8.4542433658139737E-2</v>
      </c>
      <c r="C375" s="34">
        <f ca="1">_xlfn.BETA.DIST(B375,Summary!$C$14,Summary!$D$14,FALSE)</f>
        <v>1</v>
      </c>
      <c r="D375" s="34">
        <f ca="1">_xlfn.BETA.DIST(B375,Summary!$C$14,Summary!$D$14,TRUE)</f>
        <v>8.4542433658139751E-2</v>
      </c>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spans="1:27" ht="13">
      <c r="A376" s="32">
        <v>374</v>
      </c>
      <c r="B376" s="33">
        <f t="shared" ca="1" si="1"/>
        <v>0.3994949976766432</v>
      </c>
      <c r="C376" s="34">
        <f ca="1">_xlfn.BETA.DIST(B376,Summary!$C$14,Summary!$D$14,FALSE)</f>
        <v>1</v>
      </c>
      <c r="D376" s="34">
        <f ca="1">_xlfn.BETA.DIST(B376,Summary!$C$14,Summary!$D$14,TRUE)</f>
        <v>0.3994949976766432</v>
      </c>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spans="1:27" ht="13">
      <c r="A377" s="32">
        <v>375</v>
      </c>
      <c r="B377" s="33">
        <f t="shared" ca="1" si="1"/>
        <v>0.41756279167317767</v>
      </c>
      <c r="C377" s="34">
        <f ca="1">_xlfn.BETA.DIST(B377,Summary!$C$14,Summary!$D$14,FALSE)</f>
        <v>1</v>
      </c>
      <c r="D377" s="34">
        <f ca="1">_xlfn.BETA.DIST(B377,Summary!$C$14,Summary!$D$14,TRUE)</f>
        <v>0.41756279167317767</v>
      </c>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spans="1:27" ht="13">
      <c r="A378" s="32">
        <v>376</v>
      </c>
      <c r="B378" s="33">
        <f t="shared" ca="1" si="1"/>
        <v>0.80460259264575273</v>
      </c>
      <c r="C378" s="34">
        <f ca="1">_xlfn.BETA.DIST(B378,Summary!$C$14,Summary!$D$14,FALSE)</f>
        <v>1</v>
      </c>
      <c r="D378" s="34">
        <f ca="1">_xlfn.BETA.DIST(B378,Summary!$C$14,Summary!$D$14,TRUE)</f>
        <v>0.80460259264575273</v>
      </c>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spans="1:27" ht="13">
      <c r="A379" s="32">
        <v>377</v>
      </c>
      <c r="B379" s="33">
        <f t="shared" ca="1" si="1"/>
        <v>0.19178474976102755</v>
      </c>
      <c r="C379" s="34">
        <f ca="1">_xlfn.BETA.DIST(B379,Summary!$C$14,Summary!$D$14,FALSE)</f>
        <v>1</v>
      </c>
      <c r="D379" s="34">
        <f ca="1">_xlfn.BETA.DIST(B379,Summary!$C$14,Summary!$D$14,TRUE)</f>
        <v>0.19178474976102755</v>
      </c>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spans="1:27" ht="13">
      <c r="A380" s="32">
        <v>378</v>
      </c>
      <c r="B380" s="33">
        <f t="shared" ca="1" si="1"/>
        <v>0.98533745686661089</v>
      </c>
      <c r="C380" s="34">
        <f ca="1">_xlfn.BETA.DIST(B380,Summary!$C$14,Summary!$D$14,FALSE)</f>
        <v>1</v>
      </c>
      <c r="D380" s="34">
        <f ca="1">_xlfn.BETA.DIST(B380,Summary!$C$14,Summary!$D$14,TRUE)</f>
        <v>0.98533745686661089</v>
      </c>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spans="1:27" ht="13">
      <c r="A381" s="32">
        <v>379</v>
      </c>
      <c r="B381" s="33">
        <f t="shared" ca="1" si="1"/>
        <v>0.25567336220281911</v>
      </c>
      <c r="C381" s="34">
        <f ca="1">_xlfn.BETA.DIST(B381,Summary!$C$14,Summary!$D$14,FALSE)</f>
        <v>1</v>
      </c>
      <c r="D381" s="34">
        <f ca="1">_xlfn.BETA.DIST(B381,Summary!$C$14,Summary!$D$14,TRUE)</f>
        <v>0.25567336220281911</v>
      </c>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spans="1:27" ht="13">
      <c r="A382" s="32">
        <v>380</v>
      </c>
      <c r="B382" s="33">
        <f t="shared" ca="1" si="1"/>
        <v>0.20863400132280074</v>
      </c>
      <c r="C382" s="34">
        <f ca="1">_xlfn.BETA.DIST(B382,Summary!$C$14,Summary!$D$14,FALSE)</f>
        <v>1</v>
      </c>
      <c r="D382" s="34">
        <f ca="1">_xlfn.BETA.DIST(B382,Summary!$C$14,Summary!$D$14,TRUE)</f>
        <v>0.20863400132280072</v>
      </c>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spans="1:27" ht="13">
      <c r="A383" s="32">
        <v>381</v>
      </c>
      <c r="B383" s="33">
        <f t="shared" ca="1" si="1"/>
        <v>0.63637488302832745</v>
      </c>
      <c r="C383" s="34">
        <f ca="1">_xlfn.BETA.DIST(B383,Summary!$C$14,Summary!$D$14,FALSE)</f>
        <v>1</v>
      </c>
      <c r="D383" s="34">
        <f ca="1">_xlfn.BETA.DIST(B383,Summary!$C$14,Summary!$D$14,TRUE)</f>
        <v>0.63637488302832745</v>
      </c>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spans="1:27" ht="13">
      <c r="A384" s="32">
        <v>382</v>
      </c>
      <c r="B384" s="33">
        <f t="shared" ca="1" si="1"/>
        <v>0.24649985353871495</v>
      </c>
      <c r="C384" s="34">
        <f ca="1">_xlfn.BETA.DIST(B384,Summary!$C$14,Summary!$D$14,FALSE)</f>
        <v>1</v>
      </c>
      <c r="D384" s="34">
        <f ca="1">_xlfn.BETA.DIST(B384,Summary!$C$14,Summary!$D$14,TRUE)</f>
        <v>0.24649985353871498</v>
      </c>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spans="1:27" ht="13">
      <c r="A385" s="32">
        <v>383</v>
      </c>
      <c r="B385" s="33">
        <f t="shared" ca="1" si="1"/>
        <v>0.53423829314954441</v>
      </c>
      <c r="C385" s="34">
        <f ca="1">_xlfn.BETA.DIST(B385,Summary!$C$14,Summary!$D$14,FALSE)</f>
        <v>1</v>
      </c>
      <c r="D385" s="34">
        <f ca="1">_xlfn.BETA.DIST(B385,Summary!$C$14,Summary!$D$14,TRUE)</f>
        <v>0.53423829314954441</v>
      </c>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spans="1:27" ht="13">
      <c r="A386" s="32">
        <v>384</v>
      </c>
      <c r="B386" s="33">
        <f t="shared" ca="1" si="1"/>
        <v>0.16384094689256712</v>
      </c>
      <c r="C386" s="34">
        <f ca="1">_xlfn.BETA.DIST(B386,Summary!$C$14,Summary!$D$14,FALSE)</f>
        <v>1</v>
      </c>
      <c r="D386" s="34">
        <f ca="1">_xlfn.BETA.DIST(B386,Summary!$C$14,Summary!$D$14,TRUE)</f>
        <v>0.16384094689256712</v>
      </c>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spans="1:27" ht="13">
      <c r="A387" s="32">
        <v>385</v>
      </c>
      <c r="B387" s="33">
        <f t="shared" ca="1" si="1"/>
        <v>0.46355438535363735</v>
      </c>
      <c r="C387" s="34">
        <f ca="1">_xlfn.BETA.DIST(B387,Summary!$C$14,Summary!$D$14,FALSE)</f>
        <v>1</v>
      </c>
      <c r="D387" s="34">
        <f ca="1">_xlfn.BETA.DIST(B387,Summary!$C$14,Summary!$D$14,TRUE)</f>
        <v>0.46355438535363735</v>
      </c>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spans="1:27" ht="13">
      <c r="A388" s="32">
        <v>386</v>
      </c>
      <c r="B388" s="33">
        <f t="shared" ca="1" si="1"/>
        <v>0.45956717976302786</v>
      </c>
      <c r="C388" s="34">
        <f ca="1">_xlfn.BETA.DIST(B388,Summary!$C$14,Summary!$D$14,FALSE)</f>
        <v>1</v>
      </c>
      <c r="D388" s="34">
        <f ca="1">_xlfn.BETA.DIST(B388,Summary!$C$14,Summary!$D$14,TRUE)</f>
        <v>0.45956717976302786</v>
      </c>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spans="1:27" ht="13">
      <c r="A389" s="32">
        <v>387</v>
      </c>
      <c r="B389" s="33">
        <f t="shared" ca="1" si="1"/>
        <v>0.93700883514910005</v>
      </c>
      <c r="C389" s="34">
        <f ca="1">_xlfn.BETA.DIST(B389,Summary!$C$14,Summary!$D$14,FALSE)</f>
        <v>1</v>
      </c>
      <c r="D389" s="34">
        <f ca="1">_xlfn.BETA.DIST(B389,Summary!$C$14,Summary!$D$14,TRUE)</f>
        <v>0.93700883514910005</v>
      </c>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spans="1:27" ht="13">
      <c r="A390" s="32">
        <v>388</v>
      </c>
      <c r="B390" s="33">
        <f t="shared" ca="1" si="1"/>
        <v>0.39334098143044771</v>
      </c>
      <c r="C390" s="34">
        <f ca="1">_xlfn.BETA.DIST(B390,Summary!$C$14,Summary!$D$14,FALSE)</f>
        <v>1</v>
      </c>
      <c r="D390" s="34">
        <f ca="1">_xlfn.BETA.DIST(B390,Summary!$C$14,Summary!$D$14,TRUE)</f>
        <v>0.39334098143044771</v>
      </c>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spans="1:27" ht="13">
      <c r="A391" s="32">
        <v>389</v>
      </c>
      <c r="B391" s="33">
        <f t="shared" ca="1" si="1"/>
        <v>0.64327705693194104</v>
      </c>
      <c r="C391" s="34">
        <f ca="1">_xlfn.BETA.DIST(B391,Summary!$C$14,Summary!$D$14,FALSE)</f>
        <v>1</v>
      </c>
      <c r="D391" s="34">
        <f ca="1">_xlfn.BETA.DIST(B391,Summary!$C$14,Summary!$D$14,TRUE)</f>
        <v>0.64327705693194104</v>
      </c>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spans="1:27" ht="13">
      <c r="A392" s="32">
        <v>390</v>
      </c>
      <c r="B392" s="33">
        <f t="shared" ca="1" si="1"/>
        <v>6.2541823501230831E-2</v>
      </c>
      <c r="C392" s="34">
        <f ca="1">_xlfn.BETA.DIST(B392,Summary!$C$14,Summary!$D$14,FALSE)</f>
        <v>1</v>
      </c>
      <c r="D392" s="34">
        <f ca="1">_xlfn.BETA.DIST(B392,Summary!$C$14,Summary!$D$14,TRUE)</f>
        <v>6.2541823501230831E-2</v>
      </c>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spans="1:27" ht="13">
      <c r="A393" s="32">
        <v>391</v>
      </c>
      <c r="B393" s="33">
        <f t="shared" ca="1" si="1"/>
        <v>0.2295856060200383</v>
      </c>
      <c r="C393" s="34">
        <f ca="1">_xlfn.BETA.DIST(B393,Summary!$C$14,Summary!$D$14,FALSE)</f>
        <v>1</v>
      </c>
      <c r="D393" s="34">
        <f ca="1">_xlfn.BETA.DIST(B393,Summary!$C$14,Summary!$D$14,TRUE)</f>
        <v>0.22958560602003827</v>
      </c>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spans="1:27" ht="13">
      <c r="A394" s="32">
        <v>392</v>
      </c>
      <c r="B394" s="33">
        <f t="shared" ca="1" si="1"/>
        <v>0.73543091694539686</v>
      </c>
      <c r="C394" s="34">
        <f ca="1">_xlfn.BETA.DIST(B394,Summary!$C$14,Summary!$D$14,FALSE)</f>
        <v>1</v>
      </c>
      <c r="D394" s="34">
        <f ca="1">_xlfn.BETA.DIST(B394,Summary!$C$14,Summary!$D$14,TRUE)</f>
        <v>0.73543091694539686</v>
      </c>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spans="1:27" ht="13">
      <c r="A395" s="32">
        <v>393</v>
      </c>
      <c r="B395" s="33">
        <f t="shared" ca="1" si="1"/>
        <v>4.589459453970568E-2</v>
      </c>
      <c r="C395" s="34">
        <f ca="1">_xlfn.BETA.DIST(B395,Summary!$C$14,Summary!$D$14,FALSE)</f>
        <v>1</v>
      </c>
      <c r="D395" s="34">
        <f ca="1">_xlfn.BETA.DIST(B395,Summary!$C$14,Summary!$D$14,TRUE)</f>
        <v>4.5894594539705673E-2</v>
      </c>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spans="1:27" ht="13">
      <c r="A396" s="32">
        <v>394</v>
      </c>
      <c r="B396" s="33">
        <f t="shared" ca="1" si="1"/>
        <v>0.3152941148637437</v>
      </c>
      <c r="C396" s="34">
        <f ca="1">_xlfn.BETA.DIST(B396,Summary!$C$14,Summary!$D$14,FALSE)</f>
        <v>1</v>
      </c>
      <c r="D396" s="34">
        <f ca="1">_xlfn.BETA.DIST(B396,Summary!$C$14,Summary!$D$14,TRUE)</f>
        <v>0.3152941148637437</v>
      </c>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spans="1:27" ht="13">
      <c r="A397" s="32">
        <v>395</v>
      </c>
      <c r="B397" s="33">
        <f t="shared" ca="1" si="1"/>
        <v>0.57084636031646963</v>
      </c>
      <c r="C397" s="34">
        <f ca="1">_xlfn.BETA.DIST(B397,Summary!$C$14,Summary!$D$14,FALSE)</f>
        <v>1</v>
      </c>
      <c r="D397" s="34">
        <f ca="1">_xlfn.BETA.DIST(B397,Summary!$C$14,Summary!$D$14,TRUE)</f>
        <v>0.57084636031646963</v>
      </c>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spans="1:27" ht="13">
      <c r="A398" s="32">
        <v>396</v>
      </c>
      <c r="B398" s="33">
        <f t="shared" ca="1" si="1"/>
        <v>0.52112853667264114</v>
      </c>
      <c r="C398" s="34">
        <f ca="1">_xlfn.BETA.DIST(B398,Summary!$C$14,Summary!$D$14,FALSE)</f>
        <v>1</v>
      </c>
      <c r="D398" s="34">
        <f ca="1">_xlfn.BETA.DIST(B398,Summary!$C$14,Summary!$D$14,TRUE)</f>
        <v>0.52112853667264114</v>
      </c>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spans="1:27" ht="13">
      <c r="A399" s="32">
        <v>397</v>
      </c>
      <c r="B399" s="33">
        <f t="shared" ca="1" si="1"/>
        <v>0.79373069687174869</v>
      </c>
      <c r="C399" s="34">
        <f ca="1">_xlfn.BETA.DIST(B399,Summary!$C$14,Summary!$D$14,FALSE)</f>
        <v>1</v>
      </c>
      <c r="D399" s="34">
        <f ca="1">_xlfn.BETA.DIST(B399,Summary!$C$14,Summary!$D$14,TRUE)</f>
        <v>0.79373069687174869</v>
      </c>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spans="1:27" ht="13">
      <c r="A400" s="32">
        <v>398</v>
      </c>
      <c r="B400" s="33">
        <f t="shared" ca="1" si="1"/>
        <v>0.41559212782752353</v>
      </c>
      <c r="C400" s="34">
        <f ca="1">_xlfn.BETA.DIST(B400,Summary!$C$14,Summary!$D$14,FALSE)</f>
        <v>1</v>
      </c>
      <c r="D400" s="34">
        <f ca="1">_xlfn.BETA.DIST(B400,Summary!$C$14,Summary!$D$14,TRUE)</f>
        <v>0.41559212782752353</v>
      </c>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spans="1:27" ht="13">
      <c r="A401" s="32">
        <v>399</v>
      </c>
      <c r="B401" s="33">
        <f t="shared" ca="1" si="1"/>
        <v>0.70316728748578627</v>
      </c>
      <c r="C401" s="34">
        <f ca="1">_xlfn.BETA.DIST(B401,Summary!$C$14,Summary!$D$14,FALSE)</f>
        <v>1</v>
      </c>
      <c r="D401" s="34">
        <f ca="1">_xlfn.BETA.DIST(B401,Summary!$C$14,Summary!$D$14,TRUE)</f>
        <v>0.70316728748578627</v>
      </c>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spans="1:27" ht="13">
      <c r="A402" s="32">
        <v>400</v>
      </c>
      <c r="B402" s="33">
        <f t="shared" ca="1" si="1"/>
        <v>8.8004377479992124E-3</v>
      </c>
      <c r="C402" s="34">
        <f ca="1">_xlfn.BETA.DIST(B402,Summary!$C$14,Summary!$D$14,FALSE)</f>
        <v>1</v>
      </c>
      <c r="D402" s="34">
        <f ca="1">_xlfn.BETA.DIST(B402,Summary!$C$14,Summary!$D$14,TRUE)</f>
        <v>8.8004377479992107E-3</v>
      </c>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spans="1:27" ht="13">
      <c r="A403" s="32">
        <v>401</v>
      </c>
      <c r="B403" s="33">
        <f t="shared" ca="1" si="1"/>
        <v>0.57291128182886442</v>
      </c>
      <c r="C403" s="34">
        <f ca="1">_xlfn.BETA.DIST(B403,Summary!$C$14,Summary!$D$14,FALSE)</f>
        <v>1</v>
      </c>
      <c r="D403" s="34">
        <f ca="1">_xlfn.BETA.DIST(B403,Summary!$C$14,Summary!$D$14,TRUE)</f>
        <v>0.57291128182886442</v>
      </c>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spans="1:27" ht="13">
      <c r="A404" s="32">
        <v>402</v>
      </c>
      <c r="B404" s="33">
        <f t="shared" ca="1" si="1"/>
        <v>0.11914464662573909</v>
      </c>
      <c r="C404" s="34">
        <f ca="1">_xlfn.BETA.DIST(B404,Summary!$C$14,Summary!$D$14,FALSE)</f>
        <v>1</v>
      </c>
      <c r="D404" s="34">
        <f ca="1">_xlfn.BETA.DIST(B404,Summary!$C$14,Summary!$D$14,TRUE)</f>
        <v>0.11914464662573908</v>
      </c>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spans="1:27" ht="13">
      <c r="A405" s="32">
        <v>403</v>
      </c>
      <c r="B405" s="33">
        <f t="shared" ca="1" si="1"/>
        <v>0.56107251041945327</v>
      </c>
      <c r="C405" s="34">
        <f ca="1">_xlfn.BETA.DIST(B405,Summary!$C$14,Summary!$D$14,FALSE)</f>
        <v>1</v>
      </c>
      <c r="D405" s="34">
        <f ca="1">_xlfn.BETA.DIST(B405,Summary!$C$14,Summary!$D$14,TRUE)</f>
        <v>0.56107251041945327</v>
      </c>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spans="1:27" ht="13">
      <c r="A406" s="32">
        <v>404</v>
      </c>
      <c r="B406" s="33">
        <f t="shared" ca="1" si="1"/>
        <v>0.9533082183333772</v>
      </c>
      <c r="C406" s="34">
        <f ca="1">_xlfn.BETA.DIST(B406,Summary!$C$14,Summary!$D$14,FALSE)</f>
        <v>1</v>
      </c>
      <c r="D406" s="34">
        <f ca="1">_xlfn.BETA.DIST(B406,Summary!$C$14,Summary!$D$14,TRUE)</f>
        <v>0.9533082183333772</v>
      </c>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spans="1:27" ht="13">
      <c r="A407" s="32">
        <v>405</v>
      </c>
      <c r="B407" s="33">
        <f t="shared" ca="1" si="1"/>
        <v>0.81039693540797431</v>
      </c>
      <c r="C407" s="34">
        <f ca="1">_xlfn.BETA.DIST(B407,Summary!$C$14,Summary!$D$14,FALSE)</f>
        <v>1</v>
      </c>
      <c r="D407" s="34">
        <f ca="1">_xlfn.BETA.DIST(B407,Summary!$C$14,Summary!$D$14,TRUE)</f>
        <v>0.81039693540797431</v>
      </c>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spans="1:27" ht="13">
      <c r="A408" s="32">
        <v>406</v>
      </c>
      <c r="B408" s="33">
        <f t="shared" ca="1" si="1"/>
        <v>0.46222513551840438</v>
      </c>
      <c r="C408" s="34">
        <f ca="1">_xlfn.BETA.DIST(B408,Summary!$C$14,Summary!$D$14,FALSE)</f>
        <v>1</v>
      </c>
      <c r="D408" s="34">
        <f ca="1">_xlfn.BETA.DIST(B408,Summary!$C$14,Summary!$D$14,TRUE)</f>
        <v>0.46222513551840438</v>
      </c>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spans="1:27" ht="13">
      <c r="A409" s="32">
        <v>407</v>
      </c>
      <c r="B409" s="33">
        <f t="shared" ca="1" si="1"/>
        <v>0.76156218107848006</v>
      </c>
      <c r="C409" s="34">
        <f ca="1">_xlfn.BETA.DIST(B409,Summary!$C$14,Summary!$D$14,FALSE)</f>
        <v>1</v>
      </c>
      <c r="D409" s="34">
        <f ca="1">_xlfn.BETA.DIST(B409,Summary!$C$14,Summary!$D$14,TRUE)</f>
        <v>0.76156218107848006</v>
      </c>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spans="1:27" ht="13">
      <c r="A410" s="32">
        <v>408</v>
      </c>
      <c r="B410" s="33">
        <f t="shared" ca="1" si="1"/>
        <v>0.69279235788779203</v>
      </c>
      <c r="C410" s="34">
        <f ca="1">_xlfn.BETA.DIST(B410,Summary!$C$14,Summary!$D$14,FALSE)</f>
        <v>1</v>
      </c>
      <c r="D410" s="34">
        <f ca="1">_xlfn.BETA.DIST(B410,Summary!$C$14,Summary!$D$14,TRUE)</f>
        <v>0.69279235788779203</v>
      </c>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spans="1:27" ht="13">
      <c r="A411" s="32">
        <v>409</v>
      </c>
      <c r="B411" s="33">
        <f t="shared" ca="1" si="1"/>
        <v>0.90893335356826321</v>
      </c>
      <c r="C411" s="34">
        <f ca="1">_xlfn.BETA.DIST(B411,Summary!$C$14,Summary!$D$14,FALSE)</f>
        <v>1</v>
      </c>
      <c r="D411" s="34">
        <f ca="1">_xlfn.BETA.DIST(B411,Summary!$C$14,Summary!$D$14,TRUE)</f>
        <v>0.90893335356826321</v>
      </c>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spans="1:27" ht="13">
      <c r="A412" s="32">
        <v>410</v>
      </c>
      <c r="B412" s="33">
        <f t="shared" ca="1" si="1"/>
        <v>0.2730639683929923</v>
      </c>
      <c r="C412" s="34">
        <f ca="1">_xlfn.BETA.DIST(B412,Summary!$C$14,Summary!$D$14,FALSE)</f>
        <v>1</v>
      </c>
      <c r="D412" s="34">
        <f ca="1">_xlfn.BETA.DIST(B412,Summary!$C$14,Summary!$D$14,TRUE)</f>
        <v>0.2730639683929923</v>
      </c>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spans="1:27" ht="13">
      <c r="A413" s="32">
        <v>411</v>
      </c>
      <c r="B413" s="33">
        <f t="shared" ca="1" si="1"/>
        <v>0.39781141166136069</v>
      </c>
      <c r="C413" s="34">
        <f ca="1">_xlfn.BETA.DIST(B413,Summary!$C$14,Summary!$D$14,FALSE)</f>
        <v>1</v>
      </c>
      <c r="D413" s="34">
        <f ca="1">_xlfn.BETA.DIST(B413,Summary!$C$14,Summary!$D$14,TRUE)</f>
        <v>0.39781141166136069</v>
      </c>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spans="1:27" ht="13">
      <c r="A414" s="32">
        <v>412</v>
      </c>
      <c r="B414" s="33">
        <f t="shared" ca="1" si="1"/>
        <v>0.16975445668636557</v>
      </c>
      <c r="C414" s="34">
        <f ca="1">_xlfn.BETA.DIST(B414,Summary!$C$14,Summary!$D$14,FALSE)</f>
        <v>1</v>
      </c>
      <c r="D414" s="34">
        <f ca="1">_xlfn.BETA.DIST(B414,Summary!$C$14,Summary!$D$14,TRUE)</f>
        <v>0.16975445668636557</v>
      </c>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spans="1:27" ht="13">
      <c r="A415" s="32">
        <v>413</v>
      </c>
      <c r="B415" s="33">
        <f t="shared" ca="1" si="1"/>
        <v>0.5219662839223137</v>
      </c>
      <c r="C415" s="34">
        <f ca="1">_xlfn.BETA.DIST(B415,Summary!$C$14,Summary!$D$14,FALSE)</f>
        <v>1</v>
      </c>
      <c r="D415" s="34">
        <f ca="1">_xlfn.BETA.DIST(B415,Summary!$C$14,Summary!$D$14,TRUE)</f>
        <v>0.5219662839223137</v>
      </c>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spans="1:27" ht="13">
      <c r="A416" s="32">
        <v>414</v>
      </c>
      <c r="B416" s="33">
        <f t="shared" ca="1" si="1"/>
        <v>0.82524123339495037</v>
      </c>
      <c r="C416" s="34">
        <f ca="1">_xlfn.BETA.DIST(B416,Summary!$C$14,Summary!$D$14,FALSE)</f>
        <v>1</v>
      </c>
      <c r="D416" s="34">
        <f ca="1">_xlfn.BETA.DIST(B416,Summary!$C$14,Summary!$D$14,TRUE)</f>
        <v>0.82524123339495037</v>
      </c>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spans="1:27" ht="13">
      <c r="A417" s="32">
        <v>415</v>
      </c>
      <c r="B417" s="33">
        <f t="shared" ca="1" si="1"/>
        <v>0.35613155585446477</v>
      </c>
      <c r="C417" s="34">
        <f ca="1">_xlfn.BETA.DIST(B417,Summary!$C$14,Summary!$D$14,FALSE)</f>
        <v>1</v>
      </c>
      <c r="D417" s="34">
        <f ca="1">_xlfn.BETA.DIST(B417,Summary!$C$14,Summary!$D$14,TRUE)</f>
        <v>0.35613155585446477</v>
      </c>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spans="1:27" ht="13">
      <c r="A418" s="32">
        <v>416</v>
      </c>
      <c r="B418" s="33">
        <f t="shared" ca="1" si="1"/>
        <v>0.86799256502551092</v>
      </c>
      <c r="C418" s="34">
        <f ca="1">_xlfn.BETA.DIST(B418,Summary!$C$14,Summary!$D$14,FALSE)</f>
        <v>1</v>
      </c>
      <c r="D418" s="34">
        <f ca="1">_xlfn.BETA.DIST(B418,Summary!$C$14,Summary!$D$14,TRUE)</f>
        <v>0.86799256502551092</v>
      </c>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spans="1:27" ht="13">
      <c r="A419" s="32">
        <v>417</v>
      </c>
      <c r="B419" s="33">
        <f t="shared" ca="1" si="1"/>
        <v>0.5267394029879463</v>
      </c>
      <c r="C419" s="34">
        <f ca="1">_xlfn.BETA.DIST(B419,Summary!$C$14,Summary!$D$14,FALSE)</f>
        <v>1</v>
      </c>
      <c r="D419" s="34">
        <f ca="1">_xlfn.BETA.DIST(B419,Summary!$C$14,Summary!$D$14,TRUE)</f>
        <v>0.5267394029879463</v>
      </c>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spans="1:27" ht="13">
      <c r="A420" s="32">
        <v>418</v>
      </c>
      <c r="B420" s="33">
        <f t="shared" ca="1" si="1"/>
        <v>0.31219531841526671</v>
      </c>
      <c r="C420" s="34">
        <f ca="1">_xlfn.BETA.DIST(B420,Summary!$C$14,Summary!$D$14,FALSE)</f>
        <v>1</v>
      </c>
      <c r="D420" s="34">
        <f ca="1">_xlfn.BETA.DIST(B420,Summary!$C$14,Summary!$D$14,TRUE)</f>
        <v>0.31219531841526671</v>
      </c>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spans="1:27" ht="13">
      <c r="A421" s="32">
        <v>419</v>
      </c>
      <c r="B421" s="33">
        <f t="shared" ca="1" si="1"/>
        <v>0.51426606104864803</v>
      </c>
      <c r="C421" s="34">
        <f ca="1">_xlfn.BETA.DIST(B421,Summary!$C$14,Summary!$D$14,FALSE)</f>
        <v>1</v>
      </c>
      <c r="D421" s="34">
        <f ca="1">_xlfn.BETA.DIST(B421,Summary!$C$14,Summary!$D$14,TRUE)</f>
        <v>0.51426606104864803</v>
      </c>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spans="1:27" ht="13">
      <c r="A422" s="32">
        <v>420</v>
      </c>
      <c r="B422" s="33">
        <f t="shared" ca="1" si="1"/>
        <v>4.277862433570645E-3</v>
      </c>
      <c r="C422" s="34">
        <f ca="1">_xlfn.BETA.DIST(B422,Summary!$C$14,Summary!$D$14,FALSE)</f>
        <v>1</v>
      </c>
      <c r="D422" s="34">
        <f ca="1">_xlfn.BETA.DIST(B422,Summary!$C$14,Summary!$D$14,TRUE)</f>
        <v>4.2778624335706433E-3</v>
      </c>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spans="1:27" ht="13">
      <c r="A423" s="32">
        <v>421</v>
      </c>
      <c r="B423" s="33">
        <f t="shared" ca="1" si="1"/>
        <v>0.78155543142669792</v>
      </c>
      <c r="C423" s="34">
        <f ca="1">_xlfn.BETA.DIST(B423,Summary!$C$14,Summary!$D$14,FALSE)</f>
        <v>1</v>
      </c>
      <c r="D423" s="34">
        <f ca="1">_xlfn.BETA.DIST(B423,Summary!$C$14,Summary!$D$14,TRUE)</f>
        <v>0.78155543142669792</v>
      </c>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spans="1:27" ht="13">
      <c r="A424" s="32">
        <v>422</v>
      </c>
      <c r="B424" s="33">
        <f t="shared" ca="1" si="1"/>
        <v>0.23347834732434103</v>
      </c>
      <c r="C424" s="34">
        <f ca="1">_xlfn.BETA.DIST(B424,Summary!$C$14,Summary!$D$14,FALSE)</f>
        <v>1</v>
      </c>
      <c r="D424" s="34">
        <f ca="1">_xlfn.BETA.DIST(B424,Summary!$C$14,Summary!$D$14,TRUE)</f>
        <v>0.233478347324341</v>
      </c>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spans="1:27" ht="13">
      <c r="A425" s="32">
        <v>423</v>
      </c>
      <c r="B425" s="33">
        <f t="shared" ca="1" si="1"/>
        <v>0.63485053550848369</v>
      </c>
      <c r="C425" s="34">
        <f ca="1">_xlfn.BETA.DIST(B425,Summary!$C$14,Summary!$D$14,FALSE)</f>
        <v>1</v>
      </c>
      <c r="D425" s="34">
        <f ca="1">_xlfn.BETA.DIST(B425,Summary!$C$14,Summary!$D$14,TRUE)</f>
        <v>0.63485053550848369</v>
      </c>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spans="1:27" ht="13">
      <c r="A426" s="32">
        <v>424</v>
      </c>
      <c r="B426" s="33">
        <f t="shared" ca="1" si="1"/>
        <v>0.69838647892347638</v>
      </c>
      <c r="C426" s="34">
        <f ca="1">_xlfn.BETA.DIST(B426,Summary!$C$14,Summary!$D$14,FALSE)</f>
        <v>1</v>
      </c>
      <c r="D426" s="34">
        <f ca="1">_xlfn.BETA.DIST(B426,Summary!$C$14,Summary!$D$14,TRUE)</f>
        <v>0.69838647892347638</v>
      </c>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spans="1:27" ht="13">
      <c r="A427" s="32">
        <v>425</v>
      </c>
      <c r="B427" s="33">
        <f t="shared" ca="1" si="1"/>
        <v>0.17082908303510258</v>
      </c>
      <c r="C427" s="34">
        <f ca="1">_xlfn.BETA.DIST(B427,Summary!$C$14,Summary!$D$14,FALSE)</f>
        <v>1</v>
      </c>
      <c r="D427" s="34">
        <f ca="1">_xlfn.BETA.DIST(B427,Summary!$C$14,Summary!$D$14,TRUE)</f>
        <v>0.17082908303510258</v>
      </c>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spans="1:27" ht="13">
      <c r="A428" s="32">
        <v>426</v>
      </c>
      <c r="B428" s="33">
        <f t="shared" ca="1" si="1"/>
        <v>0.73547050410955139</v>
      </c>
      <c r="C428" s="34">
        <f ca="1">_xlfn.BETA.DIST(B428,Summary!$C$14,Summary!$D$14,FALSE)</f>
        <v>1</v>
      </c>
      <c r="D428" s="34">
        <f ca="1">_xlfn.BETA.DIST(B428,Summary!$C$14,Summary!$D$14,TRUE)</f>
        <v>0.73547050410955139</v>
      </c>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spans="1:27" ht="13">
      <c r="A429" s="32">
        <v>427</v>
      </c>
      <c r="B429" s="33">
        <f t="shared" ca="1" si="1"/>
        <v>0.55468950915874082</v>
      </c>
      <c r="C429" s="34">
        <f ca="1">_xlfn.BETA.DIST(B429,Summary!$C$14,Summary!$D$14,FALSE)</f>
        <v>1</v>
      </c>
      <c r="D429" s="34">
        <f ca="1">_xlfn.BETA.DIST(B429,Summary!$C$14,Summary!$D$14,TRUE)</f>
        <v>0.55468950915874082</v>
      </c>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spans="1:27" ht="13">
      <c r="A430" s="32">
        <v>428</v>
      </c>
      <c r="B430" s="33">
        <f t="shared" ca="1" si="1"/>
        <v>0.57959162767790473</v>
      </c>
      <c r="C430" s="34">
        <f ca="1">_xlfn.BETA.DIST(B430,Summary!$C$14,Summary!$D$14,FALSE)</f>
        <v>1</v>
      </c>
      <c r="D430" s="34">
        <f ca="1">_xlfn.BETA.DIST(B430,Summary!$C$14,Summary!$D$14,TRUE)</f>
        <v>0.57959162767790473</v>
      </c>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spans="1:27" ht="13">
      <c r="A431" s="32">
        <v>429</v>
      </c>
      <c r="B431" s="33">
        <f t="shared" ca="1" si="1"/>
        <v>0.22749660102846114</v>
      </c>
      <c r="C431" s="34">
        <f ca="1">_xlfn.BETA.DIST(B431,Summary!$C$14,Summary!$D$14,FALSE)</f>
        <v>1</v>
      </c>
      <c r="D431" s="34">
        <f ca="1">_xlfn.BETA.DIST(B431,Summary!$C$14,Summary!$D$14,TRUE)</f>
        <v>0.22749660102846114</v>
      </c>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spans="1:27" ht="13">
      <c r="A432" s="32">
        <v>430</v>
      </c>
      <c r="B432" s="33">
        <f t="shared" ca="1" si="1"/>
        <v>0.26330100582034988</v>
      </c>
      <c r="C432" s="34">
        <f ca="1">_xlfn.BETA.DIST(B432,Summary!$C$14,Summary!$D$14,FALSE)</f>
        <v>1</v>
      </c>
      <c r="D432" s="34">
        <f ca="1">_xlfn.BETA.DIST(B432,Summary!$C$14,Summary!$D$14,TRUE)</f>
        <v>0.26330100582034988</v>
      </c>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spans="1:27" ht="13">
      <c r="A433" s="32">
        <v>431</v>
      </c>
      <c r="B433" s="33">
        <f t="shared" ca="1" si="1"/>
        <v>0.96549123173295337</v>
      </c>
      <c r="C433" s="34">
        <f ca="1">_xlfn.BETA.DIST(B433,Summary!$C$14,Summary!$D$14,FALSE)</f>
        <v>1</v>
      </c>
      <c r="D433" s="34">
        <f ca="1">_xlfn.BETA.DIST(B433,Summary!$C$14,Summary!$D$14,TRUE)</f>
        <v>0.96549123173295337</v>
      </c>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spans="1:27" ht="13">
      <c r="A434" s="32">
        <v>432</v>
      </c>
      <c r="B434" s="33">
        <f t="shared" ca="1" si="1"/>
        <v>0.2657920741568558</v>
      </c>
      <c r="C434" s="34">
        <f ca="1">_xlfn.BETA.DIST(B434,Summary!$C$14,Summary!$D$14,FALSE)</f>
        <v>1</v>
      </c>
      <c r="D434" s="34">
        <f ca="1">_xlfn.BETA.DIST(B434,Summary!$C$14,Summary!$D$14,TRUE)</f>
        <v>0.2657920741568558</v>
      </c>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spans="1:27" ht="13">
      <c r="A435" s="32">
        <v>433</v>
      </c>
      <c r="B435" s="33">
        <f t="shared" ca="1" si="1"/>
        <v>0.30878359734362704</v>
      </c>
      <c r="C435" s="34">
        <f ca="1">_xlfn.BETA.DIST(B435,Summary!$C$14,Summary!$D$14,FALSE)</f>
        <v>1</v>
      </c>
      <c r="D435" s="34">
        <f ca="1">_xlfn.BETA.DIST(B435,Summary!$C$14,Summary!$D$14,TRUE)</f>
        <v>0.30878359734362704</v>
      </c>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spans="1:27" ht="13">
      <c r="A436" s="32">
        <v>434</v>
      </c>
      <c r="B436" s="33">
        <f t="shared" ca="1" si="1"/>
        <v>0.14713072226516311</v>
      </c>
      <c r="C436" s="34">
        <f ca="1">_xlfn.BETA.DIST(B436,Summary!$C$14,Summary!$D$14,FALSE)</f>
        <v>1</v>
      </c>
      <c r="D436" s="34">
        <f ca="1">_xlfn.BETA.DIST(B436,Summary!$C$14,Summary!$D$14,TRUE)</f>
        <v>0.14713072226516311</v>
      </c>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spans="1:27" ht="13">
      <c r="A437" s="32">
        <v>435</v>
      </c>
      <c r="B437" s="33">
        <f t="shared" ca="1" si="1"/>
        <v>4.7984905645950038E-2</v>
      </c>
      <c r="C437" s="34">
        <f ca="1">_xlfn.BETA.DIST(B437,Summary!$C$14,Summary!$D$14,FALSE)</f>
        <v>1</v>
      </c>
      <c r="D437" s="34">
        <f ca="1">_xlfn.BETA.DIST(B437,Summary!$C$14,Summary!$D$14,TRUE)</f>
        <v>4.7984905645950031E-2</v>
      </c>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spans="1:27" ht="13">
      <c r="A438" s="32">
        <v>436</v>
      </c>
      <c r="B438" s="33">
        <f t="shared" ca="1" si="1"/>
        <v>9.1352296685814127E-2</v>
      </c>
      <c r="C438" s="34">
        <f ca="1">_xlfn.BETA.DIST(B438,Summary!$C$14,Summary!$D$14,FALSE)</f>
        <v>1</v>
      </c>
      <c r="D438" s="34">
        <f ca="1">_xlfn.BETA.DIST(B438,Summary!$C$14,Summary!$D$14,TRUE)</f>
        <v>9.1352296685814113E-2</v>
      </c>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spans="1:27" ht="13">
      <c r="A439" s="32">
        <v>437</v>
      </c>
      <c r="B439" s="33">
        <f t="shared" ca="1" si="1"/>
        <v>0.54379956571713439</v>
      </c>
      <c r="C439" s="34">
        <f ca="1">_xlfn.BETA.DIST(B439,Summary!$C$14,Summary!$D$14,FALSE)</f>
        <v>1</v>
      </c>
      <c r="D439" s="34">
        <f ca="1">_xlfn.BETA.DIST(B439,Summary!$C$14,Summary!$D$14,TRUE)</f>
        <v>0.54379956571713439</v>
      </c>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spans="1:27" ht="13">
      <c r="A440" s="32">
        <v>438</v>
      </c>
      <c r="B440" s="33">
        <f t="shared" ca="1" si="1"/>
        <v>0.48080391643145226</v>
      </c>
      <c r="C440" s="34">
        <f ca="1">_xlfn.BETA.DIST(B440,Summary!$C$14,Summary!$D$14,FALSE)</f>
        <v>1</v>
      </c>
      <c r="D440" s="34">
        <f ca="1">_xlfn.BETA.DIST(B440,Summary!$C$14,Summary!$D$14,TRUE)</f>
        <v>0.48080391643145226</v>
      </c>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spans="1:27" ht="13">
      <c r="A441" s="32">
        <v>439</v>
      </c>
      <c r="B441" s="33">
        <f t="shared" ca="1" si="1"/>
        <v>0.59065414942531869</v>
      </c>
      <c r="C441" s="34">
        <f ca="1">_xlfn.BETA.DIST(B441,Summary!$C$14,Summary!$D$14,FALSE)</f>
        <v>1</v>
      </c>
      <c r="D441" s="34">
        <f ca="1">_xlfn.BETA.DIST(B441,Summary!$C$14,Summary!$D$14,TRUE)</f>
        <v>0.59065414942531869</v>
      </c>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spans="1:27" ht="13">
      <c r="A442" s="32">
        <v>440</v>
      </c>
      <c r="B442" s="33">
        <f t="shared" ca="1" si="1"/>
        <v>0.85583144507771292</v>
      </c>
      <c r="C442" s="34">
        <f ca="1">_xlfn.BETA.DIST(B442,Summary!$C$14,Summary!$D$14,FALSE)</f>
        <v>1</v>
      </c>
      <c r="D442" s="34">
        <f ca="1">_xlfn.BETA.DIST(B442,Summary!$C$14,Summary!$D$14,TRUE)</f>
        <v>0.85583144507771292</v>
      </c>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spans="1:27" ht="13">
      <c r="A443" s="32">
        <v>441</v>
      </c>
      <c r="B443" s="33">
        <f t="shared" ca="1" si="1"/>
        <v>0.86508811451826972</v>
      </c>
      <c r="C443" s="34">
        <f ca="1">_xlfn.BETA.DIST(B443,Summary!$C$14,Summary!$D$14,FALSE)</f>
        <v>1</v>
      </c>
      <c r="D443" s="34">
        <f ca="1">_xlfn.BETA.DIST(B443,Summary!$C$14,Summary!$D$14,TRUE)</f>
        <v>0.86508811451826972</v>
      </c>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spans="1:27" ht="13">
      <c r="A444" s="32">
        <v>442</v>
      </c>
      <c r="B444" s="33">
        <f t="shared" ca="1" si="1"/>
        <v>0.94396978329671766</v>
      </c>
      <c r="C444" s="34">
        <f ca="1">_xlfn.BETA.DIST(B444,Summary!$C$14,Summary!$D$14,FALSE)</f>
        <v>1</v>
      </c>
      <c r="D444" s="34">
        <f ca="1">_xlfn.BETA.DIST(B444,Summary!$C$14,Summary!$D$14,TRUE)</f>
        <v>0.94396978329671766</v>
      </c>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spans="1:27" ht="13">
      <c r="A445" s="32">
        <v>443</v>
      </c>
      <c r="B445" s="33">
        <f t="shared" ca="1" si="1"/>
        <v>0.73073752454980656</v>
      </c>
      <c r="C445" s="34">
        <f ca="1">_xlfn.BETA.DIST(B445,Summary!$C$14,Summary!$D$14,FALSE)</f>
        <v>1</v>
      </c>
      <c r="D445" s="34">
        <f ca="1">_xlfn.BETA.DIST(B445,Summary!$C$14,Summary!$D$14,TRUE)</f>
        <v>0.73073752454980656</v>
      </c>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spans="1:27" ht="13">
      <c r="A446" s="32">
        <v>444</v>
      </c>
      <c r="B446" s="33">
        <f t="shared" ca="1" si="1"/>
        <v>0.35970441745016102</v>
      </c>
      <c r="C446" s="34">
        <f ca="1">_xlfn.BETA.DIST(B446,Summary!$C$14,Summary!$D$14,FALSE)</f>
        <v>1</v>
      </c>
      <c r="D446" s="34">
        <f ca="1">_xlfn.BETA.DIST(B446,Summary!$C$14,Summary!$D$14,TRUE)</f>
        <v>0.35970441745016102</v>
      </c>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spans="1:27" ht="13">
      <c r="A447" s="32">
        <v>445</v>
      </c>
      <c r="B447" s="33">
        <f t="shared" ca="1" si="1"/>
        <v>0.2205243436295562</v>
      </c>
      <c r="C447" s="34">
        <f ca="1">_xlfn.BETA.DIST(B447,Summary!$C$14,Summary!$D$14,FALSE)</f>
        <v>1</v>
      </c>
      <c r="D447" s="34">
        <f ca="1">_xlfn.BETA.DIST(B447,Summary!$C$14,Summary!$D$14,TRUE)</f>
        <v>0.2205243436295562</v>
      </c>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spans="1:27" ht="13">
      <c r="A448" s="32">
        <v>446</v>
      </c>
      <c r="B448" s="33">
        <f t="shared" ca="1" si="1"/>
        <v>0.43349799510864673</v>
      </c>
      <c r="C448" s="34">
        <f ca="1">_xlfn.BETA.DIST(B448,Summary!$C$14,Summary!$D$14,FALSE)</f>
        <v>1</v>
      </c>
      <c r="D448" s="34">
        <f ca="1">_xlfn.BETA.DIST(B448,Summary!$C$14,Summary!$D$14,TRUE)</f>
        <v>0.43349799510864673</v>
      </c>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spans="1:27" ht="13">
      <c r="A449" s="32">
        <v>447</v>
      </c>
      <c r="B449" s="33">
        <f t="shared" ca="1" si="1"/>
        <v>0.66282775044396569</v>
      </c>
      <c r="C449" s="34">
        <f ca="1">_xlfn.BETA.DIST(B449,Summary!$C$14,Summary!$D$14,FALSE)</f>
        <v>1</v>
      </c>
      <c r="D449" s="34">
        <f ca="1">_xlfn.BETA.DIST(B449,Summary!$C$14,Summary!$D$14,TRUE)</f>
        <v>0.66282775044396569</v>
      </c>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spans="1:27" ht="13">
      <c r="A450" s="32">
        <v>448</v>
      </c>
      <c r="B450" s="33">
        <f t="shared" ca="1" si="1"/>
        <v>0.7288505900696951</v>
      </c>
      <c r="C450" s="34">
        <f ca="1">_xlfn.BETA.DIST(B450,Summary!$C$14,Summary!$D$14,FALSE)</f>
        <v>1</v>
      </c>
      <c r="D450" s="34">
        <f ca="1">_xlfn.BETA.DIST(B450,Summary!$C$14,Summary!$D$14,TRUE)</f>
        <v>0.7288505900696951</v>
      </c>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spans="1:27" ht="13">
      <c r="A451" s="32">
        <v>449</v>
      </c>
      <c r="B451" s="33">
        <f t="shared" ca="1" si="1"/>
        <v>0.23113045219404049</v>
      </c>
      <c r="C451" s="34">
        <f ca="1">_xlfn.BETA.DIST(B451,Summary!$C$14,Summary!$D$14,FALSE)</f>
        <v>1</v>
      </c>
      <c r="D451" s="34">
        <f ca="1">_xlfn.BETA.DIST(B451,Summary!$C$14,Summary!$D$14,TRUE)</f>
        <v>0.23113045219404049</v>
      </c>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spans="1:27" ht="13">
      <c r="A452" s="32">
        <v>450</v>
      </c>
      <c r="B452" s="33">
        <f t="shared" ca="1" si="1"/>
        <v>0.52349118493569657</v>
      </c>
      <c r="C452" s="34">
        <f ca="1">_xlfn.BETA.DIST(B452,Summary!$C$14,Summary!$D$14,FALSE)</f>
        <v>1</v>
      </c>
      <c r="D452" s="34">
        <f ca="1">_xlfn.BETA.DIST(B452,Summary!$C$14,Summary!$D$14,TRUE)</f>
        <v>0.52349118493569657</v>
      </c>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spans="1:27" ht="13">
      <c r="A453" s="32">
        <v>451</v>
      </c>
      <c r="B453" s="33">
        <f t="shared" ca="1" si="1"/>
        <v>0.21737251427994553</v>
      </c>
      <c r="C453" s="34">
        <f ca="1">_xlfn.BETA.DIST(B453,Summary!$C$14,Summary!$D$14,FALSE)</f>
        <v>1</v>
      </c>
      <c r="D453" s="34">
        <f ca="1">_xlfn.BETA.DIST(B453,Summary!$C$14,Summary!$D$14,TRUE)</f>
        <v>0.21737251427994553</v>
      </c>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spans="1:27" ht="13">
      <c r="A454" s="32">
        <v>452</v>
      </c>
      <c r="B454" s="33">
        <f t="shared" ca="1" si="1"/>
        <v>0.53743647282686424</v>
      </c>
      <c r="C454" s="34">
        <f ca="1">_xlfn.BETA.DIST(B454,Summary!$C$14,Summary!$D$14,FALSE)</f>
        <v>1</v>
      </c>
      <c r="D454" s="34">
        <f ca="1">_xlfn.BETA.DIST(B454,Summary!$C$14,Summary!$D$14,TRUE)</f>
        <v>0.53743647282686424</v>
      </c>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spans="1:27" ht="13">
      <c r="A455" s="32">
        <v>453</v>
      </c>
      <c r="B455" s="33">
        <f t="shared" ca="1" si="1"/>
        <v>0.71694504282557192</v>
      </c>
      <c r="C455" s="34">
        <f ca="1">_xlfn.BETA.DIST(B455,Summary!$C$14,Summary!$D$14,FALSE)</f>
        <v>1</v>
      </c>
      <c r="D455" s="34">
        <f ca="1">_xlfn.BETA.DIST(B455,Summary!$C$14,Summary!$D$14,TRUE)</f>
        <v>0.71694504282557192</v>
      </c>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spans="1:27" ht="13">
      <c r="A456" s="32">
        <v>454</v>
      </c>
      <c r="B456" s="33">
        <f t="shared" ca="1" si="1"/>
        <v>4.724814312479686E-2</v>
      </c>
      <c r="C456" s="34">
        <f ca="1">_xlfn.BETA.DIST(B456,Summary!$C$14,Summary!$D$14,FALSE)</f>
        <v>1</v>
      </c>
      <c r="D456" s="34">
        <f ca="1">_xlfn.BETA.DIST(B456,Summary!$C$14,Summary!$D$14,TRUE)</f>
        <v>4.724814312479686E-2</v>
      </c>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spans="1:27" ht="13">
      <c r="A457" s="32">
        <v>455</v>
      </c>
      <c r="B457" s="33">
        <f t="shared" ca="1" si="1"/>
        <v>0.98083120141326685</v>
      </c>
      <c r="C457" s="34">
        <f ca="1">_xlfn.BETA.DIST(B457,Summary!$C$14,Summary!$D$14,FALSE)</f>
        <v>1</v>
      </c>
      <c r="D457" s="34">
        <f ca="1">_xlfn.BETA.DIST(B457,Summary!$C$14,Summary!$D$14,TRUE)</f>
        <v>0.98083120141326685</v>
      </c>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spans="1:27" ht="13">
      <c r="A458" s="32">
        <v>456</v>
      </c>
      <c r="B458" s="33">
        <f t="shared" ca="1" si="1"/>
        <v>0.84620829010646281</v>
      </c>
      <c r="C458" s="34">
        <f ca="1">_xlfn.BETA.DIST(B458,Summary!$C$14,Summary!$D$14,FALSE)</f>
        <v>1</v>
      </c>
      <c r="D458" s="34">
        <f ca="1">_xlfn.BETA.DIST(B458,Summary!$C$14,Summary!$D$14,TRUE)</f>
        <v>0.84620829010646281</v>
      </c>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spans="1:27" ht="13">
      <c r="A459" s="32">
        <v>457</v>
      </c>
      <c r="B459" s="33">
        <f t="shared" ca="1" si="1"/>
        <v>0.4535720842961366</v>
      </c>
      <c r="C459" s="34">
        <f ca="1">_xlfn.BETA.DIST(B459,Summary!$C$14,Summary!$D$14,FALSE)</f>
        <v>1</v>
      </c>
      <c r="D459" s="34">
        <f ca="1">_xlfn.BETA.DIST(B459,Summary!$C$14,Summary!$D$14,TRUE)</f>
        <v>0.4535720842961366</v>
      </c>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spans="1:27" ht="13">
      <c r="A460" s="32">
        <v>458</v>
      </c>
      <c r="B460" s="33">
        <f t="shared" ca="1" si="1"/>
        <v>0.85772018484066581</v>
      </c>
      <c r="C460" s="34">
        <f ca="1">_xlfn.BETA.DIST(B460,Summary!$C$14,Summary!$D$14,FALSE)</f>
        <v>1</v>
      </c>
      <c r="D460" s="34">
        <f ca="1">_xlfn.BETA.DIST(B460,Summary!$C$14,Summary!$D$14,TRUE)</f>
        <v>0.85772018484066581</v>
      </c>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spans="1:27" ht="13">
      <c r="A461" s="32">
        <v>459</v>
      </c>
      <c r="B461" s="33">
        <f t="shared" ca="1" si="1"/>
        <v>0.17482551154602166</v>
      </c>
      <c r="C461" s="34">
        <f ca="1">_xlfn.BETA.DIST(B461,Summary!$C$14,Summary!$D$14,FALSE)</f>
        <v>1</v>
      </c>
      <c r="D461" s="34">
        <f ca="1">_xlfn.BETA.DIST(B461,Summary!$C$14,Summary!$D$14,TRUE)</f>
        <v>0.17482551154602169</v>
      </c>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spans="1:27" ht="13">
      <c r="A462" s="32">
        <v>460</v>
      </c>
      <c r="B462" s="33">
        <f t="shared" ca="1" si="1"/>
        <v>0.87089418051143264</v>
      </c>
      <c r="C462" s="34">
        <f ca="1">_xlfn.BETA.DIST(B462,Summary!$C$14,Summary!$D$14,FALSE)</f>
        <v>1</v>
      </c>
      <c r="D462" s="34">
        <f ca="1">_xlfn.BETA.DIST(B462,Summary!$C$14,Summary!$D$14,TRUE)</f>
        <v>0.87089418051143264</v>
      </c>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spans="1:27" ht="13">
      <c r="A463" s="32">
        <v>461</v>
      </c>
      <c r="B463" s="33">
        <f t="shared" ca="1" si="1"/>
        <v>0.9171103630817895</v>
      </c>
      <c r="C463" s="34">
        <f ca="1">_xlfn.BETA.DIST(B463,Summary!$C$14,Summary!$D$14,FALSE)</f>
        <v>1</v>
      </c>
      <c r="D463" s="34">
        <f ca="1">_xlfn.BETA.DIST(B463,Summary!$C$14,Summary!$D$14,TRUE)</f>
        <v>0.9171103630817895</v>
      </c>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spans="1:27" ht="13">
      <c r="A464" s="32">
        <v>462</v>
      </c>
      <c r="B464" s="33">
        <f t="shared" ca="1" si="1"/>
        <v>8.8734486425867454E-2</v>
      </c>
      <c r="C464" s="34">
        <f ca="1">_xlfn.BETA.DIST(B464,Summary!$C$14,Summary!$D$14,FALSE)</f>
        <v>1</v>
      </c>
      <c r="D464" s="34">
        <f ca="1">_xlfn.BETA.DIST(B464,Summary!$C$14,Summary!$D$14,TRUE)</f>
        <v>8.873448642586744E-2</v>
      </c>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spans="1:27" ht="13">
      <c r="A465" s="32">
        <v>463</v>
      </c>
      <c r="B465" s="33">
        <f t="shared" ca="1" si="1"/>
        <v>0.82463003288991743</v>
      </c>
      <c r="C465" s="34">
        <f ca="1">_xlfn.BETA.DIST(B465,Summary!$C$14,Summary!$D$14,FALSE)</f>
        <v>1</v>
      </c>
      <c r="D465" s="34">
        <f ca="1">_xlfn.BETA.DIST(B465,Summary!$C$14,Summary!$D$14,TRUE)</f>
        <v>0.82463003288991743</v>
      </c>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spans="1:27" ht="13">
      <c r="A466" s="32">
        <v>464</v>
      </c>
      <c r="B466" s="33">
        <f t="shared" ca="1" si="1"/>
        <v>0.2881317869537745</v>
      </c>
      <c r="C466" s="34">
        <f ca="1">_xlfn.BETA.DIST(B466,Summary!$C$14,Summary!$D$14,FALSE)</f>
        <v>1</v>
      </c>
      <c r="D466" s="34">
        <f ca="1">_xlfn.BETA.DIST(B466,Summary!$C$14,Summary!$D$14,TRUE)</f>
        <v>0.2881317869537745</v>
      </c>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spans="1:27" ht="13">
      <c r="A467" s="32">
        <v>465</v>
      </c>
      <c r="B467" s="33">
        <f t="shared" ca="1" si="1"/>
        <v>0.32005961167077746</v>
      </c>
      <c r="C467" s="34">
        <f ca="1">_xlfn.BETA.DIST(B467,Summary!$C$14,Summary!$D$14,FALSE)</f>
        <v>1</v>
      </c>
      <c r="D467" s="34">
        <f ca="1">_xlfn.BETA.DIST(B467,Summary!$C$14,Summary!$D$14,TRUE)</f>
        <v>0.32005961167077746</v>
      </c>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spans="1:27" ht="13">
      <c r="A468" s="32">
        <v>466</v>
      </c>
      <c r="B468" s="33">
        <f t="shared" ca="1" si="1"/>
        <v>0.54789474497886692</v>
      </c>
      <c r="C468" s="34">
        <f ca="1">_xlfn.BETA.DIST(B468,Summary!$C$14,Summary!$D$14,FALSE)</f>
        <v>1</v>
      </c>
      <c r="D468" s="34">
        <f ca="1">_xlfn.BETA.DIST(B468,Summary!$C$14,Summary!$D$14,TRUE)</f>
        <v>0.54789474497886692</v>
      </c>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spans="1:27" ht="13">
      <c r="A469" s="32">
        <v>467</v>
      </c>
      <c r="B469" s="33">
        <f t="shared" ca="1" si="1"/>
        <v>0.61330246890193829</v>
      </c>
      <c r="C469" s="34">
        <f ca="1">_xlfn.BETA.DIST(B469,Summary!$C$14,Summary!$D$14,FALSE)</f>
        <v>1</v>
      </c>
      <c r="D469" s="34">
        <f ca="1">_xlfn.BETA.DIST(B469,Summary!$C$14,Summary!$D$14,TRUE)</f>
        <v>0.61330246890193829</v>
      </c>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spans="1:27" ht="13">
      <c r="A470" s="32">
        <v>468</v>
      </c>
      <c r="B470" s="33">
        <f t="shared" ca="1" si="1"/>
        <v>0.63771134272764607</v>
      </c>
      <c r="C470" s="34">
        <f ca="1">_xlfn.BETA.DIST(B470,Summary!$C$14,Summary!$D$14,FALSE)</f>
        <v>1</v>
      </c>
      <c r="D470" s="34">
        <f ca="1">_xlfn.BETA.DIST(B470,Summary!$C$14,Summary!$D$14,TRUE)</f>
        <v>0.63771134272764607</v>
      </c>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spans="1:27" ht="13">
      <c r="A471" s="32">
        <v>469</v>
      </c>
      <c r="B471" s="33">
        <f t="shared" ca="1" si="1"/>
        <v>0.48836520224034496</v>
      </c>
      <c r="C471" s="34">
        <f ca="1">_xlfn.BETA.DIST(B471,Summary!$C$14,Summary!$D$14,FALSE)</f>
        <v>1</v>
      </c>
      <c r="D471" s="34">
        <f ca="1">_xlfn.BETA.DIST(B471,Summary!$C$14,Summary!$D$14,TRUE)</f>
        <v>0.48836520224034496</v>
      </c>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spans="1:27" ht="13">
      <c r="A472" s="32">
        <v>470</v>
      </c>
      <c r="B472" s="33">
        <f t="shared" ca="1" si="1"/>
        <v>0.13632104847667192</v>
      </c>
      <c r="C472" s="34">
        <f ca="1">_xlfn.BETA.DIST(B472,Summary!$C$14,Summary!$D$14,FALSE)</f>
        <v>1</v>
      </c>
      <c r="D472" s="34">
        <f ca="1">_xlfn.BETA.DIST(B472,Summary!$C$14,Summary!$D$14,TRUE)</f>
        <v>0.13632104847667192</v>
      </c>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spans="1:27" ht="13">
      <c r="A473" s="32">
        <v>471</v>
      </c>
      <c r="B473" s="33">
        <f t="shared" ca="1" si="1"/>
        <v>0.28324175670396456</v>
      </c>
      <c r="C473" s="34">
        <f ca="1">_xlfn.BETA.DIST(B473,Summary!$C$14,Summary!$D$14,FALSE)</f>
        <v>1</v>
      </c>
      <c r="D473" s="34">
        <f ca="1">_xlfn.BETA.DIST(B473,Summary!$C$14,Summary!$D$14,TRUE)</f>
        <v>0.28324175670396451</v>
      </c>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spans="1:27" ht="13">
      <c r="A474" s="32">
        <v>472</v>
      </c>
      <c r="B474" s="33">
        <f t="shared" ca="1" si="1"/>
        <v>0.86788352431705917</v>
      </c>
      <c r="C474" s="34">
        <f ca="1">_xlfn.BETA.DIST(B474,Summary!$C$14,Summary!$D$14,FALSE)</f>
        <v>1</v>
      </c>
      <c r="D474" s="34">
        <f ca="1">_xlfn.BETA.DIST(B474,Summary!$C$14,Summary!$D$14,TRUE)</f>
        <v>0.86788352431705917</v>
      </c>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spans="1:27" ht="13">
      <c r="A475" s="32">
        <v>473</v>
      </c>
      <c r="B475" s="33">
        <f t="shared" ca="1" si="1"/>
        <v>0.98928725910731308</v>
      </c>
      <c r="C475" s="34">
        <f ca="1">_xlfn.BETA.DIST(B475,Summary!$C$14,Summary!$D$14,FALSE)</f>
        <v>1</v>
      </c>
      <c r="D475" s="34">
        <f ca="1">_xlfn.BETA.DIST(B475,Summary!$C$14,Summary!$D$14,TRUE)</f>
        <v>0.98928725910731308</v>
      </c>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spans="1:27" ht="13">
      <c r="A476" s="32">
        <v>474</v>
      </c>
      <c r="B476" s="33">
        <f t="shared" ca="1" si="1"/>
        <v>0.94602082098556539</v>
      </c>
      <c r="C476" s="34">
        <f ca="1">_xlfn.BETA.DIST(B476,Summary!$C$14,Summary!$D$14,FALSE)</f>
        <v>1</v>
      </c>
      <c r="D476" s="34">
        <f ca="1">_xlfn.BETA.DIST(B476,Summary!$C$14,Summary!$D$14,TRUE)</f>
        <v>0.94602082098556539</v>
      </c>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spans="1:27" ht="13">
      <c r="A477" s="32">
        <v>475</v>
      </c>
      <c r="B477" s="33">
        <f t="shared" ca="1" si="1"/>
        <v>0.3654265407086803</v>
      </c>
      <c r="C477" s="34">
        <f ca="1">_xlfn.BETA.DIST(B477,Summary!$C$14,Summary!$D$14,FALSE)</f>
        <v>1</v>
      </c>
      <c r="D477" s="34">
        <f ca="1">_xlfn.BETA.DIST(B477,Summary!$C$14,Summary!$D$14,TRUE)</f>
        <v>0.3654265407086803</v>
      </c>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spans="1:27" ht="13">
      <c r="A478" s="32">
        <v>476</v>
      </c>
      <c r="B478" s="33">
        <f t="shared" ca="1" si="1"/>
        <v>0.91471922309679676</v>
      </c>
      <c r="C478" s="34">
        <f ca="1">_xlfn.BETA.DIST(B478,Summary!$C$14,Summary!$D$14,FALSE)</f>
        <v>1</v>
      </c>
      <c r="D478" s="34">
        <f ca="1">_xlfn.BETA.DIST(B478,Summary!$C$14,Summary!$D$14,TRUE)</f>
        <v>0.91471922309679676</v>
      </c>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spans="1:27" ht="13">
      <c r="A479" s="32">
        <v>477</v>
      </c>
      <c r="B479" s="33">
        <f t="shared" ca="1" si="1"/>
        <v>0.74460654320717423</v>
      </c>
      <c r="C479" s="34">
        <f ca="1">_xlfn.BETA.DIST(B479,Summary!$C$14,Summary!$D$14,FALSE)</f>
        <v>1</v>
      </c>
      <c r="D479" s="34">
        <f ca="1">_xlfn.BETA.DIST(B479,Summary!$C$14,Summary!$D$14,TRUE)</f>
        <v>0.74460654320717423</v>
      </c>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spans="1:27" ht="13">
      <c r="A480" s="32">
        <v>478</v>
      </c>
      <c r="B480" s="33">
        <f t="shared" ca="1" si="1"/>
        <v>0.88759992376357288</v>
      </c>
      <c r="C480" s="34">
        <f ca="1">_xlfn.BETA.DIST(B480,Summary!$C$14,Summary!$D$14,FALSE)</f>
        <v>1</v>
      </c>
      <c r="D480" s="34">
        <f ca="1">_xlfn.BETA.DIST(B480,Summary!$C$14,Summary!$D$14,TRUE)</f>
        <v>0.88759992376357288</v>
      </c>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spans="1:27" ht="13">
      <c r="A481" s="32">
        <v>479</v>
      </c>
      <c r="B481" s="33">
        <f t="shared" ca="1" si="1"/>
        <v>0.38815890604190972</v>
      </c>
      <c r="C481" s="34">
        <f ca="1">_xlfn.BETA.DIST(B481,Summary!$C$14,Summary!$D$14,FALSE)</f>
        <v>1</v>
      </c>
      <c r="D481" s="34">
        <f ca="1">_xlfn.BETA.DIST(B481,Summary!$C$14,Summary!$D$14,TRUE)</f>
        <v>0.38815890604190972</v>
      </c>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spans="1:27" ht="13">
      <c r="A482" s="32">
        <v>480</v>
      </c>
      <c r="B482" s="33">
        <f t="shared" ca="1" si="1"/>
        <v>0.85545371192327335</v>
      </c>
      <c r="C482" s="34">
        <f ca="1">_xlfn.BETA.DIST(B482,Summary!$C$14,Summary!$D$14,FALSE)</f>
        <v>1</v>
      </c>
      <c r="D482" s="34">
        <f ca="1">_xlfn.BETA.DIST(B482,Summary!$C$14,Summary!$D$14,TRUE)</f>
        <v>0.85545371192327335</v>
      </c>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spans="1:27" ht="13">
      <c r="A483" s="32">
        <v>481</v>
      </c>
      <c r="B483" s="33">
        <f t="shared" ca="1" si="1"/>
        <v>0.7118185786836968</v>
      </c>
      <c r="C483" s="34">
        <f ca="1">_xlfn.BETA.DIST(B483,Summary!$C$14,Summary!$D$14,FALSE)</f>
        <v>1</v>
      </c>
      <c r="D483" s="34">
        <f ca="1">_xlfn.BETA.DIST(B483,Summary!$C$14,Summary!$D$14,TRUE)</f>
        <v>0.7118185786836968</v>
      </c>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spans="1:27" ht="13">
      <c r="A484" s="32">
        <v>482</v>
      </c>
      <c r="B484" s="33">
        <f t="shared" ca="1" si="1"/>
        <v>0.1181232000460003</v>
      </c>
      <c r="C484" s="34">
        <f ca="1">_xlfn.BETA.DIST(B484,Summary!$C$14,Summary!$D$14,FALSE)</f>
        <v>1</v>
      </c>
      <c r="D484" s="34">
        <f ca="1">_xlfn.BETA.DIST(B484,Summary!$C$14,Summary!$D$14,TRUE)</f>
        <v>0.11812320004600033</v>
      </c>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spans="1:27" ht="13">
      <c r="A485" s="32">
        <v>483</v>
      </c>
      <c r="B485" s="33">
        <f t="shared" ca="1" si="1"/>
        <v>0.9785415175663813</v>
      </c>
      <c r="C485" s="34">
        <f ca="1">_xlfn.BETA.DIST(B485,Summary!$C$14,Summary!$D$14,FALSE)</f>
        <v>1</v>
      </c>
      <c r="D485" s="34">
        <f ca="1">_xlfn.BETA.DIST(B485,Summary!$C$14,Summary!$D$14,TRUE)</f>
        <v>0.9785415175663813</v>
      </c>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spans="1:27" ht="13">
      <c r="A486" s="32">
        <v>484</v>
      </c>
      <c r="B486" s="33">
        <f t="shared" ca="1" si="1"/>
        <v>0.93332131359716364</v>
      </c>
      <c r="C486" s="34">
        <f ca="1">_xlfn.BETA.DIST(B486,Summary!$C$14,Summary!$D$14,FALSE)</f>
        <v>1</v>
      </c>
      <c r="D486" s="34">
        <f ca="1">_xlfn.BETA.DIST(B486,Summary!$C$14,Summary!$D$14,TRUE)</f>
        <v>0.93332131359716364</v>
      </c>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spans="1:27" ht="13">
      <c r="A487" s="32">
        <v>485</v>
      </c>
      <c r="B487" s="33">
        <f t="shared" ca="1" si="1"/>
        <v>0.32800464663851248</v>
      </c>
      <c r="C487" s="34">
        <f ca="1">_xlfn.BETA.DIST(B487,Summary!$C$14,Summary!$D$14,FALSE)</f>
        <v>1</v>
      </c>
      <c r="D487" s="34">
        <f ca="1">_xlfn.BETA.DIST(B487,Summary!$C$14,Summary!$D$14,TRUE)</f>
        <v>0.32800464663851242</v>
      </c>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spans="1:27" ht="13">
      <c r="A488" s="32">
        <v>486</v>
      </c>
      <c r="B488" s="33">
        <f t="shared" ca="1" si="1"/>
        <v>0.58031545327707867</v>
      </c>
      <c r="C488" s="34">
        <f ca="1">_xlfn.BETA.DIST(B488,Summary!$C$14,Summary!$D$14,FALSE)</f>
        <v>1</v>
      </c>
      <c r="D488" s="34">
        <f ca="1">_xlfn.BETA.DIST(B488,Summary!$C$14,Summary!$D$14,TRUE)</f>
        <v>0.58031545327707867</v>
      </c>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spans="1:27" ht="13">
      <c r="A489" s="32">
        <v>487</v>
      </c>
      <c r="B489" s="33">
        <f t="shared" ca="1" si="1"/>
        <v>0.95501444100396993</v>
      </c>
      <c r="C489" s="34">
        <f ca="1">_xlfn.BETA.DIST(B489,Summary!$C$14,Summary!$D$14,FALSE)</f>
        <v>1</v>
      </c>
      <c r="D489" s="34">
        <f ca="1">_xlfn.BETA.DIST(B489,Summary!$C$14,Summary!$D$14,TRUE)</f>
        <v>0.95501444100396993</v>
      </c>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spans="1:27" ht="13">
      <c r="A490" s="32">
        <v>488</v>
      </c>
      <c r="B490" s="33">
        <f t="shared" ca="1" si="1"/>
        <v>0.73591991632429132</v>
      </c>
      <c r="C490" s="34">
        <f ca="1">_xlfn.BETA.DIST(B490,Summary!$C$14,Summary!$D$14,FALSE)</f>
        <v>1</v>
      </c>
      <c r="D490" s="34">
        <f ca="1">_xlfn.BETA.DIST(B490,Summary!$C$14,Summary!$D$14,TRUE)</f>
        <v>0.73591991632429132</v>
      </c>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spans="1:27" ht="13">
      <c r="A491" s="32">
        <v>489</v>
      </c>
      <c r="B491" s="33">
        <f t="shared" ca="1" si="1"/>
        <v>0.81750581880635309</v>
      </c>
      <c r="C491" s="34">
        <f ca="1">_xlfn.BETA.DIST(B491,Summary!$C$14,Summary!$D$14,FALSE)</f>
        <v>1</v>
      </c>
      <c r="D491" s="34">
        <f ca="1">_xlfn.BETA.DIST(B491,Summary!$C$14,Summary!$D$14,TRUE)</f>
        <v>0.81750581880635309</v>
      </c>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spans="1:27" ht="13">
      <c r="A492" s="32">
        <v>490</v>
      </c>
      <c r="B492" s="33">
        <f t="shared" ca="1" si="1"/>
        <v>0.65412205371720011</v>
      </c>
      <c r="C492" s="34">
        <f ca="1">_xlfn.BETA.DIST(B492,Summary!$C$14,Summary!$D$14,FALSE)</f>
        <v>1</v>
      </c>
      <c r="D492" s="34">
        <f ca="1">_xlfn.BETA.DIST(B492,Summary!$C$14,Summary!$D$14,TRUE)</f>
        <v>0.65412205371720011</v>
      </c>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spans="1:27" ht="13">
      <c r="A493" s="32">
        <v>491</v>
      </c>
      <c r="B493" s="33">
        <f t="shared" ca="1" si="1"/>
        <v>0.66631825284232915</v>
      </c>
      <c r="C493" s="34">
        <f ca="1">_xlfn.BETA.DIST(B493,Summary!$C$14,Summary!$D$14,FALSE)</f>
        <v>1</v>
      </c>
      <c r="D493" s="34">
        <f ca="1">_xlfn.BETA.DIST(B493,Summary!$C$14,Summary!$D$14,TRUE)</f>
        <v>0.66631825284232915</v>
      </c>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spans="1:27" ht="13">
      <c r="A494" s="32">
        <v>492</v>
      </c>
      <c r="B494" s="33">
        <f t="shared" ca="1" si="1"/>
        <v>0.41321236028145347</v>
      </c>
      <c r="C494" s="34">
        <f ca="1">_xlfn.BETA.DIST(B494,Summary!$C$14,Summary!$D$14,FALSE)</f>
        <v>1</v>
      </c>
      <c r="D494" s="34">
        <f ca="1">_xlfn.BETA.DIST(B494,Summary!$C$14,Summary!$D$14,TRUE)</f>
        <v>0.41321236028145347</v>
      </c>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spans="1:27" ht="13">
      <c r="A495" s="32">
        <v>493</v>
      </c>
      <c r="B495" s="33">
        <f t="shared" ca="1" si="1"/>
        <v>0.97930309551319727</v>
      </c>
      <c r="C495" s="34">
        <f ca="1">_xlfn.BETA.DIST(B495,Summary!$C$14,Summary!$D$14,FALSE)</f>
        <v>1</v>
      </c>
      <c r="D495" s="34">
        <f ca="1">_xlfn.BETA.DIST(B495,Summary!$C$14,Summary!$D$14,TRUE)</f>
        <v>0.97930309551319727</v>
      </c>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spans="1:27" ht="13">
      <c r="A496" s="32">
        <v>494</v>
      </c>
      <c r="B496" s="33">
        <f t="shared" ca="1" si="1"/>
        <v>0.99334179508010179</v>
      </c>
      <c r="C496" s="34">
        <f ca="1">_xlfn.BETA.DIST(B496,Summary!$C$14,Summary!$D$14,FALSE)</f>
        <v>1</v>
      </c>
      <c r="D496" s="34">
        <f ca="1">_xlfn.BETA.DIST(B496,Summary!$C$14,Summary!$D$14,TRUE)</f>
        <v>0.99334179508010179</v>
      </c>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spans="1:27" ht="13">
      <c r="A497" s="32">
        <v>495</v>
      </c>
      <c r="B497" s="33">
        <f t="shared" ca="1" si="1"/>
        <v>0.92887390651120183</v>
      </c>
      <c r="C497" s="34">
        <f ca="1">_xlfn.BETA.DIST(B497,Summary!$C$14,Summary!$D$14,FALSE)</f>
        <v>1</v>
      </c>
      <c r="D497" s="34">
        <f ca="1">_xlfn.BETA.DIST(B497,Summary!$C$14,Summary!$D$14,TRUE)</f>
        <v>0.92887390651120183</v>
      </c>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spans="1:27" ht="13">
      <c r="A498" s="32">
        <v>496</v>
      </c>
      <c r="B498" s="33">
        <f t="shared" ca="1" si="1"/>
        <v>0.23649120836677773</v>
      </c>
      <c r="C498" s="34">
        <f ca="1">_xlfn.BETA.DIST(B498,Summary!$C$14,Summary!$D$14,FALSE)</f>
        <v>1</v>
      </c>
      <c r="D498" s="34">
        <f ca="1">_xlfn.BETA.DIST(B498,Summary!$C$14,Summary!$D$14,TRUE)</f>
        <v>0.23649120836677773</v>
      </c>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spans="1:27" ht="13">
      <c r="A499" s="32">
        <v>497</v>
      </c>
      <c r="B499" s="33">
        <f t="shared" ca="1" si="1"/>
        <v>0.51597875604330723</v>
      </c>
      <c r="C499" s="34">
        <f ca="1">_xlfn.BETA.DIST(B499,Summary!$C$14,Summary!$D$14,FALSE)</f>
        <v>1</v>
      </c>
      <c r="D499" s="34">
        <f ca="1">_xlfn.BETA.DIST(B499,Summary!$C$14,Summary!$D$14,TRUE)</f>
        <v>0.51597875604330723</v>
      </c>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spans="1:27" ht="13">
      <c r="A500" s="32">
        <v>498</v>
      </c>
      <c r="B500" s="33">
        <f t="shared" ca="1" si="1"/>
        <v>0.7211974181474482</v>
      </c>
      <c r="C500" s="34">
        <f ca="1">_xlfn.BETA.DIST(B500,Summary!$C$14,Summary!$D$14,FALSE)</f>
        <v>1</v>
      </c>
      <c r="D500" s="34">
        <f ca="1">_xlfn.BETA.DIST(B500,Summary!$C$14,Summary!$D$14,TRUE)</f>
        <v>0.7211974181474482</v>
      </c>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spans="1:27" ht="13">
      <c r="A501" s="32">
        <v>499</v>
      </c>
      <c r="B501" s="33">
        <f t="shared" ca="1" si="1"/>
        <v>0.57053958203756616</v>
      </c>
      <c r="C501" s="34">
        <f ca="1">_xlfn.BETA.DIST(B501,Summary!$C$14,Summary!$D$14,FALSE)</f>
        <v>1</v>
      </c>
      <c r="D501" s="34">
        <f ca="1">_xlfn.BETA.DIST(B501,Summary!$C$14,Summary!$D$14,TRUE)</f>
        <v>0.57053958203756616</v>
      </c>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spans="1:27" ht="13">
      <c r="A502" s="32">
        <v>500</v>
      </c>
      <c r="B502" s="33">
        <f t="shared" ca="1" si="1"/>
        <v>0.39529419708688873</v>
      </c>
      <c r="C502" s="34">
        <f ca="1">_xlfn.BETA.DIST(B502,Summary!$C$14,Summary!$D$14,FALSE)</f>
        <v>1</v>
      </c>
      <c r="D502" s="34">
        <f ca="1">_xlfn.BETA.DIST(B502,Summary!$C$14,Summary!$D$14,TRUE)</f>
        <v>0.39529419708688873</v>
      </c>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spans="1:27" ht="13">
      <c r="A503" s="32">
        <v>501</v>
      </c>
      <c r="B503" s="33">
        <f t="shared" ca="1" si="1"/>
        <v>0.51339074773000271</v>
      </c>
      <c r="C503" s="34">
        <f ca="1">_xlfn.BETA.DIST(B503,Summary!$C$14,Summary!$D$14,FALSE)</f>
        <v>1</v>
      </c>
      <c r="D503" s="34">
        <f ca="1">_xlfn.BETA.DIST(B503,Summary!$C$14,Summary!$D$14,TRUE)</f>
        <v>0.51339074773000271</v>
      </c>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spans="1:27" ht="13">
      <c r="A504" s="32">
        <v>502</v>
      </c>
      <c r="B504" s="33">
        <f t="shared" ca="1" si="1"/>
        <v>0.82860824502038533</v>
      </c>
      <c r="C504" s="34">
        <f ca="1">_xlfn.BETA.DIST(B504,Summary!$C$14,Summary!$D$14,FALSE)</f>
        <v>1</v>
      </c>
      <c r="D504" s="34">
        <f ca="1">_xlfn.BETA.DIST(B504,Summary!$C$14,Summary!$D$14,TRUE)</f>
        <v>0.82860824502038533</v>
      </c>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spans="1:27" ht="13">
      <c r="A505" s="32">
        <v>503</v>
      </c>
      <c r="B505" s="33">
        <f t="shared" ca="1" si="1"/>
        <v>2.333613699417425E-3</v>
      </c>
      <c r="C505" s="34">
        <f ca="1">_xlfn.BETA.DIST(B505,Summary!$C$14,Summary!$D$14,FALSE)</f>
        <v>1</v>
      </c>
      <c r="D505" s="34">
        <f ca="1">_xlfn.BETA.DIST(B505,Summary!$C$14,Summary!$D$14,TRUE)</f>
        <v>2.3336136994174259E-3</v>
      </c>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spans="1:27" ht="13">
      <c r="A506" s="32">
        <v>504</v>
      </c>
      <c r="B506" s="33">
        <f t="shared" ca="1" si="1"/>
        <v>0.46092697273577021</v>
      </c>
      <c r="C506" s="34">
        <f ca="1">_xlfn.BETA.DIST(B506,Summary!$C$14,Summary!$D$14,FALSE)</f>
        <v>1</v>
      </c>
      <c r="D506" s="34">
        <f ca="1">_xlfn.BETA.DIST(B506,Summary!$C$14,Summary!$D$14,TRUE)</f>
        <v>0.46092697273577021</v>
      </c>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spans="1:27" ht="13">
      <c r="A507" s="32">
        <v>505</v>
      </c>
      <c r="B507" s="33">
        <f t="shared" ca="1" si="1"/>
        <v>0.10538746666703713</v>
      </c>
      <c r="C507" s="34">
        <f ca="1">_xlfn.BETA.DIST(B507,Summary!$C$14,Summary!$D$14,FALSE)</f>
        <v>1</v>
      </c>
      <c r="D507" s="34">
        <f ca="1">_xlfn.BETA.DIST(B507,Summary!$C$14,Summary!$D$14,TRUE)</f>
        <v>0.10538746666703713</v>
      </c>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spans="1:27" ht="13">
      <c r="A508" s="32">
        <v>506</v>
      </c>
      <c r="B508" s="33">
        <f t="shared" ca="1" si="1"/>
        <v>0.9877917432516754</v>
      </c>
      <c r="C508" s="34">
        <f ca="1">_xlfn.BETA.DIST(B508,Summary!$C$14,Summary!$D$14,FALSE)</f>
        <v>1</v>
      </c>
      <c r="D508" s="34">
        <f ca="1">_xlfn.BETA.DIST(B508,Summary!$C$14,Summary!$D$14,TRUE)</f>
        <v>0.9877917432516754</v>
      </c>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spans="1:27" ht="13">
      <c r="A509" s="32">
        <v>507</v>
      </c>
      <c r="B509" s="33">
        <f t="shared" ca="1" si="1"/>
        <v>0.75352663411023368</v>
      </c>
      <c r="C509" s="34">
        <f ca="1">_xlfn.BETA.DIST(B509,Summary!$C$14,Summary!$D$14,FALSE)</f>
        <v>1</v>
      </c>
      <c r="D509" s="34">
        <f ca="1">_xlfn.BETA.DIST(B509,Summary!$C$14,Summary!$D$14,TRUE)</f>
        <v>0.75352663411023368</v>
      </c>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spans="1:27" ht="13">
      <c r="A510" s="32">
        <v>508</v>
      </c>
      <c r="B510" s="33">
        <f t="shared" ca="1" si="1"/>
        <v>0.5886360051256414</v>
      </c>
      <c r="C510" s="34">
        <f ca="1">_xlfn.BETA.DIST(B510,Summary!$C$14,Summary!$D$14,FALSE)</f>
        <v>1</v>
      </c>
      <c r="D510" s="34">
        <f ca="1">_xlfn.BETA.DIST(B510,Summary!$C$14,Summary!$D$14,TRUE)</f>
        <v>0.5886360051256414</v>
      </c>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spans="1:27" ht="13">
      <c r="A511" s="32">
        <v>509</v>
      </c>
      <c r="B511" s="33">
        <f t="shared" ca="1" si="1"/>
        <v>0.64960933208578853</v>
      </c>
      <c r="C511" s="34">
        <f ca="1">_xlfn.BETA.DIST(B511,Summary!$C$14,Summary!$D$14,FALSE)</f>
        <v>1</v>
      </c>
      <c r="D511" s="34">
        <f ca="1">_xlfn.BETA.DIST(B511,Summary!$C$14,Summary!$D$14,TRUE)</f>
        <v>0.64960933208578853</v>
      </c>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spans="1:27" ht="13">
      <c r="A512" s="32">
        <v>510</v>
      </c>
      <c r="B512" s="33">
        <f t="shared" ca="1" si="1"/>
        <v>0.48107564305679607</v>
      </c>
      <c r="C512" s="34">
        <f ca="1">_xlfn.BETA.DIST(B512,Summary!$C$14,Summary!$D$14,FALSE)</f>
        <v>1</v>
      </c>
      <c r="D512" s="34">
        <f ca="1">_xlfn.BETA.DIST(B512,Summary!$C$14,Summary!$D$14,TRUE)</f>
        <v>0.48107564305679607</v>
      </c>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spans="1:27" ht="13">
      <c r="A513" s="32">
        <v>511</v>
      </c>
      <c r="B513" s="33">
        <f t="shared" ref="B513:B767" ca="1" si="2">RAND()</f>
        <v>0.14129860784936887</v>
      </c>
      <c r="C513" s="34">
        <f ca="1">_xlfn.BETA.DIST(B513,Summary!$C$14,Summary!$D$14,FALSE)</f>
        <v>1</v>
      </c>
      <c r="D513" s="34">
        <f ca="1">_xlfn.BETA.DIST(B513,Summary!$C$14,Summary!$D$14,TRUE)</f>
        <v>0.14129860784936887</v>
      </c>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spans="1:27" ht="13">
      <c r="A514" s="32">
        <v>512</v>
      </c>
      <c r="B514" s="33">
        <f t="shared" ca="1" si="2"/>
        <v>0.56003964651457738</v>
      </c>
      <c r="C514" s="34">
        <f ca="1">_xlfn.BETA.DIST(B514,Summary!$C$14,Summary!$D$14,FALSE)</f>
        <v>1</v>
      </c>
      <c r="D514" s="34">
        <f ca="1">_xlfn.BETA.DIST(B514,Summary!$C$14,Summary!$D$14,TRUE)</f>
        <v>0.56003964651457738</v>
      </c>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spans="1:27" ht="13">
      <c r="A515" s="32">
        <v>513</v>
      </c>
      <c r="B515" s="33">
        <f t="shared" ca="1" si="2"/>
        <v>0.39686999874786988</v>
      </c>
      <c r="C515" s="34">
        <f ca="1">_xlfn.BETA.DIST(B515,Summary!$C$14,Summary!$D$14,FALSE)</f>
        <v>1</v>
      </c>
      <c r="D515" s="34">
        <f ca="1">_xlfn.BETA.DIST(B515,Summary!$C$14,Summary!$D$14,TRUE)</f>
        <v>0.39686999874786988</v>
      </c>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spans="1:27" ht="13">
      <c r="A516" s="32">
        <v>514</v>
      </c>
      <c r="B516" s="33">
        <f t="shared" ca="1" si="2"/>
        <v>1.0134680828958631E-2</v>
      </c>
      <c r="C516" s="34">
        <f ca="1">_xlfn.BETA.DIST(B516,Summary!$C$14,Summary!$D$14,FALSE)</f>
        <v>1</v>
      </c>
      <c r="D516" s="34">
        <f ca="1">_xlfn.BETA.DIST(B516,Summary!$C$14,Summary!$D$14,TRUE)</f>
        <v>1.0134680828958634E-2</v>
      </c>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spans="1:27" ht="13">
      <c r="A517" s="32">
        <v>515</v>
      </c>
      <c r="B517" s="33">
        <f t="shared" ca="1" si="2"/>
        <v>0.47325064514855786</v>
      </c>
      <c r="C517" s="34">
        <f ca="1">_xlfn.BETA.DIST(B517,Summary!$C$14,Summary!$D$14,FALSE)</f>
        <v>1</v>
      </c>
      <c r="D517" s="34">
        <f ca="1">_xlfn.BETA.DIST(B517,Summary!$C$14,Summary!$D$14,TRUE)</f>
        <v>0.47325064514855786</v>
      </c>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spans="1:27" ht="13">
      <c r="A518" s="32">
        <v>516</v>
      </c>
      <c r="B518" s="33">
        <f t="shared" ca="1" si="2"/>
        <v>0.40258889996989911</v>
      </c>
      <c r="C518" s="34">
        <f ca="1">_xlfn.BETA.DIST(B518,Summary!$C$14,Summary!$D$14,FALSE)</f>
        <v>1</v>
      </c>
      <c r="D518" s="34">
        <f ca="1">_xlfn.BETA.DIST(B518,Summary!$C$14,Summary!$D$14,TRUE)</f>
        <v>0.40258889996989911</v>
      </c>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spans="1:27" ht="13">
      <c r="A519" s="32">
        <v>517</v>
      </c>
      <c r="B519" s="33">
        <f t="shared" ca="1" si="2"/>
        <v>0.23240268108952389</v>
      </c>
      <c r="C519" s="34">
        <f ca="1">_xlfn.BETA.DIST(B519,Summary!$C$14,Summary!$D$14,FALSE)</f>
        <v>1</v>
      </c>
      <c r="D519" s="34">
        <f ca="1">_xlfn.BETA.DIST(B519,Summary!$C$14,Summary!$D$14,TRUE)</f>
        <v>0.23240268108952392</v>
      </c>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spans="1:27" ht="13">
      <c r="A520" s="32">
        <v>518</v>
      </c>
      <c r="B520" s="33">
        <f t="shared" ca="1" si="2"/>
        <v>0.7838267286108479</v>
      </c>
      <c r="C520" s="34">
        <f ca="1">_xlfn.BETA.DIST(B520,Summary!$C$14,Summary!$D$14,FALSE)</f>
        <v>1</v>
      </c>
      <c r="D520" s="34">
        <f ca="1">_xlfn.BETA.DIST(B520,Summary!$C$14,Summary!$D$14,TRUE)</f>
        <v>0.7838267286108479</v>
      </c>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spans="1:27" ht="13">
      <c r="A521" s="32">
        <v>519</v>
      </c>
      <c r="B521" s="33">
        <f t="shared" ca="1" si="2"/>
        <v>0.24907090051608616</v>
      </c>
      <c r="C521" s="34">
        <f ca="1">_xlfn.BETA.DIST(B521,Summary!$C$14,Summary!$D$14,FALSE)</f>
        <v>1</v>
      </c>
      <c r="D521" s="34">
        <f ca="1">_xlfn.BETA.DIST(B521,Summary!$C$14,Summary!$D$14,TRUE)</f>
        <v>0.24907090051608616</v>
      </c>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spans="1:27" ht="13">
      <c r="A522" s="32">
        <v>520</v>
      </c>
      <c r="B522" s="33">
        <f t="shared" ca="1" si="2"/>
        <v>0.50915536216910884</v>
      </c>
      <c r="C522" s="34">
        <f ca="1">_xlfn.BETA.DIST(B522,Summary!$C$14,Summary!$D$14,FALSE)</f>
        <v>1</v>
      </c>
      <c r="D522" s="34">
        <f ca="1">_xlfn.BETA.DIST(B522,Summary!$C$14,Summary!$D$14,TRUE)</f>
        <v>0.50915536216910884</v>
      </c>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spans="1:27" ht="13">
      <c r="A523" s="32">
        <v>521</v>
      </c>
      <c r="B523" s="33">
        <f t="shared" ca="1" si="2"/>
        <v>3.95864206650276E-4</v>
      </c>
      <c r="C523" s="34">
        <f ca="1">_xlfn.BETA.DIST(B523,Summary!$C$14,Summary!$D$14,FALSE)</f>
        <v>1</v>
      </c>
      <c r="D523" s="34">
        <f ca="1">_xlfn.BETA.DIST(B523,Summary!$C$14,Summary!$D$14,TRUE)</f>
        <v>3.9586420665027605E-4</v>
      </c>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spans="1:27" ht="13">
      <c r="A524" s="32">
        <v>522</v>
      </c>
      <c r="B524" s="33">
        <f t="shared" ca="1" si="2"/>
        <v>0.98115706715608797</v>
      </c>
      <c r="C524" s="34">
        <f ca="1">_xlfn.BETA.DIST(B524,Summary!$C$14,Summary!$D$14,FALSE)</f>
        <v>1</v>
      </c>
      <c r="D524" s="34">
        <f ca="1">_xlfn.BETA.DIST(B524,Summary!$C$14,Summary!$D$14,TRUE)</f>
        <v>0.98115706715608797</v>
      </c>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spans="1:27" ht="13">
      <c r="A525" s="32">
        <v>523</v>
      </c>
      <c r="B525" s="33">
        <f t="shared" ca="1" si="2"/>
        <v>0.22607726460134991</v>
      </c>
      <c r="C525" s="34">
        <f ca="1">_xlfn.BETA.DIST(B525,Summary!$C$14,Summary!$D$14,FALSE)</f>
        <v>1</v>
      </c>
      <c r="D525" s="34">
        <f ca="1">_xlfn.BETA.DIST(B525,Summary!$C$14,Summary!$D$14,TRUE)</f>
        <v>0.22607726460134991</v>
      </c>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spans="1:27" ht="13">
      <c r="A526" s="32">
        <v>524</v>
      </c>
      <c r="B526" s="33">
        <f t="shared" ca="1" si="2"/>
        <v>0.88555217973012235</v>
      </c>
      <c r="C526" s="34">
        <f ca="1">_xlfn.BETA.DIST(B526,Summary!$C$14,Summary!$D$14,FALSE)</f>
        <v>1</v>
      </c>
      <c r="D526" s="34">
        <f ca="1">_xlfn.BETA.DIST(B526,Summary!$C$14,Summary!$D$14,TRUE)</f>
        <v>0.88555217973012235</v>
      </c>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spans="1:27" ht="13">
      <c r="A527" s="32">
        <v>525</v>
      </c>
      <c r="B527" s="33">
        <f t="shared" ca="1" si="2"/>
        <v>0.33310343966069722</v>
      </c>
      <c r="C527" s="34">
        <f ca="1">_xlfn.BETA.DIST(B527,Summary!$C$14,Summary!$D$14,FALSE)</f>
        <v>1</v>
      </c>
      <c r="D527" s="34">
        <f ca="1">_xlfn.BETA.DIST(B527,Summary!$C$14,Summary!$D$14,TRUE)</f>
        <v>0.33310343966069722</v>
      </c>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spans="1:27" ht="13">
      <c r="A528" s="32">
        <v>526</v>
      </c>
      <c r="B528" s="33">
        <f t="shared" ca="1" si="2"/>
        <v>0.30817368095550612</v>
      </c>
      <c r="C528" s="34">
        <f ca="1">_xlfn.BETA.DIST(B528,Summary!$C$14,Summary!$D$14,FALSE)</f>
        <v>1</v>
      </c>
      <c r="D528" s="34">
        <f ca="1">_xlfn.BETA.DIST(B528,Summary!$C$14,Summary!$D$14,TRUE)</f>
        <v>0.30817368095550612</v>
      </c>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spans="1:27" ht="13">
      <c r="A529" s="32">
        <v>527</v>
      </c>
      <c r="B529" s="33">
        <f t="shared" ca="1" si="2"/>
        <v>8.6362741230769813E-2</v>
      </c>
      <c r="C529" s="34">
        <f ca="1">_xlfn.BETA.DIST(B529,Summary!$C$14,Summary!$D$14,FALSE)</f>
        <v>1</v>
      </c>
      <c r="D529" s="34">
        <f ca="1">_xlfn.BETA.DIST(B529,Summary!$C$14,Summary!$D$14,TRUE)</f>
        <v>8.6362741230769827E-2</v>
      </c>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spans="1:27" ht="13">
      <c r="A530" s="32">
        <v>528</v>
      </c>
      <c r="B530" s="33">
        <f t="shared" ca="1" si="2"/>
        <v>2.4042083757635946E-2</v>
      </c>
      <c r="C530" s="34">
        <f ca="1">_xlfn.BETA.DIST(B530,Summary!$C$14,Summary!$D$14,FALSE)</f>
        <v>1</v>
      </c>
      <c r="D530" s="34">
        <f ca="1">_xlfn.BETA.DIST(B530,Summary!$C$14,Summary!$D$14,TRUE)</f>
        <v>2.4042083757635949E-2</v>
      </c>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spans="1:27" ht="13">
      <c r="A531" s="32">
        <v>529</v>
      </c>
      <c r="B531" s="33">
        <f t="shared" ca="1" si="2"/>
        <v>0.47336945473229231</v>
      </c>
      <c r="C531" s="34">
        <f ca="1">_xlfn.BETA.DIST(B531,Summary!$C$14,Summary!$D$14,FALSE)</f>
        <v>1</v>
      </c>
      <c r="D531" s="34">
        <f ca="1">_xlfn.BETA.DIST(B531,Summary!$C$14,Summary!$D$14,TRUE)</f>
        <v>0.47336945473229231</v>
      </c>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spans="1:27" ht="13">
      <c r="A532" s="32">
        <v>530</v>
      </c>
      <c r="B532" s="33">
        <f t="shared" ca="1" si="2"/>
        <v>0.91317815458723284</v>
      </c>
      <c r="C532" s="34">
        <f ca="1">_xlfn.BETA.DIST(B532,Summary!$C$14,Summary!$D$14,FALSE)</f>
        <v>1</v>
      </c>
      <c r="D532" s="34">
        <f ca="1">_xlfn.BETA.DIST(B532,Summary!$C$14,Summary!$D$14,TRUE)</f>
        <v>0.91317815458723284</v>
      </c>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spans="1:27" ht="13">
      <c r="A533" s="32">
        <v>531</v>
      </c>
      <c r="B533" s="33">
        <f t="shared" ca="1" si="2"/>
        <v>4.8294125341872496E-2</v>
      </c>
      <c r="C533" s="34">
        <f ca="1">_xlfn.BETA.DIST(B533,Summary!$C$14,Summary!$D$14,FALSE)</f>
        <v>1</v>
      </c>
      <c r="D533" s="34">
        <f ca="1">_xlfn.BETA.DIST(B533,Summary!$C$14,Summary!$D$14,TRUE)</f>
        <v>4.8294125341872489E-2</v>
      </c>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spans="1:27" ht="13">
      <c r="A534" s="32">
        <v>532</v>
      </c>
      <c r="B534" s="33">
        <f t="shared" ca="1" si="2"/>
        <v>0.95918821725873704</v>
      </c>
      <c r="C534" s="34">
        <f ca="1">_xlfn.BETA.DIST(B534,Summary!$C$14,Summary!$D$14,FALSE)</f>
        <v>1</v>
      </c>
      <c r="D534" s="34">
        <f ca="1">_xlfn.BETA.DIST(B534,Summary!$C$14,Summary!$D$14,TRUE)</f>
        <v>0.95918821725873704</v>
      </c>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spans="1:27" ht="13">
      <c r="A535" s="32">
        <v>533</v>
      </c>
      <c r="B535" s="33">
        <f t="shared" ca="1" si="2"/>
        <v>0.11467543429364524</v>
      </c>
      <c r="C535" s="34">
        <f ca="1">_xlfn.BETA.DIST(B535,Summary!$C$14,Summary!$D$14,FALSE)</f>
        <v>1</v>
      </c>
      <c r="D535" s="34">
        <f ca="1">_xlfn.BETA.DIST(B535,Summary!$C$14,Summary!$D$14,TRUE)</f>
        <v>0.11467543429364524</v>
      </c>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spans="1:27" ht="13">
      <c r="A536" s="32">
        <v>534</v>
      </c>
      <c r="B536" s="33">
        <f t="shared" ca="1" si="2"/>
        <v>0.94269080775271064</v>
      </c>
      <c r="C536" s="34">
        <f ca="1">_xlfn.BETA.DIST(B536,Summary!$C$14,Summary!$D$14,FALSE)</f>
        <v>1</v>
      </c>
      <c r="D536" s="34">
        <f ca="1">_xlfn.BETA.DIST(B536,Summary!$C$14,Summary!$D$14,TRUE)</f>
        <v>0.94269080775271064</v>
      </c>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spans="1:27" ht="13">
      <c r="A537" s="32">
        <v>535</v>
      </c>
      <c r="B537" s="33">
        <f t="shared" ca="1" si="2"/>
        <v>0.48891928273982999</v>
      </c>
      <c r="C537" s="34">
        <f ca="1">_xlfn.BETA.DIST(B537,Summary!$C$14,Summary!$D$14,FALSE)</f>
        <v>1</v>
      </c>
      <c r="D537" s="34">
        <f ca="1">_xlfn.BETA.DIST(B537,Summary!$C$14,Summary!$D$14,TRUE)</f>
        <v>0.48891928273982999</v>
      </c>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spans="1:27" ht="13">
      <c r="A538" s="32">
        <v>536</v>
      </c>
      <c r="B538" s="33">
        <f t="shared" ca="1" si="2"/>
        <v>0.26980628346898872</v>
      </c>
      <c r="C538" s="34">
        <f ca="1">_xlfn.BETA.DIST(B538,Summary!$C$14,Summary!$D$14,FALSE)</f>
        <v>1</v>
      </c>
      <c r="D538" s="34">
        <f ca="1">_xlfn.BETA.DIST(B538,Summary!$C$14,Summary!$D$14,TRUE)</f>
        <v>0.26980628346898872</v>
      </c>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spans="1:27" ht="13">
      <c r="A539" s="32">
        <v>537</v>
      </c>
      <c r="B539" s="33">
        <f t="shared" ca="1" si="2"/>
        <v>5.7939252261346663E-2</v>
      </c>
      <c r="C539" s="34">
        <f ca="1">_xlfn.BETA.DIST(B539,Summary!$C$14,Summary!$D$14,FALSE)</f>
        <v>1</v>
      </c>
      <c r="D539" s="34">
        <f ca="1">_xlfn.BETA.DIST(B539,Summary!$C$14,Summary!$D$14,TRUE)</f>
        <v>5.793925226134667E-2</v>
      </c>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spans="1:27" ht="13">
      <c r="A540" s="32">
        <v>538</v>
      </c>
      <c r="B540" s="33">
        <f t="shared" ca="1" si="2"/>
        <v>0.74849944005576496</v>
      </c>
      <c r="C540" s="34">
        <f ca="1">_xlfn.BETA.DIST(B540,Summary!$C$14,Summary!$D$14,FALSE)</f>
        <v>1</v>
      </c>
      <c r="D540" s="34">
        <f ca="1">_xlfn.BETA.DIST(B540,Summary!$C$14,Summary!$D$14,TRUE)</f>
        <v>0.74849944005576496</v>
      </c>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spans="1:27" ht="13">
      <c r="A541" s="32">
        <v>539</v>
      </c>
      <c r="B541" s="33">
        <f t="shared" ca="1" si="2"/>
        <v>0.91230907539302963</v>
      </c>
      <c r="C541" s="34">
        <f ca="1">_xlfn.BETA.DIST(B541,Summary!$C$14,Summary!$D$14,FALSE)</f>
        <v>1</v>
      </c>
      <c r="D541" s="34">
        <f ca="1">_xlfn.BETA.DIST(B541,Summary!$C$14,Summary!$D$14,TRUE)</f>
        <v>0.91230907539302963</v>
      </c>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spans="1:27" ht="13">
      <c r="A542" s="32">
        <v>540</v>
      </c>
      <c r="B542" s="33">
        <f t="shared" ca="1" si="2"/>
        <v>0.51222250285607429</v>
      </c>
      <c r="C542" s="34">
        <f ca="1">_xlfn.BETA.DIST(B542,Summary!$C$14,Summary!$D$14,FALSE)</f>
        <v>1</v>
      </c>
      <c r="D542" s="34">
        <f ca="1">_xlfn.BETA.DIST(B542,Summary!$C$14,Summary!$D$14,TRUE)</f>
        <v>0.51222250285607429</v>
      </c>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spans="1:27" ht="13">
      <c r="A543" s="32">
        <v>541</v>
      </c>
      <c r="B543" s="33">
        <f t="shared" ca="1" si="2"/>
        <v>0.95862760442751771</v>
      </c>
      <c r="C543" s="34">
        <f ca="1">_xlfn.BETA.DIST(B543,Summary!$C$14,Summary!$D$14,FALSE)</f>
        <v>1</v>
      </c>
      <c r="D543" s="34">
        <f ca="1">_xlfn.BETA.DIST(B543,Summary!$C$14,Summary!$D$14,TRUE)</f>
        <v>0.95862760442751771</v>
      </c>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spans="1:27" ht="13">
      <c r="A544" s="32">
        <v>542</v>
      </c>
      <c r="B544" s="33">
        <f t="shared" ca="1" si="2"/>
        <v>0.62493280262015927</v>
      </c>
      <c r="C544" s="34">
        <f ca="1">_xlfn.BETA.DIST(B544,Summary!$C$14,Summary!$D$14,FALSE)</f>
        <v>1</v>
      </c>
      <c r="D544" s="34">
        <f ca="1">_xlfn.BETA.DIST(B544,Summary!$C$14,Summary!$D$14,TRUE)</f>
        <v>0.62493280262015927</v>
      </c>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spans="1:27" ht="13">
      <c r="A545" s="32">
        <v>543</v>
      </c>
      <c r="B545" s="33">
        <f t="shared" ca="1" si="2"/>
        <v>0.95605102615460757</v>
      </c>
      <c r="C545" s="34">
        <f ca="1">_xlfn.BETA.DIST(B545,Summary!$C$14,Summary!$D$14,FALSE)</f>
        <v>1</v>
      </c>
      <c r="D545" s="34">
        <f ca="1">_xlfn.BETA.DIST(B545,Summary!$C$14,Summary!$D$14,TRUE)</f>
        <v>0.95605102615460757</v>
      </c>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spans="1:27" ht="13">
      <c r="A546" s="32">
        <v>544</v>
      </c>
      <c r="B546" s="33">
        <f t="shared" ca="1" si="2"/>
        <v>0.42069313803268549</v>
      </c>
      <c r="C546" s="34">
        <f ca="1">_xlfn.BETA.DIST(B546,Summary!$C$14,Summary!$D$14,FALSE)</f>
        <v>1</v>
      </c>
      <c r="D546" s="34">
        <f ca="1">_xlfn.BETA.DIST(B546,Summary!$C$14,Summary!$D$14,TRUE)</f>
        <v>0.42069313803268549</v>
      </c>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spans="1:27" ht="13">
      <c r="A547" s="32">
        <v>545</v>
      </c>
      <c r="B547" s="33">
        <f t="shared" ca="1" si="2"/>
        <v>0.79252081477113268</v>
      </c>
      <c r="C547" s="34">
        <f ca="1">_xlfn.BETA.DIST(B547,Summary!$C$14,Summary!$D$14,FALSE)</f>
        <v>1</v>
      </c>
      <c r="D547" s="34">
        <f ca="1">_xlfn.BETA.DIST(B547,Summary!$C$14,Summary!$D$14,TRUE)</f>
        <v>0.79252081477113268</v>
      </c>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spans="1:27" ht="13">
      <c r="A548" s="32">
        <v>546</v>
      </c>
      <c r="B548" s="33">
        <f t="shared" ca="1" si="2"/>
        <v>0.6729096227803657</v>
      </c>
      <c r="C548" s="34">
        <f ca="1">_xlfn.BETA.DIST(B548,Summary!$C$14,Summary!$D$14,FALSE)</f>
        <v>1</v>
      </c>
      <c r="D548" s="34">
        <f ca="1">_xlfn.BETA.DIST(B548,Summary!$C$14,Summary!$D$14,TRUE)</f>
        <v>0.6729096227803657</v>
      </c>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spans="1:27" ht="13">
      <c r="A549" s="32">
        <v>547</v>
      </c>
      <c r="B549" s="33">
        <f t="shared" ca="1" si="2"/>
        <v>0.30007770160894409</v>
      </c>
      <c r="C549" s="34">
        <f ca="1">_xlfn.BETA.DIST(B549,Summary!$C$14,Summary!$D$14,FALSE)</f>
        <v>1</v>
      </c>
      <c r="D549" s="34">
        <f ca="1">_xlfn.BETA.DIST(B549,Summary!$C$14,Summary!$D$14,TRUE)</f>
        <v>0.30007770160894404</v>
      </c>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spans="1:27" ht="13">
      <c r="A550" s="32">
        <v>548</v>
      </c>
      <c r="B550" s="33">
        <f t="shared" ca="1" si="2"/>
        <v>0.91487048037296204</v>
      </c>
      <c r="C550" s="34">
        <f ca="1">_xlfn.BETA.DIST(B550,Summary!$C$14,Summary!$D$14,FALSE)</f>
        <v>1</v>
      </c>
      <c r="D550" s="34">
        <f ca="1">_xlfn.BETA.DIST(B550,Summary!$C$14,Summary!$D$14,TRUE)</f>
        <v>0.91487048037296204</v>
      </c>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spans="1:27" ht="13">
      <c r="A551" s="32">
        <v>549</v>
      </c>
      <c r="B551" s="33">
        <f t="shared" ca="1" si="2"/>
        <v>0.57953635295417716</v>
      </c>
      <c r="C551" s="34">
        <f ca="1">_xlfn.BETA.DIST(B551,Summary!$C$14,Summary!$D$14,FALSE)</f>
        <v>1</v>
      </c>
      <c r="D551" s="34">
        <f ca="1">_xlfn.BETA.DIST(B551,Summary!$C$14,Summary!$D$14,TRUE)</f>
        <v>0.57953635295417716</v>
      </c>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spans="1:27" ht="13">
      <c r="A552" s="32">
        <v>550</v>
      </c>
      <c r="B552" s="33">
        <f t="shared" ca="1" si="2"/>
        <v>0.74442294017145028</v>
      </c>
      <c r="C552" s="34">
        <f ca="1">_xlfn.BETA.DIST(B552,Summary!$C$14,Summary!$D$14,FALSE)</f>
        <v>1</v>
      </c>
      <c r="D552" s="34">
        <f ca="1">_xlfn.BETA.DIST(B552,Summary!$C$14,Summary!$D$14,TRUE)</f>
        <v>0.74442294017145028</v>
      </c>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spans="1:27" ht="13">
      <c r="A553" s="32">
        <v>551</v>
      </c>
      <c r="B553" s="33">
        <f t="shared" ca="1" si="2"/>
        <v>0.27318607914749493</v>
      </c>
      <c r="C553" s="34">
        <f ca="1">_xlfn.BETA.DIST(B553,Summary!$C$14,Summary!$D$14,FALSE)</f>
        <v>1</v>
      </c>
      <c r="D553" s="34">
        <f ca="1">_xlfn.BETA.DIST(B553,Summary!$C$14,Summary!$D$14,TRUE)</f>
        <v>0.27318607914749493</v>
      </c>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spans="1:27" ht="13">
      <c r="A554" s="32">
        <v>552</v>
      </c>
      <c r="B554" s="33">
        <f t="shared" ca="1" si="2"/>
        <v>0.22844318454870094</v>
      </c>
      <c r="C554" s="34">
        <f ca="1">_xlfn.BETA.DIST(B554,Summary!$C$14,Summary!$D$14,FALSE)</f>
        <v>1</v>
      </c>
      <c r="D554" s="34">
        <f ca="1">_xlfn.BETA.DIST(B554,Summary!$C$14,Summary!$D$14,TRUE)</f>
        <v>0.22844318454870091</v>
      </c>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spans="1:27" ht="13">
      <c r="A555" s="32">
        <v>553</v>
      </c>
      <c r="B555" s="33">
        <f t="shared" ca="1" si="2"/>
        <v>0.94780573621608355</v>
      </c>
      <c r="C555" s="34">
        <f ca="1">_xlfn.BETA.DIST(B555,Summary!$C$14,Summary!$D$14,FALSE)</f>
        <v>1</v>
      </c>
      <c r="D555" s="34">
        <f ca="1">_xlfn.BETA.DIST(B555,Summary!$C$14,Summary!$D$14,TRUE)</f>
        <v>0.94780573621608355</v>
      </c>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spans="1:27" ht="13">
      <c r="A556" s="32">
        <v>554</v>
      </c>
      <c r="B556" s="33">
        <f t="shared" ca="1" si="2"/>
        <v>0.98137070901810952</v>
      </c>
      <c r="C556" s="34">
        <f ca="1">_xlfn.BETA.DIST(B556,Summary!$C$14,Summary!$D$14,FALSE)</f>
        <v>1</v>
      </c>
      <c r="D556" s="34">
        <f ca="1">_xlfn.BETA.DIST(B556,Summary!$C$14,Summary!$D$14,TRUE)</f>
        <v>0.98137070901810952</v>
      </c>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spans="1:27" ht="13">
      <c r="A557" s="32">
        <v>555</v>
      </c>
      <c r="B557" s="33">
        <f t="shared" ca="1" si="2"/>
        <v>0.22995391666400133</v>
      </c>
      <c r="C557" s="34">
        <f ca="1">_xlfn.BETA.DIST(B557,Summary!$C$14,Summary!$D$14,FALSE)</f>
        <v>1</v>
      </c>
      <c r="D557" s="34">
        <f ca="1">_xlfn.BETA.DIST(B557,Summary!$C$14,Summary!$D$14,TRUE)</f>
        <v>0.22995391666400133</v>
      </c>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spans="1:27" ht="13">
      <c r="A558" s="32">
        <v>556</v>
      </c>
      <c r="B558" s="33">
        <f t="shared" ca="1" si="2"/>
        <v>0.69126757412176443</v>
      </c>
      <c r="C558" s="34">
        <f ca="1">_xlfn.BETA.DIST(B558,Summary!$C$14,Summary!$D$14,FALSE)</f>
        <v>1</v>
      </c>
      <c r="D558" s="34">
        <f ca="1">_xlfn.BETA.DIST(B558,Summary!$C$14,Summary!$D$14,TRUE)</f>
        <v>0.69126757412176443</v>
      </c>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spans="1:27" ht="13">
      <c r="A559" s="32">
        <v>557</v>
      </c>
      <c r="B559" s="33">
        <f t="shared" ca="1" si="2"/>
        <v>0.67886773851416993</v>
      </c>
      <c r="C559" s="34">
        <f ca="1">_xlfn.BETA.DIST(B559,Summary!$C$14,Summary!$D$14,FALSE)</f>
        <v>1</v>
      </c>
      <c r="D559" s="34">
        <f ca="1">_xlfn.BETA.DIST(B559,Summary!$C$14,Summary!$D$14,TRUE)</f>
        <v>0.67886773851416993</v>
      </c>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spans="1:27" ht="13">
      <c r="A560" s="32">
        <v>558</v>
      </c>
      <c r="B560" s="33">
        <f t="shared" ca="1" si="2"/>
        <v>0.89826156616068531</v>
      </c>
      <c r="C560" s="34">
        <f ca="1">_xlfn.BETA.DIST(B560,Summary!$C$14,Summary!$D$14,FALSE)</f>
        <v>1</v>
      </c>
      <c r="D560" s="34">
        <f ca="1">_xlfn.BETA.DIST(B560,Summary!$C$14,Summary!$D$14,TRUE)</f>
        <v>0.89826156616068531</v>
      </c>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spans="1:27" ht="13">
      <c r="A561" s="32">
        <v>559</v>
      </c>
      <c r="B561" s="33">
        <f t="shared" ca="1" si="2"/>
        <v>0.18362696171255621</v>
      </c>
      <c r="C561" s="34">
        <f ca="1">_xlfn.BETA.DIST(B561,Summary!$C$14,Summary!$D$14,FALSE)</f>
        <v>1</v>
      </c>
      <c r="D561" s="34">
        <f ca="1">_xlfn.BETA.DIST(B561,Summary!$C$14,Summary!$D$14,TRUE)</f>
        <v>0.18362696171255624</v>
      </c>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spans="1:27" ht="13">
      <c r="A562" s="32">
        <v>560</v>
      </c>
      <c r="B562" s="33">
        <f t="shared" ca="1" si="2"/>
        <v>0.29773933240855932</v>
      </c>
      <c r="C562" s="34">
        <f ca="1">_xlfn.BETA.DIST(B562,Summary!$C$14,Summary!$D$14,FALSE)</f>
        <v>1</v>
      </c>
      <c r="D562" s="34">
        <f ca="1">_xlfn.BETA.DIST(B562,Summary!$C$14,Summary!$D$14,TRUE)</f>
        <v>0.29773933240855932</v>
      </c>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spans="1:27" ht="13">
      <c r="A563" s="32">
        <v>561</v>
      </c>
      <c r="B563" s="33">
        <f t="shared" ca="1" si="2"/>
        <v>0.42801306188541477</v>
      </c>
      <c r="C563" s="34">
        <f ca="1">_xlfn.BETA.DIST(B563,Summary!$C$14,Summary!$D$14,FALSE)</f>
        <v>1</v>
      </c>
      <c r="D563" s="34">
        <f ca="1">_xlfn.BETA.DIST(B563,Summary!$C$14,Summary!$D$14,TRUE)</f>
        <v>0.42801306188541477</v>
      </c>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spans="1:27" ht="13">
      <c r="A564" s="32">
        <v>562</v>
      </c>
      <c r="B564" s="33">
        <f t="shared" ca="1" si="2"/>
        <v>0.2601632475118002</v>
      </c>
      <c r="C564" s="34">
        <f ca="1">_xlfn.BETA.DIST(B564,Summary!$C$14,Summary!$D$14,FALSE)</f>
        <v>1</v>
      </c>
      <c r="D564" s="34">
        <f ca="1">_xlfn.BETA.DIST(B564,Summary!$C$14,Summary!$D$14,TRUE)</f>
        <v>0.2601632475118002</v>
      </c>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spans="1:27" ht="13">
      <c r="A565" s="32">
        <v>563</v>
      </c>
      <c r="B565" s="33">
        <f t="shared" ca="1" si="2"/>
        <v>0.37588839580476008</v>
      </c>
      <c r="C565" s="34">
        <f ca="1">_xlfn.BETA.DIST(B565,Summary!$C$14,Summary!$D$14,FALSE)</f>
        <v>1</v>
      </c>
      <c r="D565" s="34">
        <f ca="1">_xlfn.BETA.DIST(B565,Summary!$C$14,Summary!$D$14,TRUE)</f>
        <v>0.37588839580476008</v>
      </c>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spans="1:27" ht="13">
      <c r="A566" s="32">
        <v>564</v>
      </c>
      <c r="B566" s="33">
        <f t="shared" ca="1" si="2"/>
        <v>0.80970058204613593</v>
      </c>
      <c r="C566" s="34">
        <f ca="1">_xlfn.BETA.DIST(B566,Summary!$C$14,Summary!$D$14,FALSE)</f>
        <v>1</v>
      </c>
      <c r="D566" s="34">
        <f ca="1">_xlfn.BETA.DIST(B566,Summary!$C$14,Summary!$D$14,TRUE)</f>
        <v>0.80970058204613593</v>
      </c>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spans="1:27" ht="13">
      <c r="A567" s="32">
        <v>565</v>
      </c>
      <c r="B567" s="33">
        <f t="shared" ca="1" si="2"/>
        <v>0.37460122346961622</v>
      </c>
      <c r="C567" s="34">
        <f ca="1">_xlfn.BETA.DIST(B567,Summary!$C$14,Summary!$D$14,FALSE)</f>
        <v>1</v>
      </c>
      <c r="D567" s="34">
        <f ca="1">_xlfn.BETA.DIST(B567,Summary!$C$14,Summary!$D$14,TRUE)</f>
        <v>0.37460122346961622</v>
      </c>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spans="1:27" ht="13">
      <c r="A568" s="32">
        <v>566</v>
      </c>
      <c r="B568" s="33">
        <f t="shared" ca="1" si="2"/>
        <v>0.72167736239243785</v>
      </c>
      <c r="C568" s="34">
        <f ca="1">_xlfn.BETA.DIST(B568,Summary!$C$14,Summary!$D$14,FALSE)</f>
        <v>1</v>
      </c>
      <c r="D568" s="34">
        <f ca="1">_xlfn.BETA.DIST(B568,Summary!$C$14,Summary!$D$14,TRUE)</f>
        <v>0.72167736239243785</v>
      </c>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spans="1:27" ht="13">
      <c r="A569" s="32">
        <v>567</v>
      </c>
      <c r="B569" s="33">
        <f t="shared" ca="1" si="2"/>
        <v>0.77708336962518321</v>
      </c>
      <c r="C569" s="34">
        <f ca="1">_xlfn.BETA.DIST(B569,Summary!$C$14,Summary!$D$14,FALSE)</f>
        <v>1</v>
      </c>
      <c r="D569" s="34">
        <f ca="1">_xlfn.BETA.DIST(B569,Summary!$C$14,Summary!$D$14,TRUE)</f>
        <v>0.77708336962518321</v>
      </c>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spans="1:27" ht="13">
      <c r="A570" s="32">
        <v>568</v>
      </c>
      <c r="B570" s="33">
        <f t="shared" ca="1" si="2"/>
        <v>0.6164217650600583</v>
      </c>
      <c r="C570" s="34">
        <f ca="1">_xlfn.BETA.DIST(B570,Summary!$C$14,Summary!$D$14,FALSE)</f>
        <v>1</v>
      </c>
      <c r="D570" s="34">
        <f ca="1">_xlfn.BETA.DIST(B570,Summary!$C$14,Summary!$D$14,TRUE)</f>
        <v>0.6164217650600583</v>
      </c>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spans="1:27" ht="13">
      <c r="A571" s="32">
        <v>569</v>
      </c>
      <c r="B571" s="33">
        <f t="shared" ca="1" si="2"/>
        <v>0.2832945858606758</v>
      </c>
      <c r="C571" s="34">
        <f ca="1">_xlfn.BETA.DIST(B571,Summary!$C$14,Summary!$D$14,FALSE)</f>
        <v>1</v>
      </c>
      <c r="D571" s="34">
        <f ca="1">_xlfn.BETA.DIST(B571,Summary!$C$14,Summary!$D$14,TRUE)</f>
        <v>0.28329458586067585</v>
      </c>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spans="1:27" ht="13">
      <c r="A572" s="32">
        <v>570</v>
      </c>
      <c r="B572" s="33">
        <f t="shared" ca="1" si="2"/>
        <v>0.93183402513647307</v>
      </c>
      <c r="C572" s="34">
        <f ca="1">_xlfn.BETA.DIST(B572,Summary!$C$14,Summary!$D$14,FALSE)</f>
        <v>1</v>
      </c>
      <c r="D572" s="34">
        <f ca="1">_xlfn.BETA.DIST(B572,Summary!$C$14,Summary!$D$14,TRUE)</f>
        <v>0.93183402513647307</v>
      </c>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spans="1:27" ht="13">
      <c r="A573" s="32">
        <v>571</v>
      </c>
      <c r="B573" s="33">
        <f t="shared" ca="1" si="2"/>
        <v>0.15801274575654101</v>
      </c>
      <c r="C573" s="34">
        <f ca="1">_xlfn.BETA.DIST(B573,Summary!$C$14,Summary!$D$14,FALSE)</f>
        <v>1</v>
      </c>
      <c r="D573" s="34">
        <f ca="1">_xlfn.BETA.DIST(B573,Summary!$C$14,Summary!$D$14,TRUE)</f>
        <v>0.15801274575654101</v>
      </c>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spans="1:27" ht="13">
      <c r="A574" s="32">
        <v>572</v>
      </c>
      <c r="B574" s="33">
        <f t="shared" ca="1" si="2"/>
        <v>0.27417218426193402</v>
      </c>
      <c r="C574" s="34">
        <f ca="1">_xlfn.BETA.DIST(B574,Summary!$C$14,Summary!$D$14,FALSE)</f>
        <v>1</v>
      </c>
      <c r="D574" s="34">
        <f ca="1">_xlfn.BETA.DIST(B574,Summary!$C$14,Summary!$D$14,TRUE)</f>
        <v>0.27417218426193402</v>
      </c>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spans="1:27" ht="13">
      <c r="A575" s="32">
        <v>573</v>
      </c>
      <c r="B575" s="33">
        <f t="shared" ca="1" si="2"/>
        <v>0.93419047221359353</v>
      </c>
      <c r="C575" s="34">
        <f ca="1">_xlfn.BETA.DIST(B575,Summary!$C$14,Summary!$D$14,FALSE)</f>
        <v>1</v>
      </c>
      <c r="D575" s="34">
        <f ca="1">_xlfn.BETA.DIST(B575,Summary!$C$14,Summary!$D$14,TRUE)</f>
        <v>0.93419047221359353</v>
      </c>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spans="1:27" ht="13">
      <c r="A576" s="32">
        <v>574</v>
      </c>
      <c r="B576" s="33">
        <f t="shared" ca="1" si="2"/>
        <v>0.16297039014543147</v>
      </c>
      <c r="C576" s="34">
        <f ca="1">_xlfn.BETA.DIST(B576,Summary!$C$14,Summary!$D$14,FALSE)</f>
        <v>1</v>
      </c>
      <c r="D576" s="34">
        <f ca="1">_xlfn.BETA.DIST(B576,Summary!$C$14,Summary!$D$14,TRUE)</f>
        <v>0.16297039014543144</v>
      </c>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spans="1:27" ht="13">
      <c r="A577" s="32">
        <v>575</v>
      </c>
      <c r="B577" s="33">
        <f t="shared" ca="1" si="2"/>
        <v>0.20494041054463596</v>
      </c>
      <c r="C577" s="34">
        <f ca="1">_xlfn.BETA.DIST(B577,Summary!$C$14,Summary!$D$14,FALSE)</f>
        <v>1</v>
      </c>
      <c r="D577" s="34">
        <f ca="1">_xlfn.BETA.DIST(B577,Summary!$C$14,Summary!$D$14,TRUE)</f>
        <v>0.20494041054463594</v>
      </c>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spans="1:27" ht="13">
      <c r="A578" s="32">
        <v>576</v>
      </c>
      <c r="B578" s="33">
        <f t="shared" ca="1" si="2"/>
        <v>0.6672087973504236</v>
      </c>
      <c r="C578" s="34">
        <f ca="1">_xlfn.BETA.DIST(B578,Summary!$C$14,Summary!$D$14,FALSE)</f>
        <v>1</v>
      </c>
      <c r="D578" s="34">
        <f ca="1">_xlfn.BETA.DIST(B578,Summary!$C$14,Summary!$D$14,TRUE)</f>
        <v>0.6672087973504236</v>
      </c>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spans="1:27" ht="13">
      <c r="A579" s="32">
        <v>577</v>
      </c>
      <c r="B579" s="33">
        <f t="shared" ca="1" si="2"/>
        <v>0.20298940725546033</v>
      </c>
      <c r="C579" s="34">
        <f ca="1">_xlfn.BETA.DIST(B579,Summary!$C$14,Summary!$D$14,FALSE)</f>
        <v>1</v>
      </c>
      <c r="D579" s="34">
        <f ca="1">_xlfn.BETA.DIST(B579,Summary!$C$14,Summary!$D$14,TRUE)</f>
        <v>0.20298940725546036</v>
      </c>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spans="1:27" ht="13">
      <c r="A580" s="32">
        <v>578</v>
      </c>
      <c r="B580" s="33">
        <f t="shared" ca="1" si="2"/>
        <v>0.23019846228142959</v>
      </c>
      <c r="C580" s="34">
        <f ca="1">_xlfn.BETA.DIST(B580,Summary!$C$14,Summary!$D$14,FALSE)</f>
        <v>1</v>
      </c>
      <c r="D580" s="34">
        <f ca="1">_xlfn.BETA.DIST(B580,Summary!$C$14,Summary!$D$14,TRUE)</f>
        <v>0.23019846228142959</v>
      </c>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spans="1:27" ht="13">
      <c r="A581" s="32">
        <v>579</v>
      </c>
      <c r="B581" s="33">
        <f t="shared" ca="1" si="2"/>
        <v>0.57689026842090563</v>
      </c>
      <c r="C581" s="34">
        <f ca="1">_xlfn.BETA.DIST(B581,Summary!$C$14,Summary!$D$14,FALSE)</f>
        <v>1</v>
      </c>
      <c r="D581" s="34">
        <f ca="1">_xlfn.BETA.DIST(B581,Summary!$C$14,Summary!$D$14,TRUE)</f>
        <v>0.57689026842090563</v>
      </c>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spans="1:27" ht="13">
      <c r="A582" s="32">
        <v>580</v>
      </c>
      <c r="B582" s="33">
        <f t="shared" ca="1" si="2"/>
        <v>0.64615524488559462</v>
      </c>
      <c r="C582" s="34">
        <f ca="1">_xlfn.BETA.DIST(B582,Summary!$C$14,Summary!$D$14,FALSE)</f>
        <v>1</v>
      </c>
      <c r="D582" s="34">
        <f ca="1">_xlfn.BETA.DIST(B582,Summary!$C$14,Summary!$D$14,TRUE)</f>
        <v>0.64615524488559462</v>
      </c>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spans="1:27" ht="13">
      <c r="A583" s="32">
        <v>581</v>
      </c>
      <c r="B583" s="33">
        <f t="shared" ca="1" si="2"/>
        <v>0.34684274559528472</v>
      </c>
      <c r="C583" s="34">
        <f ca="1">_xlfn.BETA.DIST(B583,Summary!$C$14,Summary!$D$14,FALSE)</f>
        <v>1</v>
      </c>
      <c r="D583" s="34">
        <f ca="1">_xlfn.BETA.DIST(B583,Summary!$C$14,Summary!$D$14,TRUE)</f>
        <v>0.34684274559528472</v>
      </c>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spans="1:27" ht="13">
      <c r="A584" s="32">
        <v>582</v>
      </c>
      <c r="B584" s="33">
        <f t="shared" ca="1" si="2"/>
        <v>0.11555269553960756</v>
      </c>
      <c r="C584" s="34">
        <f ca="1">_xlfn.BETA.DIST(B584,Summary!$C$14,Summary!$D$14,FALSE)</f>
        <v>1</v>
      </c>
      <c r="D584" s="34">
        <f ca="1">_xlfn.BETA.DIST(B584,Summary!$C$14,Summary!$D$14,TRUE)</f>
        <v>0.11555269553960758</v>
      </c>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spans="1:27" ht="13">
      <c r="A585" s="32">
        <v>583</v>
      </c>
      <c r="B585" s="33">
        <f t="shared" ca="1" si="2"/>
        <v>0.58187649615423398</v>
      </c>
      <c r="C585" s="34">
        <f ca="1">_xlfn.BETA.DIST(B585,Summary!$C$14,Summary!$D$14,FALSE)</f>
        <v>1</v>
      </c>
      <c r="D585" s="34">
        <f ca="1">_xlfn.BETA.DIST(B585,Summary!$C$14,Summary!$D$14,TRUE)</f>
        <v>0.58187649615423398</v>
      </c>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spans="1:27" ht="13">
      <c r="A586" s="32">
        <v>584</v>
      </c>
      <c r="B586" s="33">
        <f t="shared" ca="1" si="2"/>
        <v>0.58949210348162262</v>
      </c>
      <c r="C586" s="34">
        <f ca="1">_xlfn.BETA.DIST(B586,Summary!$C$14,Summary!$D$14,FALSE)</f>
        <v>1</v>
      </c>
      <c r="D586" s="34">
        <f ca="1">_xlfn.BETA.DIST(B586,Summary!$C$14,Summary!$D$14,TRUE)</f>
        <v>0.58949210348162262</v>
      </c>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spans="1:27" ht="13">
      <c r="A587" s="32">
        <v>585</v>
      </c>
      <c r="B587" s="33">
        <f t="shared" ca="1" si="2"/>
        <v>0.51575194045857964</v>
      </c>
      <c r="C587" s="34">
        <f ca="1">_xlfn.BETA.DIST(B587,Summary!$C$14,Summary!$D$14,FALSE)</f>
        <v>1</v>
      </c>
      <c r="D587" s="34">
        <f ca="1">_xlfn.BETA.DIST(B587,Summary!$C$14,Summary!$D$14,TRUE)</f>
        <v>0.51575194045857964</v>
      </c>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spans="1:27" ht="13">
      <c r="A588" s="32">
        <v>586</v>
      </c>
      <c r="B588" s="33">
        <f t="shared" ca="1" si="2"/>
        <v>0.28716981637395589</v>
      </c>
      <c r="C588" s="34">
        <f ca="1">_xlfn.BETA.DIST(B588,Summary!$C$14,Summary!$D$14,FALSE)</f>
        <v>1</v>
      </c>
      <c r="D588" s="34">
        <f ca="1">_xlfn.BETA.DIST(B588,Summary!$C$14,Summary!$D$14,TRUE)</f>
        <v>0.28716981637395589</v>
      </c>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spans="1:27" ht="13">
      <c r="A589" s="32">
        <v>587</v>
      </c>
      <c r="B589" s="33">
        <f t="shared" ca="1" si="2"/>
        <v>0.66095098339276526</v>
      </c>
      <c r="C589" s="34">
        <f ca="1">_xlfn.BETA.DIST(B589,Summary!$C$14,Summary!$D$14,FALSE)</f>
        <v>1</v>
      </c>
      <c r="D589" s="34">
        <f ca="1">_xlfn.BETA.DIST(B589,Summary!$C$14,Summary!$D$14,TRUE)</f>
        <v>0.66095098339276526</v>
      </c>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spans="1:27" ht="13">
      <c r="A590" s="32">
        <v>588</v>
      </c>
      <c r="B590" s="33">
        <f t="shared" ca="1" si="2"/>
        <v>0.63476351351831495</v>
      </c>
      <c r="C590" s="34">
        <f ca="1">_xlfn.BETA.DIST(B590,Summary!$C$14,Summary!$D$14,FALSE)</f>
        <v>1</v>
      </c>
      <c r="D590" s="34">
        <f ca="1">_xlfn.BETA.DIST(B590,Summary!$C$14,Summary!$D$14,TRUE)</f>
        <v>0.63476351351831495</v>
      </c>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spans="1:27" ht="13">
      <c r="A591" s="32">
        <v>589</v>
      </c>
      <c r="B591" s="33">
        <f t="shared" ca="1" si="2"/>
        <v>0.25303458973962689</v>
      </c>
      <c r="C591" s="34">
        <f ca="1">_xlfn.BETA.DIST(B591,Summary!$C$14,Summary!$D$14,FALSE)</f>
        <v>1</v>
      </c>
      <c r="D591" s="34">
        <f ca="1">_xlfn.BETA.DIST(B591,Summary!$C$14,Summary!$D$14,TRUE)</f>
        <v>0.25303458973962689</v>
      </c>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spans="1:27" ht="13">
      <c r="A592" s="32">
        <v>590</v>
      </c>
      <c r="B592" s="33">
        <f t="shared" ca="1" si="2"/>
        <v>0.66834727488616474</v>
      </c>
      <c r="C592" s="34">
        <f ca="1">_xlfn.BETA.DIST(B592,Summary!$C$14,Summary!$D$14,FALSE)</f>
        <v>1</v>
      </c>
      <c r="D592" s="34">
        <f ca="1">_xlfn.BETA.DIST(B592,Summary!$C$14,Summary!$D$14,TRUE)</f>
        <v>0.66834727488616474</v>
      </c>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spans="1:27" ht="13">
      <c r="A593" s="32">
        <v>591</v>
      </c>
      <c r="B593" s="33">
        <f t="shared" ca="1" si="2"/>
        <v>4.2663676728656452E-2</v>
      </c>
      <c r="C593" s="34">
        <f ca="1">_xlfn.BETA.DIST(B593,Summary!$C$14,Summary!$D$14,FALSE)</f>
        <v>1</v>
      </c>
      <c r="D593" s="34">
        <f ca="1">_xlfn.BETA.DIST(B593,Summary!$C$14,Summary!$D$14,TRUE)</f>
        <v>4.2663676728656452E-2</v>
      </c>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spans="1:27" ht="13">
      <c r="A594" s="32">
        <v>592</v>
      </c>
      <c r="B594" s="33">
        <f t="shared" ca="1" si="2"/>
        <v>0.17893457424266579</v>
      </c>
      <c r="C594" s="34">
        <f ca="1">_xlfn.BETA.DIST(B594,Summary!$C$14,Summary!$D$14,FALSE)</f>
        <v>1</v>
      </c>
      <c r="D594" s="34">
        <f ca="1">_xlfn.BETA.DIST(B594,Summary!$C$14,Summary!$D$14,TRUE)</f>
        <v>0.17893457424266579</v>
      </c>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spans="1:27" ht="13">
      <c r="A595" s="32">
        <v>593</v>
      </c>
      <c r="B595" s="33">
        <f t="shared" ca="1" si="2"/>
        <v>0.66226282626412325</v>
      </c>
      <c r="C595" s="34">
        <f ca="1">_xlfn.BETA.DIST(B595,Summary!$C$14,Summary!$D$14,FALSE)</f>
        <v>1</v>
      </c>
      <c r="D595" s="34">
        <f ca="1">_xlfn.BETA.DIST(B595,Summary!$C$14,Summary!$D$14,TRUE)</f>
        <v>0.66226282626412325</v>
      </c>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spans="1:27" ht="13">
      <c r="A596" s="32">
        <v>594</v>
      </c>
      <c r="B596" s="33">
        <f t="shared" ca="1" si="2"/>
        <v>3.002724969086934E-2</v>
      </c>
      <c r="C596" s="34">
        <f ca="1">_xlfn.BETA.DIST(B596,Summary!$C$14,Summary!$D$14,FALSE)</f>
        <v>1</v>
      </c>
      <c r="D596" s="34">
        <f ca="1">_xlfn.BETA.DIST(B596,Summary!$C$14,Summary!$D$14,TRUE)</f>
        <v>3.0027249690869343E-2</v>
      </c>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spans="1:27" ht="13">
      <c r="A597" s="32">
        <v>595</v>
      </c>
      <c r="B597" s="33">
        <f t="shared" ca="1" si="2"/>
        <v>0.77415814352934142</v>
      </c>
      <c r="C597" s="34">
        <f ca="1">_xlfn.BETA.DIST(B597,Summary!$C$14,Summary!$D$14,FALSE)</f>
        <v>1</v>
      </c>
      <c r="D597" s="34">
        <f ca="1">_xlfn.BETA.DIST(B597,Summary!$C$14,Summary!$D$14,TRUE)</f>
        <v>0.77415814352934142</v>
      </c>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spans="1:27" ht="13">
      <c r="A598" s="32">
        <v>596</v>
      </c>
      <c r="B598" s="33">
        <f t="shared" ca="1" si="2"/>
        <v>0.53192398497900817</v>
      </c>
      <c r="C598" s="34">
        <f ca="1">_xlfn.BETA.DIST(B598,Summary!$C$14,Summary!$D$14,FALSE)</f>
        <v>1</v>
      </c>
      <c r="D598" s="34">
        <f ca="1">_xlfn.BETA.DIST(B598,Summary!$C$14,Summary!$D$14,TRUE)</f>
        <v>0.53192398497900817</v>
      </c>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spans="1:27" ht="13">
      <c r="A599" s="32">
        <v>597</v>
      </c>
      <c r="B599" s="33">
        <f t="shared" ca="1" si="2"/>
        <v>0.12527218273226115</v>
      </c>
      <c r="C599" s="34">
        <f ca="1">_xlfn.BETA.DIST(B599,Summary!$C$14,Summary!$D$14,FALSE)</f>
        <v>1</v>
      </c>
      <c r="D599" s="34">
        <f ca="1">_xlfn.BETA.DIST(B599,Summary!$C$14,Summary!$D$14,TRUE)</f>
        <v>0.12527218273226115</v>
      </c>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spans="1:27" ht="13">
      <c r="A600" s="32">
        <v>598</v>
      </c>
      <c r="B600" s="33">
        <f t="shared" ca="1" si="2"/>
        <v>0.52740579869978232</v>
      </c>
      <c r="C600" s="34">
        <f ca="1">_xlfn.BETA.DIST(B600,Summary!$C$14,Summary!$D$14,FALSE)</f>
        <v>1</v>
      </c>
      <c r="D600" s="34">
        <f ca="1">_xlfn.BETA.DIST(B600,Summary!$C$14,Summary!$D$14,TRUE)</f>
        <v>0.52740579869978232</v>
      </c>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spans="1:27" ht="13">
      <c r="A601" s="32">
        <v>599</v>
      </c>
      <c r="B601" s="33">
        <f t="shared" ca="1" si="2"/>
        <v>0.26877027374513485</v>
      </c>
      <c r="C601" s="34">
        <f ca="1">_xlfn.BETA.DIST(B601,Summary!$C$14,Summary!$D$14,FALSE)</f>
        <v>1</v>
      </c>
      <c r="D601" s="34">
        <f ca="1">_xlfn.BETA.DIST(B601,Summary!$C$14,Summary!$D$14,TRUE)</f>
        <v>0.26877027374513485</v>
      </c>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spans="1:27" ht="13">
      <c r="A602" s="32">
        <v>600</v>
      </c>
      <c r="B602" s="33">
        <f t="shared" ca="1" si="2"/>
        <v>0.27117251690425526</v>
      </c>
      <c r="C602" s="34">
        <f ca="1">_xlfn.BETA.DIST(B602,Summary!$C$14,Summary!$D$14,FALSE)</f>
        <v>1</v>
      </c>
      <c r="D602" s="34">
        <f ca="1">_xlfn.BETA.DIST(B602,Summary!$C$14,Summary!$D$14,TRUE)</f>
        <v>0.27117251690425526</v>
      </c>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spans="1:27" ht="13">
      <c r="A603" s="32">
        <v>601</v>
      </c>
      <c r="B603" s="33">
        <f t="shared" ca="1" si="2"/>
        <v>0.45461298801549133</v>
      </c>
      <c r="C603" s="34">
        <f ca="1">_xlfn.BETA.DIST(B603,Summary!$C$14,Summary!$D$14,FALSE)</f>
        <v>1</v>
      </c>
      <c r="D603" s="34">
        <f ca="1">_xlfn.BETA.DIST(B603,Summary!$C$14,Summary!$D$14,TRUE)</f>
        <v>0.45461298801549133</v>
      </c>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spans="1:27" ht="13">
      <c r="A604" s="32">
        <v>602</v>
      </c>
      <c r="B604" s="33">
        <f t="shared" ca="1" si="2"/>
        <v>0.33464825431390077</v>
      </c>
      <c r="C604" s="34">
        <f ca="1">_xlfn.BETA.DIST(B604,Summary!$C$14,Summary!$D$14,FALSE)</f>
        <v>1</v>
      </c>
      <c r="D604" s="34">
        <f ca="1">_xlfn.BETA.DIST(B604,Summary!$C$14,Summary!$D$14,TRUE)</f>
        <v>0.33464825431390077</v>
      </c>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spans="1:27" ht="13">
      <c r="A605" s="32">
        <v>603</v>
      </c>
      <c r="B605" s="33">
        <f t="shared" ca="1" si="2"/>
        <v>0.37340418131882869</v>
      </c>
      <c r="C605" s="34">
        <f ca="1">_xlfn.BETA.DIST(B605,Summary!$C$14,Summary!$D$14,FALSE)</f>
        <v>1</v>
      </c>
      <c r="D605" s="34">
        <f ca="1">_xlfn.BETA.DIST(B605,Summary!$C$14,Summary!$D$14,TRUE)</f>
        <v>0.37340418131882869</v>
      </c>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spans="1:27" ht="13">
      <c r="A606" s="32">
        <v>604</v>
      </c>
      <c r="B606" s="33">
        <f t="shared" ca="1" si="2"/>
        <v>1.6984693337180001E-2</v>
      </c>
      <c r="C606" s="34">
        <f ca="1">_xlfn.BETA.DIST(B606,Summary!$C$14,Summary!$D$14,FALSE)</f>
        <v>1</v>
      </c>
      <c r="D606" s="34">
        <f ca="1">_xlfn.BETA.DIST(B606,Summary!$C$14,Summary!$D$14,TRUE)</f>
        <v>1.6984693337179998E-2</v>
      </c>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spans="1:27" ht="13">
      <c r="A607" s="32">
        <v>605</v>
      </c>
      <c r="B607" s="33">
        <f t="shared" ca="1" si="2"/>
        <v>0.7093021314784157</v>
      </c>
      <c r="C607" s="34">
        <f ca="1">_xlfn.BETA.DIST(B607,Summary!$C$14,Summary!$D$14,FALSE)</f>
        <v>1</v>
      </c>
      <c r="D607" s="34">
        <f ca="1">_xlfn.BETA.DIST(B607,Summary!$C$14,Summary!$D$14,TRUE)</f>
        <v>0.7093021314784157</v>
      </c>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spans="1:27" ht="13">
      <c r="A608" s="32">
        <v>606</v>
      </c>
      <c r="B608" s="33">
        <f t="shared" ca="1" si="2"/>
        <v>0.26800011738798613</v>
      </c>
      <c r="C608" s="34">
        <f ca="1">_xlfn.BETA.DIST(B608,Summary!$C$14,Summary!$D$14,FALSE)</f>
        <v>1</v>
      </c>
      <c r="D608" s="34">
        <f ca="1">_xlfn.BETA.DIST(B608,Summary!$C$14,Summary!$D$14,TRUE)</f>
        <v>0.26800011738798613</v>
      </c>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spans="1:27" ht="13">
      <c r="A609" s="32">
        <v>607</v>
      </c>
      <c r="B609" s="33">
        <f t="shared" ca="1" si="2"/>
        <v>0.10073515604384176</v>
      </c>
      <c r="C609" s="34">
        <f ca="1">_xlfn.BETA.DIST(B609,Summary!$C$14,Summary!$D$14,FALSE)</f>
        <v>1</v>
      </c>
      <c r="D609" s="34">
        <f ca="1">_xlfn.BETA.DIST(B609,Summary!$C$14,Summary!$D$14,TRUE)</f>
        <v>0.10073515604384174</v>
      </c>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spans="1:27" ht="13">
      <c r="A610" s="32">
        <v>608</v>
      </c>
      <c r="B610" s="33">
        <f t="shared" ca="1" si="2"/>
        <v>0.90465968676280573</v>
      </c>
      <c r="C610" s="34">
        <f ca="1">_xlfn.BETA.DIST(B610,Summary!$C$14,Summary!$D$14,FALSE)</f>
        <v>1</v>
      </c>
      <c r="D610" s="34">
        <f ca="1">_xlfn.BETA.DIST(B610,Summary!$C$14,Summary!$D$14,TRUE)</f>
        <v>0.90465968676280573</v>
      </c>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spans="1:27" ht="13">
      <c r="A611" s="32">
        <v>609</v>
      </c>
      <c r="B611" s="33">
        <f t="shared" ca="1" si="2"/>
        <v>0.83765138186305799</v>
      </c>
      <c r="C611" s="34">
        <f ca="1">_xlfn.BETA.DIST(B611,Summary!$C$14,Summary!$D$14,FALSE)</f>
        <v>1</v>
      </c>
      <c r="D611" s="34">
        <f ca="1">_xlfn.BETA.DIST(B611,Summary!$C$14,Summary!$D$14,TRUE)</f>
        <v>0.83765138186305799</v>
      </c>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spans="1:27" ht="13">
      <c r="A612" s="32">
        <v>610</v>
      </c>
      <c r="B612" s="33">
        <f t="shared" ca="1" si="2"/>
        <v>5.8916480232240387E-2</v>
      </c>
      <c r="C612" s="34">
        <f ca="1">_xlfn.BETA.DIST(B612,Summary!$C$14,Summary!$D$14,FALSE)</f>
        <v>1</v>
      </c>
      <c r="D612" s="34">
        <f ca="1">_xlfn.BETA.DIST(B612,Summary!$C$14,Summary!$D$14,TRUE)</f>
        <v>5.8916480232240387E-2</v>
      </c>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spans="1:27" ht="13">
      <c r="A613" s="32">
        <v>611</v>
      </c>
      <c r="B613" s="33">
        <f t="shared" ca="1" si="2"/>
        <v>0.32035507383033535</v>
      </c>
      <c r="C613" s="34">
        <f ca="1">_xlfn.BETA.DIST(B613,Summary!$C$14,Summary!$D$14,FALSE)</f>
        <v>1</v>
      </c>
      <c r="D613" s="34">
        <f ca="1">_xlfn.BETA.DIST(B613,Summary!$C$14,Summary!$D$14,TRUE)</f>
        <v>0.32035507383033535</v>
      </c>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spans="1:27" ht="13">
      <c r="A614" s="32">
        <v>612</v>
      </c>
      <c r="B614" s="33">
        <f t="shared" ca="1" si="2"/>
        <v>0.9943076255848049</v>
      </c>
      <c r="C614" s="34">
        <f ca="1">_xlfn.BETA.DIST(B614,Summary!$C$14,Summary!$D$14,FALSE)</f>
        <v>1</v>
      </c>
      <c r="D614" s="34">
        <f ca="1">_xlfn.BETA.DIST(B614,Summary!$C$14,Summary!$D$14,TRUE)</f>
        <v>0.9943076255848049</v>
      </c>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spans="1:27" ht="13">
      <c r="A615" s="32">
        <v>613</v>
      </c>
      <c r="B615" s="33">
        <f t="shared" ca="1" si="2"/>
        <v>0.17999127914632784</v>
      </c>
      <c r="C615" s="34">
        <f ca="1">_xlfn.BETA.DIST(B615,Summary!$C$14,Summary!$D$14,FALSE)</f>
        <v>1</v>
      </c>
      <c r="D615" s="34">
        <f ca="1">_xlfn.BETA.DIST(B615,Summary!$C$14,Summary!$D$14,TRUE)</f>
        <v>0.17999127914632784</v>
      </c>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spans="1:27" ht="13">
      <c r="A616" s="32">
        <v>614</v>
      </c>
      <c r="B616" s="33">
        <f t="shared" ca="1" si="2"/>
        <v>0.90554200714448962</v>
      </c>
      <c r="C616" s="34">
        <f ca="1">_xlfn.BETA.DIST(B616,Summary!$C$14,Summary!$D$14,FALSE)</f>
        <v>1</v>
      </c>
      <c r="D616" s="34">
        <f ca="1">_xlfn.BETA.DIST(B616,Summary!$C$14,Summary!$D$14,TRUE)</f>
        <v>0.90554200714448962</v>
      </c>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spans="1:27" ht="13">
      <c r="A617" s="32">
        <v>615</v>
      </c>
      <c r="B617" s="33">
        <f t="shared" ca="1" si="2"/>
        <v>0.78563858496593297</v>
      </c>
      <c r="C617" s="34">
        <f ca="1">_xlfn.BETA.DIST(B617,Summary!$C$14,Summary!$D$14,FALSE)</f>
        <v>1</v>
      </c>
      <c r="D617" s="34">
        <f ca="1">_xlfn.BETA.DIST(B617,Summary!$C$14,Summary!$D$14,TRUE)</f>
        <v>0.78563858496593297</v>
      </c>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spans="1:27" ht="13">
      <c r="A618" s="32">
        <v>616</v>
      </c>
      <c r="B618" s="33">
        <f t="shared" ca="1" si="2"/>
        <v>0.20412247779810577</v>
      </c>
      <c r="C618" s="34">
        <f ca="1">_xlfn.BETA.DIST(B618,Summary!$C$14,Summary!$D$14,FALSE)</f>
        <v>1</v>
      </c>
      <c r="D618" s="34">
        <f ca="1">_xlfn.BETA.DIST(B618,Summary!$C$14,Summary!$D$14,TRUE)</f>
        <v>0.20412247779810577</v>
      </c>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spans="1:27" ht="13">
      <c r="A619" s="32">
        <v>617</v>
      </c>
      <c r="B619" s="33">
        <f t="shared" ca="1" si="2"/>
        <v>8.0413475155765135E-2</v>
      </c>
      <c r="C619" s="34">
        <f ca="1">_xlfn.BETA.DIST(B619,Summary!$C$14,Summary!$D$14,FALSE)</f>
        <v>1</v>
      </c>
      <c r="D619" s="34">
        <f ca="1">_xlfn.BETA.DIST(B619,Summary!$C$14,Summary!$D$14,TRUE)</f>
        <v>8.0413475155765121E-2</v>
      </c>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spans="1:27" ht="13">
      <c r="A620" s="32">
        <v>618</v>
      </c>
      <c r="B620" s="33">
        <f t="shared" ca="1" si="2"/>
        <v>0.33171501414742033</v>
      </c>
      <c r="C620" s="34">
        <f ca="1">_xlfn.BETA.DIST(B620,Summary!$C$14,Summary!$D$14,FALSE)</f>
        <v>1</v>
      </c>
      <c r="D620" s="34">
        <f ca="1">_xlfn.BETA.DIST(B620,Summary!$C$14,Summary!$D$14,TRUE)</f>
        <v>0.33171501414742027</v>
      </c>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spans="1:27" ht="13">
      <c r="A621" s="32">
        <v>619</v>
      </c>
      <c r="B621" s="33">
        <f t="shared" ca="1" si="2"/>
        <v>0.87942417548788054</v>
      </c>
      <c r="C621" s="34">
        <f ca="1">_xlfn.BETA.DIST(B621,Summary!$C$14,Summary!$D$14,FALSE)</f>
        <v>1</v>
      </c>
      <c r="D621" s="34">
        <f ca="1">_xlfn.BETA.DIST(B621,Summary!$C$14,Summary!$D$14,TRUE)</f>
        <v>0.87942417548788054</v>
      </c>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spans="1:27" ht="13">
      <c r="A622" s="32">
        <v>620</v>
      </c>
      <c r="B622" s="33">
        <f t="shared" ca="1" si="2"/>
        <v>0.83277118668862871</v>
      </c>
      <c r="C622" s="34">
        <f ca="1">_xlfn.BETA.DIST(B622,Summary!$C$14,Summary!$D$14,FALSE)</f>
        <v>1</v>
      </c>
      <c r="D622" s="34">
        <f ca="1">_xlfn.BETA.DIST(B622,Summary!$C$14,Summary!$D$14,TRUE)</f>
        <v>0.83277118668862871</v>
      </c>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spans="1:27" ht="13">
      <c r="A623" s="32">
        <v>621</v>
      </c>
      <c r="B623" s="33">
        <f t="shared" ca="1" si="2"/>
        <v>0.113275357078643</v>
      </c>
      <c r="C623" s="34">
        <f ca="1">_xlfn.BETA.DIST(B623,Summary!$C$14,Summary!$D$14,FALSE)</f>
        <v>1</v>
      </c>
      <c r="D623" s="34">
        <f ca="1">_xlfn.BETA.DIST(B623,Summary!$C$14,Summary!$D$14,TRUE)</f>
        <v>0.113275357078643</v>
      </c>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spans="1:27" ht="13">
      <c r="A624" s="32">
        <v>622</v>
      </c>
      <c r="B624" s="33">
        <f t="shared" ca="1" si="2"/>
        <v>0.72752813052992071</v>
      </c>
      <c r="C624" s="34">
        <f ca="1">_xlfn.BETA.DIST(B624,Summary!$C$14,Summary!$D$14,FALSE)</f>
        <v>1</v>
      </c>
      <c r="D624" s="34">
        <f ca="1">_xlfn.BETA.DIST(B624,Summary!$C$14,Summary!$D$14,TRUE)</f>
        <v>0.72752813052992071</v>
      </c>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spans="1:27" ht="13">
      <c r="A625" s="32">
        <v>623</v>
      </c>
      <c r="B625" s="33">
        <f t="shared" ca="1" si="2"/>
        <v>0.57155924369905931</v>
      </c>
      <c r="C625" s="34">
        <f ca="1">_xlfn.BETA.DIST(B625,Summary!$C$14,Summary!$D$14,FALSE)</f>
        <v>1</v>
      </c>
      <c r="D625" s="34">
        <f ca="1">_xlfn.BETA.DIST(B625,Summary!$C$14,Summary!$D$14,TRUE)</f>
        <v>0.57155924369905931</v>
      </c>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spans="1:27" ht="13">
      <c r="A626" s="32">
        <v>624</v>
      </c>
      <c r="B626" s="33">
        <f t="shared" ca="1" si="2"/>
        <v>0.62250291235967292</v>
      </c>
      <c r="C626" s="34">
        <f ca="1">_xlfn.BETA.DIST(B626,Summary!$C$14,Summary!$D$14,FALSE)</f>
        <v>1</v>
      </c>
      <c r="D626" s="34">
        <f ca="1">_xlfn.BETA.DIST(B626,Summary!$C$14,Summary!$D$14,TRUE)</f>
        <v>0.62250291235967292</v>
      </c>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spans="1:27" ht="13">
      <c r="A627" s="32">
        <v>625</v>
      </c>
      <c r="B627" s="33">
        <f t="shared" ca="1" si="2"/>
        <v>0.85014136243895011</v>
      </c>
      <c r="C627" s="34">
        <f ca="1">_xlfn.BETA.DIST(B627,Summary!$C$14,Summary!$D$14,FALSE)</f>
        <v>1</v>
      </c>
      <c r="D627" s="34">
        <f ca="1">_xlfn.BETA.DIST(B627,Summary!$C$14,Summary!$D$14,TRUE)</f>
        <v>0.85014136243895011</v>
      </c>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spans="1:27" ht="13">
      <c r="A628" s="32">
        <v>626</v>
      </c>
      <c r="B628" s="33">
        <f t="shared" ca="1" si="2"/>
        <v>0.18690873280946241</v>
      </c>
      <c r="C628" s="34">
        <f ca="1">_xlfn.BETA.DIST(B628,Summary!$C$14,Summary!$D$14,FALSE)</f>
        <v>1</v>
      </c>
      <c r="D628" s="34">
        <f ca="1">_xlfn.BETA.DIST(B628,Summary!$C$14,Summary!$D$14,TRUE)</f>
        <v>0.18690873280946241</v>
      </c>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spans="1:27" ht="13">
      <c r="A629" s="32">
        <v>627</v>
      </c>
      <c r="B629" s="33">
        <f t="shared" ca="1" si="2"/>
        <v>0.94581774322564149</v>
      </c>
      <c r="C629" s="34">
        <f ca="1">_xlfn.BETA.DIST(B629,Summary!$C$14,Summary!$D$14,FALSE)</f>
        <v>1</v>
      </c>
      <c r="D629" s="34">
        <f ca="1">_xlfn.BETA.DIST(B629,Summary!$C$14,Summary!$D$14,TRUE)</f>
        <v>0.94581774322564149</v>
      </c>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spans="1:27" ht="13">
      <c r="A630" s="32">
        <v>628</v>
      </c>
      <c r="B630" s="33">
        <f t="shared" ca="1" si="2"/>
        <v>0.49720282408466021</v>
      </c>
      <c r="C630" s="34">
        <f ca="1">_xlfn.BETA.DIST(B630,Summary!$C$14,Summary!$D$14,FALSE)</f>
        <v>1</v>
      </c>
      <c r="D630" s="34">
        <f ca="1">_xlfn.BETA.DIST(B630,Summary!$C$14,Summary!$D$14,TRUE)</f>
        <v>0.49720282408466021</v>
      </c>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spans="1:27" ht="13">
      <c r="A631" s="32">
        <v>629</v>
      </c>
      <c r="B631" s="33">
        <f t="shared" ca="1" si="2"/>
        <v>0.51422112174345058</v>
      </c>
      <c r="C631" s="34">
        <f ca="1">_xlfn.BETA.DIST(B631,Summary!$C$14,Summary!$D$14,FALSE)</f>
        <v>1</v>
      </c>
      <c r="D631" s="34">
        <f ca="1">_xlfn.BETA.DIST(B631,Summary!$C$14,Summary!$D$14,TRUE)</f>
        <v>0.51422112174345058</v>
      </c>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spans="1:27" ht="13">
      <c r="A632" s="32">
        <v>630</v>
      </c>
      <c r="B632" s="33">
        <f t="shared" ca="1" si="2"/>
        <v>0.48439898368600331</v>
      </c>
      <c r="C632" s="34">
        <f ca="1">_xlfn.BETA.DIST(B632,Summary!$C$14,Summary!$D$14,FALSE)</f>
        <v>1</v>
      </c>
      <c r="D632" s="34">
        <f ca="1">_xlfn.BETA.DIST(B632,Summary!$C$14,Summary!$D$14,TRUE)</f>
        <v>0.48439898368600331</v>
      </c>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spans="1:27" ht="13">
      <c r="A633" s="32">
        <v>631</v>
      </c>
      <c r="B633" s="33">
        <f t="shared" ca="1" si="2"/>
        <v>0.66288288805515638</v>
      </c>
      <c r="C633" s="34">
        <f ca="1">_xlfn.BETA.DIST(B633,Summary!$C$14,Summary!$D$14,FALSE)</f>
        <v>1</v>
      </c>
      <c r="D633" s="34">
        <f ca="1">_xlfn.BETA.DIST(B633,Summary!$C$14,Summary!$D$14,TRUE)</f>
        <v>0.66288288805515638</v>
      </c>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spans="1:27" ht="13">
      <c r="A634" s="32">
        <v>632</v>
      </c>
      <c r="B634" s="33">
        <f t="shared" ca="1" si="2"/>
        <v>0.25734813895442088</v>
      </c>
      <c r="C634" s="34">
        <f ca="1">_xlfn.BETA.DIST(B634,Summary!$C$14,Summary!$D$14,FALSE)</f>
        <v>1</v>
      </c>
      <c r="D634" s="34">
        <f ca="1">_xlfn.BETA.DIST(B634,Summary!$C$14,Summary!$D$14,TRUE)</f>
        <v>0.25734813895442088</v>
      </c>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spans="1:27" ht="13">
      <c r="A635" s="32">
        <v>633</v>
      </c>
      <c r="B635" s="33">
        <f t="shared" ca="1" si="2"/>
        <v>0.23791739139255508</v>
      </c>
      <c r="C635" s="34">
        <f ca="1">_xlfn.BETA.DIST(B635,Summary!$C$14,Summary!$D$14,FALSE)</f>
        <v>1</v>
      </c>
      <c r="D635" s="34">
        <f ca="1">_xlfn.BETA.DIST(B635,Summary!$C$14,Summary!$D$14,TRUE)</f>
        <v>0.23791739139255508</v>
      </c>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spans="1:27" ht="13">
      <c r="A636" s="32">
        <v>634</v>
      </c>
      <c r="B636" s="33">
        <f t="shared" ca="1" si="2"/>
        <v>0.2058955816882907</v>
      </c>
      <c r="C636" s="34">
        <f ca="1">_xlfn.BETA.DIST(B636,Summary!$C$14,Summary!$D$14,FALSE)</f>
        <v>1</v>
      </c>
      <c r="D636" s="34">
        <f ca="1">_xlfn.BETA.DIST(B636,Summary!$C$14,Summary!$D$14,TRUE)</f>
        <v>0.20589558168829067</v>
      </c>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spans="1:27" ht="13">
      <c r="A637" s="32">
        <v>635</v>
      </c>
      <c r="B637" s="33">
        <f t="shared" ca="1" si="2"/>
        <v>0.31500328272993716</v>
      </c>
      <c r="C637" s="34">
        <f ca="1">_xlfn.BETA.DIST(B637,Summary!$C$14,Summary!$D$14,FALSE)</f>
        <v>1</v>
      </c>
      <c r="D637" s="34">
        <f ca="1">_xlfn.BETA.DIST(B637,Summary!$C$14,Summary!$D$14,TRUE)</f>
        <v>0.31500328272993716</v>
      </c>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spans="1:27" ht="13">
      <c r="A638" s="32">
        <v>636</v>
      </c>
      <c r="B638" s="33">
        <f t="shared" ca="1" si="2"/>
        <v>0.72699793293834192</v>
      </c>
      <c r="C638" s="34">
        <f ca="1">_xlfn.BETA.DIST(B638,Summary!$C$14,Summary!$D$14,FALSE)</f>
        <v>1</v>
      </c>
      <c r="D638" s="34">
        <f ca="1">_xlfn.BETA.DIST(B638,Summary!$C$14,Summary!$D$14,TRUE)</f>
        <v>0.72699793293834192</v>
      </c>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spans="1:27" ht="13">
      <c r="A639" s="32">
        <v>637</v>
      </c>
      <c r="B639" s="33">
        <f t="shared" ca="1" si="2"/>
        <v>0.2830117476316224</v>
      </c>
      <c r="C639" s="34">
        <f ca="1">_xlfn.BETA.DIST(B639,Summary!$C$14,Summary!$D$14,FALSE)</f>
        <v>1</v>
      </c>
      <c r="D639" s="34">
        <f ca="1">_xlfn.BETA.DIST(B639,Summary!$C$14,Summary!$D$14,TRUE)</f>
        <v>0.2830117476316224</v>
      </c>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spans="1:27" ht="13">
      <c r="A640" s="32">
        <v>638</v>
      </c>
      <c r="B640" s="33">
        <f t="shared" ca="1" si="2"/>
        <v>0.19907499273145113</v>
      </c>
      <c r="C640" s="34">
        <f ca="1">_xlfn.BETA.DIST(B640,Summary!$C$14,Summary!$D$14,FALSE)</f>
        <v>1</v>
      </c>
      <c r="D640" s="34">
        <f ca="1">_xlfn.BETA.DIST(B640,Summary!$C$14,Summary!$D$14,TRUE)</f>
        <v>0.19907499273145113</v>
      </c>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spans="1:27" ht="13">
      <c r="A641" s="32">
        <v>639</v>
      </c>
      <c r="B641" s="33">
        <f t="shared" ca="1" si="2"/>
        <v>0.55169258197949123</v>
      </c>
      <c r="C641" s="34">
        <f ca="1">_xlfn.BETA.DIST(B641,Summary!$C$14,Summary!$D$14,FALSE)</f>
        <v>1</v>
      </c>
      <c r="D641" s="34">
        <f ca="1">_xlfn.BETA.DIST(B641,Summary!$C$14,Summary!$D$14,TRUE)</f>
        <v>0.55169258197949123</v>
      </c>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spans="1:27" ht="13">
      <c r="A642" s="32">
        <v>640</v>
      </c>
      <c r="B642" s="33">
        <f t="shared" ca="1" si="2"/>
        <v>0.58547676514215574</v>
      </c>
      <c r="C642" s="34">
        <f ca="1">_xlfn.BETA.DIST(B642,Summary!$C$14,Summary!$D$14,FALSE)</f>
        <v>1</v>
      </c>
      <c r="D642" s="34">
        <f ca="1">_xlfn.BETA.DIST(B642,Summary!$C$14,Summary!$D$14,TRUE)</f>
        <v>0.58547676514215574</v>
      </c>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spans="1:27" ht="13">
      <c r="A643" s="32">
        <v>641</v>
      </c>
      <c r="B643" s="33">
        <f t="shared" ca="1" si="2"/>
        <v>0.35300506693107447</v>
      </c>
      <c r="C643" s="34">
        <f ca="1">_xlfn.BETA.DIST(B643,Summary!$C$14,Summary!$D$14,FALSE)</f>
        <v>1</v>
      </c>
      <c r="D643" s="34">
        <f ca="1">_xlfn.BETA.DIST(B643,Summary!$C$14,Summary!$D$14,TRUE)</f>
        <v>0.35300506693107442</v>
      </c>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spans="1:27" ht="13">
      <c r="A644" s="32">
        <v>642</v>
      </c>
      <c r="B644" s="33">
        <f t="shared" ca="1" si="2"/>
        <v>0.14160872545541348</v>
      </c>
      <c r="C644" s="34">
        <f ca="1">_xlfn.BETA.DIST(B644,Summary!$C$14,Summary!$D$14,FALSE)</f>
        <v>1</v>
      </c>
      <c r="D644" s="34">
        <f ca="1">_xlfn.BETA.DIST(B644,Summary!$C$14,Summary!$D$14,TRUE)</f>
        <v>0.14160872545541348</v>
      </c>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spans="1:27" ht="13">
      <c r="A645" s="32">
        <v>643</v>
      </c>
      <c r="B645" s="33">
        <f t="shared" ca="1" si="2"/>
        <v>0.77015849089864619</v>
      </c>
      <c r="C645" s="34">
        <f ca="1">_xlfn.BETA.DIST(B645,Summary!$C$14,Summary!$D$14,FALSE)</f>
        <v>1</v>
      </c>
      <c r="D645" s="34">
        <f ca="1">_xlfn.BETA.DIST(B645,Summary!$C$14,Summary!$D$14,TRUE)</f>
        <v>0.77015849089864619</v>
      </c>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spans="1:27" ht="13">
      <c r="A646" s="32">
        <v>644</v>
      </c>
      <c r="B646" s="33">
        <f t="shared" ca="1" si="2"/>
        <v>0.9448955524717555</v>
      </c>
      <c r="C646" s="34">
        <f ca="1">_xlfn.BETA.DIST(B646,Summary!$C$14,Summary!$D$14,FALSE)</f>
        <v>1</v>
      </c>
      <c r="D646" s="34">
        <f ca="1">_xlfn.BETA.DIST(B646,Summary!$C$14,Summary!$D$14,TRUE)</f>
        <v>0.9448955524717555</v>
      </c>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spans="1:27" ht="13">
      <c r="A647" s="32">
        <v>645</v>
      </c>
      <c r="B647" s="33">
        <f t="shared" ca="1" si="2"/>
        <v>0.62670559138004611</v>
      </c>
      <c r="C647" s="34">
        <f ca="1">_xlfn.BETA.DIST(B647,Summary!$C$14,Summary!$D$14,FALSE)</f>
        <v>1</v>
      </c>
      <c r="D647" s="34">
        <f ca="1">_xlfn.BETA.DIST(B647,Summary!$C$14,Summary!$D$14,TRUE)</f>
        <v>0.62670559138004611</v>
      </c>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spans="1:27" ht="13">
      <c r="A648" s="32">
        <v>646</v>
      </c>
      <c r="B648" s="33">
        <f t="shared" ca="1" si="2"/>
        <v>0.94523519495930319</v>
      </c>
      <c r="C648" s="34">
        <f ca="1">_xlfn.BETA.DIST(B648,Summary!$C$14,Summary!$D$14,FALSE)</f>
        <v>1</v>
      </c>
      <c r="D648" s="34">
        <f ca="1">_xlfn.BETA.DIST(B648,Summary!$C$14,Summary!$D$14,TRUE)</f>
        <v>0.94523519495930319</v>
      </c>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spans="1:27" ht="13">
      <c r="A649" s="32">
        <v>647</v>
      </c>
      <c r="B649" s="33">
        <f t="shared" ca="1" si="2"/>
        <v>0.39452944226755171</v>
      </c>
      <c r="C649" s="34">
        <f ca="1">_xlfn.BETA.DIST(B649,Summary!$C$14,Summary!$D$14,FALSE)</f>
        <v>1</v>
      </c>
      <c r="D649" s="34">
        <f ca="1">_xlfn.BETA.DIST(B649,Summary!$C$14,Summary!$D$14,TRUE)</f>
        <v>0.39452944226755171</v>
      </c>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spans="1:27" ht="13">
      <c r="A650" s="32">
        <v>648</v>
      </c>
      <c r="B650" s="33">
        <f t="shared" ca="1" si="2"/>
        <v>0.17585560156164703</v>
      </c>
      <c r="C650" s="34">
        <f ca="1">_xlfn.BETA.DIST(B650,Summary!$C$14,Summary!$D$14,FALSE)</f>
        <v>1</v>
      </c>
      <c r="D650" s="34">
        <f ca="1">_xlfn.BETA.DIST(B650,Summary!$C$14,Summary!$D$14,TRUE)</f>
        <v>0.17585560156164703</v>
      </c>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spans="1:27" ht="13">
      <c r="A651" s="32">
        <v>649</v>
      </c>
      <c r="B651" s="33">
        <f t="shared" ca="1" si="2"/>
        <v>0.8878391538705338</v>
      </c>
      <c r="C651" s="34">
        <f ca="1">_xlfn.BETA.DIST(B651,Summary!$C$14,Summary!$D$14,FALSE)</f>
        <v>1</v>
      </c>
      <c r="D651" s="34">
        <f ca="1">_xlfn.BETA.DIST(B651,Summary!$C$14,Summary!$D$14,TRUE)</f>
        <v>0.8878391538705338</v>
      </c>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spans="1:27" ht="13">
      <c r="A652" s="32">
        <v>650</v>
      </c>
      <c r="B652" s="33">
        <f t="shared" ca="1" si="2"/>
        <v>0.84868873006428558</v>
      </c>
      <c r="C652" s="34">
        <f ca="1">_xlfn.BETA.DIST(B652,Summary!$C$14,Summary!$D$14,FALSE)</f>
        <v>1</v>
      </c>
      <c r="D652" s="34">
        <f ca="1">_xlfn.BETA.DIST(B652,Summary!$C$14,Summary!$D$14,TRUE)</f>
        <v>0.84868873006428558</v>
      </c>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spans="1:27" ht="13">
      <c r="A653" s="32">
        <v>651</v>
      </c>
      <c r="B653" s="33">
        <f t="shared" ca="1" si="2"/>
        <v>0.29504448226504643</v>
      </c>
      <c r="C653" s="34">
        <f ca="1">_xlfn.BETA.DIST(B653,Summary!$C$14,Summary!$D$14,FALSE)</f>
        <v>1</v>
      </c>
      <c r="D653" s="34">
        <f ca="1">_xlfn.BETA.DIST(B653,Summary!$C$14,Summary!$D$14,TRUE)</f>
        <v>0.29504448226504643</v>
      </c>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spans="1:27" ht="13">
      <c r="A654" s="32">
        <v>652</v>
      </c>
      <c r="B654" s="33">
        <f t="shared" ca="1" si="2"/>
        <v>0.1874189935879027</v>
      </c>
      <c r="C654" s="34">
        <f ca="1">_xlfn.BETA.DIST(B654,Summary!$C$14,Summary!$D$14,FALSE)</f>
        <v>1</v>
      </c>
      <c r="D654" s="34">
        <f ca="1">_xlfn.BETA.DIST(B654,Summary!$C$14,Summary!$D$14,TRUE)</f>
        <v>0.18741899358790273</v>
      </c>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spans="1:27" ht="13">
      <c r="A655" s="32">
        <v>653</v>
      </c>
      <c r="B655" s="33">
        <f t="shared" ca="1" si="2"/>
        <v>0.7401531557914669</v>
      </c>
      <c r="C655" s="34">
        <f ca="1">_xlfn.BETA.DIST(B655,Summary!$C$14,Summary!$D$14,FALSE)</f>
        <v>1</v>
      </c>
      <c r="D655" s="34">
        <f ca="1">_xlfn.BETA.DIST(B655,Summary!$C$14,Summary!$D$14,TRUE)</f>
        <v>0.7401531557914669</v>
      </c>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spans="1:27" ht="13">
      <c r="A656" s="32">
        <v>654</v>
      </c>
      <c r="B656" s="33">
        <f t="shared" ca="1" si="2"/>
        <v>2.6374396058197691E-2</v>
      </c>
      <c r="C656" s="34">
        <f ca="1">_xlfn.BETA.DIST(B656,Summary!$C$14,Summary!$D$14,FALSE)</f>
        <v>1</v>
      </c>
      <c r="D656" s="34">
        <f ca="1">_xlfn.BETA.DIST(B656,Summary!$C$14,Summary!$D$14,TRUE)</f>
        <v>2.6374396058197691E-2</v>
      </c>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spans="1:27" ht="13">
      <c r="A657" s="32">
        <v>655</v>
      </c>
      <c r="B657" s="33">
        <f t="shared" ca="1" si="2"/>
        <v>0.47481410982558514</v>
      </c>
      <c r="C657" s="34">
        <f ca="1">_xlfn.BETA.DIST(B657,Summary!$C$14,Summary!$D$14,FALSE)</f>
        <v>1</v>
      </c>
      <c r="D657" s="34">
        <f ca="1">_xlfn.BETA.DIST(B657,Summary!$C$14,Summary!$D$14,TRUE)</f>
        <v>0.47481410982558514</v>
      </c>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spans="1:27" ht="13">
      <c r="A658" s="32">
        <v>656</v>
      </c>
      <c r="B658" s="33">
        <f t="shared" ca="1" si="2"/>
        <v>0.54703382595844985</v>
      </c>
      <c r="C658" s="34">
        <f ca="1">_xlfn.BETA.DIST(B658,Summary!$C$14,Summary!$D$14,FALSE)</f>
        <v>1</v>
      </c>
      <c r="D658" s="34">
        <f ca="1">_xlfn.BETA.DIST(B658,Summary!$C$14,Summary!$D$14,TRUE)</f>
        <v>0.54703382595844985</v>
      </c>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spans="1:27" ht="13">
      <c r="A659" s="32">
        <v>657</v>
      </c>
      <c r="B659" s="33">
        <f t="shared" ca="1" si="2"/>
        <v>0.32220369155996542</v>
      </c>
      <c r="C659" s="34">
        <f ca="1">_xlfn.BETA.DIST(B659,Summary!$C$14,Summary!$D$14,FALSE)</f>
        <v>1</v>
      </c>
      <c r="D659" s="34">
        <f ca="1">_xlfn.BETA.DIST(B659,Summary!$C$14,Summary!$D$14,TRUE)</f>
        <v>0.32220369155996542</v>
      </c>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spans="1:27" ht="13">
      <c r="A660" s="32">
        <v>658</v>
      </c>
      <c r="B660" s="33">
        <f t="shared" ca="1" si="2"/>
        <v>0.49915204605723795</v>
      </c>
      <c r="C660" s="34">
        <f ca="1">_xlfn.BETA.DIST(B660,Summary!$C$14,Summary!$D$14,FALSE)</f>
        <v>1</v>
      </c>
      <c r="D660" s="34">
        <f ca="1">_xlfn.BETA.DIST(B660,Summary!$C$14,Summary!$D$14,TRUE)</f>
        <v>0.49915204605723795</v>
      </c>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spans="1:27" ht="13">
      <c r="A661" s="32">
        <v>659</v>
      </c>
      <c r="B661" s="33">
        <f t="shared" ca="1" si="2"/>
        <v>5.6618095522684708E-3</v>
      </c>
      <c r="C661" s="34">
        <f ca="1">_xlfn.BETA.DIST(B661,Summary!$C$14,Summary!$D$14,FALSE)</f>
        <v>1</v>
      </c>
      <c r="D661" s="34">
        <f ca="1">_xlfn.BETA.DIST(B661,Summary!$C$14,Summary!$D$14,TRUE)</f>
        <v>5.6618095522684726E-3</v>
      </c>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spans="1:27" ht="13">
      <c r="A662" s="32">
        <v>660</v>
      </c>
      <c r="B662" s="33">
        <f t="shared" ca="1" si="2"/>
        <v>0.48038900271360463</v>
      </c>
      <c r="C662" s="34">
        <f ca="1">_xlfn.BETA.DIST(B662,Summary!$C$14,Summary!$D$14,FALSE)</f>
        <v>1</v>
      </c>
      <c r="D662" s="34">
        <f ca="1">_xlfn.BETA.DIST(B662,Summary!$C$14,Summary!$D$14,TRUE)</f>
        <v>0.48038900271360463</v>
      </c>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spans="1:27" ht="13">
      <c r="A663" s="32">
        <v>661</v>
      </c>
      <c r="B663" s="33">
        <f t="shared" ca="1" si="2"/>
        <v>0.15927296541860791</v>
      </c>
      <c r="C663" s="34">
        <f ca="1">_xlfn.BETA.DIST(B663,Summary!$C$14,Summary!$D$14,FALSE)</f>
        <v>1</v>
      </c>
      <c r="D663" s="34">
        <f ca="1">_xlfn.BETA.DIST(B663,Summary!$C$14,Summary!$D$14,TRUE)</f>
        <v>0.15927296541860791</v>
      </c>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spans="1:27" ht="13">
      <c r="A664" s="32">
        <v>662</v>
      </c>
      <c r="B664" s="33">
        <f t="shared" ca="1" si="2"/>
        <v>0.3196844627789891</v>
      </c>
      <c r="C664" s="34">
        <f ca="1">_xlfn.BETA.DIST(B664,Summary!$C$14,Summary!$D$14,FALSE)</f>
        <v>1</v>
      </c>
      <c r="D664" s="34">
        <f ca="1">_xlfn.BETA.DIST(B664,Summary!$C$14,Summary!$D$14,TRUE)</f>
        <v>0.3196844627789891</v>
      </c>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spans="1:27" ht="13">
      <c r="A665" s="32">
        <v>663</v>
      </c>
      <c r="B665" s="33">
        <f t="shared" ca="1" si="2"/>
        <v>0.78878483758347295</v>
      </c>
      <c r="C665" s="34">
        <f ca="1">_xlfn.BETA.DIST(B665,Summary!$C$14,Summary!$D$14,FALSE)</f>
        <v>1</v>
      </c>
      <c r="D665" s="34">
        <f ca="1">_xlfn.BETA.DIST(B665,Summary!$C$14,Summary!$D$14,TRUE)</f>
        <v>0.78878483758347295</v>
      </c>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spans="1:27" ht="13">
      <c r="A666" s="32">
        <v>664</v>
      </c>
      <c r="B666" s="33">
        <f t="shared" ca="1" si="2"/>
        <v>0.29335064512311781</v>
      </c>
      <c r="C666" s="34">
        <f ca="1">_xlfn.BETA.DIST(B666,Summary!$C$14,Summary!$D$14,FALSE)</f>
        <v>1</v>
      </c>
      <c r="D666" s="34">
        <f ca="1">_xlfn.BETA.DIST(B666,Summary!$C$14,Summary!$D$14,TRUE)</f>
        <v>0.29335064512311781</v>
      </c>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spans="1:27" ht="13">
      <c r="A667" s="32">
        <v>665</v>
      </c>
      <c r="B667" s="33">
        <f t="shared" ca="1" si="2"/>
        <v>4.8517930099548745E-2</v>
      </c>
      <c r="C667" s="34">
        <f ca="1">_xlfn.BETA.DIST(B667,Summary!$C$14,Summary!$D$14,FALSE)</f>
        <v>1</v>
      </c>
      <c r="D667" s="34">
        <f ca="1">_xlfn.BETA.DIST(B667,Summary!$C$14,Summary!$D$14,TRUE)</f>
        <v>4.8517930099548752E-2</v>
      </c>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spans="1:27" ht="13">
      <c r="A668" s="32">
        <v>666</v>
      </c>
      <c r="B668" s="33">
        <f t="shared" ca="1" si="2"/>
        <v>0.69177653973059672</v>
      </c>
      <c r="C668" s="34">
        <f ca="1">_xlfn.BETA.DIST(B668,Summary!$C$14,Summary!$D$14,FALSE)</f>
        <v>1</v>
      </c>
      <c r="D668" s="34">
        <f ca="1">_xlfn.BETA.DIST(B668,Summary!$C$14,Summary!$D$14,TRUE)</f>
        <v>0.69177653973059672</v>
      </c>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spans="1:27" ht="13">
      <c r="A669" s="32">
        <v>667</v>
      </c>
      <c r="B669" s="33">
        <f t="shared" ca="1" si="2"/>
        <v>0.82217031870459634</v>
      </c>
      <c r="C669" s="34">
        <f ca="1">_xlfn.BETA.DIST(B669,Summary!$C$14,Summary!$D$14,FALSE)</f>
        <v>1</v>
      </c>
      <c r="D669" s="34">
        <f ca="1">_xlfn.BETA.DIST(B669,Summary!$C$14,Summary!$D$14,TRUE)</f>
        <v>0.82217031870459634</v>
      </c>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spans="1:27" ht="13">
      <c r="A670" s="32">
        <v>668</v>
      </c>
      <c r="B670" s="33">
        <f t="shared" ca="1" si="2"/>
        <v>0.89088224036065977</v>
      </c>
      <c r="C670" s="34">
        <f ca="1">_xlfn.BETA.DIST(B670,Summary!$C$14,Summary!$D$14,FALSE)</f>
        <v>1</v>
      </c>
      <c r="D670" s="34">
        <f ca="1">_xlfn.BETA.DIST(B670,Summary!$C$14,Summary!$D$14,TRUE)</f>
        <v>0.89088224036065977</v>
      </c>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spans="1:27" ht="13">
      <c r="A671" s="32">
        <v>669</v>
      </c>
      <c r="B671" s="33">
        <f t="shared" ca="1" si="2"/>
        <v>0.62096934088863087</v>
      </c>
      <c r="C671" s="34">
        <f ca="1">_xlfn.BETA.DIST(B671,Summary!$C$14,Summary!$D$14,FALSE)</f>
        <v>1</v>
      </c>
      <c r="D671" s="34">
        <f ca="1">_xlfn.BETA.DIST(B671,Summary!$C$14,Summary!$D$14,TRUE)</f>
        <v>0.62096934088863087</v>
      </c>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spans="1:27" ht="13">
      <c r="A672" s="32">
        <v>670</v>
      </c>
      <c r="B672" s="33">
        <f t="shared" ca="1" si="2"/>
        <v>0.25867863354238407</v>
      </c>
      <c r="C672" s="34">
        <f ca="1">_xlfn.BETA.DIST(B672,Summary!$C$14,Summary!$D$14,FALSE)</f>
        <v>1</v>
      </c>
      <c r="D672" s="34">
        <f ca="1">_xlfn.BETA.DIST(B672,Summary!$C$14,Summary!$D$14,TRUE)</f>
        <v>0.25867863354238407</v>
      </c>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spans="1:27" ht="13">
      <c r="A673" s="32">
        <v>671</v>
      </c>
      <c r="B673" s="33">
        <f t="shared" ca="1" si="2"/>
        <v>0.68999260439392651</v>
      </c>
      <c r="C673" s="34">
        <f ca="1">_xlfn.BETA.DIST(B673,Summary!$C$14,Summary!$D$14,FALSE)</f>
        <v>1</v>
      </c>
      <c r="D673" s="34">
        <f ca="1">_xlfn.BETA.DIST(B673,Summary!$C$14,Summary!$D$14,TRUE)</f>
        <v>0.68999260439392651</v>
      </c>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spans="1:27" ht="13">
      <c r="A674" s="32">
        <v>672</v>
      </c>
      <c r="B674" s="33">
        <f t="shared" ca="1" si="2"/>
        <v>0.45501311947560574</v>
      </c>
      <c r="C674" s="34">
        <f ca="1">_xlfn.BETA.DIST(B674,Summary!$C$14,Summary!$D$14,FALSE)</f>
        <v>1</v>
      </c>
      <c r="D674" s="34">
        <f ca="1">_xlfn.BETA.DIST(B674,Summary!$C$14,Summary!$D$14,TRUE)</f>
        <v>0.45501311947560574</v>
      </c>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spans="1:27" ht="13">
      <c r="A675" s="32">
        <v>673</v>
      </c>
      <c r="B675" s="33">
        <f t="shared" ca="1" si="2"/>
        <v>0.98507608093658416</v>
      </c>
      <c r="C675" s="34">
        <f ca="1">_xlfn.BETA.DIST(B675,Summary!$C$14,Summary!$D$14,FALSE)</f>
        <v>1</v>
      </c>
      <c r="D675" s="34">
        <f ca="1">_xlfn.BETA.DIST(B675,Summary!$C$14,Summary!$D$14,TRUE)</f>
        <v>0.98507608093658416</v>
      </c>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spans="1:27" ht="13">
      <c r="A676" s="32">
        <v>674</v>
      </c>
      <c r="B676" s="33">
        <f t="shared" ca="1" si="2"/>
        <v>0.34320760499860881</v>
      </c>
      <c r="C676" s="34">
        <f ca="1">_xlfn.BETA.DIST(B676,Summary!$C$14,Summary!$D$14,FALSE)</f>
        <v>1</v>
      </c>
      <c r="D676" s="34">
        <f ca="1">_xlfn.BETA.DIST(B676,Summary!$C$14,Summary!$D$14,TRUE)</f>
        <v>0.34320760499860881</v>
      </c>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spans="1:27" ht="13">
      <c r="A677" s="32">
        <v>675</v>
      </c>
      <c r="B677" s="33">
        <f t="shared" ca="1" si="2"/>
        <v>0.64383428170812174</v>
      </c>
      <c r="C677" s="34">
        <f ca="1">_xlfn.BETA.DIST(B677,Summary!$C$14,Summary!$D$14,FALSE)</f>
        <v>1</v>
      </c>
      <c r="D677" s="34">
        <f ca="1">_xlfn.BETA.DIST(B677,Summary!$C$14,Summary!$D$14,TRUE)</f>
        <v>0.64383428170812174</v>
      </c>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spans="1:27" ht="13">
      <c r="A678" s="32">
        <v>676</v>
      </c>
      <c r="B678" s="33">
        <f t="shared" ca="1" si="2"/>
        <v>0.68401808976763057</v>
      </c>
      <c r="C678" s="34">
        <f ca="1">_xlfn.BETA.DIST(B678,Summary!$C$14,Summary!$D$14,FALSE)</f>
        <v>1</v>
      </c>
      <c r="D678" s="34">
        <f ca="1">_xlfn.BETA.DIST(B678,Summary!$C$14,Summary!$D$14,TRUE)</f>
        <v>0.68401808976763057</v>
      </c>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spans="1:27" ht="13">
      <c r="A679" s="32">
        <v>677</v>
      </c>
      <c r="B679" s="33">
        <f t="shared" ca="1" si="2"/>
        <v>0.44888940806110333</v>
      </c>
      <c r="C679" s="34">
        <f ca="1">_xlfn.BETA.DIST(B679,Summary!$C$14,Summary!$D$14,FALSE)</f>
        <v>1</v>
      </c>
      <c r="D679" s="34">
        <f ca="1">_xlfn.BETA.DIST(B679,Summary!$C$14,Summary!$D$14,TRUE)</f>
        <v>0.44888940806110333</v>
      </c>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spans="1:27" ht="13">
      <c r="A680" s="32">
        <v>678</v>
      </c>
      <c r="B680" s="33">
        <f t="shared" ca="1" si="2"/>
        <v>1.6139021138298015E-2</v>
      </c>
      <c r="C680" s="34">
        <f ca="1">_xlfn.BETA.DIST(B680,Summary!$C$14,Summary!$D$14,FALSE)</f>
        <v>1</v>
      </c>
      <c r="D680" s="34">
        <f ca="1">_xlfn.BETA.DIST(B680,Summary!$C$14,Summary!$D$14,TRUE)</f>
        <v>1.6139021138298019E-2</v>
      </c>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spans="1:27" ht="13">
      <c r="A681" s="32">
        <v>679</v>
      </c>
      <c r="B681" s="33">
        <f t="shared" ca="1" si="2"/>
        <v>5.1305729389805599E-2</v>
      </c>
      <c r="C681" s="34">
        <f ca="1">_xlfn.BETA.DIST(B681,Summary!$C$14,Summary!$D$14,FALSE)</f>
        <v>1</v>
      </c>
      <c r="D681" s="34">
        <f ca="1">_xlfn.BETA.DIST(B681,Summary!$C$14,Summary!$D$14,TRUE)</f>
        <v>5.1305729389805599E-2</v>
      </c>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spans="1:27" ht="13">
      <c r="A682" s="32">
        <v>680</v>
      </c>
      <c r="B682" s="33">
        <f t="shared" ca="1" si="2"/>
        <v>0.47684121966701021</v>
      </c>
      <c r="C682" s="34">
        <f ca="1">_xlfn.BETA.DIST(B682,Summary!$C$14,Summary!$D$14,FALSE)</f>
        <v>1</v>
      </c>
      <c r="D682" s="34">
        <f ca="1">_xlfn.BETA.DIST(B682,Summary!$C$14,Summary!$D$14,TRUE)</f>
        <v>0.47684121966701021</v>
      </c>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spans="1:27" ht="13">
      <c r="A683" s="32">
        <v>681</v>
      </c>
      <c r="B683" s="33">
        <f t="shared" ca="1" si="2"/>
        <v>0.36407057052545422</v>
      </c>
      <c r="C683" s="34">
        <f ca="1">_xlfn.BETA.DIST(B683,Summary!$C$14,Summary!$D$14,FALSE)</f>
        <v>1</v>
      </c>
      <c r="D683" s="34">
        <f ca="1">_xlfn.BETA.DIST(B683,Summary!$C$14,Summary!$D$14,TRUE)</f>
        <v>0.36407057052545422</v>
      </c>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spans="1:27" ht="13">
      <c r="A684" s="32">
        <v>682</v>
      </c>
      <c r="B684" s="33">
        <f t="shared" ca="1" si="2"/>
        <v>0.14346046144770019</v>
      </c>
      <c r="C684" s="34">
        <f ca="1">_xlfn.BETA.DIST(B684,Summary!$C$14,Summary!$D$14,FALSE)</f>
        <v>1</v>
      </c>
      <c r="D684" s="34">
        <f ca="1">_xlfn.BETA.DIST(B684,Summary!$C$14,Summary!$D$14,TRUE)</f>
        <v>0.14346046144770019</v>
      </c>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spans="1:27" ht="13">
      <c r="A685" s="32">
        <v>683</v>
      </c>
      <c r="B685" s="33">
        <f t="shared" ca="1" si="2"/>
        <v>0.10144495102278472</v>
      </c>
      <c r="C685" s="34">
        <f ca="1">_xlfn.BETA.DIST(B685,Summary!$C$14,Summary!$D$14,FALSE)</f>
        <v>1</v>
      </c>
      <c r="D685" s="34">
        <f ca="1">_xlfn.BETA.DIST(B685,Summary!$C$14,Summary!$D$14,TRUE)</f>
        <v>0.10144495102278472</v>
      </c>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spans="1:27" ht="13">
      <c r="A686" s="32">
        <v>684</v>
      </c>
      <c r="B686" s="33">
        <f t="shared" ca="1" si="2"/>
        <v>0.82974334644169889</v>
      </c>
      <c r="C686" s="34">
        <f ca="1">_xlfn.BETA.DIST(B686,Summary!$C$14,Summary!$D$14,FALSE)</f>
        <v>1</v>
      </c>
      <c r="D686" s="34">
        <f ca="1">_xlfn.BETA.DIST(B686,Summary!$C$14,Summary!$D$14,TRUE)</f>
        <v>0.82974334644169889</v>
      </c>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spans="1:27" ht="13">
      <c r="A687" s="32">
        <v>685</v>
      </c>
      <c r="B687" s="33">
        <f t="shared" ca="1" si="2"/>
        <v>0.69275780797743058</v>
      </c>
      <c r="C687" s="34">
        <f ca="1">_xlfn.BETA.DIST(B687,Summary!$C$14,Summary!$D$14,FALSE)</f>
        <v>1</v>
      </c>
      <c r="D687" s="34">
        <f ca="1">_xlfn.BETA.DIST(B687,Summary!$C$14,Summary!$D$14,TRUE)</f>
        <v>0.69275780797743058</v>
      </c>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spans="1:27" ht="13">
      <c r="A688" s="32">
        <v>686</v>
      </c>
      <c r="B688" s="33">
        <f t="shared" ca="1" si="2"/>
        <v>0.69904298612149585</v>
      </c>
      <c r="C688" s="34">
        <f ca="1">_xlfn.BETA.DIST(B688,Summary!$C$14,Summary!$D$14,FALSE)</f>
        <v>1</v>
      </c>
      <c r="D688" s="34">
        <f ca="1">_xlfn.BETA.DIST(B688,Summary!$C$14,Summary!$D$14,TRUE)</f>
        <v>0.69904298612149585</v>
      </c>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spans="1:27" ht="13">
      <c r="A689" s="32">
        <v>687</v>
      </c>
      <c r="B689" s="33">
        <f t="shared" ca="1" si="2"/>
        <v>0.34520690041509705</v>
      </c>
      <c r="C689" s="34">
        <f ca="1">_xlfn.BETA.DIST(B689,Summary!$C$14,Summary!$D$14,FALSE)</f>
        <v>1</v>
      </c>
      <c r="D689" s="34">
        <f ca="1">_xlfn.BETA.DIST(B689,Summary!$C$14,Summary!$D$14,TRUE)</f>
        <v>0.34520690041509705</v>
      </c>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spans="1:27" ht="13">
      <c r="A690" s="32">
        <v>688</v>
      </c>
      <c r="B690" s="33">
        <f t="shared" ca="1" si="2"/>
        <v>0.90002498752399174</v>
      </c>
      <c r="C690" s="34">
        <f ca="1">_xlfn.BETA.DIST(B690,Summary!$C$14,Summary!$D$14,FALSE)</f>
        <v>1</v>
      </c>
      <c r="D690" s="34">
        <f ca="1">_xlfn.BETA.DIST(B690,Summary!$C$14,Summary!$D$14,TRUE)</f>
        <v>0.90002498752399174</v>
      </c>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spans="1:27" ht="13">
      <c r="A691" s="32">
        <v>689</v>
      </c>
      <c r="B691" s="33">
        <f t="shared" ca="1" si="2"/>
        <v>0.58231793936372189</v>
      </c>
      <c r="C691" s="34">
        <f ca="1">_xlfn.BETA.DIST(B691,Summary!$C$14,Summary!$D$14,FALSE)</f>
        <v>1</v>
      </c>
      <c r="D691" s="34">
        <f ca="1">_xlfn.BETA.DIST(B691,Summary!$C$14,Summary!$D$14,TRUE)</f>
        <v>0.58231793936372189</v>
      </c>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spans="1:27" ht="13">
      <c r="A692" s="32">
        <v>690</v>
      </c>
      <c r="B692" s="33">
        <f t="shared" ca="1" si="2"/>
        <v>9.7991840585632928E-2</v>
      </c>
      <c r="C692" s="34">
        <f ca="1">_xlfn.BETA.DIST(B692,Summary!$C$14,Summary!$D$14,FALSE)</f>
        <v>1</v>
      </c>
      <c r="D692" s="34">
        <f ca="1">_xlfn.BETA.DIST(B692,Summary!$C$14,Summary!$D$14,TRUE)</f>
        <v>9.7991840585632928E-2</v>
      </c>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spans="1:27" ht="13">
      <c r="A693" s="32">
        <v>691</v>
      </c>
      <c r="B693" s="33">
        <f t="shared" ca="1" si="2"/>
        <v>0.89275582145891819</v>
      </c>
      <c r="C693" s="34">
        <f ca="1">_xlfn.BETA.DIST(B693,Summary!$C$14,Summary!$D$14,FALSE)</f>
        <v>1</v>
      </c>
      <c r="D693" s="34">
        <f ca="1">_xlfn.BETA.DIST(B693,Summary!$C$14,Summary!$D$14,TRUE)</f>
        <v>0.89275582145891819</v>
      </c>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spans="1:27" ht="13">
      <c r="A694" s="32">
        <v>692</v>
      </c>
      <c r="B694" s="33">
        <f t="shared" ca="1" si="2"/>
        <v>0.29357255803093107</v>
      </c>
      <c r="C694" s="34">
        <f ca="1">_xlfn.BETA.DIST(B694,Summary!$C$14,Summary!$D$14,FALSE)</f>
        <v>1</v>
      </c>
      <c r="D694" s="34">
        <f ca="1">_xlfn.BETA.DIST(B694,Summary!$C$14,Summary!$D$14,TRUE)</f>
        <v>0.29357255803093107</v>
      </c>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spans="1:27" ht="13">
      <c r="A695" s="32">
        <v>693</v>
      </c>
      <c r="B695" s="33">
        <f t="shared" ca="1" si="2"/>
        <v>0.40919706947867118</v>
      </c>
      <c r="C695" s="34">
        <f ca="1">_xlfn.BETA.DIST(B695,Summary!$C$14,Summary!$D$14,FALSE)</f>
        <v>1</v>
      </c>
      <c r="D695" s="34">
        <f ca="1">_xlfn.BETA.DIST(B695,Summary!$C$14,Summary!$D$14,TRUE)</f>
        <v>0.40919706947867118</v>
      </c>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spans="1:27" ht="13">
      <c r="A696" s="32">
        <v>694</v>
      </c>
      <c r="B696" s="33">
        <f t="shared" ca="1" si="2"/>
        <v>0.87785307222503772</v>
      </c>
      <c r="C696" s="34">
        <f ca="1">_xlfn.BETA.DIST(B696,Summary!$C$14,Summary!$D$14,FALSE)</f>
        <v>1</v>
      </c>
      <c r="D696" s="34">
        <f ca="1">_xlfn.BETA.DIST(B696,Summary!$C$14,Summary!$D$14,TRUE)</f>
        <v>0.87785307222503772</v>
      </c>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spans="1:27" ht="13">
      <c r="A697" s="32">
        <v>695</v>
      </c>
      <c r="B697" s="33">
        <f t="shared" ca="1" si="2"/>
        <v>0.31203870879630269</v>
      </c>
      <c r="C697" s="34">
        <f ca="1">_xlfn.BETA.DIST(B697,Summary!$C$14,Summary!$D$14,FALSE)</f>
        <v>1</v>
      </c>
      <c r="D697" s="34">
        <f ca="1">_xlfn.BETA.DIST(B697,Summary!$C$14,Summary!$D$14,TRUE)</f>
        <v>0.31203870879630269</v>
      </c>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spans="1:27" ht="13">
      <c r="A698" s="32">
        <v>696</v>
      </c>
      <c r="B698" s="33">
        <f t="shared" ca="1" si="2"/>
        <v>0.13507990327347541</v>
      </c>
      <c r="C698" s="34">
        <f ca="1">_xlfn.BETA.DIST(B698,Summary!$C$14,Summary!$D$14,FALSE)</f>
        <v>1</v>
      </c>
      <c r="D698" s="34">
        <f ca="1">_xlfn.BETA.DIST(B698,Summary!$C$14,Summary!$D$14,TRUE)</f>
        <v>0.13507990327347541</v>
      </c>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spans="1:27" ht="13">
      <c r="A699" s="32">
        <v>697</v>
      </c>
      <c r="B699" s="33">
        <f t="shared" ca="1" si="2"/>
        <v>0.73388988823452439</v>
      </c>
      <c r="C699" s="34">
        <f ca="1">_xlfn.BETA.DIST(B699,Summary!$C$14,Summary!$D$14,FALSE)</f>
        <v>1</v>
      </c>
      <c r="D699" s="34">
        <f ca="1">_xlfn.BETA.DIST(B699,Summary!$C$14,Summary!$D$14,TRUE)</f>
        <v>0.73388988823452439</v>
      </c>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spans="1:27" ht="13">
      <c r="A700" s="32">
        <v>698</v>
      </c>
      <c r="B700" s="33">
        <f t="shared" ca="1" si="2"/>
        <v>0.88796346860249653</v>
      </c>
      <c r="C700" s="34">
        <f ca="1">_xlfn.BETA.DIST(B700,Summary!$C$14,Summary!$D$14,FALSE)</f>
        <v>1</v>
      </c>
      <c r="D700" s="34">
        <f ca="1">_xlfn.BETA.DIST(B700,Summary!$C$14,Summary!$D$14,TRUE)</f>
        <v>0.88796346860249653</v>
      </c>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spans="1:27" ht="13">
      <c r="A701" s="32">
        <v>699</v>
      </c>
      <c r="B701" s="33">
        <f t="shared" ca="1" si="2"/>
        <v>3.1468407839400747E-2</v>
      </c>
      <c r="C701" s="34">
        <f ca="1">_xlfn.BETA.DIST(B701,Summary!$C$14,Summary!$D$14,FALSE)</f>
        <v>1</v>
      </c>
      <c r="D701" s="34">
        <f ca="1">_xlfn.BETA.DIST(B701,Summary!$C$14,Summary!$D$14,TRUE)</f>
        <v>3.1468407839400754E-2</v>
      </c>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spans="1:27" ht="13">
      <c r="A702" s="32">
        <v>700</v>
      </c>
      <c r="B702" s="33">
        <f t="shared" ca="1" si="2"/>
        <v>0.26559318890975625</v>
      </c>
      <c r="C702" s="34">
        <f ca="1">_xlfn.BETA.DIST(B702,Summary!$C$14,Summary!$D$14,FALSE)</f>
        <v>1</v>
      </c>
      <c r="D702" s="34">
        <f ca="1">_xlfn.BETA.DIST(B702,Summary!$C$14,Summary!$D$14,TRUE)</f>
        <v>0.26559318890975625</v>
      </c>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spans="1:27" ht="13">
      <c r="A703" s="32">
        <v>701</v>
      </c>
      <c r="B703" s="33">
        <f t="shared" ca="1" si="2"/>
        <v>7.3177389207998766E-2</v>
      </c>
      <c r="C703" s="34">
        <f ca="1">_xlfn.BETA.DIST(B703,Summary!$C$14,Summary!$D$14,FALSE)</f>
        <v>1</v>
      </c>
      <c r="D703" s="34">
        <f ca="1">_xlfn.BETA.DIST(B703,Summary!$C$14,Summary!$D$14,TRUE)</f>
        <v>7.3177389207998753E-2</v>
      </c>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spans="1:27" ht="13">
      <c r="A704" s="32">
        <v>702</v>
      </c>
      <c r="B704" s="33">
        <f t="shared" ca="1" si="2"/>
        <v>0.29175034308762116</v>
      </c>
      <c r="C704" s="34">
        <f ca="1">_xlfn.BETA.DIST(B704,Summary!$C$14,Summary!$D$14,FALSE)</f>
        <v>1</v>
      </c>
      <c r="D704" s="34">
        <f ca="1">_xlfn.BETA.DIST(B704,Summary!$C$14,Summary!$D$14,TRUE)</f>
        <v>0.29175034308762116</v>
      </c>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spans="1:27" ht="13">
      <c r="A705" s="32">
        <v>703</v>
      </c>
      <c r="B705" s="33">
        <f t="shared" ca="1" si="2"/>
        <v>0.44951125711953877</v>
      </c>
      <c r="C705" s="34">
        <f ca="1">_xlfn.BETA.DIST(B705,Summary!$C$14,Summary!$D$14,FALSE)</f>
        <v>1</v>
      </c>
      <c r="D705" s="34">
        <f ca="1">_xlfn.BETA.DIST(B705,Summary!$C$14,Summary!$D$14,TRUE)</f>
        <v>0.44951125711953877</v>
      </c>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spans="1:27" ht="13">
      <c r="A706" s="32">
        <v>704</v>
      </c>
      <c r="B706" s="33">
        <f t="shared" ca="1" si="2"/>
        <v>0.83722051239926809</v>
      </c>
      <c r="C706" s="34">
        <f ca="1">_xlfn.BETA.DIST(B706,Summary!$C$14,Summary!$D$14,FALSE)</f>
        <v>1</v>
      </c>
      <c r="D706" s="34">
        <f ca="1">_xlfn.BETA.DIST(B706,Summary!$C$14,Summary!$D$14,TRUE)</f>
        <v>0.83722051239926809</v>
      </c>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spans="1:27" ht="13">
      <c r="A707" s="32">
        <v>705</v>
      </c>
      <c r="B707" s="33">
        <f t="shared" ca="1" si="2"/>
        <v>0.84062905238985164</v>
      </c>
      <c r="C707" s="34">
        <f ca="1">_xlfn.BETA.DIST(B707,Summary!$C$14,Summary!$D$14,FALSE)</f>
        <v>1</v>
      </c>
      <c r="D707" s="34">
        <f ca="1">_xlfn.BETA.DIST(B707,Summary!$C$14,Summary!$D$14,TRUE)</f>
        <v>0.84062905238985164</v>
      </c>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spans="1:27" ht="13">
      <c r="A708" s="32">
        <v>706</v>
      </c>
      <c r="B708" s="33">
        <f t="shared" ca="1" si="2"/>
        <v>0.70793253801296874</v>
      </c>
      <c r="C708" s="34">
        <f ca="1">_xlfn.BETA.DIST(B708,Summary!$C$14,Summary!$D$14,FALSE)</f>
        <v>1</v>
      </c>
      <c r="D708" s="34">
        <f ca="1">_xlfn.BETA.DIST(B708,Summary!$C$14,Summary!$D$14,TRUE)</f>
        <v>0.70793253801296874</v>
      </c>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spans="1:27" ht="13">
      <c r="A709" s="32">
        <v>707</v>
      </c>
      <c r="B709" s="33">
        <f t="shared" ca="1" si="2"/>
        <v>0.22871236529050354</v>
      </c>
      <c r="C709" s="34">
        <f ca="1">_xlfn.BETA.DIST(B709,Summary!$C$14,Summary!$D$14,FALSE)</f>
        <v>1</v>
      </c>
      <c r="D709" s="34">
        <f ca="1">_xlfn.BETA.DIST(B709,Summary!$C$14,Summary!$D$14,TRUE)</f>
        <v>0.22871236529050354</v>
      </c>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spans="1:27" ht="13">
      <c r="A710" s="32">
        <v>708</v>
      </c>
      <c r="B710" s="33">
        <f t="shared" ca="1" si="2"/>
        <v>0.75094838543276332</v>
      </c>
      <c r="C710" s="34">
        <f ca="1">_xlfn.BETA.DIST(B710,Summary!$C$14,Summary!$D$14,FALSE)</f>
        <v>1</v>
      </c>
      <c r="D710" s="34">
        <f ca="1">_xlfn.BETA.DIST(B710,Summary!$C$14,Summary!$D$14,TRUE)</f>
        <v>0.75094838543276332</v>
      </c>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spans="1:27" ht="13">
      <c r="A711" s="32">
        <v>709</v>
      </c>
      <c r="B711" s="33">
        <f t="shared" ca="1" si="2"/>
        <v>0.33168278393689143</v>
      </c>
      <c r="C711" s="34">
        <f ca="1">_xlfn.BETA.DIST(B711,Summary!$C$14,Summary!$D$14,FALSE)</f>
        <v>1</v>
      </c>
      <c r="D711" s="34">
        <f ca="1">_xlfn.BETA.DIST(B711,Summary!$C$14,Summary!$D$14,TRUE)</f>
        <v>0.33168278393689138</v>
      </c>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spans="1:27" ht="13">
      <c r="A712" s="32">
        <v>710</v>
      </c>
      <c r="B712" s="33">
        <f t="shared" ca="1" si="2"/>
        <v>0.43192570789084217</v>
      </c>
      <c r="C712" s="34">
        <f ca="1">_xlfn.BETA.DIST(B712,Summary!$C$14,Summary!$D$14,FALSE)</f>
        <v>1</v>
      </c>
      <c r="D712" s="34">
        <f ca="1">_xlfn.BETA.DIST(B712,Summary!$C$14,Summary!$D$14,TRUE)</f>
        <v>0.43192570789084217</v>
      </c>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spans="1:27" ht="13">
      <c r="A713" s="32">
        <v>711</v>
      </c>
      <c r="B713" s="33">
        <f t="shared" ca="1" si="2"/>
        <v>0.85230583036312102</v>
      </c>
      <c r="C713" s="34">
        <f ca="1">_xlfn.BETA.DIST(B713,Summary!$C$14,Summary!$D$14,FALSE)</f>
        <v>1</v>
      </c>
      <c r="D713" s="34">
        <f ca="1">_xlfn.BETA.DIST(B713,Summary!$C$14,Summary!$D$14,TRUE)</f>
        <v>0.85230583036312102</v>
      </c>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spans="1:27" ht="13">
      <c r="A714" s="32">
        <v>712</v>
      </c>
      <c r="B714" s="33">
        <f t="shared" ca="1" si="2"/>
        <v>0.50428773963920148</v>
      </c>
      <c r="C714" s="34">
        <f ca="1">_xlfn.BETA.DIST(B714,Summary!$C$14,Summary!$D$14,FALSE)</f>
        <v>1</v>
      </c>
      <c r="D714" s="34">
        <f ca="1">_xlfn.BETA.DIST(B714,Summary!$C$14,Summary!$D$14,TRUE)</f>
        <v>0.50428773963920148</v>
      </c>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spans="1:27" ht="13">
      <c r="A715" s="32">
        <v>713</v>
      </c>
      <c r="B715" s="33">
        <f t="shared" ca="1" si="2"/>
        <v>6.0954937203065773E-2</v>
      </c>
      <c r="C715" s="34">
        <f ca="1">_xlfn.BETA.DIST(B715,Summary!$C$14,Summary!$D$14,FALSE)</f>
        <v>1</v>
      </c>
      <c r="D715" s="34">
        <f ca="1">_xlfn.BETA.DIST(B715,Summary!$C$14,Summary!$D$14,TRUE)</f>
        <v>6.0954937203065766E-2</v>
      </c>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spans="1:27" ht="13">
      <c r="A716" s="32">
        <v>714</v>
      </c>
      <c r="B716" s="33">
        <f t="shared" ca="1" si="2"/>
        <v>0.66648763713358672</v>
      </c>
      <c r="C716" s="34">
        <f ca="1">_xlfn.BETA.DIST(B716,Summary!$C$14,Summary!$D$14,FALSE)</f>
        <v>1</v>
      </c>
      <c r="D716" s="34">
        <f ca="1">_xlfn.BETA.DIST(B716,Summary!$C$14,Summary!$D$14,TRUE)</f>
        <v>0.66648763713358672</v>
      </c>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spans="1:27" ht="13">
      <c r="A717" s="32">
        <v>715</v>
      </c>
      <c r="B717" s="33">
        <f t="shared" ca="1" si="2"/>
        <v>0.3952715439502239</v>
      </c>
      <c r="C717" s="34">
        <f ca="1">_xlfn.BETA.DIST(B717,Summary!$C$14,Summary!$D$14,FALSE)</f>
        <v>1</v>
      </c>
      <c r="D717" s="34">
        <f ca="1">_xlfn.BETA.DIST(B717,Summary!$C$14,Summary!$D$14,TRUE)</f>
        <v>0.3952715439502239</v>
      </c>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spans="1:27" ht="13">
      <c r="A718" s="32">
        <v>716</v>
      </c>
      <c r="B718" s="33">
        <f t="shared" ca="1" si="2"/>
        <v>4.4716454808656825E-2</v>
      </c>
      <c r="C718" s="34">
        <f ca="1">_xlfn.BETA.DIST(B718,Summary!$C$14,Summary!$D$14,FALSE)</f>
        <v>1</v>
      </c>
      <c r="D718" s="34">
        <f ca="1">_xlfn.BETA.DIST(B718,Summary!$C$14,Summary!$D$14,TRUE)</f>
        <v>4.4716454808656825E-2</v>
      </c>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spans="1:27" ht="13">
      <c r="A719" s="32">
        <v>717</v>
      </c>
      <c r="B719" s="33">
        <f t="shared" ca="1" si="2"/>
        <v>0.99449450054418553</v>
      </c>
      <c r="C719" s="34">
        <f ca="1">_xlfn.BETA.DIST(B719,Summary!$C$14,Summary!$D$14,FALSE)</f>
        <v>1</v>
      </c>
      <c r="D719" s="34">
        <f ca="1">_xlfn.BETA.DIST(B719,Summary!$C$14,Summary!$D$14,TRUE)</f>
        <v>0.99449450054418553</v>
      </c>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spans="1:27" ht="13">
      <c r="A720" s="32">
        <v>718</v>
      </c>
      <c r="B720" s="33">
        <f t="shared" ca="1" si="2"/>
        <v>0.12037274000944276</v>
      </c>
      <c r="C720" s="34">
        <f ca="1">_xlfn.BETA.DIST(B720,Summary!$C$14,Summary!$D$14,FALSE)</f>
        <v>1</v>
      </c>
      <c r="D720" s="34">
        <f ca="1">_xlfn.BETA.DIST(B720,Summary!$C$14,Summary!$D$14,TRUE)</f>
        <v>0.12037274000944274</v>
      </c>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spans="1:27" ht="13">
      <c r="A721" s="32">
        <v>719</v>
      </c>
      <c r="B721" s="33">
        <f t="shared" ca="1" si="2"/>
        <v>0.52830728114620729</v>
      </c>
      <c r="C721" s="34">
        <f ca="1">_xlfn.BETA.DIST(B721,Summary!$C$14,Summary!$D$14,FALSE)</f>
        <v>1</v>
      </c>
      <c r="D721" s="34">
        <f ca="1">_xlfn.BETA.DIST(B721,Summary!$C$14,Summary!$D$14,TRUE)</f>
        <v>0.52830728114620729</v>
      </c>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spans="1:27" ht="13">
      <c r="A722" s="32">
        <v>720</v>
      </c>
      <c r="B722" s="33">
        <f t="shared" ca="1" si="2"/>
        <v>0.8881209741419549</v>
      </c>
      <c r="C722" s="34">
        <f ca="1">_xlfn.BETA.DIST(B722,Summary!$C$14,Summary!$D$14,FALSE)</f>
        <v>1</v>
      </c>
      <c r="D722" s="34">
        <f ca="1">_xlfn.BETA.DIST(B722,Summary!$C$14,Summary!$D$14,TRUE)</f>
        <v>0.8881209741419549</v>
      </c>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spans="1:27" ht="13">
      <c r="A723" s="32">
        <v>721</v>
      </c>
      <c r="B723" s="33">
        <f t="shared" ca="1" si="2"/>
        <v>0.7927625158767917</v>
      </c>
      <c r="C723" s="34">
        <f ca="1">_xlfn.BETA.DIST(B723,Summary!$C$14,Summary!$D$14,FALSE)</f>
        <v>1</v>
      </c>
      <c r="D723" s="34">
        <f ca="1">_xlfn.BETA.DIST(B723,Summary!$C$14,Summary!$D$14,TRUE)</f>
        <v>0.7927625158767917</v>
      </c>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spans="1:27" ht="13">
      <c r="A724" s="32">
        <v>722</v>
      </c>
      <c r="B724" s="33">
        <f t="shared" ca="1" si="2"/>
        <v>0.22956650261411649</v>
      </c>
      <c r="C724" s="34">
        <f ca="1">_xlfn.BETA.DIST(B724,Summary!$C$14,Summary!$D$14,FALSE)</f>
        <v>1</v>
      </c>
      <c r="D724" s="34">
        <f ca="1">_xlfn.BETA.DIST(B724,Summary!$C$14,Summary!$D$14,TRUE)</f>
        <v>0.22956650261411649</v>
      </c>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spans="1:27" ht="13">
      <c r="A725" s="32">
        <v>723</v>
      </c>
      <c r="B725" s="33">
        <f t="shared" ca="1" si="2"/>
        <v>3.0749795684407388E-2</v>
      </c>
      <c r="C725" s="34">
        <f ca="1">_xlfn.BETA.DIST(B725,Summary!$C$14,Summary!$D$14,FALSE)</f>
        <v>1</v>
      </c>
      <c r="D725" s="34">
        <f ca="1">_xlfn.BETA.DIST(B725,Summary!$C$14,Summary!$D$14,TRUE)</f>
        <v>3.0749795684407381E-2</v>
      </c>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spans="1:27" ht="13">
      <c r="A726" s="32">
        <v>724</v>
      </c>
      <c r="B726" s="33">
        <f t="shared" ca="1" si="2"/>
        <v>0.66877406001087902</v>
      </c>
      <c r="C726" s="34">
        <f ca="1">_xlfn.BETA.DIST(B726,Summary!$C$14,Summary!$D$14,FALSE)</f>
        <v>1</v>
      </c>
      <c r="D726" s="34">
        <f ca="1">_xlfn.BETA.DIST(B726,Summary!$C$14,Summary!$D$14,TRUE)</f>
        <v>0.66877406001087902</v>
      </c>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spans="1:27" ht="13">
      <c r="A727" s="32">
        <v>725</v>
      </c>
      <c r="B727" s="33">
        <f t="shared" ca="1" si="2"/>
        <v>0.7478597959516432</v>
      </c>
      <c r="C727" s="34">
        <f ca="1">_xlfn.BETA.DIST(B727,Summary!$C$14,Summary!$D$14,FALSE)</f>
        <v>1</v>
      </c>
      <c r="D727" s="34">
        <f ca="1">_xlfn.BETA.DIST(B727,Summary!$C$14,Summary!$D$14,TRUE)</f>
        <v>0.7478597959516432</v>
      </c>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spans="1:27" ht="13">
      <c r="A728" s="32">
        <v>726</v>
      </c>
      <c r="B728" s="33">
        <f t="shared" ca="1" si="2"/>
        <v>0.94776779822397783</v>
      </c>
      <c r="C728" s="34">
        <f ca="1">_xlfn.BETA.DIST(B728,Summary!$C$14,Summary!$D$14,FALSE)</f>
        <v>1</v>
      </c>
      <c r="D728" s="34">
        <f ca="1">_xlfn.BETA.DIST(B728,Summary!$C$14,Summary!$D$14,TRUE)</f>
        <v>0.94776779822397783</v>
      </c>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spans="1:27" ht="13">
      <c r="A729" s="32">
        <v>727</v>
      </c>
      <c r="B729" s="33">
        <f t="shared" ca="1" si="2"/>
        <v>0.24095611719670773</v>
      </c>
      <c r="C729" s="34">
        <f ca="1">_xlfn.BETA.DIST(B729,Summary!$C$14,Summary!$D$14,FALSE)</f>
        <v>1</v>
      </c>
      <c r="D729" s="34">
        <f ca="1">_xlfn.BETA.DIST(B729,Summary!$C$14,Summary!$D$14,TRUE)</f>
        <v>0.24095611719670773</v>
      </c>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spans="1:27" ht="13">
      <c r="A730" s="32">
        <v>728</v>
      </c>
      <c r="B730" s="33">
        <f t="shared" ca="1" si="2"/>
        <v>0.6944012545010313</v>
      </c>
      <c r="C730" s="34">
        <f ca="1">_xlfn.BETA.DIST(B730,Summary!$C$14,Summary!$D$14,FALSE)</f>
        <v>1</v>
      </c>
      <c r="D730" s="34">
        <f ca="1">_xlfn.BETA.DIST(B730,Summary!$C$14,Summary!$D$14,TRUE)</f>
        <v>0.6944012545010313</v>
      </c>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spans="1:27" ht="13">
      <c r="A731" s="32">
        <v>729</v>
      </c>
      <c r="B731" s="33">
        <f t="shared" ca="1" si="2"/>
        <v>0.53473807583647426</v>
      </c>
      <c r="C731" s="34">
        <f ca="1">_xlfn.BETA.DIST(B731,Summary!$C$14,Summary!$D$14,FALSE)</f>
        <v>1</v>
      </c>
      <c r="D731" s="34">
        <f ca="1">_xlfn.BETA.DIST(B731,Summary!$C$14,Summary!$D$14,TRUE)</f>
        <v>0.53473807583647426</v>
      </c>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spans="1:27" ht="13">
      <c r="A732" s="32">
        <v>730</v>
      </c>
      <c r="B732" s="33">
        <f t="shared" ca="1" si="2"/>
        <v>0.87648801952302358</v>
      </c>
      <c r="C732" s="34">
        <f ca="1">_xlfn.BETA.DIST(B732,Summary!$C$14,Summary!$D$14,FALSE)</f>
        <v>1</v>
      </c>
      <c r="D732" s="34">
        <f ca="1">_xlfn.BETA.DIST(B732,Summary!$C$14,Summary!$D$14,TRUE)</f>
        <v>0.87648801952302358</v>
      </c>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spans="1:27" ht="13">
      <c r="A733" s="32">
        <v>731</v>
      </c>
      <c r="B733" s="33">
        <f t="shared" ca="1" si="2"/>
        <v>0.66785433867187161</v>
      </c>
      <c r="C733" s="34">
        <f ca="1">_xlfn.BETA.DIST(B733,Summary!$C$14,Summary!$D$14,FALSE)</f>
        <v>1</v>
      </c>
      <c r="D733" s="34">
        <f ca="1">_xlfn.BETA.DIST(B733,Summary!$C$14,Summary!$D$14,TRUE)</f>
        <v>0.66785433867187161</v>
      </c>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spans="1:27" ht="13">
      <c r="A734" s="32">
        <v>732</v>
      </c>
      <c r="B734" s="33">
        <f t="shared" ca="1" si="2"/>
        <v>0.17614756455423997</v>
      </c>
      <c r="C734" s="34">
        <f ca="1">_xlfn.BETA.DIST(B734,Summary!$C$14,Summary!$D$14,FALSE)</f>
        <v>1</v>
      </c>
      <c r="D734" s="34">
        <f ca="1">_xlfn.BETA.DIST(B734,Summary!$C$14,Summary!$D$14,TRUE)</f>
        <v>0.17614756455423997</v>
      </c>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spans="1:27" ht="13">
      <c r="A735" s="32">
        <v>733</v>
      </c>
      <c r="B735" s="33">
        <f t="shared" ca="1" si="2"/>
        <v>0.46239756359531614</v>
      </c>
      <c r="C735" s="34">
        <f ca="1">_xlfn.BETA.DIST(B735,Summary!$C$14,Summary!$D$14,FALSE)</f>
        <v>1</v>
      </c>
      <c r="D735" s="34">
        <f ca="1">_xlfn.BETA.DIST(B735,Summary!$C$14,Summary!$D$14,TRUE)</f>
        <v>0.46239756359531614</v>
      </c>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spans="1:27" ht="13">
      <c r="A736" s="32">
        <v>734</v>
      </c>
      <c r="B736" s="33">
        <f t="shared" ca="1" si="2"/>
        <v>0.13567829880279469</v>
      </c>
      <c r="C736" s="34">
        <f ca="1">_xlfn.BETA.DIST(B736,Summary!$C$14,Summary!$D$14,FALSE)</f>
        <v>1</v>
      </c>
      <c r="D736" s="34">
        <f ca="1">_xlfn.BETA.DIST(B736,Summary!$C$14,Summary!$D$14,TRUE)</f>
        <v>0.13567829880279469</v>
      </c>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spans="1:27" ht="13">
      <c r="A737" s="32">
        <v>735</v>
      </c>
      <c r="B737" s="33">
        <f t="shared" ca="1" si="2"/>
        <v>0.13307795461728411</v>
      </c>
      <c r="C737" s="34">
        <f ca="1">_xlfn.BETA.DIST(B737,Summary!$C$14,Summary!$D$14,FALSE)</f>
        <v>1</v>
      </c>
      <c r="D737" s="34">
        <f ca="1">_xlfn.BETA.DIST(B737,Summary!$C$14,Summary!$D$14,TRUE)</f>
        <v>0.13307795461728411</v>
      </c>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spans="1:27" ht="13">
      <c r="A738" s="32">
        <v>736</v>
      </c>
      <c r="B738" s="33">
        <f t="shared" ca="1" si="2"/>
        <v>0.82341350423078807</v>
      </c>
      <c r="C738" s="34">
        <f ca="1">_xlfn.BETA.DIST(B738,Summary!$C$14,Summary!$D$14,FALSE)</f>
        <v>1</v>
      </c>
      <c r="D738" s="34">
        <f ca="1">_xlfn.BETA.DIST(B738,Summary!$C$14,Summary!$D$14,TRUE)</f>
        <v>0.82341350423078807</v>
      </c>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spans="1:27" ht="13">
      <c r="A739" s="32">
        <v>737</v>
      </c>
      <c r="B739" s="33">
        <f t="shared" ca="1" si="2"/>
        <v>0.82244247914623581</v>
      </c>
      <c r="C739" s="34">
        <f ca="1">_xlfn.BETA.DIST(B739,Summary!$C$14,Summary!$D$14,FALSE)</f>
        <v>1</v>
      </c>
      <c r="D739" s="34">
        <f ca="1">_xlfn.BETA.DIST(B739,Summary!$C$14,Summary!$D$14,TRUE)</f>
        <v>0.82244247914623581</v>
      </c>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spans="1:27" ht="13">
      <c r="A740" s="32">
        <v>738</v>
      </c>
      <c r="B740" s="33">
        <f t="shared" ca="1" si="2"/>
        <v>0.30775137718192069</v>
      </c>
      <c r="C740" s="34">
        <f ca="1">_xlfn.BETA.DIST(B740,Summary!$C$14,Summary!$D$14,FALSE)</f>
        <v>1</v>
      </c>
      <c r="D740" s="34">
        <f ca="1">_xlfn.BETA.DIST(B740,Summary!$C$14,Summary!$D$14,TRUE)</f>
        <v>0.30775137718192069</v>
      </c>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spans="1:27" ht="13">
      <c r="A741" s="32">
        <v>739</v>
      </c>
      <c r="B741" s="33">
        <f t="shared" ca="1" si="2"/>
        <v>0.24883379276148232</v>
      </c>
      <c r="C741" s="34">
        <f ca="1">_xlfn.BETA.DIST(B741,Summary!$C$14,Summary!$D$14,FALSE)</f>
        <v>1</v>
      </c>
      <c r="D741" s="34">
        <f ca="1">_xlfn.BETA.DIST(B741,Summary!$C$14,Summary!$D$14,TRUE)</f>
        <v>0.24883379276148232</v>
      </c>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spans="1:27" ht="13">
      <c r="A742" s="32">
        <v>740</v>
      </c>
      <c r="B742" s="33">
        <f t="shared" ca="1" si="2"/>
        <v>0.1515448792876859</v>
      </c>
      <c r="C742" s="34">
        <f ca="1">_xlfn.BETA.DIST(B742,Summary!$C$14,Summary!$D$14,FALSE)</f>
        <v>1</v>
      </c>
      <c r="D742" s="34">
        <f ca="1">_xlfn.BETA.DIST(B742,Summary!$C$14,Summary!$D$14,TRUE)</f>
        <v>0.1515448792876859</v>
      </c>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spans="1:27" ht="13">
      <c r="A743" s="32">
        <v>741</v>
      </c>
      <c r="B743" s="33">
        <f t="shared" ca="1" si="2"/>
        <v>0.53789969471720855</v>
      </c>
      <c r="C743" s="34">
        <f ca="1">_xlfn.BETA.DIST(B743,Summary!$C$14,Summary!$D$14,FALSE)</f>
        <v>1</v>
      </c>
      <c r="D743" s="34">
        <f ca="1">_xlfn.BETA.DIST(B743,Summary!$C$14,Summary!$D$14,TRUE)</f>
        <v>0.53789969471720855</v>
      </c>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spans="1:27" ht="13">
      <c r="A744" s="32">
        <v>742</v>
      </c>
      <c r="B744" s="33">
        <f t="shared" ca="1" si="2"/>
        <v>0.60224739038576203</v>
      </c>
      <c r="C744" s="34">
        <f ca="1">_xlfn.BETA.DIST(B744,Summary!$C$14,Summary!$D$14,FALSE)</f>
        <v>1</v>
      </c>
      <c r="D744" s="34">
        <f ca="1">_xlfn.BETA.DIST(B744,Summary!$C$14,Summary!$D$14,TRUE)</f>
        <v>0.60224739038576203</v>
      </c>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spans="1:27" ht="13">
      <c r="A745" s="32">
        <v>743</v>
      </c>
      <c r="B745" s="33">
        <f t="shared" ca="1" si="2"/>
        <v>0.19071508312485252</v>
      </c>
      <c r="C745" s="34">
        <f ca="1">_xlfn.BETA.DIST(B745,Summary!$C$14,Summary!$D$14,FALSE)</f>
        <v>1</v>
      </c>
      <c r="D745" s="34">
        <f ca="1">_xlfn.BETA.DIST(B745,Summary!$C$14,Summary!$D$14,TRUE)</f>
        <v>0.1907150831248525</v>
      </c>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spans="1:27" ht="13">
      <c r="A746" s="32">
        <v>744</v>
      </c>
      <c r="B746" s="33">
        <f t="shared" ca="1" si="2"/>
        <v>0.86029652344309038</v>
      </c>
      <c r="C746" s="34">
        <f ca="1">_xlfn.BETA.DIST(B746,Summary!$C$14,Summary!$D$14,FALSE)</f>
        <v>1</v>
      </c>
      <c r="D746" s="34">
        <f ca="1">_xlfn.BETA.DIST(B746,Summary!$C$14,Summary!$D$14,TRUE)</f>
        <v>0.86029652344309038</v>
      </c>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spans="1:27" ht="13">
      <c r="A747" s="32">
        <v>745</v>
      </c>
      <c r="B747" s="33">
        <f t="shared" ca="1" si="2"/>
        <v>0.33632148640365445</v>
      </c>
      <c r="C747" s="34">
        <f ca="1">_xlfn.BETA.DIST(B747,Summary!$C$14,Summary!$D$14,FALSE)</f>
        <v>1</v>
      </c>
      <c r="D747" s="34">
        <f ca="1">_xlfn.BETA.DIST(B747,Summary!$C$14,Summary!$D$14,TRUE)</f>
        <v>0.3363214864036545</v>
      </c>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spans="1:27" ht="13">
      <c r="A748" s="32">
        <v>746</v>
      </c>
      <c r="B748" s="33">
        <f t="shared" ca="1" si="2"/>
        <v>0.72025171434967716</v>
      </c>
      <c r="C748" s="34">
        <f ca="1">_xlfn.BETA.DIST(B748,Summary!$C$14,Summary!$D$14,FALSE)</f>
        <v>1</v>
      </c>
      <c r="D748" s="34">
        <f ca="1">_xlfn.BETA.DIST(B748,Summary!$C$14,Summary!$D$14,TRUE)</f>
        <v>0.72025171434967716</v>
      </c>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spans="1:27" ht="13">
      <c r="A749" s="32">
        <v>747</v>
      </c>
      <c r="B749" s="33">
        <f t="shared" ca="1" si="2"/>
        <v>0.32378364774062962</v>
      </c>
      <c r="C749" s="34">
        <f ca="1">_xlfn.BETA.DIST(B749,Summary!$C$14,Summary!$D$14,FALSE)</f>
        <v>1</v>
      </c>
      <c r="D749" s="34">
        <f ca="1">_xlfn.BETA.DIST(B749,Summary!$C$14,Summary!$D$14,TRUE)</f>
        <v>0.32378364774062968</v>
      </c>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spans="1:27" ht="13">
      <c r="A750" s="32">
        <v>748</v>
      </c>
      <c r="B750" s="33">
        <f t="shared" ca="1" si="2"/>
        <v>7.9590929193420812E-2</v>
      </c>
      <c r="C750" s="34">
        <f ca="1">_xlfn.BETA.DIST(B750,Summary!$C$14,Summary!$D$14,FALSE)</f>
        <v>1</v>
      </c>
      <c r="D750" s="34">
        <f ca="1">_xlfn.BETA.DIST(B750,Summary!$C$14,Summary!$D$14,TRUE)</f>
        <v>7.9590929193420798E-2</v>
      </c>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spans="1:27" ht="13">
      <c r="A751" s="32">
        <v>749</v>
      </c>
      <c r="B751" s="33">
        <f t="shared" ca="1" si="2"/>
        <v>0.55838043795995596</v>
      </c>
      <c r="C751" s="34">
        <f ca="1">_xlfn.BETA.DIST(B751,Summary!$C$14,Summary!$D$14,FALSE)</f>
        <v>1</v>
      </c>
      <c r="D751" s="34">
        <f ca="1">_xlfn.BETA.DIST(B751,Summary!$C$14,Summary!$D$14,TRUE)</f>
        <v>0.55838043795995596</v>
      </c>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spans="1:27" ht="13">
      <c r="A752" s="32">
        <v>750</v>
      </c>
      <c r="B752" s="33">
        <f t="shared" ca="1" si="2"/>
        <v>0.34155985495476759</v>
      </c>
      <c r="C752" s="34">
        <f ca="1">_xlfn.BETA.DIST(B752,Summary!$C$14,Summary!$D$14,FALSE)</f>
        <v>1</v>
      </c>
      <c r="D752" s="34">
        <f ca="1">_xlfn.BETA.DIST(B752,Summary!$C$14,Summary!$D$14,TRUE)</f>
        <v>0.34155985495476754</v>
      </c>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spans="1:27" ht="13">
      <c r="A753" s="32">
        <v>751</v>
      </c>
      <c r="B753" s="33">
        <f t="shared" ca="1" si="2"/>
        <v>0.87636191170785083</v>
      </c>
      <c r="C753" s="34">
        <f ca="1">_xlfn.BETA.DIST(B753,Summary!$C$14,Summary!$D$14,FALSE)</f>
        <v>1</v>
      </c>
      <c r="D753" s="34">
        <f ca="1">_xlfn.BETA.DIST(B753,Summary!$C$14,Summary!$D$14,TRUE)</f>
        <v>0.87636191170785083</v>
      </c>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spans="1:27" ht="13">
      <c r="A754" s="32">
        <v>752</v>
      </c>
      <c r="B754" s="33">
        <f t="shared" ca="1" si="2"/>
        <v>0.46000284648864265</v>
      </c>
      <c r="C754" s="34">
        <f ca="1">_xlfn.BETA.DIST(B754,Summary!$C$14,Summary!$D$14,FALSE)</f>
        <v>1</v>
      </c>
      <c r="D754" s="34">
        <f ca="1">_xlfn.BETA.DIST(B754,Summary!$C$14,Summary!$D$14,TRUE)</f>
        <v>0.46000284648864265</v>
      </c>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spans="1:27" ht="13">
      <c r="A755" s="32">
        <v>753</v>
      </c>
      <c r="B755" s="33">
        <f t="shared" ca="1" si="2"/>
        <v>0.12413709149681196</v>
      </c>
      <c r="C755" s="34">
        <f ca="1">_xlfn.BETA.DIST(B755,Summary!$C$14,Summary!$D$14,FALSE)</f>
        <v>1</v>
      </c>
      <c r="D755" s="34">
        <f ca="1">_xlfn.BETA.DIST(B755,Summary!$C$14,Summary!$D$14,TRUE)</f>
        <v>0.12413709149681199</v>
      </c>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spans="1:27" ht="13">
      <c r="A756" s="32">
        <v>754</v>
      </c>
      <c r="B756" s="33">
        <f t="shared" ca="1" si="2"/>
        <v>0.68617036018539868</v>
      </c>
      <c r="C756" s="34">
        <f ca="1">_xlfn.BETA.DIST(B756,Summary!$C$14,Summary!$D$14,FALSE)</f>
        <v>1</v>
      </c>
      <c r="D756" s="34">
        <f ca="1">_xlfn.BETA.DIST(B756,Summary!$C$14,Summary!$D$14,TRUE)</f>
        <v>0.68617036018539868</v>
      </c>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spans="1:27" ht="13">
      <c r="A757" s="32">
        <v>755</v>
      </c>
      <c r="B757" s="33">
        <f t="shared" ca="1" si="2"/>
        <v>0.75997362892558162</v>
      </c>
      <c r="C757" s="34">
        <f ca="1">_xlfn.BETA.DIST(B757,Summary!$C$14,Summary!$D$14,FALSE)</f>
        <v>1</v>
      </c>
      <c r="D757" s="34">
        <f ca="1">_xlfn.BETA.DIST(B757,Summary!$C$14,Summary!$D$14,TRUE)</f>
        <v>0.75997362892558162</v>
      </c>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spans="1:27" ht="13">
      <c r="A758" s="32">
        <v>756</v>
      </c>
      <c r="B758" s="33">
        <f t="shared" ca="1" si="2"/>
        <v>0.92415542883369384</v>
      </c>
      <c r="C758" s="34">
        <f ca="1">_xlfn.BETA.DIST(B758,Summary!$C$14,Summary!$D$14,FALSE)</f>
        <v>1</v>
      </c>
      <c r="D758" s="34">
        <f ca="1">_xlfn.BETA.DIST(B758,Summary!$C$14,Summary!$D$14,TRUE)</f>
        <v>0.92415542883369384</v>
      </c>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spans="1:27" ht="13">
      <c r="A759" s="32">
        <v>757</v>
      </c>
      <c r="B759" s="33">
        <f t="shared" ca="1" si="2"/>
        <v>0.85083470522258331</v>
      </c>
      <c r="C759" s="34">
        <f ca="1">_xlfn.BETA.DIST(B759,Summary!$C$14,Summary!$D$14,FALSE)</f>
        <v>1</v>
      </c>
      <c r="D759" s="34">
        <f ca="1">_xlfn.BETA.DIST(B759,Summary!$C$14,Summary!$D$14,TRUE)</f>
        <v>0.85083470522258331</v>
      </c>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spans="1:27" ht="13">
      <c r="A760" s="32">
        <v>758</v>
      </c>
      <c r="B760" s="33">
        <f t="shared" ca="1" si="2"/>
        <v>7.7166740575697168E-2</v>
      </c>
      <c r="C760" s="34">
        <f ca="1">_xlfn.BETA.DIST(B760,Summary!$C$14,Summary!$D$14,FALSE)</f>
        <v>1</v>
      </c>
      <c r="D760" s="34">
        <f ca="1">_xlfn.BETA.DIST(B760,Summary!$C$14,Summary!$D$14,TRUE)</f>
        <v>7.7166740575697154E-2</v>
      </c>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spans="1:27" ht="13">
      <c r="A761" s="32">
        <v>759</v>
      </c>
      <c r="B761" s="33">
        <f t="shared" ca="1" si="2"/>
        <v>7.5711541293060125E-2</v>
      </c>
      <c r="C761" s="34">
        <f ca="1">_xlfn.BETA.DIST(B761,Summary!$C$14,Summary!$D$14,FALSE)</f>
        <v>1</v>
      </c>
      <c r="D761" s="34">
        <f ca="1">_xlfn.BETA.DIST(B761,Summary!$C$14,Summary!$D$14,TRUE)</f>
        <v>7.5711541293060111E-2</v>
      </c>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spans="1:27" ht="13">
      <c r="A762" s="32">
        <v>760</v>
      </c>
      <c r="B762" s="33">
        <f t="shared" ca="1" si="2"/>
        <v>0.21241710090888122</v>
      </c>
      <c r="C762" s="34">
        <f ca="1">_xlfn.BETA.DIST(B762,Summary!$C$14,Summary!$D$14,FALSE)</f>
        <v>1</v>
      </c>
      <c r="D762" s="34">
        <f ca="1">_xlfn.BETA.DIST(B762,Summary!$C$14,Summary!$D$14,TRUE)</f>
        <v>0.21241710090888122</v>
      </c>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spans="1:27" ht="13">
      <c r="A763" s="32">
        <v>761</v>
      </c>
      <c r="B763" s="33">
        <f t="shared" ca="1" si="2"/>
        <v>0.45977423495723857</v>
      </c>
      <c r="C763" s="34">
        <f ca="1">_xlfn.BETA.DIST(B763,Summary!$C$14,Summary!$D$14,FALSE)</f>
        <v>1</v>
      </c>
      <c r="D763" s="34">
        <f ca="1">_xlfn.BETA.DIST(B763,Summary!$C$14,Summary!$D$14,TRUE)</f>
        <v>0.45977423495723857</v>
      </c>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spans="1:27" ht="13">
      <c r="A764" s="32">
        <v>762</v>
      </c>
      <c r="B764" s="33">
        <f t="shared" ca="1" si="2"/>
        <v>0.60511845006299414</v>
      </c>
      <c r="C764" s="34">
        <f ca="1">_xlfn.BETA.DIST(B764,Summary!$C$14,Summary!$D$14,FALSE)</f>
        <v>1</v>
      </c>
      <c r="D764" s="34">
        <f ca="1">_xlfn.BETA.DIST(B764,Summary!$C$14,Summary!$D$14,TRUE)</f>
        <v>0.60511845006299414</v>
      </c>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spans="1:27" ht="13">
      <c r="A765" s="32">
        <v>763</v>
      </c>
      <c r="B765" s="33">
        <f t="shared" ca="1" si="2"/>
        <v>0.77796852832558328</v>
      </c>
      <c r="C765" s="34">
        <f ca="1">_xlfn.BETA.DIST(B765,Summary!$C$14,Summary!$D$14,FALSE)</f>
        <v>1</v>
      </c>
      <c r="D765" s="34">
        <f ca="1">_xlfn.BETA.DIST(B765,Summary!$C$14,Summary!$D$14,TRUE)</f>
        <v>0.77796852832558328</v>
      </c>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spans="1:27" ht="13">
      <c r="A766" s="32">
        <v>764</v>
      </c>
      <c r="B766" s="33">
        <f t="shared" ca="1" si="2"/>
        <v>0.62433888321422737</v>
      </c>
      <c r="C766" s="34">
        <f ca="1">_xlfn.BETA.DIST(B766,Summary!$C$14,Summary!$D$14,FALSE)</f>
        <v>1</v>
      </c>
      <c r="D766" s="34">
        <f ca="1">_xlfn.BETA.DIST(B766,Summary!$C$14,Summary!$D$14,TRUE)</f>
        <v>0.62433888321422737</v>
      </c>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spans="1:27" ht="13">
      <c r="A767" s="32">
        <v>765</v>
      </c>
      <c r="B767" s="33">
        <f t="shared" ca="1" si="2"/>
        <v>0.93379252968563964</v>
      </c>
      <c r="C767" s="34">
        <f ca="1">_xlfn.BETA.DIST(B767,Summary!$C$14,Summary!$D$14,FALSE)</f>
        <v>1</v>
      </c>
      <c r="D767" s="34">
        <f ca="1">_xlfn.BETA.DIST(B767,Summary!$C$14,Summary!$D$14,TRUE)</f>
        <v>0.93379252968563964</v>
      </c>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spans="1:27" ht="13">
      <c r="A768" s="32">
        <v>766</v>
      </c>
      <c r="B768" s="33">
        <f t="shared" ref="B768:B1001" ca="1" si="3">RAND()</f>
        <v>0.69592571505034417</v>
      </c>
      <c r="C768" s="34">
        <f ca="1">_xlfn.BETA.DIST(B768,Summary!$C$14,Summary!$D$14,FALSE)</f>
        <v>1</v>
      </c>
      <c r="D768" s="34">
        <f ca="1">_xlfn.BETA.DIST(B768,Summary!$C$14,Summary!$D$14,TRUE)</f>
        <v>0.69592571505034417</v>
      </c>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spans="1:27" ht="13">
      <c r="A769" s="32">
        <v>767</v>
      </c>
      <c r="B769" s="33">
        <f t="shared" ca="1" si="3"/>
        <v>0.25134926671085933</v>
      </c>
      <c r="C769" s="34">
        <f ca="1">_xlfn.BETA.DIST(B769,Summary!$C$14,Summary!$D$14,FALSE)</f>
        <v>1</v>
      </c>
      <c r="D769" s="34">
        <f ca="1">_xlfn.BETA.DIST(B769,Summary!$C$14,Summary!$D$14,TRUE)</f>
        <v>0.25134926671085933</v>
      </c>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spans="1:27" ht="13">
      <c r="A770" s="32">
        <v>768</v>
      </c>
      <c r="B770" s="33">
        <f t="shared" ca="1" si="3"/>
        <v>0.32954546415593078</v>
      </c>
      <c r="C770" s="34">
        <f ca="1">_xlfn.BETA.DIST(B770,Summary!$C$14,Summary!$D$14,FALSE)</f>
        <v>1</v>
      </c>
      <c r="D770" s="34">
        <f ca="1">_xlfn.BETA.DIST(B770,Summary!$C$14,Summary!$D$14,TRUE)</f>
        <v>0.32954546415593083</v>
      </c>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spans="1:27" ht="13">
      <c r="A771" s="32">
        <v>769</v>
      </c>
      <c r="B771" s="33">
        <f t="shared" ca="1" si="3"/>
        <v>0.9238498935393582</v>
      </c>
      <c r="C771" s="34">
        <f ca="1">_xlfn.BETA.DIST(B771,Summary!$C$14,Summary!$D$14,FALSE)</f>
        <v>1</v>
      </c>
      <c r="D771" s="34">
        <f ca="1">_xlfn.BETA.DIST(B771,Summary!$C$14,Summary!$D$14,TRUE)</f>
        <v>0.9238498935393582</v>
      </c>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spans="1:27" ht="13">
      <c r="A772" s="32">
        <v>770</v>
      </c>
      <c r="B772" s="33">
        <f t="shared" ca="1" si="3"/>
        <v>0.13647101283556939</v>
      </c>
      <c r="C772" s="34">
        <f ca="1">_xlfn.BETA.DIST(B772,Summary!$C$14,Summary!$D$14,FALSE)</f>
        <v>1</v>
      </c>
      <c r="D772" s="34">
        <f ca="1">_xlfn.BETA.DIST(B772,Summary!$C$14,Summary!$D$14,TRUE)</f>
        <v>0.13647101283556937</v>
      </c>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spans="1:27" ht="13">
      <c r="A773" s="32">
        <v>771</v>
      </c>
      <c r="B773" s="33">
        <f t="shared" ca="1" si="3"/>
        <v>6.3463896887957949E-2</v>
      </c>
      <c r="C773" s="34">
        <f ca="1">_xlfn.BETA.DIST(B773,Summary!$C$14,Summary!$D$14,FALSE)</f>
        <v>1</v>
      </c>
      <c r="D773" s="34">
        <f ca="1">_xlfn.BETA.DIST(B773,Summary!$C$14,Summary!$D$14,TRUE)</f>
        <v>6.3463896887957949E-2</v>
      </c>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spans="1:27" ht="13">
      <c r="A774" s="32">
        <v>772</v>
      </c>
      <c r="B774" s="33">
        <f t="shared" ca="1" si="3"/>
        <v>0.80536375314973707</v>
      </c>
      <c r="C774" s="34">
        <f ca="1">_xlfn.BETA.DIST(B774,Summary!$C$14,Summary!$D$14,FALSE)</f>
        <v>1</v>
      </c>
      <c r="D774" s="34">
        <f ca="1">_xlfn.BETA.DIST(B774,Summary!$C$14,Summary!$D$14,TRUE)</f>
        <v>0.80536375314973707</v>
      </c>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spans="1:27" ht="13">
      <c r="A775" s="32">
        <v>773</v>
      </c>
      <c r="B775" s="33">
        <f t="shared" ca="1" si="3"/>
        <v>0.33028679728867671</v>
      </c>
      <c r="C775" s="34">
        <f ca="1">_xlfn.BETA.DIST(B775,Summary!$C$14,Summary!$D$14,FALSE)</f>
        <v>1</v>
      </c>
      <c r="D775" s="34">
        <f ca="1">_xlfn.BETA.DIST(B775,Summary!$C$14,Summary!$D$14,TRUE)</f>
        <v>0.33028679728867671</v>
      </c>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spans="1:27" ht="13">
      <c r="A776" s="32">
        <v>774</v>
      </c>
      <c r="B776" s="33">
        <f t="shared" ca="1" si="3"/>
        <v>0.6975638743472875</v>
      </c>
      <c r="C776" s="34">
        <f ca="1">_xlfn.BETA.DIST(B776,Summary!$C$14,Summary!$D$14,FALSE)</f>
        <v>1</v>
      </c>
      <c r="D776" s="34">
        <f ca="1">_xlfn.BETA.DIST(B776,Summary!$C$14,Summary!$D$14,TRUE)</f>
        <v>0.6975638743472875</v>
      </c>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spans="1:27" ht="13">
      <c r="A777" s="32">
        <v>775</v>
      </c>
      <c r="B777" s="33">
        <f t="shared" ca="1" si="3"/>
        <v>0.49507044210643336</v>
      </c>
      <c r="C777" s="34">
        <f ca="1">_xlfn.BETA.DIST(B777,Summary!$C$14,Summary!$D$14,FALSE)</f>
        <v>1</v>
      </c>
      <c r="D777" s="34">
        <f ca="1">_xlfn.BETA.DIST(B777,Summary!$C$14,Summary!$D$14,TRUE)</f>
        <v>0.49507044210643336</v>
      </c>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spans="1:27" ht="13">
      <c r="A778" s="32">
        <v>776</v>
      </c>
      <c r="B778" s="33">
        <f t="shared" ca="1" si="3"/>
        <v>0.67084479607124514</v>
      </c>
      <c r="C778" s="34">
        <f ca="1">_xlfn.BETA.DIST(B778,Summary!$C$14,Summary!$D$14,FALSE)</f>
        <v>1</v>
      </c>
      <c r="D778" s="34">
        <f ca="1">_xlfn.BETA.DIST(B778,Summary!$C$14,Summary!$D$14,TRUE)</f>
        <v>0.67084479607124514</v>
      </c>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spans="1:27" ht="13">
      <c r="A779" s="32">
        <v>777</v>
      </c>
      <c r="B779" s="33">
        <f t="shared" ca="1" si="3"/>
        <v>0.95196920886144432</v>
      </c>
      <c r="C779" s="34">
        <f ca="1">_xlfn.BETA.DIST(B779,Summary!$C$14,Summary!$D$14,FALSE)</f>
        <v>1</v>
      </c>
      <c r="D779" s="34">
        <f ca="1">_xlfn.BETA.DIST(B779,Summary!$C$14,Summary!$D$14,TRUE)</f>
        <v>0.95196920886144432</v>
      </c>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spans="1:27" ht="13">
      <c r="A780" s="32">
        <v>778</v>
      </c>
      <c r="B780" s="33">
        <f t="shared" ca="1" si="3"/>
        <v>0.12305714910184273</v>
      </c>
      <c r="C780" s="34">
        <f ca="1">_xlfn.BETA.DIST(B780,Summary!$C$14,Summary!$D$14,FALSE)</f>
        <v>1</v>
      </c>
      <c r="D780" s="34">
        <f ca="1">_xlfn.BETA.DIST(B780,Summary!$C$14,Summary!$D$14,TRUE)</f>
        <v>0.12305714910184275</v>
      </c>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spans="1:27" ht="13">
      <c r="A781" s="32">
        <v>779</v>
      </c>
      <c r="B781" s="33">
        <f t="shared" ca="1" si="3"/>
        <v>0.43980019392600633</v>
      </c>
      <c r="C781" s="34">
        <f ca="1">_xlfn.BETA.DIST(B781,Summary!$C$14,Summary!$D$14,FALSE)</f>
        <v>1</v>
      </c>
      <c r="D781" s="34">
        <f ca="1">_xlfn.BETA.DIST(B781,Summary!$C$14,Summary!$D$14,TRUE)</f>
        <v>0.43980019392600633</v>
      </c>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spans="1:27" ht="13">
      <c r="A782" s="32">
        <v>780</v>
      </c>
      <c r="B782" s="33">
        <f t="shared" ca="1" si="3"/>
        <v>0.99029018607953589</v>
      </c>
      <c r="C782" s="34">
        <f ca="1">_xlfn.BETA.DIST(B782,Summary!$C$14,Summary!$D$14,FALSE)</f>
        <v>1</v>
      </c>
      <c r="D782" s="34">
        <f ca="1">_xlfn.BETA.DIST(B782,Summary!$C$14,Summary!$D$14,TRUE)</f>
        <v>0.99029018607953589</v>
      </c>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spans="1:27" ht="13">
      <c r="A783" s="32">
        <v>781</v>
      </c>
      <c r="B783" s="33">
        <f t="shared" ca="1" si="3"/>
        <v>0.49420638694993557</v>
      </c>
      <c r="C783" s="34">
        <f ca="1">_xlfn.BETA.DIST(B783,Summary!$C$14,Summary!$D$14,FALSE)</f>
        <v>1</v>
      </c>
      <c r="D783" s="34">
        <f ca="1">_xlfn.BETA.DIST(B783,Summary!$C$14,Summary!$D$14,TRUE)</f>
        <v>0.49420638694993557</v>
      </c>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spans="1:27" ht="13">
      <c r="A784" s="32">
        <v>782</v>
      </c>
      <c r="B784" s="33">
        <f t="shared" ca="1" si="3"/>
        <v>0.10414802879870133</v>
      </c>
      <c r="C784" s="34">
        <f ca="1">_xlfn.BETA.DIST(B784,Summary!$C$14,Summary!$D$14,FALSE)</f>
        <v>1</v>
      </c>
      <c r="D784" s="34">
        <f ca="1">_xlfn.BETA.DIST(B784,Summary!$C$14,Summary!$D$14,TRUE)</f>
        <v>0.10414802879870133</v>
      </c>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spans="1:27" ht="13">
      <c r="A785" s="32">
        <v>783</v>
      </c>
      <c r="B785" s="33">
        <f t="shared" ca="1" si="3"/>
        <v>3.3797729627202178E-2</v>
      </c>
      <c r="C785" s="34">
        <f ca="1">_xlfn.BETA.DIST(B785,Summary!$C$14,Summary!$D$14,FALSE)</f>
        <v>1</v>
      </c>
      <c r="D785" s="34">
        <f ca="1">_xlfn.BETA.DIST(B785,Summary!$C$14,Summary!$D$14,TRUE)</f>
        <v>3.3797729627202178E-2</v>
      </c>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spans="1:27" ht="13">
      <c r="A786" s="32">
        <v>784</v>
      </c>
      <c r="B786" s="33">
        <f t="shared" ca="1" si="3"/>
        <v>0.62966656964993795</v>
      </c>
      <c r="C786" s="34">
        <f ca="1">_xlfn.BETA.DIST(B786,Summary!$C$14,Summary!$D$14,FALSE)</f>
        <v>1</v>
      </c>
      <c r="D786" s="34">
        <f ca="1">_xlfn.BETA.DIST(B786,Summary!$C$14,Summary!$D$14,TRUE)</f>
        <v>0.62966656964993795</v>
      </c>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spans="1:27" ht="13">
      <c r="A787" s="32">
        <v>785</v>
      </c>
      <c r="B787" s="33">
        <f t="shared" ca="1" si="3"/>
        <v>0.97622281042054126</v>
      </c>
      <c r="C787" s="34">
        <f ca="1">_xlfn.BETA.DIST(B787,Summary!$C$14,Summary!$D$14,FALSE)</f>
        <v>1</v>
      </c>
      <c r="D787" s="34">
        <f ca="1">_xlfn.BETA.DIST(B787,Summary!$C$14,Summary!$D$14,TRUE)</f>
        <v>0.97622281042054126</v>
      </c>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spans="1:27" ht="13">
      <c r="A788" s="32">
        <v>786</v>
      </c>
      <c r="B788" s="33">
        <f t="shared" ca="1" si="3"/>
        <v>0.22911121159142034</v>
      </c>
      <c r="C788" s="34">
        <f ca="1">_xlfn.BETA.DIST(B788,Summary!$C$14,Summary!$D$14,FALSE)</f>
        <v>1</v>
      </c>
      <c r="D788" s="34">
        <f ca="1">_xlfn.BETA.DIST(B788,Summary!$C$14,Summary!$D$14,TRUE)</f>
        <v>0.22911121159142031</v>
      </c>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spans="1:27" ht="13">
      <c r="A789" s="32">
        <v>787</v>
      </c>
      <c r="B789" s="33">
        <f t="shared" ca="1" si="3"/>
        <v>0.43043109891538223</v>
      </c>
      <c r="C789" s="34">
        <f ca="1">_xlfn.BETA.DIST(B789,Summary!$C$14,Summary!$D$14,FALSE)</f>
        <v>1</v>
      </c>
      <c r="D789" s="34">
        <f ca="1">_xlfn.BETA.DIST(B789,Summary!$C$14,Summary!$D$14,TRUE)</f>
        <v>0.43043109891538223</v>
      </c>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spans="1:27" ht="13">
      <c r="A790" s="32">
        <v>788</v>
      </c>
      <c r="B790" s="33">
        <f t="shared" ca="1" si="3"/>
        <v>0.40457549164835482</v>
      </c>
      <c r="C790" s="34">
        <f ca="1">_xlfn.BETA.DIST(B790,Summary!$C$14,Summary!$D$14,FALSE)</f>
        <v>1</v>
      </c>
      <c r="D790" s="34">
        <f ca="1">_xlfn.BETA.DIST(B790,Summary!$C$14,Summary!$D$14,TRUE)</f>
        <v>0.40457549164835482</v>
      </c>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spans="1:27" ht="13">
      <c r="A791" s="32">
        <v>789</v>
      </c>
      <c r="B791" s="33">
        <f t="shared" ca="1" si="3"/>
        <v>0.69055210470387052</v>
      </c>
      <c r="C791" s="34">
        <f ca="1">_xlfn.BETA.DIST(B791,Summary!$C$14,Summary!$D$14,FALSE)</f>
        <v>1</v>
      </c>
      <c r="D791" s="34">
        <f ca="1">_xlfn.BETA.DIST(B791,Summary!$C$14,Summary!$D$14,TRUE)</f>
        <v>0.69055210470387052</v>
      </c>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spans="1:27" ht="13">
      <c r="A792" s="32">
        <v>790</v>
      </c>
      <c r="B792" s="33">
        <f t="shared" ca="1" si="3"/>
        <v>0.42247722440792079</v>
      </c>
      <c r="C792" s="34">
        <f ca="1">_xlfn.BETA.DIST(B792,Summary!$C$14,Summary!$D$14,FALSE)</f>
        <v>1</v>
      </c>
      <c r="D792" s="34">
        <f ca="1">_xlfn.BETA.DIST(B792,Summary!$C$14,Summary!$D$14,TRUE)</f>
        <v>0.42247722440792079</v>
      </c>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spans="1:27" ht="13">
      <c r="A793" s="32">
        <v>791</v>
      </c>
      <c r="B793" s="33">
        <f t="shared" ca="1" si="3"/>
        <v>0.78131098239441121</v>
      </c>
      <c r="C793" s="34">
        <f ca="1">_xlfn.BETA.DIST(B793,Summary!$C$14,Summary!$D$14,FALSE)</f>
        <v>1</v>
      </c>
      <c r="D793" s="34">
        <f ca="1">_xlfn.BETA.DIST(B793,Summary!$C$14,Summary!$D$14,TRUE)</f>
        <v>0.78131098239441121</v>
      </c>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spans="1:27" ht="13">
      <c r="A794" s="32">
        <v>792</v>
      </c>
      <c r="B794" s="33">
        <f t="shared" ca="1" si="3"/>
        <v>0.22194165976913482</v>
      </c>
      <c r="C794" s="34">
        <f ca="1">_xlfn.BETA.DIST(B794,Summary!$C$14,Summary!$D$14,FALSE)</f>
        <v>1</v>
      </c>
      <c r="D794" s="34">
        <f ca="1">_xlfn.BETA.DIST(B794,Summary!$C$14,Summary!$D$14,TRUE)</f>
        <v>0.2219416597691348</v>
      </c>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spans="1:27" ht="13">
      <c r="A795" s="32">
        <v>793</v>
      </c>
      <c r="B795" s="33">
        <f t="shared" ca="1" si="3"/>
        <v>0.23113861375087286</v>
      </c>
      <c r="C795" s="34">
        <f ca="1">_xlfn.BETA.DIST(B795,Summary!$C$14,Summary!$D$14,FALSE)</f>
        <v>1</v>
      </c>
      <c r="D795" s="34">
        <f ca="1">_xlfn.BETA.DIST(B795,Summary!$C$14,Summary!$D$14,TRUE)</f>
        <v>0.23113861375087286</v>
      </c>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spans="1:27" ht="13">
      <c r="A796" s="32">
        <v>794</v>
      </c>
      <c r="B796" s="33">
        <f t="shared" ca="1" si="3"/>
        <v>0.52666880764027058</v>
      </c>
      <c r="C796" s="34">
        <f ca="1">_xlfn.BETA.DIST(B796,Summary!$C$14,Summary!$D$14,FALSE)</f>
        <v>1</v>
      </c>
      <c r="D796" s="34">
        <f ca="1">_xlfn.BETA.DIST(B796,Summary!$C$14,Summary!$D$14,TRUE)</f>
        <v>0.52666880764027058</v>
      </c>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spans="1:27" ht="13">
      <c r="A797" s="32">
        <v>795</v>
      </c>
      <c r="B797" s="33">
        <f t="shared" ca="1" si="3"/>
        <v>8.9564745124944833E-3</v>
      </c>
      <c r="C797" s="34">
        <f ca="1">_xlfn.BETA.DIST(B797,Summary!$C$14,Summary!$D$14,FALSE)</f>
        <v>1</v>
      </c>
      <c r="D797" s="34">
        <f ca="1">_xlfn.BETA.DIST(B797,Summary!$C$14,Summary!$D$14,TRUE)</f>
        <v>8.9564745124944799E-3</v>
      </c>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spans="1:27" ht="13">
      <c r="A798" s="32">
        <v>796</v>
      </c>
      <c r="B798" s="33">
        <f t="shared" ca="1" si="3"/>
        <v>0.32113039641067864</v>
      </c>
      <c r="C798" s="34">
        <f ca="1">_xlfn.BETA.DIST(B798,Summary!$C$14,Summary!$D$14,FALSE)</f>
        <v>1</v>
      </c>
      <c r="D798" s="34">
        <f ca="1">_xlfn.BETA.DIST(B798,Summary!$C$14,Summary!$D$14,TRUE)</f>
        <v>0.32113039641067864</v>
      </c>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spans="1:27" ht="13">
      <c r="A799" s="32">
        <v>797</v>
      </c>
      <c r="B799" s="33">
        <f t="shared" ca="1" si="3"/>
        <v>0.3682760525158012</v>
      </c>
      <c r="C799" s="34">
        <f ca="1">_xlfn.BETA.DIST(B799,Summary!$C$14,Summary!$D$14,FALSE)</f>
        <v>1</v>
      </c>
      <c r="D799" s="34">
        <f ca="1">_xlfn.BETA.DIST(B799,Summary!$C$14,Summary!$D$14,TRUE)</f>
        <v>0.3682760525158012</v>
      </c>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spans="1:27" ht="13">
      <c r="A800" s="32">
        <v>798</v>
      </c>
      <c r="B800" s="33">
        <f t="shared" ca="1" si="3"/>
        <v>0.52245467221704645</v>
      </c>
      <c r="C800" s="34">
        <f ca="1">_xlfn.BETA.DIST(B800,Summary!$C$14,Summary!$D$14,FALSE)</f>
        <v>1</v>
      </c>
      <c r="D800" s="34">
        <f ca="1">_xlfn.BETA.DIST(B800,Summary!$C$14,Summary!$D$14,TRUE)</f>
        <v>0.52245467221704645</v>
      </c>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spans="1:27" ht="13">
      <c r="A801" s="32">
        <v>799</v>
      </c>
      <c r="B801" s="33">
        <f t="shared" ca="1" si="3"/>
        <v>0.87470014564262821</v>
      </c>
      <c r="C801" s="34">
        <f ca="1">_xlfn.BETA.DIST(B801,Summary!$C$14,Summary!$D$14,FALSE)</f>
        <v>1</v>
      </c>
      <c r="D801" s="34">
        <f ca="1">_xlfn.BETA.DIST(B801,Summary!$C$14,Summary!$D$14,TRUE)</f>
        <v>0.87470014564262821</v>
      </c>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spans="1:27" ht="13">
      <c r="A802" s="32">
        <v>800</v>
      </c>
      <c r="B802" s="33">
        <f t="shared" ca="1" si="3"/>
        <v>0.65914323272621789</v>
      </c>
      <c r="C802" s="34">
        <f ca="1">_xlfn.BETA.DIST(B802,Summary!$C$14,Summary!$D$14,FALSE)</f>
        <v>1</v>
      </c>
      <c r="D802" s="34">
        <f ca="1">_xlfn.BETA.DIST(B802,Summary!$C$14,Summary!$D$14,TRUE)</f>
        <v>0.65914323272621789</v>
      </c>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spans="1:27" ht="13">
      <c r="A803" s="32">
        <v>801</v>
      </c>
      <c r="B803" s="33">
        <f t="shared" ca="1" si="3"/>
        <v>0.29478316410897643</v>
      </c>
      <c r="C803" s="34">
        <f ca="1">_xlfn.BETA.DIST(B803,Summary!$C$14,Summary!$D$14,FALSE)</f>
        <v>1</v>
      </c>
      <c r="D803" s="34">
        <f ca="1">_xlfn.BETA.DIST(B803,Summary!$C$14,Summary!$D$14,TRUE)</f>
        <v>0.29478316410897643</v>
      </c>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spans="1:27" ht="13">
      <c r="A804" s="32">
        <v>802</v>
      </c>
      <c r="B804" s="33">
        <f t="shared" ca="1" si="3"/>
        <v>0.19466731632410783</v>
      </c>
      <c r="C804" s="34">
        <f ca="1">_xlfn.BETA.DIST(B804,Summary!$C$14,Summary!$D$14,FALSE)</f>
        <v>1</v>
      </c>
      <c r="D804" s="34">
        <f ca="1">_xlfn.BETA.DIST(B804,Summary!$C$14,Summary!$D$14,TRUE)</f>
        <v>0.1946673163241078</v>
      </c>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spans="1:27" ht="13">
      <c r="A805" s="32">
        <v>803</v>
      </c>
      <c r="B805" s="33">
        <f t="shared" ca="1" si="3"/>
        <v>0.3153811861742577</v>
      </c>
      <c r="C805" s="34">
        <f ca="1">_xlfn.BETA.DIST(B805,Summary!$C$14,Summary!$D$14,FALSE)</f>
        <v>1</v>
      </c>
      <c r="D805" s="34">
        <f ca="1">_xlfn.BETA.DIST(B805,Summary!$C$14,Summary!$D$14,TRUE)</f>
        <v>0.3153811861742577</v>
      </c>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spans="1:27" ht="13">
      <c r="A806" s="32">
        <v>804</v>
      </c>
      <c r="B806" s="33">
        <f t="shared" ca="1" si="3"/>
        <v>0.88594572393847315</v>
      </c>
      <c r="C806" s="34">
        <f ca="1">_xlfn.BETA.DIST(B806,Summary!$C$14,Summary!$D$14,FALSE)</f>
        <v>1</v>
      </c>
      <c r="D806" s="34">
        <f ca="1">_xlfn.BETA.DIST(B806,Summary!$C$14,Summary!$D$14,TRUE)</f>
        <v>0.88594572393847315</v>
      </c>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spans="1:27" ht="13">
      <c r="A807" s="32">
        <v>805</v>
      </c>
      <c r="B807" s="33">
        <f t="shared" ca="1" si="3"/>
        <v>0.50730204129828027</v>
      </c>
      <c r="C807" s="34">
        <f ca="1">_xlfn.BETA.DIST(B807,Summary!$C$14,Summary!$D$14,FALSE)</f>
        <v>1</v>
      </c>
      <c r="D807" s="34">
        <f ca="1">_xlfn.BETA.DIST(B807,Summary!$C$14,Summary!$D$14,TRUE)</f>
        <v>0.50730204129828027</v>
      </c>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spans="1:27" ht="13">
      <c r="A808" s="32">
        <v>806</v>
      </c>
      <c r="B808" s="33">
        <f t="shared" ca="1" si="3"/>
        <v>0.81403885991222891</v>
      </c>
      <c r="C808" s="34">
        <f ca="1">_xlfn.BETA.DIST(B808,Summary!$C$14,Summary!$D$14,FALSE)</f>
        <v>1</v>
      </c>
      <c r="D808" s="34">
        <f ca="1">_xlfn.BETA.DIST(B808,Summary!$C$14,Summary!$D$14,TRUE)</f>
        <v>0.81403885991222891</v>
      </c>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spans="1:27" ht="13">
      <c r="A809" s="32">
        <v>807</v>
      </c>
      <c r="B809" s="33">
        <f t="shared" ca="1" si="3"/>
        <v>0.68243111342322638</v>
      </c>
      <c r="C809" s="34">
        <f ca="1">_xlfn.BETA.DIST(B809,Summary!$C$14,Summary!$D$14,FALSE)</f>
        <v>1</v>
      </c>
      <c r="D809" s="34">
        <f ca="1">_xlfn.BETA.DIST(B809,Summary!$C$14,Summary!$D$14,TRUE)</f>
        <v>0.68243111342322638</v>
      </c>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spans="1:27" ht="13">
      <c r="A810" s="32">
        <v>808</v>
      </c>
      <c r="B810" s="33">
        <f t="shared" ca="1" si="3"/>
        <v>0.41321501188943344</v>
      </c>
      <c r="C810" s="34">
        <f ca="1">_xlfn.BETA.DIST(B810,Summary!$C$14,Summary!$D$14,FALSE)</f>
        <v>1</v>
      </c>
      <c r="D810" s="34">
        <f ca="1">_xlfn.BETA.DIST(B810,Summary!$C$14,Summary!$D$14,TRUE)</f>
        <v>0.41321501188943344</v>
      </c>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spans="1:27" ht="13">
      <c r="A811" s="32">
        <v>809</v>
      </c>
      <c r="B811" s="33">
        <f t="shared" ca="1" si="3"/>
        <v>0.35860211242955797</v>
      </c>
      <c r="C811" s="34">
        <f ca="1">_xlfn.BETA.DIST(B811,Summary!$C$14,Summary!$D$14,FALSE)</f>
        <v>1</v>
      </c>
      <c r="D811" s="34">
        <f ca="1">_xlfn.BETA.DIST(B811,Summary!$C$14,Summary!$D$14,TRUE)</f>
        <v>0.35860211242955803</v>
      </c>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spans="1:27" ht="13">
      <c r="A812" s="32">
        <v>810</v>
      </c>
      <c r="B812" s="33">
        <f t="shared" ca="1" si="3"/>
        <v>0.59862131281103437</v>
      </c>
      <c r="C812" s="34">
        <f ca="1">_xlfn.BETA.DIST(B812,Summary!$C$14,Summary!$D$14,FALSE)</f>
        <v>1</v>
      </c>
      <c r="D812" s="34">
        <f ca="1">_xlfn.BETA.DIST(B812,Summary!$C$14,Summary!$D$14,TRUE)</f>
        <v>0.59862131281103437</v>
      </c>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spans="1:27" ht="13">
      <c r="A813" s="32">
        <v>811</v>
      </c>
      <c r="B813" s="33">
        <f t="shared" ca="1" si="3"/>
        <v>0.5637760339674438</v>
      </c>
      <c r="C813" s="34">
        <f ca="1">_xlfn.BETA.DIST(B813,Summary!$C$14,Summary!$D$14,FALSE)</f>
        <v>1</v>
      </c>
      <c r="D813" s="34">
        <f ca="1">_xlfn.BETA.DIST(B813,Summary!$C$14,Summary!$D$14,TRUE)</f>
        <v>0.5637760339674438</v>
      </c>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spans="1:27" ht="13">
      <c r="A814" s="32">
        <v>812</v>
      </c>
      <c r="B814" s="33">
        <f t="shared" ca="1" si="3"/>
        <v>0.71886223744704103</v>
      </c>
      <c r="C814" s="34">
        <f ca="1">_xlfn.BETA.DIST(B814,Summary!$C$14,Summary!$D$14,FALSE)</f>
        <v>1</v>
      </c>
      <c r="D814" s="34">
        <f ca="1">_xlfn.BETA.DIST(B814,Summary!$C$14,Summary!$D$14,TRUE)</f>
        <v>0.71886223744704103</v>
      </c>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spans="1:27" ht="13">
      <c r="A815" s="32">
        <v>813</v>
      </c>
      <c r="B815" s="33">
        <f t="shared" ca="1" si="3"/>
        <v>0.86240111296485689</v>
      </c>
      <c r="C815" s="34">
        <f ca="1">_xlfn.BETA.DIST(B815,Summary!$C$14,Summary!$D$14,FALSE)</f>
        <v>1</v>
      </c>
      <c r="D815" s="34">
        <f ca="1">_xlfn.BETA.DIST(B815,Summary!$C$14,Summary!$D$14,TRUE)</f>
        <v>0.86240111296485689</v>
      </c>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spans="1:27" ht="13">
      <c r="A816" s="32">
        <v>814</v>
      </c>
      <c r="B816" s="33">
        <f t="shared" ca="1" si="3"/>
        <v>7.5570992851791474E-2</v>
      </c>
      <c r="C816" s="34">
        <f ca="1">_xlfn.BETA.DIST(B816,Summary!$C$14,Summary!$D$14,FALSE)</f>
        <v>1</v>
      </c>
      <c r="D816" s="34">
        <f ca="1">_xlfn.BETA.DIST(B816,Summary!$C$14,Summary!$D$14,TRUE)</f>
        <v>7.5570992851791474E-2</v>
      </c>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spans="1:27" ht="13">
      <c r="A817" s="32">
        <v>815</v>
      </c>
      <c r="B817" s="33">
        <f t="shared" ca="1" si="3"/>
        <v>0.89561210856322182</v>
      </c>
      <c r="C817" s="34">
        <f ca="1">_xlfn.BETA.DIST(B817,Summary!$C$14,Summary!$D$14,FALSE)</f>
        <v>1</v>
      </c>
      <c r="D817" s="34">
        <f ca="1">_xlfn.BETA.DIST(B817,Summary!$C$14,Summary!$D$14,TRUE)</f>
        <v>0.89561210856322182</v>
      </c>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spans="1:27" ht="13">
      <c r="A818" s="32">
        <v>816</v>
      </c>
      <c r="B818" s="33">
        <f t="shared" ca="1" si="3"/>
        <v>0.39498179610712381</v>
      </c>
      <c r="C818" s="34">
        <f ca="1">_xlfn.BETA.DIST(B818,Summary!$C$14,Summary!$D$14,FALSE)</f>
        <v>1</v>
      </c>
      <c r="D818" s="34">
        <f ca="1">_xlfn.BETA.DIST(B818,Summary!$C$14,Summary!$D$14,TRUE)</f>
        <v>0.39498179610712381</v>
      </c>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spans="1:27" ht="13">
      <c r="A819" s="32">
        <v>817</v>
      </c>
      <c r="B819" s="33">
        <f t="shared" ca="1" si="3"/>
        <v>0.39259234811606536</v>
      </c>
      <c r="C819" s="34">
        <f ca="1">_xlfn.BETA.DIST(B819,Summary!$C$14,Summary!$D$14,FALSE)</f>
        <v>1</v>
      </c>
      <c r="D819" s="34">
        <f ca="1">_xlfn.BETA.DIST(B819,Summary!$C$14,Summary!$D$14,TRUE)</f>
        <v>0.39259234811606536</v>
      </c>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spans="1:27" ht="13">
      <c r="A820" s="32">
        <v>818</v>
      </c>
      <c r="B820" s="33">
        <f t="shared" ca="1" si="3"/>
        <v>0.73757774791473218</v>
      </c>
      <c r="C820" s="34">
        <f ca="1">_xlfn.BETA.DIST(B820,Summary!$C$14,Summary!$D$14,FALSE)</f>
        <v>1</v>
      </c>
      <c r="D820" s="34">
        <f ca="1">_xlfn.BETA.DIST(B820,Summary!$C$14,Summary!$D$14,TRUE)</f>
        <v>0.73757774791473218</v>
      </c>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spans="1:27" ht="13">
      <c r="A821" s="32">
        <v>819</v>
      </c>
      <c r="B821" s="33">
        <f t="shared" ca="1" si="3"/>
        <v>0.67954988101193459</v>
      </c>
      <c r="C821" s="34">
        <f ca="1">_xlfn.BETA.DIST(B821,Summary!$C$14,Summary!$D$14,FALSE)</f>
        <v>1</v>
      </c>
      <c r="D821" s="34">
        <f ca="1">_xlfn.BETA.DIST(B821,Summary!$C$14,Summary!$D$14,TRUE)</f>
        <v>0.67954988101193459</v>
      </c>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spans="1:27" ht="13">
      <c r="A822" s="32">
        <v>820</v>
      </c>
      <c r="B822" s="33">
        <f t="shared" ca="1" si="3"/>
        <v>6.6249274954795045E-2</v>
      </c>
      <c r="C822" s="34">
        <f ca="1">_xlfn.BETA.DIST(B822,Summary!$C$14,Summary!$D$14,FALSE)</f>
        <v>1</v>
      </c>
      <c r="D822" s="34">
        <f ca="1">_xlfn.BETA.DIST(B822,Summary!$C$14,Summary!$D$14,TRUE)</f>
        <v>6.6249274954795059E-2</v>
      </c>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spans="1:27" ht="13">
      <c r="A823" s="32">
        <v>821</v>
      </c>
      <c r="B823" s="33">
        <f t="shared" ca="1" si="3"/>
        <v>0.29862579641018805</v>
      </c>
      <c r="C823" s="34">
        <f ca="1">_xlfn.BETA.DIST(B823,Summary!$C$14,Summary!$D$14,FALSE)</f>
        <v>1</v>
      </c>
      <c r="D823" s="34">
        <f ca="1">_xlfn.BETA.DIST(B823,Summary!$C$14,Summary!$D$14,TRUE)</f>
        <v>0.29862579641018805</v>
      </c>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spans="1:27" ht="13">
      <c r="A824" s="32">
        <v>822</v>
      </c>
      <c r="B824" s="33">
        <f t="shared" ca="1" si="3"/>
        <v>0.729153451281776</v>
      </c>
      <c r="C824" s="34">
        <f ca="1">_xlfn.BETA.DIST(B824,Summary!$C$14,Summary!$D$14,FALSE)</f>
        <v>1</v>
      </c>
      <c r="D824" s="34">
        <f ca="1">_xlfn.BETA.DIST(B824,Summary!$C$14,Summary!$D$14,TRUE)</f>
        <v>0.729153451281776</v>
      </c>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spans="1:27" ht="13">
      <c r="A825" s="32">
        <v>823</v>
      </c>
      <c r="B825" s="33">
        <f t="shared" ca="1" si="3"/>
        <v>0.67133448491403092</v>
      </c>
      <c r="C825" s="34">
        <f ca="1">_xlfn.BETA.DIST(B825,Summary!$C$14,Summary!$D$14,FALSE)</f>
        <v>1</v>
      </c>
      <c r="D825" s="34">
        <f ca="1">_xlfn.BETA.DIST(B825,Summary!$C$14,Summary!$D$14,TRUE)</f>
        <v>0.67133448491403092</v>
      </c>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spans="1:27" ht="13">
      <c r="A826" s="32">
        <v>824</v>
      </c>
      <c r="B826" s="33">
        <f t="shared" ca="1" si="3"/>
        <v>0.27305782773995335</v>
      </c>
      <c r="C826" s="34">
        <f ca="1">_xlfn.BETA.DIST(B826,Summary!$C$14,Summary!$D$14,FALSE)</f>
        <v>1</v>
      </c>
      <c r="D826" s="34">
        <f ca="1">_xlfn.BETA.DIST(B826,Summary!$C$14,Summary!$D$14,TRUE)</f>
        <v>0.27305782773995335</v>
      </c>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spans="1:27" ht="13">
      <c r="A827" s="32">
        <v>825</v>
      </c>
      <c r="B827" s="33">
        <f t="shared" ca="1" si="3"/>
        <v>4.7620319789835386E-2</v>
      </c>
      <c r="C827" s="34">
        <f ca="1">_xlfn.BETA.DIST(B827,Summary!$C$14,Summary!$D$14,FALSE)</f>
        <v>1</v>
      </c>
      <c r="D827" s="34">
        <f ca="1">_xlfn.BETA.DIST(B827,Summary!$C$14,Summary!$D$14,TRUE)</f>
        <v>4.7620319789835379E-2</v>
      </c>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spans="1:27" ht="13">
      <c r="A828" s="32">
        <v>826</v>
      </c>
      <c r="B828" s="33">
        <f t="shared" ca="1" si="3"/>
        <v>0.2990910985217039</v>
      </c>
      <c r="C828" s="34">
        <f ca="1">_xlfn.BETA.DIST(B828,Summary!$C$14,Summary!$D$14,FALSE)</f>
        <v>1</v>
      </c>
      <c r="D828" s="34">
        <f ca="1">_xlfn.BETA.DIST(B828,Summary!$C$14,Summary!$D$14,TRUE)</f>
        <v>0.2990910985217039</v>
      </c>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spans="1:27" ht="13">
      <c r="A829" s="32">
        <v>827</v>
      </c>
      <c r="B829" s="33">
        <f t="shared" ca="1" si="3"/>
        <v>0.3191114078577888</v>
      </c>
      <c r="C829" s="34">
        <f ca="1">_xlfn.BETA.DIST(B829,Summary!$C$14,Summary!$D$14,FALSE)</f>
        <v>1</v>
      </c>
      <c r="D829" s="34">
        <f ca="1">_xlfn.BETA.DIST(B829,Summary!$C$14,Summary!$D$14,TRUE)</f>
        <v>0.3191114078577888</v>
      </c>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spans="1:27" ht="13">
      <c r="A830" s="32">
        <v>828</v>
      </c>
      <c r="B830" s="33">
        <f t="shared" ca="1" si="3"/>
        <v>7.1541534095652226E-2</v>
      </c>
      <c r="C830" s="34">
        <f ca="1">_xlfn.BETA.DIST(B830,Summary!$C$14,Summary!$D$14,FALSE)</f>
        <v>1</v>
      </c>
      <c r="D830" s="34">
        <f ca="1">_xlfn.BETA.DIST(B830,Summary!$C$14,Summary!$D$14,TRUE)</f>
        <v>7.1541534095652226E-2</v>
      </c>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spans="1:27" ht="13">
      <c r="A831" s="32">
        <v>829</v>
      </c>
      <c r="B831" s="33">
        <f t="shared" ca="1" si="3"/>
        <v>0.35835499469389376</v>
      </c>
      <c r="C831" s="34">
        <f ca="1">_xlfn.BETA.DIST(B831,Summary!$C$14,Summary!$D$14,FALSE)</f>
        <v>1</v>
      </c>
      <c r="D831" s="34">
        <f ca="1">_xlfn.BETA.DIST(B831,Summary!$C$14,Summary!$D$14,TRUE)</f>
        <v>0.35835499469389376</v>
      </c>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spans="1:27" ht="13">
      <c r="A832" s="32">
        <v>830</v>
      </c>
      <c r="B832" s="33">
        <f t="shared" ca="1" si="3"/>
        <v>0.95047612602285125</v>
      </c>
      <c r="C832" s="34">
        <f ca="1">_xlfn.BETA.DIST(B832,Summary!$C$14,Summary!$D$14,FALSE)</f>
        <v>1</v>
      </c>
      <c r="D832" s="34">
        <f ca="1">_xlfn.BETA.DIST(B832,Summary!$C$14,Summary!$D$14,TRUE)</f>
        <v>0.95047612602285125</v>
      </c>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spans="1:27" ht="13">
      <c r="A833" s="32">
        <v>831</v>
      </c>
      <c r="B833" s="33">
        <f t="shared" ca="1" si="3"/>
        <v>0.12496375248815594</v>
      </c>
      <c r="C833" s="34">
        <f ca="1">_xlfn.BETA.DIST(B833,Summary!$C$14,Summary!$D$14,FALSE)</f>
        <v>1</v>
      </c>
      <c r="D833" s="34">
        <f ca="1">_xlfn.BETA.DIST(B833,Summary!$C$14,Summary!$D$14,TRUE)</f>
        <v>0.12496375248815594</v>
      </c>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spans="1:27" ht="13">
      <c r="A834" s="32">
        <v>832</v>
      </c>
      <c r="B834" s="33">
        <f t="shared" ca="1" si="3"/>
        <v>0.61338321458034706</v>
      </c>
      <c r="C834" s="34">
        <f ca="1">_xlfn.BETA.DIST(B834,Summary!$C$14,Summary!$D$14,FALSE)</f>
        <v>1</v>
      </c>
      <c r="D834" s="34">
        <f ca="1">_xlfn.BETA.DIST(B834,Summary!$C$14,Summary!$D$14,TRUE)</f>
        <v>0.61338321458034706</v>
      </c>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spans="1:27" ht="13">
      <c r="A835" s="32">
        <v>833</v>
      </c>
      <c r="B835" s="33">
        <f t="shared" ca="1" si="3"/>
        <v>0.26313749007213749</v>
      </c>
      <c r="C835" s="34">
        <f ca="1">_xlfn.BETA.DIST(B835,Summary!$C$14,Summary!$D$14,FALSE)</f>
        <v>1</v>
      </c>
      <c r="D835" s="34">
        <f ca="1">_xlfn.BETA.DIST(B835,Summary!$C$14,Summary!$D$14,TRUE)</f>
        <v>0.26313749007213749</v>
      </c>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spans="1:27" ht="13">
      <c r="A836" s="32">
        <v>834</v>
      </c>
      <c r="B836" s="33">
        <f t="shared" ca="1" si="3"/>
        <v>0.74740064826078578</v>
      </c>
      <c r="C836" s="34">
        <f ca="1">_xlfn.BETA.DIST(B836,Summary!$C$14,Summary!$D$14,FALSE)</f>
        <v>1</v>
      </c>
      <c r="D836" s="34">
        <f ca="1">_xlfn.BETA.DIST(B836,Summary!$C$14,Summary!$D$14,TRUE)</f>
        <v>0.74740064826078578</v>
      </c>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spans="1:27" ht="13">
      <c r="A837" s="32">
        <v>835</v>
      </c>
      <c r="B837" s="33">
        <f t="shared" ca="1" si="3"/>
        <v>0.75257969378439371</v>
      </c>
      <c r="C837" s="34">
        <f ca="1">_xlfn.BETA.DIST(B837,Summary!$C$14,Summary!$D$14,FALSE)</f>
        <v>1</v>
      </c>
      <c r="D837" s="34">
        <f ca="1">_xlfn.BETA.DIST(B837,Summary!$C$14,Summary!$D$14,TRUE)</f>
        <v>0.75257969378439371</v>
      </c>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spans="1:27" ht="13">
      <c r="A838" s="32">
        <v>836</v>
      </c>
      <c r="B838" s="33">
        <f t="shared" ca="1" si="3"/>
        <v>0.30104121423095986</v>
      </c>
      <c r="C838" s="34">
        <f ca="1">_xlfn.BETA.DIST(B838,Summary!$C$14,Summary!$D$14,FALSE)</f>
        <v>1</v>
      </c>
      <c r="D838" s="34">
        <f ca="1">_xlfn.BETA.DIST(B838,Summary!$C$14,Summary!$D$14,TRUE)</f>
        <v>0.30104121423095986</v>
      </c>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spans="1:27" ht="13">
      <c r="A839" s="32">
        <v>837</v>
      </c>
      <c r="B839" s="33">
        <f t="shared" ca="1" si="3"/>
        <v>0.3106473613309616</v>
      </c>
      <c r="C839" s="34">
        <f ca="1">_xlfn.BETA.DIST(B839,Summary!$C$14,Summary!$D$14,FALSE)</f>
        <v>1</v>
      </c>
      <c r="D839" s="34">
        <f ca="1">_xlfn.BETA.DIST(B839,Summary!$C$14,Summary!$D$14,TRUE)</f>
        <v>0.31064736133096166</v>
      </c>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spans="1:27" ht="13">
      <c r="A840" s="32">
        <v>838</v>
      </c>
      <c r="B840" s="33">
        <f t="shared" ca="1" si="3"/>
        <v>0.14970520985683355</v>
      </c>
      <c r="C840" s="34">
        <f ca="1">_xlfn.BETA.DIST(B840,Summary!$C$14,Summary!$D$14,FALSE)</f>
        <v>1</v>
      </c>
      <c r="D840" s="34">
        <f ca="1">_xlfn.BETA.DIST(B840,Summary!$C$14,Summary!$D$14,TRUE)</f>
        <v>0.14970520985683355</v>
      </c>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spans="1:27" ht="13">
      <c r="A841" s="32">
        <v>839</v>
      </c>
      <c r="B841" s="33">
        <f t="shared" ca="1" si="3"/>
        <v>0.53449395827286905</v>
      </c>
      <c r="C841" s="34">
        <f ca="1">_xlfn.BETA.DIST(B841,Summary!$C$14,Summary!$D$14,FALSE)</f>
        <v>1</v>
      </c>
      <c r="D841" s="34">
        <f ca="1">_xlfn.BETA.DIST(B841,Summary!$C$14,Summary!$D$14,TRUE)</f>
        <v>0.53449395827286905</v>
      </c>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spans="1:27" ht="13">
      <c r="A842" s="32">
        <v>840</v>
      </c>
      <c r="B842" s="33">
        <f t="shared" ca="1" si="3"/>
        <v>0.79974929820229523</v>
      </c>
      <c r="C842" s="34">
        <f ca="1">_xlfn.BETA.DIST(B842,Summary!$C$14,Summary!$D$14,FALSE)</f>
        <v>1</v>
      </c>
      <c r="D842" s="34">
        <f ca="1">_xlfn.BETA.DIST(B842,Summary!$C$14,Summary!$D$14,TRUE)</f>
        <v>0.79974929820229523</v>
      </c>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spans="1:27" ht="13">
      <c r="A843" s="32">
        <v>841</v>
      </c>
      <c r="B843" s="33">
        <f t="shared" ca="1" si="3"/>
        <v>0.68060760656163977</v>
      </c>
      <c r="C843" s="34">
        <f ca="1">_xlfn.BETA.DIST(B843,Summary!$C$14,Summary!$D$14,FALSE)</f>
        <v>1</v>
      </c>
      <c r="D843" s="34">
        <f ca="1">_xlfn.BETA.DIST(B843,Summary!$C$14,Summary!$D$14,TRUE)</f>
        <v>0.68060760656163977</v>
      </c>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spans="1:27" ht="13">
      <c r="A844" s="32">
        <v>842</v>
      </c>
      <c r="B844" s="33">
        <f t="shared" ca="1" si="3"/>
        <v>0.43467441073623747</v>
      </c>
      <c r="C844" s="34">
        <f ca="1">_xlfn.BETA.DIST(B844,Summary!$C$14,Summary!$D$14,FALSE)</f>
        <v>1</v>
      </c>
      <c r="D844" s="34">
        <f ca="1">_xlfn.BETA.DIST(B844,Summary!$C$14,Summary!$D$14,TRUE)</f>
        <v>0.43467441073623747</v>
      </c>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spans="1:27" ht="13">
      <c r="A845" s="32">
        <v>843</v>
      </c>
      <c r="B845" s="33">
        <f t="shared" ca="1" si="3"/>
        <v>6.7389128167748558E-3</v>
      </c>
      <c r="C845" s="34">
        <f ca="1">_xlfn.BETA.DIST(B845,Summary!$C$14,Summary!$D$14,FALSE)</f>
        <v>1</v>
      </c>
      <c r="D845" s="34">
        <f ca="1">_xlfn.BETA.DIST(B845,Summary!$C$14,Summary!$D$14,TRUE)</f>
        <v>6.7389128167748532E-3</v>
      </c>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spans="1:27" ht="13">
      <c r="A846" s="32">
        <v>844</v>
      </c>
      <c r="B846" s="33">
        <f t="shared" ca="1" si="3"/>
        <v>0.35019447195874742</v>
      </c>
      <c r="C846" s="34">
        <f ca="1">_xlfn.BETA.DIST(B846,Summary!$C$14,Summary!$D$14,FALSE)</f>
        <v>1</v>
      </c>
      <c r="D846" s="34">
        <f ca="1">_xlfn.BETA.DIST(B846,Summary!$C$14,Summary!$D$14,TRUE)</f>
        <v>0.35019447195874742</v>
      </c>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spans="1:27" ht="13">
      <c r="A847" s="32">
        <v>845</v>
      </c>
      <c r="B847" s="33">
        <f t="shared" ca="1" si="3"/>
        <v>0.58481429744139313</v>
      </c>
      <c r="C847" s="34">
        <f ca="1">_xlfn.BETA.DIST(B847,Summary!$C$14,Summary!$D$14,FALSE)</f>
        <v>1</v>
      </c>
      <c r="D847" s="34">
        <f ca="1">_xlfn.BETA.DIST(B847,Summary!$C$14,Summary!$D$14,TRUE)</f>
        <v>0.58481429744139313</v>
      </c>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spans="1:27" ht="13">
      <c r="A848" s="32">
        <v>846</v>
      </c>
      <c r="B848" s="33">
        <f t="shared" ca="1" si="3"/>
        <v>0.60278970037725665</v>
      </c>
      <c r="C848" s="34">
        <f ca="1">_xlfn.BETA.DIST(B848,Summary!$C$14,Summary!$D$14,FALSE)</f>
        <v>1</v>
      </c>
      <c r="D848" s="34">
        <f ca="1">_xlfn.BETA.DIST(B848,Summary!$C$14,Summary!$D$14,TRUE)</f>
        <v>0.60278970037725665</v>
      </c>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spans="1:27" ht="13">
      <c r="A849" s="32">
        <v>847</v>
      </c>
      <c r="B849" s="33">
        <f t="shared" ca="1" si="3"/>
        <v>0.83844218687379257</v>
      </c>
      <c r="C849" s="34">
        <f ca="1">_xlfn.BETA.DIST(B849,Summary!$C$14,Summary!$D$14,FALSE)</f>
        <v>1</v>
      </c>
      <c r="D849" s="34">
        <f ca="1">_xlfn.BETA.DIST(B849,Summary!$C$14,Summary!$D$14,TRUE)</f>
        <v>0.83844218687379257</v>
      </c>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spans="1:27" ht="13">
      <c r="A850" s="32">
        <v>848</v>
      </c>
      <c r="B850" s="33">
        <f t="shared" ca="1" si="3"/>
        <v>0.9428173401342238</v>
      </c>
      <c r="C850" s="34">
        <f ca="1">_xlfn.BETA.DIST(B850,Summary!$C$14,Summary!$D$14,FALSE)</f>
        <v>1</v>
      </c>
      <c r="D850" s="34">
        <f ca="1">_xlfn.BETA.DIST(B850,Summary!$C$14,Summary!$D$14,TRUE)</f>
        <v>0.9428173401342238</v>
      </c>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spans="1:27" ht="13">
      <c r="A851" s="32">
        <v>849</v>
      </c>
      <c r="B851" s="33">
        <f t="shared" ca="1" si="3"/>
        <v>0.81787305654803044</v>
      </c>
      <c r="C851" s="34">
        <f ca="1">_xlfn.BETA.DIST(B851,Summary!$C$14,Summary!$D$14,FALSE)</f>
        <v>1</v>
      </c>
      <c r="D851" s="34">
        <f ca="1">_xlfn.BETA.DIST(B851,Summary!$C$14,Summary!$D$14,TRUE)</f>
        <v>0.81787305654803044</v>
      </c>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spans="1:27" ht="13">
      <c r="A852" s="32">
        <v>850</v>
      </c>
      <c r="B852" s="33">
        <f t="shared" ca="1" si="3"/>
        <v>0.6018352564371513</v>
      </c>
      <c r="C852" s="34">
        <f ca="1">_xlfn.BETA.DIST(B852,Summary!$C$14,Summary!$D$14,FALSE)</f>
        <v>1</v>
      </c>
      <c r="D852" s="34">
        <f ca="1">_xlfn.BETA.DIST(B852,Summary!$C$14,Summary!$D$14,TRUE)</f>
        <v>0.6018352564371513</v>
      </c>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spans="1:27" ht="13">
      <c r="A853" s="32">
        <v>851</v>
      </c>
      <c r="B853" s="33">
        <f t="shared" ca="1" si="3"/>
        <v>0.44905512630010236</v>
      </c>
      <c r="C853" s="34">
        <f ca="1">_xlfn.BETA.DIST(B853,Summary!$C$14,Summary!$D$14,FALSE)</f>
        <v>1</v>
      </c>
      <c r="D853" s="34">
        <f ca="1">_xlfn.BETA.DIST(B853,Summary!$C$14,Summary!$D$14,TRUE)</f>
        <v>0.44905512630010236</v>
      </c>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spans="1:27" ht="13">
      <c r="A854" s="32">
        <v>852</v>
      </c>
      <c r="B854" s="33">
        <f t="shared" ca="1" si="3"/>
        <v>0.21135742850105621</v>
      </c>
      <c r="C854" s="34">
        <f ca="1">_xlfn.BETA.DIST(B854,Summary!$C$14,Summary!$D$14,FALSE)</f>
        <v>1</v>
      </c>
      <c r="D854" s="34">
        <f ca="1">_xlfn.BETA.DIST(B854,Summary!$C$14,Summary!$D$14,TRUE)</f>
        <v>0.21135742850105621</v>
      </c>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spans="1:27" ht="13">
      <c r="A855" s="32">
        <v>853</v>
      </c>
      <c r="B855" s="33">
        <f t="shared" ca="1" si="3"/>
        <v>0.15416357400872271</v>
      </c>
      <c r="C855" s="34">
        <f ca="1">_xlfn.BETA.DIST(B855,Summary!$C$14,Summary!$D$14,FALSE)</f>
        <v>1</v>
      </c>
      <c r="D855" s="34">
        <f ca="1">_xlfn.BETA.DIST(B855,Summary!$C$14,Summary!$D$14,TRUE)</f>
        <v>0.15416357400872271</v>
      </c>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spans="1:27" ht="13">
      <c r="A856" s="32">
        <v>854</v>
      </c>
      <c r="B856" s="33">
        <f t="shared" ca="1" si="3"/>
        <v>0.2841502817011462</v>
      </c>
      <c r="C856" s="34">
        <f ca="1">_xlfn.BETA.DIST(B856,Summary!$C$14,Summary!$D$14,FALSE)</f>
        <v>1</v>
      </c>
      <c r="D856" s="34">
        <f ca="1">_xlfn.BETA.DIST(B856,Summary!$C$14,Summary!$D$14,TRUE)</f>
        <v>0.2841502817011462</v>
      </c>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spans="1:27" ht="13">
      <c r="A857" s="32">
        <v>855</v>
      </c>
      <c r="B857" s="33">
        <f t="shared" ca="1" si="3"/>
        <v>0.23442861717733932</v>
      </c>
      <c r="C857" s="34">
        <f ca="1">_xlfn.BETA.DIST(B857,Summary!$C$14,Summary!$D$14,FALSE)</f>
        <v>1</v>
      </c>
      <c r="D857" s="34">
        <f ca="1">_xlfn.BETA.DIST(B857,Summary!$C$14,Summary!$D$14,TRUE)</f>
        <v>0.23442861717733932</v>
      </c>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spans="1:27" ht="13">
      <c r="A858" s="32">
        <v>856</v>
      </c>
      <c r="B858" s="33">
        <f t="shared" ca="1" si="3"/>
        <v>7.4039187957642749E-2</v>
      </c>
      <c r="C858" s="34">
        <f ca="1">_xlfn.BETA.DIST(B858,Summary!$C$14,Summary!$D$14,FALSE)</f>
        <v>1</v>
      </c>
      <c r="D858" s="34">
        <f ca="1">_xlfn.BETA.DIST(B858,Summary!$C$14,Summary!$D$14,TRUE)</f>
        <v>7.4039187957642749E-2</v>
      </c>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spans="1:27" ht="13">
      <c r="A859" s="32">
        <v>857</v>
      </c>
      <c r="B859" s="33">
        <f t="shared" ca="1" si="3"/>
        <v>0.53518643151737288</v>
      </c>
      <c r="C859" s="34">
        <f ca="1">_xlfn.BETA.DIST(B859,Summary!$C$14,Summary!$D$14,FALSE)</f>
        <v>1</v>
      </c>
      <c r="D859" s="34">
        <f ca="1">_xlfn.BETA.DIST(B859,Summary!$C$14,Summary!$D$14,TRUE)</f>
        <v>0.53518643151737288</v>
      </c>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spans="1:27" ht="13">
      <c r="A860" s="32">
        <v>858</v>
      </c>
      <c r="B860" s="33">
        <f t="shared" ca="1" si="3"/>
        <v>0.74179062602649648</v>
      </c>
      <c r="C860" s="34">
        <f ca="1">_xlfn.BETA.DIST(B860,Summary!$C$14,Summary!$D$14,FALSE)</f>
        <v>1</v>
      </c>
      <c r="D860" s="34">
        <f ca="1">_xlfn.BETA.DIST(B860,Summary!$C$14,Summary!$D$14,TRUE)</f>
        <v>0.74179062602649648</v>
      </c>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spans="1:27" ht="13">
      <c r="A861" s="32">
        <v>859</v>
      </c>
      <c r="B861" s="33">
        <f t="shared" ca="1" si="3"/>
        <v>1.4154604382406233E-2</v>
      </c>
      <c r="C861" s="34">
        <f ca="1">_xlfn.BETA.DIST(B861,Summary!$C$14,Summary!$D$14,FALSE)</f>
        <v>1</v>
      </c>
      <c r="D861" s="34">
        <f ca="1">_xlfn.BETA.DIST(B861,Summary!$C$14,Summary!$D$14,TRUE)</f>
        <v>1.4154604382406231E-2</v>
      </c>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spans="1:27" ht="13">
      <c r="A862" s="32">
        <v>860</v>
      </c>
      <c r="B862" s="33">
        <f t="shared" ca="1" si="3"/>
        <v>0.85875398384113055</v>
      </c>
      <c r="C862" s="34">
        <f ca="1">_xlfn.BETA.DIST(B862,Summary!$C$14,Summary!$D$14,FALSE)</f>
        <v>1</v>
      </c>
      <c r="D862" s="34">
        <f ca="1">_xlfn.BETA.DIST(B862,Summary!$C$14,Summary!$D$14,TRUE)</f>
        <v>0.85875398384113055</v>
      </c>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spans="1:27" ht="13">
      <c r="A863" s="32">
        <v>861</v>
      </c>
      <c r="B863" s="33">
        <f t="shared" ca="1" si="3"/>
        <v>0.80389539818573341</v>
      </c>
      <c r="C863" s="34">
        <f ca="1">_xlfn.BETA.DIST(B863,Summary!$C$14,Summary!$D$14,FALSE)</f>
        <v>1</v>
      </c>
      <c r="D863" s="34">
        <f ca="1">_xlfn.BETA.DIST(B863,Summary!$C$14,Summary!$D$14,TRUE)</f>
        <v>0.80389539818573341</v>
      </c>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spans="1:27" ht="13">
      <c r="A864" s="32">
        <v>862</v>
      </c>
      <c r="B864" s="33">
        <f t="shared" ca="1" si="3"/>
        <v>0.67195877682600469</v>
      </c>
      <c r="C864" s="34">
        <f ca="1">_xlfn.BETA.DIST(B864,Summary!$C$14,Summary!$D$14,FALSE)</f>
        <v>1</v>
      </c>
      <c r="D864" s="34">
        <f ca="1">_xlfn.BETA.DIST(B864,Summary!$C$14,Summary!$D$14,TRUE)</f>
        <v>0.67195877682600469</v>
      </c>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spans="1:27" ht="13">
      <c r="A865" s="32">
        <v>863</v>
      </c>
      <c r="B865" s="33">
        <f t="shared" ca="1" si="3"/>
        <v>0.79862615410214188</v>
      </c>
      <c r="C865" s="34">
        <f ca="1">_xlfn.BETA.DIST(B865,Summary!$C$14,Summary!$D$14,FALSE)</f>
        <v>1</v>
      </c>
      <c r="D865" s="34">
        <f ca="1">_xlfn.BETA.DIST(B865,Summary!$C$14,Summary!$D$14,TRUE)</f>
        <v>0.79862615410214188</v>
      </c>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spans="1:27" ht="13">
      <c r="A866" s="32">
        <v>864</v>
      </c>
      <c r="B866" s="33">
        <f t="shared" ca="1" si="3"/>
        <v>0.63009363827673359</v>
      </c>
      <c r="C866" s="34">
        <f ca="1">_xlfn.BETA.DIST(B866,Summary!$C$14,Summary!$D$14,FALSE)</f>
        <v>1</v>
      </c>
      <c r="D866" s="34">
        <f ca="1">_xlfn.BETA.DIST(B866,Summary!$C$14,Summary!$D$14,TRUE)</f>
        <v>0.63009363827673359</v>
      </c>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spans="1:27" ht="13">
      <c r="A867" s="32">
        <v>865</v>
      </c>
      <c r="B867" s="33">
        <f t="shared" ca="1" si="3"/>
        <v>5.1229713625325135E-2</v>
      </c>
      <c r="C867" s="34">
        <f ca="1">_xlfn.BETA.DIST(B867,Summary!$C$14,Summary!$D$14,FALSE)</f>
        <v>1</v>
      </c>
      <c r="D867" s="34">
        <f ca="1">_xlfn.BETA.DIST(B867,Summary!$C$14,Summary!$D$14,TRUE)</f>
        <v>5.1229713625325128E-2</v>
      </c>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spans="1:27" ht="13">
      <c r="A868" s="32">
        <v>866</v>
      </c>
      <c r="B868" s="33">
        <f t="shared" ca="1" si="3"/>
        <v>0.59969721843204282</v>
      </c>
      <c r="C868" s="34">
        <f ca="1">_xlfn.BETA.DIST(B868,Summary!$C$14,Summary!$D$14,FALSE)</f>
        <v>1</v>
      </c>
      <c r="D868" s="34">
        <f ca="1">_xlfn.BETA.DIST(B868,Summary!$C$14,Summary!$D$14,TRUE)</f>
        <v>0.59969721843204282</v>
      </c>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spans="1:27" ht="13">
      <c r="A869" s="32">
        <v>867</v>
      </c>
      <c r="B869" s="33">
        <f t="shared" ca="1" si="3"/>
        <v>0.19828452813061326</v>
      </c>
      <c r="C869" s="34">
        <f ca="1">_xlfn.BETA.DIST(B869,Summary!$C$14,Summary!$D$14,FALSE)</f>
        <v>1</v>
      </c>
      <c r="D869" s="34">
        <f ca="1">_xlfn.BETA.DIST(B869,Summary!$C$14,Summary!$D$14,TRUE)</f>
        <v>0.19828452813061326</v>
      </c>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spans="1:27" ht="13">
      <c r="A870" s="32">
        <v>868</v>
      </c>
      <c r="B870" s="33">
        <f t="shared" ca="1" si="3"/>
        <v>0.22289241546684913</v>
      </c>
      <c r="C870" s="34">
        <f ca="1">_xlfn.BETA.DIST(B870,Summary!$C$14,Summary!$D$14,FALSE)</f>
        <v>1</v>
      </c>
      <c r="D870" s="34">
        <f ca="1">_xlfn.BETA.DIST(B870,Summary!$C$14,Summary!$D$14,TRUE)</f>
        <v>0.22289241546684915</v>
      </c>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spans="1:27" ht="13">
      <c r="A871" s="32">
        <v>869</v>
      </c>
      <c r="B871" s="33">
        <f t="shared" ca="1" si="3"/>
        <v>0.20562834695486432</v>
      </c>
      <c r="C871" s="34">
        <f ca="1">_xlfn.BETA.DIST(B871,Summary!$C$14,Summary!$D$14,FALSE)</f>
        <v>1</v>
      </c>
      <c r="D871" s="34">
        <f ca="1">_xlfn.BETA.DIST(B871,Summary!$C$14,Summary!$D$14,TRUE)</f>
        <v>0.20562834695486432</v>
      </c>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spans="1:27" ht="13">
      <c r="A872" s="32">
        <v>870</v>
      </c>
      <c r="B872" s="33">
        <f t="shared" ca="1" si="3"/>
        <v>0.89303910534441278</v>
      </c>
      <c r="C872" s="34">
        <f ca="1">_xlfn.BETA.DIST(B872,Summary!$C$14,Summary!$D$14,FALSE)</f>
        <v>1</v>
      </c>
      <c r="D872" s="34">
        <f ca="1">_xlfn.BETA.DIST(B872,Summary!$C$14,Summary!$D$14,TRUE)</f>
        <v>0.89303910534441278</v>
      </c>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spans="1:27" ht="13">
      <c r="A873" s="32">
        <v>871</v>
      </c>
      <c r="B873" s="33">
        <f t="shared" ca="1" si="3"/>
        <v>0.77718610298012603</v>
      </c>
      <c r="C873" s="34">
        <f ca="1">_xlfn.BETA.DIST(B873,Summary!$C$14,Summary!$D$14,FALSE)</f>
        <v>1</v>
      </c>
      <c r="D873" s="34">
        <f ca="1">_xlfn.BETA.DIST(B873,Summary!$C$14,Summary!$D$14,TRUE)</f>
        <v>0.77718610298012603</v>
      </c>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spans="1:27" ht="13">
      <c r="A874" s="32">
        <v>872</v>
      </c>
      <c r="B874" s="33">
        <f t="shared" ca="1" si="3"/>
        <v>0.50368988717696916</v>
      </c>
      <c r="C874" s="34">
        <f ca="1">_xlfn.BETA.DIST(B874,Summary!$C$14,Summary!$D$14,FALSE)</f>
        <v>1</v>
      </c>
      <c r="D874" s="34">
        <f ca="1">_xlfn.BETA.DIST(B874,Summary!$C$14,Summary!$D$14,TRUE)</f>
        <v>0.50368988717696916</v>
      </c>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spans="1:27" ht="13">
      <c r="A875" s="32">
        <v>873</v>
      </c>
      <c r="B875" s="33">
        <f t="shared" ca="1" si="3"/>
        <v>0.40161273427508093</v>
      </c>
      <c r="C875" s="34">
        <f ca="1">_xlfn.BETA.DIST(B875,Summary!$C$14,Summary!$D$14,FALSE)</f>
        <v>1</v>
      </c>
      <c r="D875" s="34">
        <f ca="1">_xlfn.BETA.DIST(B875,Summary!$C$14,Summary!$D$14,TRUE)</f>
        <v>0.40161273427508093</v>
      </c>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spans="1:27" ht="13">
      <c r="A876" s="32">
        <v>874</v>
      </c>
      <c r="B876" s="33">
        <f t="shared" ca="1" si="3"/>
        <v>0.84911494534274867</v>
      </c>
      <c r="C876" s="34">
        <f ca="1">_xlfn.BETA.DIST(B876,Summary!$C$14,Summary!$D$14,FALSE)</f>
        <v>1</v>
      </c>
      <c r="D876" s="34">
        <f ca="1">_xlfn.BETA.DIST(B876,Summary!$C$14,Summary!$D$14,TRUE)</f>
        <v>0.84911494534274867</v>
      </c>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spans="1:27" ht="13">
      <c r="A877" s="32">
        <v>875</v>
      </c>
      <c r="B877" s="33">
        <f t="shared" ca="1" si="3"/>
        <v>6.7674056022687501E-2</v>
      </c>
      <c r="C877" s="34">
        <f ca="1">_xlfn.BETA.DIST(B877,Summary!$C$14,Summary!$D$14,FALSE)</f>
        <v>1</v>
      </c>
      <c r="D877" s="34">
        <f ca="1">_xlfn.BETA.DIST(B877,Summary!$C$14,Summary!$D$14,TRUE)</f>
        <v>6.7674056022687501E-2</v>
      </c>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spans="1:27" ht="13">
      <c r="A878" s="32">
        <v>876</v>
      </c>
      <c r="B878" s="33">
        <f t="shared" ca="1" si="3"/>
        <v>0.60167357155496359</v>
      </c>
      <c r="C878" s="34">
        <f ca="1">_xlfn.BETA.DIST(B878,Summary!$C$14,Summary!$D$14,FALSE)</f>
        <v>1</v>
      </c>
      <c r="D878" s="34">
        <f ca="1">_xlfn.BETA.DIST(B878,Summary!$C$14,Summary!$D$14,TRUE)</f>
        <v>0.60167357155496359</v>
      </c>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spans="1:27" ht="13">
      <c r="A879" s="32">
        <v>877</v>
      </c>
      <c r="B879" s="33">
        <f t="shared" ca="1" si="3"/>
        <v>0.25088214453839341</v>
      </c>
      <c r="C879" s="34">
        <f ca="1">_xlfn.BETA.DIST(B879,Summary!$C$14,Summary!$D$14,FALSE)</f>
        <v>1</v>
      </c>
      <c r="D879" s="34">
        <f ca="1">_xlfn.BETA.DIST(B879,Summary!$C$14,Summary!$D$14,TRUE)</f>
        <v>0.25088214453839341</v>
      </c>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spans="1:27" ht="13">
      <c r="A880" s="32">
        <v>878</v>
      </c>
      <c r="B880" s="33">
        <f t="shared" ca="1" si="3"/>
        <v>0.99235899202993083</v>
      </c>
      <c r="C880" s="34">
        <f ca="1">_xlfn.BETA.DIST(B880,Summary!$C$14,Summary!$D$14,FALSE)</f>
        <v>1</v>
      </c>
      <c r="D880" s="34">
        <f ca="1">_xlfn.BETA.DIST(B880,Summary!$C$14,Summary!$D$14,TRUE)</f>
        <v>0.99235899202993083</v>
      </c>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spans="1:27" ht="13">
      <c r="A881" s="32">
        <v>879</v>
      </c>
      <c r="B881" s="33">
        <f t="shared" ca="1" si="3"/>
        <v>0.93867177412384206</v>
      </c>
      <c r="C881" s="34">
        <f ca="1">_xlfn.BETA.DIST(B881,Summary!$C$14,Summary!$D$14,FALSE)</f>
        <v>1</v>
      </c>
      <c r="D881" s="34">
        <f ca="1">_xlfn.BETA.DIST(B881,Summary!$C$14,Summary!$D$14,TRUE)</f>
        <v>0.93867177412384206</v>
      </c>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spans="1:27" ht="13">
      <c r="A882" s="32">
        <v>880</v>
      </c>
      <c r="B882" s="33">
        <f t="shared" ca="1" si="3"/>
        <v>0.86534506555577317</v>
      </c>
      <c r="C882" s="34">
        <f ca="1">_xlfn.BETA.DIST(B882,Summary!$C$14,Summary!$D$14,FALSE)</f>
        <v>1</v>
      </c>
      <c r="D882" s="34">
        <f ca="1">_xlfn.BETA.DIST(B882,Summary!$C$14,Summary!$D$14,TRUE)</f>
        <v>0.86534506555577317</v>
      </c>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spans="1:27" ht="13">
      <c r="A883" s="32">
        <v>881</v>
      </c>
      <c r="B883" s="33">
        <f t="shared" ca="1" si="3"/>
        <v>0.55603491293842922</v>
      </c>
      <c r="C883" s="34">
        <f ca="1">_xlfn.BETA.DIST(B883,Summary!$C$14,Summary!$D$14,FALSE)</f>
        <v>1</v>
      </c>
      <c r="D883" s="34">
        <f ca="1">_xlfn.BETA.DIST(B883,Summary!$C$14,Summary!$D$14,TRUE)</f>
        <v>0.55603491293842922</v>
      </c>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spans="1:27" ht="13">
      <c r="A884" s="32">
        <v>882</v>
      </c>
      <c r="B884" s="33">
        <f t="shared" ca="1" si="3"/>
        <v>0.33671340987792564</v>
      </c>
      <c r="C884" s="34">
        <f ca="1">_xlfn.BETA.DIST(B884,Summary!$C$14,Summary!$D$14,FALSE)</f>
        <v>1</v>
      </c>
      <c r="D884" s="34">
        <f ca="1">_xlfn.BETA.DIST(B884,Summary!$C$14,Summary!$D$14,TRUE)</f>
        <v>0.33671340987792564</v>
      </c>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spans="1:27" ht="13">
      <c r="A885" s="32">
        <v>883</v>
      </c>
      <c r="B885" s="33">
        <f t="shared" ca="1" si="3"/>
        <v>0.12549270117203737</v>
      </c>
      <c r="C885" s="34">
        <f ca="1">_xlfn.BETA.DIST(B885,Summary!$C$14,Summary!$D$14,FALSE)</f>
        <v>1</v>
      </c>
      <c r="D885" s="34">
        <f ca="1">_xlfn.BETA.DIST(B885,Summary!$C$14,Summary!$D$14,TRUE)</f>
        <v>0.12549270117203737</v>
      </c>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spans="1:27" ht="13">
      <c r="A886" s="32">
        <v>884</v>
      </c>
      <c r="B886" s="33">
        <f t="shared" ca="1" si="3"/>
        <v>0.1185305039153709</v>
      </c>
      <c r="C886" s="34">
        <f ca="1">_xlfn.BETA.DIST(B886,Summary!$C$14,Summary!$D$14,FALSE)</f>
        <v>1</v>
      </c>
      <c r="D886" s="34">
        <f ca="1">_xlfn.BETA.DIST(B886,Summary!$C$14,Summary!$D$14,TRUE)</f>
        <v>0.11853050391537089</v>
      </c>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spans="1:27" ht="13">
      <c r="A887" s="32">
        <v>885</v>
      </c>
      <c r="B887" s="33">
        <f t="shared" ca="1" si="3"/>
        <v>0.94047304091096307</v>
      </c>
      <c r="C887" s="34">
        <f ca="1">_xlfn.BETA.DIST(B887,Summary!$C$14,Summary!$D$14,FALSE)</f>
        <v>1</v>
      </c>
      <c r="D887" s="34">
        <f ca="1">_xlfn.BETA.DIST(B887,Summary!$C$14,Summary!$D$14,TRUE)</f>
        <v>0.94047304091096307</v>
      </c>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spans="1:27" ht="13">
      <c r="A888" s="32">
        <v>886</v>
      </c>
      <c r="B888" s="33">
        <f t="shared" ca="1" si="3"/>
        <v>0.13945070524537173</v>
      </c>
      <c r="C888" s="34">
        <f ca="1">_xlfn.BETA.DIST(B888,Summary!$C$14,Summary!$D$14,FALSE)</f>
        <v>1</v>
      </c>
      <c r="D888" s="34">
        <f ca="1">_xlfn.BETA.DIST(B888,Summary!$C$14,Summary!$D$14,TRUE)</f>
        <v>0.13945070524537176</v>
      </c>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spans="1:27" ht="13">
      <c r="A889" s="32">
        <v>887</v>
      </c>
      <c r="B889" s="33">
        <f t="shared" ca="1" si="3"/>
        <v>0.77827036440668362</v>
      </c>
      <c r="C889" s="34">
        <f ca="1">_xlfn.BETA.DIST(B889,Summary!$C$14,Summary!$D$14,FALSE)</f>
        <v>1</v>
      </c>
      <c r="D889" s="34">
        <f ca="1">_xlfn.BETA.DIST(B889,Summary!$C$14,Summary!$D$14,TRUE)</f>
        <v>0.77827036440668362</v>
      </c>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spans="1:27" ht="13">
      <c r="A890" s="32">
        <v>888</v>
      </c>
      <c r="B890" s="33">
        <f t="shared" ca="1" si="3"/>
        <v>0.53299868111172621</v>
      </c>
      <c r="C890" s="34">
        <f ca="1">_xlfn.BETA.DIST(B890,Summary!$C$14,Summary!$D$14,FALSE)</f>
        <v>1</v>
      </c>
      <c r="D890" s="34">
        <f ca="1">_xlfn.BETA.DIST(B890,Summary!$C$14,Summary!$D$14,TRUE)</f>
        <v>0.53299868111172621</v>
      </c>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spans="1:27" ht="13">
      <c r="A891" s="32">
        <v>889</v>
      </c>
      <c r="B891" s="33">
        <f t="shared" ca="1" si="3"/>
        <v>0.61164137267250018</v>
      </c>
      <c r="C891" s="34">
        <f ca="1">_xlfn.BETA.DIST(B891,Summary!$C$14,Summary!$D$14,FALSE)</f>
        <v>1</v>
      </c>
      <c r="D891" s="34">
        <f ca="1">_xlfn.BETA.DIST(B891,Summary!$C$14,Summary!$D$14,TRUE)</f>
        <v>0.61164137267250018</v>
      </c>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spans="1:27" ht="13">
      <c r="A892" s="32">
        <v>890</v>
      </c>
      <c r="B892" s="33">
        <f t="shared" ca="1" si="3"/>
        <v>0.67104461025475404</v>
      </c>
      <c r="C892" s="34">
        <f ca="1">_xlfn.BETA.DIST(B892,Summary!$C$14,Summary!$D$14,FALSE)</f>
        <v>1</v>
      </c>
      <c r="D892" s="34">
        <f ca="1">_xlfn.BETA.DIST(B892,Summary!$C$14,Summary!$D$14,TRUE)</f>
        <v>0.67104461025475404</v>
      </c>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spans="1:27" ht="13">
      <c r="A893" s="32">
        <v>891</v>
      </c>
      <c r="B893" s="33">
        <f t="shared" ca="1" si="3"/>
        <v>1.7813587574285306E-2</v>
      </c>
      <c r="C893" s="34">
        <f ca="1">_xlfn.BETA.DIST(B893,Summary!$C$14,Summary!$D$14,FALSE)</f>
        <v>1</v>
      </c>
      <c r="D893" s="34">
        <f ca="1">_xlfn.BETA.DIST(B893,Summary!$C$14,Summary!$D$14,TRUE)</f>
        <v>1.7813587574285302E-2</v>
      </c>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spans="1:27" ht="13">
      <c r="A894" s="32">
        <v>892</v>
      </c>
      <c r="B894" s="33">
        <f t="shared" ca="1" si="3"/>
        <v>0.37127475982553881</v>
      </c>
      <c r="C894" s="34">
        <f ca="1">_xlfn.BETA.DIST(B894,Summary!$C$14,Summary!$D$14,FALSE)</f>
        <v>1</v>
      </c>
      <c r="D894" s="34">
        <f ca="1">_xlfn.BETA.DIST(B894,Summary!$C$14,Summary!$D$14,TRUE)</f>
        <v>0.37127475982553881</v>
      </c>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spans="1:27" ht="13">
      <c r="A895" s="32">
        <v>893</v>
      </c>
      <c r="B895" s="33">
        <f t="shared" ca="1" si="3"/>
        <v>0.73410112095635804</v>
      </c>
      <c r="C895" s="34">
        <f ca="1">_xlfn.BETA.DIST(B895,Summary!$C$14,Summary!$D$14,FALSE)</f>
        <v>1</v>
      </c>
      <c r="D895" s="34">
        <f ca="1">_xlfn.BETA.DIST(B895,Summary!$C$14,Summary!$D$14,TRUE)</f>
        <v>0.73410112095635804</v>
      </c>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spans="1:27" ht="13">
      <c r="A896" s="32">
        <v>894</v>
      </c>
      <c r="B896" s="33">
        <f t="shared" ca="1" si="3"/>
        <v>0.80849308536188458</v>
      </c>
      <c r="C896" s="34">
        <f ca="1">_xlfn.BETA.DIST(B896,Summary!$C$14,Summary!$D$14,FALSE)</f>
        <v>1</v>
      </c>
      <c r="D896" s="34">
        <f ca="1">_xlfn.BETA.DIST(B896,Summary!$C$14,Summary!$D$14,TRUE)</f>
        <v>0.80849308536188458</v>
      </c>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spans="1:27" ht="13">
      <c r="A897" s="32">
        <v>895</v>
      </c>
      <c r="B897" s="33">
        <f t="shared" ca="1" si="3"/>
        <v>0.9399521169968228</v>
      </c>
      <c r="C897" s="34">
        <f ca="1">_xlfn.BETA.DIST(B897,Summary!$C$14,Summary!$D$14,FALSE)</f>
        <v>1</v>
      </c>
      <c r="D897" s="34">
        <f ca="1">_xlfn.BETA.DIST(B897,Summary!$C$14,Summary!$D$14,TRUE)</f>
        <v>0.9399521169968228</v>
      </c>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spans="1:27" ht="13">
      <c r="A898" s="32">
        <v>896</v>
      </c>
      <c r="B898" s="33">
        <f t="shared" ca="1" si="3"/>
        <v>0.53422870306610559</v>
      </c>
      <c r="C898" s="34">
        <f ca="1">_xlfn.BETA.DIST(B898,Summary!$C$14,Summary!$D$14,FALSE)</f>
        <v>1</v>
      </c>
      <c r="D898" s="34">
        <f ca="1">_xlfn.BETA.DIST(B898,Summary!$C$14,Summary!$D$14,TRUE)</f>
        <v>0.53422870306610559</v>
      </c>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spans="1:27" ht="13">
      <c r="A899" s="32">
        <v>897</v>
      </c>
      <c r="B899" s="33">
        <f t="shared" ca="1" si="3"/>
        <v>0.19999022784398557</v>
      </c>
      <c r="C899" s="34">
        <f ca="1">_xlfn.BETA.DIST(B899,Summary!$C$14,Summary!$D$14,FALSE)</f>
        <v>1</v>
      </c>
      <c r="D899" s="34">
        <f ca="1">_xlfn.BETA.DIST(B899,Summary!$C$14,Summary!$D$14,TRUE)</f>
        <v>0.19999022784398557</v>
      </c>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spans="1:27" ht="13">
      <c r="A900" s="32">
        <v>898</v>
      </c>
      <c r="B900" s="33">
        <f t="shared" ca="1" si="3"/>
        <v>0.35494595815753516</v>
      </c>
      <c r="C900" s="34">
        <f ca="1">_xlfn.BETA.DIST(B900,Summary!$C$14,Summary!$D$14,FALSE)</f>
        <v>1</v>
      </c>
      <c r="D900" s="34">
        <f ca="1">_xlfn.BETA.DIST(B900,Summary!$C$14,Summary!$D$14,TRUE)</f>
        <v>0.35494595815753516</v>
      </c>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spans="1:27" ht="13">
      <c r="A901" s="32">
        <v>899</v>
      </c>
      <c r="B901" s="33">
        <f t="shared" ca="1" si="3"/>
        <v>0.44106598078434023</v>
      </c>
      <c r="C901" s="34">
        <f ca="1">_xlfn.BETA.DIST(B901,Summary!$C$14,Summary!$D$14,FALSE)</f>
        <v>1</v>
      </c>
      <c r="D901" s="34">
        <f ca="1">_xlfn.BETA.DIST(B901,Summary!$C$14,Summary!$D$14,TRUE)</f>
        <v>0.44106598078434023</v>
      </c>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spans="1:27" ht="13">
      <c r="A902" s="32">
        <v>900</v>
      </c>
      <c r="B902" s="33">
        <f t="shared" ca="1" si="3"/>
        <v>0.94853807093620812</v>
      </c>
      <c r="C902" s="34">
        <f ca="1">_xlfn.BETA.DIST(B902,Summary!$C$14,Summary!$D$14,FALSE)</f>
        <v>1</v>
      </c>
      <c r="D902" s="34">
        <f ca="1">_xlfn.BETA.DIST(B902,Summary!$C$14,Summary!$D$14,TRUE)</f>
        <v>0.94853807093620812</v>
      </c>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spans="1:27" ht="13">
      <c r="A903" s="32">
        <v>901</v>
      </c>
      <c r="B903" s="33">
        <f t="shared" ca="1" si="3"/>
        <v>7.3790233969451835E-2</v>
      </c>
      <c r="C903" s="34">
        <f ca="1">_xlfn.BETA.DIST(B903,Summary!$C$14,Summary!$D$14,FALSE)</f>
        <v>1</v>
      </c>
      <c r="D903" s="34">
        <f ca="1">_xlfn.BETA.DIST(B903,Summary!$C$14,Summary!$D$14,TRUE)</f>
        <v>7.3790233969451835E-2</v>
      </c>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spans="1:27" ht="13">
      <c r="A904" s="32">
        <v>902</v>
      </c>
      <c r="B904" s="33">
        <f t="shared" ca="1" si="3"/>
        <v>0.49226449540412798</v>
      </c>
      <c r="C904" s="34">
        <f ca="1">_xlfn.BETA.DIST(B904,Summary!$C$14,Summary!$D$14,FALSE)</f>
        <v>1</v>
      </c>
      <c r="D904" s="34">
        <f ca="1">_xlfn.BETA.DIST(B904,Summary!$C$14,Summary!$D$14,TRUE)</f>
        <v>0.49226449540412798</v>
      </c>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spans="1:27" ht="13">
      <c r="A905" s="32">
        <v>903</v>
      </c>
      <c r="B905" s="33">
        <f t="shared" ca="1" si="3"/>
        <v>0.31261753110369783</v>
      </c>
      <c r="C905" s="34">
        <f ca="1">_xlfn.BETA.DIST(B905,Summary!$C$14,Summary!$D$14,FALSE)</f>
        <v>1</v>
      </c>
      <c r="D905" s="34">
        <f ca="1">_xlfn.BETA.DIST(B905,Summary!$C$14,Summary!$D$14,TRUE)</f>
        <v>0.31261753110369783</v>
      </c>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spans="1:27" ht="13">
      <c r="A906" s="32">
        <v>904</v>
      </c>
      <c r="B906" s="33">
        <f t="shared" ca="1" si="3"/>
        <v>0.53126843075892172</v>
      </c>
      <c r="C906" s="34">
        <f ca="1">_xlfn.BETA.DIST(B906,Summary!$C$14,Summary!$D$14,FALSE)</f>
        <v>1</v>
      </c>
      <c r="D906" s="34">
        <f ca="1">_xlfn.BETA.DIST(B906,Summary!$C$14,Summary!$D$14,TRUE)</f>
        <v>0.53126843075892172</v>
      </c>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spans="1:27" ht="13">
      <c r="A907" s="32">
        <v>905</v>
      </c>
      <c r="B907" s="33">
        <f t="shared" ca="1" si="3"/>
        <v>0.58004243017223711</v>
      </c>
      <c r="C907" s="34">
        <f ca="1">_xlfn.BETA.DIST(B907,Summary!$C$14,Summary!$D$14,FALSE)</f>
        <v>1</v>
      </c>
      <c r="D907" s="34">
        <f ca="1">_xlfn.BETA.DIST(B907,Summary!$C$14,Summary!$D$14,TRUE)</f>
        <v>0.58004243017223711</v>
      </c>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spans="1:27" ht="13">
      <c r="A908" s="32">
        <v>906</v>
      </c>
      <c r="B908" s="33">
        <f t="shared" ca="1" si="3"/>
        <v>0.33750004527437505</v>
      </c>
      <c r="C908" s="34">
        <f ca="1">_xlfn.BETA.DIST(B908,Summary!$C$14,Summary!$D$14,FALSE)</f>
        <v>1</v>
      </c>
      <c r="D908" s="34">
        <f ca="1">_xlfn.BETA.DIST(B908,Summary!$C$14,Summary!$D$14,TRUE)</f>
        <v>0.33750004527437505</v>
      </c>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spans="1:27" ht="13">
      <c r="A909" s="32">
        <v>907</v>
      </c>
      <c r="B909" s="33">
        <f t="shared" ca="1" si="3"/>
        <v>0.92376978851537483</v>
      </c>
      <c r="C909" s="34">
        <f ca="1">_xlfn.BETA.DIST(B909,Summary!$C$14,Summary!$D$14,FALSE)</f>
        <v>1</v>
      </c>
      <c r="D909" s="34">
        <f ca="1">_xlfn.BETA.DIST(B909,Summary!$C$14,Summary!$D$14,TRUE)</f>
        <v>0.92376978851537483</v>
      </c>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spans="1:27" ht="13">
      <c r="A910" s="32">
        <v>908</v>
      </c>
      <c r="B910" s="33">
        <f t="shared" ca="1" si="3"/>
        <v>0.29987777585128739</v>
      </c>
      <c r="C910" s="34">
        <f ca="1">_xlfn.BETA.DIST(B910,Summary!$C$14,Summary!$D$14,FALSE)</f>
        <v>1</v>
      </c>
      <c r="D910" s="34">
        <f ca="1">_xlfn.BETA.DIST(B910,Summary!$C$14,Summary!$D$14,TRUE)</f>
        <v>0.29987777585128733</v>
      </c>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spans="1:27" ht="13">
      <c r="A911" s="32">
        <v>909</v>
      </c>
      <c r="B911" s="33">
        <f t="shared" ca="1" si="3"/>
        <v>0.60505637774651277</v>
      </c>
      <c r="C911" s="34">
        <f ca="1">_xlfn.BETA.DIST(B911,Summary!$C$14,Summary!$D$14,FALSE)</f>
        <v>1</v>
      </c>
      <c r="D911" s="34">
        <f ca="1">_xlfn.BETA.DIST(B911,Summary!$C$14,Summary!$D$14,TRUE)</f>
        <v>0.60505637774651277</v>
      </c>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spans="1:27" ht="13">
      <c r="A912" s="32">
        <v>910</v>
      </c>
      <c r="B912" s="33">
        <f t="shared" ca="1" si="3"/>
        <v>0.31061121513694889</v>
      </c>
      <c r="C912" s="34">
        <f ca="1">_xlfn.BETA.DIST(B912,Summary!$C$14,Summary!$D$14,FALSE)</f>
        <v>1</v>
      </c>
      <c r="D912" s="34">
        <f ca="1">_xlfn.BETA.DIST(B912,Summary!$C$14,Summary!$D$14,TRUE)</f>
        <v>0.31061121513694889</v>
      </c>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spans="1:27" ht="13">
      <c r="A913" s="32">
        <v>911</v>
      </c>
      <c r="B913" s="33">
        <f t="shared" ca="1" si="3"/>
        <v>0.45704879267686049</v>
      </c>
      <c r="C913" s="34">
        <f ca="1">_xlfn.BETA.DIST(B913,Summary!$C$14,Summary!$D$14,FALSE)</f>
        <v>1</v>
      </c>
      <c r="D913" s="34">
        <f ca="1">_xlfn.BETA.DIST(B913,Summary!$C$14,Summary!$D$14,TRUE)</f>
        <v>0.45704879267686049</v>
      </c>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spans="1:27" ht="13">
      <c r="A914" s="32">
        <v>912</v>
      </c>
      <c r="B914" s="33">
        <f t="shared" ca="1" si="3"/>
        <v>9.6982378217579268E-2</v>
      </c>
      <c r="C914" s="34">
        <f ca="1">_xlfn.BETA.DIST(B914,Summary!$C$14,Summary!$D$14,FALSE)</f>
        <v>1</v>
      </c>
      <c r="D914" s="34">
        <f ca="1">_xlfn.BETA.DIST(B914,Summary!$C$14,Summary!$D$14,TRUE)</f>
        <v>9.6982378217579254E-2</v>
      </c>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spans="1:27" ht="13">
      <c r="A915" s="32">
        <v>913</v>
      </c>
      <c r="B915" s="33">
        <f t="shared" ca="1" si="3"/>
        <v>0.6771653986773144</v>
      </c>
      <c r="C915" s="34">
        <f ca="1">_xlfn.BETA.DIST(B915,Summary!$C$14,Summary!$D$14,FALSE)</f>
        <v>1</v>
      </c>
      <c r="D915" s="34">
        <f ca="1">_xlfn.BETA.DIST(B915,Summary!$C$14,Summary!$D$14,TRUE)</f>
        <v>0.6771653986773144</v>
      </c>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spans="1:27" ht="13">
      <c r="A916" s="32">
        <v>914</v>
      </c>
      <c r="B916" s="33">
        <f t="shared" ca="1" si="3"/>
        <v>1.6323495944706723E-2</v>
      </c>
      <c r="C916" s="34">
        <f ca="1">_xlfn.BETA.DIST(B916,Summary!$C$14,Summary!$D$14,FALSE)</f>
        <v>1</v>
      </c>
      <c r="D916" s="34">
        <f ca="1">_xlfn.BETA.DIST(B916,Summary!$C$14,Summary!$D$14,TRUE)</f>
        <v>1.6323495944706719E-2</v>
      </c>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spans="1:27" ht="13">
      <c r="A917" s="32">
        <v>915</v>
      </c>
      <c r="B917" s="33">
        <f t="shared" ca="1" si="3"/>
        <v>0.75898164319619066</v>
      </c>
      <c r="C917" s="34">
        <f ca="1">_xlfn.BETA.DIST(B917,Summary!$C$14,Summary!$D$14,FALSE)</f>
        <v>1</v>
      </c>
      <c r="D917" s="34">
        <f ca="1">_xlfn.BETA.DIST(B917,Summary!$C$14,Summary!$D$14,TRUE)</f>
        <v>0.75898164319619066</v>
      </c>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spans="1:27" ht="13">
      <c r="A918" s="32">
        <v>916</v>
      </c>
      <c r="B918" s="33">
        <f t="shared" ca="1" si="3"/>
        <v>0.30651336430103004</v>
      </c>
      <c r="C918" s="34">
        <f ca="1">_xlfn.BETA.DIST(B918,Summary!$C$14,Summary!$D$14,FALSE)</f>
        <v>1</v>
      </c>
      <c r="D918" s="34">
        <f ca="1">_xlfn.BETA.DIST(B918,Summary!$C$14,Summary!$D$14,TRUE)</f>
        <v>0.30651336430103004</v>
      </c>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spans="1:27" ht="13">
      <c r="A919" s="32">
        <v>917</v>
      </c>
      <c r="B919" s="33">
        <f t="shared" ca="1" si="3"/>
        <v>0.99779487080131812</v>
      </c>
      <c r="C919" s="34">
        <f ca="1">_xlfn.BETA.DIST(B919,Summary!$C$14,Summary!$D$14,FALSE)</f>
        <v>1</v>
      </c>
      <c r="D919" s="34">
        <f ca="1">_xlfn.BETA.DIST(B919,Summary!$C$14,Summary!$D$14,TRUE)</f>
        <v>0.99779487080131812</v>
      </c>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spans="1:27" ht="13">
      <c r="A920" s="32">
        <v>918</v>
      </c>
      <c r="B920" s="33">
        <f t="shared" ca="1" si="3"/>
        <v>0.38254469312702466</v>
      </c>
      <c r="C920" s="34">
        <f ca="1">_xlfn.BETA.DIST(B920,Summary!$C$14,Summary!$D$14,FALSE)</f>
        <v>1</v>
      </c>
      <c r="D920" s="34">
        <f ca="1">_xlfn.BETA.DIST(B920,Summary!$C$14,Summary!$D$14,TRUE)</f>
        <v>0.38254469312702466</v>
      </c>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spans="1:27" ht="13">
      <c r="A921" s="32">
        <v>919</v>
      </c>
      <c r="B921" s="33">
        <f t="shared" ca="1" si="3"/>
        <v>0.23335521232112189</v>
      </c>
      <c r="C921" s="34">
        <f ca="1">_xlfn.BETA.DIST(B921,Summary!$C$14,Summary!$D$14,FALSE)</f>
        <v>1</v>
      </c>
      <c r="D921" s="34">
        <f ca="1">_xlfn.BETA.DIST(B921,Summary!$C$14,Summary!$D$14,TRUE)</f>
        <v>0.23335521232112191</v>
      </c>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spans="1:27" ht="13">
      <c r="A922" s="32">
        <v>920</v>
      </c>
      <c r="B922" s="33">
        <f t="shared" ca="1" si="3"/>
        <v>0.9290492628267274</v>
      </c>
      <c r="C922" s="34">
        <f ca="1">_xlfn.BETA.DIST(B922,Summary!$C$14,Summary!$D$14,FALSE)</f>
        <v>1</v>
      </c>
      <c r="D922" s="34">
        <f ca="1">_xlfn.BETA.DIST(B922,Summary!$C$14,Summary!$D$14,TRUE)</f>
        <v>0.9290492628267274</v>
      </c>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spans="1:27" ht="13">
      <c r="A923" s="32">
        <v>921</v>
      </c>
      <c r="B923" s="33">
        <f t="shared" ca="1" si="3"/>
        <v>0.31040858005167704</v>
      </c>
      <c r="C923" s="34">
        <f ca="1">_xlfn.BETA.DIST(B923,Summary!$C$14,Summary!$D$14,FALSE)</f>
        <v>1</v>
      </c>
      <c r="D923" s="34">
        <f ca="1">_xlfn.BETA.DIST(B923,Summary!$C$14,Summary!$D$14,TRUE)</f>
        <v>0.31040858005167699</v>
      </c>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spans="1:27" ht="13">
      <c r="A924" s="32">
        <v>922</v>
      </c>
      <c r="B924" s="33">
        <f t="shared" ca="1" si="3"/>
        <v>0.71470625220276585</v>
      </c>
      <c r="C924" s="34">
        <f ca="1">_xlfn.BETA.DIST(B924,Summary!$C$14,Summary!$D$14,FALSE)</f>
        <v>1</v>
      </c>
      <c r="D924" s="34">
        <f ca="1">_xlfn.BETA.DIST(B924,Summary!$C$14,Summary!$D$14,TRUE)</f>
        <v>0.71470625220276585</v>
      </c>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spans="1:27" ht="13">
      <c r="A925" s="32">
        <v>923</v>
      </c>
      <c r="B925" s="33">
        <f t="shared" ca="1" si="3"/>
        <v>0.47083029574190283</v>
      </c>
      <c r="C925" s="34">
        <f ca="1">_xlfn.BETA.DIST(B925,Summary!$C$14,Summary!$D$14,FALSE)</f>
        <v>1</v>
      </c>
      <c r="D925" s="34">
        <f ca="1">_xlfn.BETA.DIST(B925,Summary!$C$14,Summary!$D$14,TRUE)</f>
        <v>0.47083029574190283</v>
      </c>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spans="1:27" ht="13">
      <c r="A926" s="32">
        <v>924</v>
      </c>
      <c r="B926" s="33">
        <f t="shared" ca="1" si="3"/>
        <v>0.82138343702624428</v>
      </c>
      <c r="C926" s="34">
        <f ca="1">_xlfn.BETA.DIST(B926,Summary!$C$14,Summary!$D$14,FALSE)</f>
        <v>1</v>
      </c>
      <c r="D926" s="34">
        <f ca="1">_xlfn.BETA.DIST(B926,Summary!$C$14,Summary!$D$14,TRUE)</f>
        <v>0.82138343702624428</v>
      </c>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spans="1:27" ht="13">
      <c r="A927" s="32">
        <v>925</v>
      </c>
      <c r="B927" s="33">
        <f t="shared" ca="1" si="3"/>
        <v>0.49861853904889142</v>
      </c>
      <c r="C927" s="34">
        <f ca="1">_xlfn.BETA.DIST(B927,Summary!$C$14,Summary!$D$14,FALSE)</f>
        <v>1</v>
      </c>
      <c r="D927" s="34">
        <f ca="1">_xlfn.BETA.DIST(B927,Summary!$C$14,Summary!$D$14,TRUE)</f>
        <v>0.49861853904889142</v>
      </c>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spans="1:27" ht="13">
      <c r="A928" s="32">
        <v>926</v>
      </c>
      <c r="B928" s="33">
        <f t="shared" ca="1" si="3"/>
        <v>0.64502980195191972</v>
      </c>
      <c r="C928" s="34">
        <f ca="1">_xlfn.BETA.DIST(B928,Summary!$C$14,Summary!$D$14,FALSE)</f>
        <v>1</v>
      </c>
      <c r="D928" s="34">
        <f ca="1">_xlfn.BETA.DIST(B928,Summary!$C$14,Summary!$D$14,TRUE)</f>
        <v>0.64502980195191972</v>
      </c>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spans="1:27" ht="13">
      <c r="A929" s="32">
        <v>927</v>
      </c>
      <c r="B929" s="33">
        <f t="shared" ca="1" si="3"/>
        <v>0.14283698644661125</v>
      </c>
      <c r="C929" s="34">
        <f ca="1">_xlfn.BETA.DIST(B929,Summary!$C$14,Summary!$D$14,FALSE)</f>
        <v>1</v>
      </c>
      <c r="D929" s="34">
        <f ca="1">_xlfn.BETA.DIST(B929,Summary!$C$14,Summary!$D$14,TRUE)</f>
        <v>0.14283698644661125</v>
      </c>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spans="1:27" ht="13">
      <c r="A930" s="32">
        <v>928</v>
      </c>
      <c r="B930" s="33">
        <f t="shared" ca="1" si="3"/>
        <v>8.6704281514912607E-2</v>
      </c>
      <c r="C930" s="34">
        <f ca="1">_xlfn.BETA.DIST(B930,Summary!$C$14,Summary!$D$14,FALSE)</f>
        <v>1</v>
      </c>
      <c r="D930" s="34">
        <f ca="1">_xlfn.BETA.DIST(B930,Summary!$C$14,Summary!$D$14,TRUE)</f>
        <v>8.6704281514912621E-2</v>
      </c>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spans="1:27" ht="13">
      <c r="A931" s="32">
        <v>929</v>
      </c>
      <c r="B931" s="33">
        <f t="shared" ca="1" si="3"/>
        <v>0.59867414239969541</v>
      </c>
      <c r="C931" s="34">
        <f ca="1">_xlfn.BETA.DIST(B931,Summary!$C$14,Summary!$D$14,FALSE)</f>
        <v>1</v>
      </c>
      <c r="D931" s="34">
        <f ca="1">_xlfn.BETA.DIST(B931,Summary!$C$14,Summary!$D$14,TRUE)</f>
        <v>0.59867414239969541</v>
      </c>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spans="1:27" ht="13">
      <c r="A932" s="32">
        <v>930</v>
      </c>
      <c r="B932" s="33">
        <f t="shared" ca="1" si="3"/>
        <v>0.16325569515738692</v>
      </c>
      <c r="C932" s="34">
        <f ca="1">_xlfn.BETA.DIST(B932,Summary!$C$14,Summary!$D$14,FALSE)</f>
        <v>1</v>
      </c>
      <c r="D932" s="34">
        <f ca="1">_xlfn.BETA.DIST(B932,Summary!$C$14,Summary!$D$14,TRUE)</f>
        <v>0.16325569515738692</v>
      </c>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spans="1:27" ht="13">
      <c r="A933" s="32">
        <v>931</v>
      </c>
      <c r="B933" s="33">
        <f t="shared" ca="1" si="3"/>
        <v>0.54961020862521492</v>
      </c>
      <c r="C933" s="34">
        <f ca="1">_xlfn.BETA.DIST(B933,Summary!$C$14,Summary!$D$14,FALSE)</f>
        <v>1</v>
      </c>
      <c r="D933" s="34">
        <f ca="1">_xlfn.BETA.DIST(B933,Summary!$C$14,Summary!$D$14,TRUE)</f>
        <v>0.54961020862521492</v>
      </c>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spans="1:27" ht="13">
      <c r="A934" s="32">
        <v>932</v>
      </c>
      <c r="B934" s="33">
        <f t="shared" ca="1" si="3"/>
        <v>0.97709872296076061</v>
      </c>
      <c r="C934" s="34">
        <f ca="1">_xlfn.BETA.DIST(B934,Summary!$C$14,Summary!$D$14,FALSE)</f>
        <v>1</v>
      </c>
      <c r="D934" s="34">
        <f ca="1">_xlfn.BETA.DIST(B934,Summary!$C$14,Summary!$D$14,TRUE)</f>
        <v>0.97709872296076061</v>
      </c>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spans="1:27" ht="13">
      <c r="A935" s="32">
        <v>933</v>
      </c>
      <c r="B935" s="33">
        <f t="shared" ca="1" si="3"/>
        <v>0.90271356090069155</v>
      </c>
      <c r="C935" s="34">
        <f ca="1">_xlfn.BETA.DIST(B935,Summary!$C$14,Summary!$D$14,FALSE)</f>
        <v>1</v>
      </c>
      <c r="D935" s="34">
        <f ca="1">_xlfn.BETA.DIST(B935,Summary!$C$14,Summary!$D$14,TRUE)</f>
        <v>0.90271356090069155</v>
      </c>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spans="1:27" ht="13">
      <c r="A936" s="32">
        <v>934</v>
      </c>
      <c r="B936" s="33">
        <f t="shared" ca="1" si="3"/>
        <v>0.74265706228581652</v>
      </c>
      <c r="C936" s="34">
        <f ca="1">_xlfn.BETA.DIST(B936,Summary!$C$14,Summary!$D$14,FALSE)</f>
        <v>1</v>
      </c>
      <c r="D936" s="34">
        <f ca="1">_xlfn.BETA.DIST(B936,Summary!$C$14,Summary!$D$14,TRUE)</f>
        <v>0.74265706228581652</v>
      </c>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spans="1:27" ht="13">
      <c r="A937" s="32">
        <v>935</v>
      </c>
      <c r="B937" s="33">
        <f t="shared" ca="1" si="3"/>
        <v>0.18164152319481053</v>
      </c>
      <c r="C937" s="34">
        <f ca="1">_xlfn.BETA.DIST(B937,Summary!$C$14,Summary!$D$14,FALSE)</f>
        <v>1</v>
      </c>
      <c r="D937" s="34">
        <f ca="1">_xlfn.BETA.DIST(B937,Summary!$C$14,Summary!$D$14,TRUE)</f>
        <v>0.18164152319481053</v>
      </c>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spans="1:27" ht="13">
      <c r="A938" s="32">
        <v>936</v>
      </c>
      <c r="B938" s="33">
        <f t="shared" ca="1" si="3"/>
        <v>5.0626826109342216E-2</v>
      </c>
      <c r="C938" s="34">
        <f ca="1">_xlfn.BETA.DIST(B938,Summary!$C$14,Summary!$D$14,FALSE)</f>
        <v>1</v>
      </c>
      <c r="D938" s="34">
        <f ca="1">_xlfn.BETA.DIST(B938,Summary!$C$14,Summary!$D$14,TRUE)</f>
        <v>5.0626826109342223E-2</v>
      </c>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spans="1:27" ht="13">
      <c r="A939" s="32">
        <v>937</v>
      </c>
      <c r="B939" s="33">
        <f t="shared" ca="1" si="3"/>
        <v>0.51028733041688401</v>
      </c>
      <c r="C939" s="34">
        <f ca="1">_xlfn.BETA.DIST(B939,Summary!$C$14,Summary!$D$14,FALSE)</f>
        <v>1</v>
      </c>
      <c r="D939" s="34">
        <f ca="1">_xlfn.BETA.DIST(B939,Summary!$C$14,Summary!$D$14,TRUE)</f>
        <v>0.51028733041688401</v>
      </c>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spans="1:27" ht="13">
      <c r="A940" s="32">
        <v>938</v>
      </c>
      <c r="B940" s="33">
        <f t="shared" ca="1" si="3"/>
        <v>0.60919435693756596</v>
      </c>
      <c r="C940" s="34">
        <f ca="1">_xlfn.BETA.DIST(B940,Summary!$C$14,Summary!$D$14,FALSE)</f>
        <v>1</v>
      </c>
      <c r="D940" s="34">
        <f ca="1">_xlfn.BETA.DIST(B940,Summary!$C$14,Summary!$D$14,TRUE)</f>
        <v>0.60919435693756596</v>
      </c>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spans="1:27" ht="13">
      <c r="A941" s="32">
        <v>939</v>
      </c>
      <c r="B941" s="33">
        <f t="shared" ca="1" si="3"/>
        <v>0.7271641851664683</v>
      </c>
      <c r="C941" s="34">
        <f ca="1">_xlfn.BETA.DIST(B941,Summary!$C$14,Summary!$D$14,FALSE)</f>
        <v>1</v>
      </c>
      <c r="D941" s="34">
        <f ca="1">_xlfn.BETA.DIST(B941,Summary!$C$14,Summary!$D$14,TRUE)</f>
        <v>0.7271641851664683</v>
      </c>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spans="1:27" ht="13">
      <c r="A942" s="32">
        <v>940</v>
      </c>
      <c r="B942" s="33">
        <f t="shared" ca="1" si="3"/>
        <v>0.19720477592840047</v>
      </c>
      <c r="C942" s="34">
        <f ca="1">_xlfn.BETA.DIST(B942,Summary!$C$14,Summary!$D$14,FALSE)</f>
        <v>1</v>
      </c>
      <c r="D942" s="34">
        <f ca="1">_xlfn.BETA.DIST(B942,Summary!$C$14,Summary!$D$14,TRUE)</f>
        <v>0.19720477592840047</v>
      </c>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spans="1:27" ht="13">
      <c r="A943" s="32">
        <v>941</v>
      </c>
      <c r="B943" s="33">
        <f t="shared" ca="1" si="3"/>
        <v>0.72469824779628633</v>
      </c>
      <c r="C943" s="34">
        <f ca="1">_xlfn.BETA.DIST(B943,Summary!$C$14,Summary!$D$14,FALSE)</f>
        <v>1</v>
      </c>
      <c r="D943" s="34">
        <f ca="1">_xlfn.BETA.DIST(B943,Summary!$C$14,Summary!$D$14,TRUE)</f>
        <v>0.72469824779628633</v>
      </c>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spans="1:27" ht="13">
      <c r="A944" s="32">
        <v>942</v>
      </c>
      <c r="B944" s="33">
        <f t="shared" ca="1" si="3"/>
        <v>0.43507653520443401</v>
      </c>
      <c r="C944" s="34">
        <f ca="1">_xlfn.BETA.DIST(B944,Summary!$C$14,Summary!$D$14,FALSE)</f>
        <v>1</v>
      </c>
      <c r="D944" s="34">
        <f ca="1">_xlfn.BETA.DIST(B944,Summary!$C$14,Summary!$D$14,TRUE)</f>
        <v>0.43507653520443401</v>
      </c>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spans="1:27" ht="13">
      <c r="A945" s="32">
        <v>943</v>
      </c>
      <c r="B945" s="33">
        <f t="shared" ca="1" si="3"/>
        <v>0.41784933862171014</v>
      </c>
      <c r="C945" s="34">
        <f ca="1">_xlfn.BETA.DIST(B945,Summary!$C$14,Summary!$D$14,FALSE)</f>
        <v>1</v>
      </c>
      <c r="D945" s="34">
        <f ca="1">_xlfn.BETA.DIST(B945,Summary!$C$14,Summary!$D$14,TRUE)</f>
        <v>0.41784933862171014</v>
      </c>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spans="1:27" ht="13">
      <c r="A946" s="32">
        <v>944</v>
      </c>
      <c r="B946" s="33">
        <f t="shared" ca="1" si="3"/>
        <v>0.55843523131504602</v>
      </c>
      <c r="C946" s="34">
        <f ca="1">_xlfn.BETA.DIST(B946,Summary!$C$14,Summary!$D$14,FALSE)</f>
        <v>1</v>
      </c>
      <c r="D946" s="34">
        <f ca="1">_xlfn.BETA.DIST(B946,Summary!$C$14,Summary!$D$14,TRUE)</f>
        <v>0.55843523131504602</v>
      </c>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spans="1:27" ht="13">
      <c r="A947" s="32">
        <v>945</v>
      </c>
      <c r="B947" s="33">
        <f t="shared" ca="1" si="3"/>
        <v>0.46005944791555642</v>
      </c>
      <c r="C947" s="34">
        <f ca="1">_xlfn.BETA.DIST(B947,Summary!$C$14,Summary!$D$14,FALSE)</f>
        <v>1</v>
      </c>
      <c r="D947" s="34">
        <f ca="1">_xlfn.BETA.DIST(B947,Summary!$C$14,Summary!$D$14,TRUE)</f>
        <v>0.46005944791555642</v>
      </c>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spans="1:27" ht="13">
      <c r="A948" s="32">
        <v>946</v>
      </c>
      <c r="B948" s="33">
        <f t="shared" ca="1" si="3"/>
        <v>0.27416834366490017</v>
      </c>
      <c r="C948" s="34">
        <f ca="1">_xlfn.BETA.DIST(B948,Summary!$C$14,Summary!$D$14,FALSE)</f>
        <v>1</v>
      </c>
      <c r="D948" s="34">
        <f ca="1">_xlfn.BETA.DIST(B948,Summary!$C$14,Summary!$D$14,TRUE)</f>
        <v>0.27416834366490017</v>
      </c>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spans="1:27" ht="13">
      <c r="A949" s="32">
        <v>947</v>
      </c>
      <c r="B949" s="33">
        <f t="shared" ca="1" si="3"/>
        <v>0.83089959735346597</v>
      </c>
      <c r="C949" s="34">
        <f ca="1">_xlfn.BETA.DIST(B949,Summary!$C$14,Summary!$D$14,FALSE)</f>
        <v>1</v>
      </c>
      <c r="D949" s="34">
        <f ca="1">_xlfn.BETA.DIST(B949,Summary!$C$14,Summary!$D$14,TRUE)</f>
        <v>0.83089959735346597</v>
      </c>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spans="1:27" ht="13">
      <c r="A950" s="32">
        <v>948</v>
      </c>
      <c r="B950" s="33">
        <f t="shared" ca="1" si="3"/>
        <v>0.40228611535393499</v>
      </c>
      <c r="C950" s="34">
        <f ca="1">_xlfn.BETA.DIST(B950,Summary!$C$14,Summary!$D$14,FALSE)</f>
        <v>1</v>
      </c>
      <c r="D950" s="34">
        <f ca="1">_xlfn.BETA.DIST(B950,Summary!$C$14,Summary!$D$14,TRUE)</f>
        <v>0.40228611535393499</v>
      </c>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spans="1:27" ht="13">
      <c r="A951" s="32">
        <v>949</v>
      </c>
      <c r="B951" s="33">
        <f t="shared" ca="1" si="3"/>
        <v>0.27899703786394814</v>
      </c>
      <c r="C951" s="34">
        <f ca="1">_xlfn.BETA.DIST(B951,Summary!$C$14,Summary!$D$14,FALSE)</f>
        <v>1</v>
      </c>
      <c r="D951" s="34">
        <f ca="1">_xlfn.BETA.DIST(B951,Summary!$C$14,Summary!$D$14,TRUE)</f>
        <v>0.27899703786394814</v>
      </c>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spans="1:27" ht="13">
      <c r="A952" s="32">
        <v>950</v>
      </c>
      <c r="B952" s="33">
        <f t="shared" ca="1" si="3"/>
        <v>0.45338428494715866</v>
      </c>
      <c r="C952" s="34">
        <f ca="1">_xlfn.BETA.DIST(B952,Summary!$C$14,Summary!$D$14,FALSE)</f>
        <v>1</v>
      </c>
      <c r="D952" s="34">
        <f ca="1">_xlfn.BETA.DIST(B952,Summary!$C$14,Summary!$D$14,TRUE)</f>
        <v>0.45338428494715866</v>
      </c>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spans="1:27" ht="13">
      <c r="A953" s="32">
        <v>951</v>
      </c>
      <c r="B953" s="33">
        <f t="shared" ca="1" si="3"/>
        <v>0.22255762436031312</v>
      </c>
      <c r="C953" s="34">
        <f ca="1">_xlfn.BETA.DIST(B953,Summary!$C$14,Summary!$D$14,FALSE)</f>
        <v>1</v>
      </c>
      <c r="D953" s="34">
        <f ca="1">_xlfn.BETA.DIST(B953,Summary!$C$14,Summary!$D$14,TRUE)</f>
        <v>0.22255762436031309</v>
      </c>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spans="1:27" ht="13">
      <c r="A954" s="32">
        <v>952</v>
      </c>
      <c r="B954" s="33">
        <f t="shared" ca="1" si="3"/>
        <v>0.85677780415720084</v>
      </c>
      <c r="C954" s="34">
        <f ca="1">_xlfn.BETA.DIST(B954,Summary!$C$14,Summary!$D$14,FALSE)</f>
        <v>1</v>
      </c>
      <c r="D954" s="34">
        <f ca="1">_xlfn.BETA.DIST(B954,Summary!$C$14,Summary!$D$14,TRUE)</f>
        <v>0.85677780415720084</v>
      </c>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spans="1:27" ht="13">
      <c r="A955" s="32">
        <v>953</v>
      </c>
      <c r="B955" s="33">
        <f t="shared" ca="1" si="3"/>
        <v>0.61444136166013796</v>
      </c>
      <c r="C955" s="34">
        <f ca="1">_xlfn.BETA.DIST(B955,Summary!$C$14,Summary!$D$14,FALSE)</f>
        <v>1</v>
      </c>
      <c r="D955" s="34">
        <f ca="1">_xlfn.BETA.DIST(B955,Summary!$C$14,Summary!$D$14,TRUE)</f>
        <v>0.61444136166013796</v>
      </c>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spans="1:27" ht="13">
      <c r="A956" s="32">
        <v>954</v>
      </c>
      <c r="B956" s="33">
        <f t="shared" ca="1" si="3"/>
        <v>7.8629618475587693E-2</v>
      </c>
      <c r="C956" s="34">
        <f ca="1">_xlfn.BETA.DIST(B956,Summary!$C$14,Summary!$D$14,FALSE)</f>
        <v>1</v>
      </c>
      <c r="D956" s="34">
        <f ca="1">_xlfn.BETA.DIST(B956,Summary!$C$14,Summary!$D$14,TRUE)</f>
        <v>7.8629618475587693E-2</v>
      </c>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spans="1:27" ht="13">
      <c r="A957" s="32">
        <v>955</v>
      </c>
      <c r="B957" s="33">
        <f t="shared" ca="1" si="3"/>
        <v>0.65309492982003048</v>
      </c>
      <c r="C957" s="34">
        <f ca="1">_xlfn.BETA.DIST(B957,Summary!$C$14,Summary!$D$14,FALSE)</f>
        <v>1</v>
      </c>
      <c r="D957" s="34">
        <f ca="1">_xlfn.BETA.DIST(B957,Summary!$C$14,Summary!$D$14,TRUE)</f>
        <v>0.65309492982003048</v>
      </c>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spans="1:27" ht="13">
      <c r="A958" s="32">
        <v>956</v>
      </c>
      <c r="B958" s="33">
        <f t="shared" ca="1" si="3"/>
        <v>0.232386837273312</v>
      </c>
      <c r="C958" s="34">
        <f ca="1">_xlfn.BETA.DIST(B958,Summary!$C$14,Summary!$D$14,FALSE)</f>
        <v>1</v>
      </c>
      <c r="D958" s="34">
        <f ca="1">_xlfn.BETA.DIST(B958,Summary!$C$14,Summary!$D$14,TRUE)</f>
        <v>0.232386837273312</v>
      </c>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spans="1:27" ht="13">
      <c r="A959" s="32">
        <v>957</v>
      </c>
      <c r="B959" s="33">
        <f t="shared" ca="1" si="3"/>
        <v>0.43757098328644595</v>
      </c>
      <c r="C959" s="34">
        <f ca="1">_xlfn.BETA.DIST(B959,Summary!$C$14,Summary!$D$14,FALSE)</f>
        <v>1</v>
      </c>
      <c r="D959" s="34">
        <f ca="1">_xlfn.BETA.DIST(B959,Summary!$C$14,Summary!$D$14,TRUE)</f>
        <v>0.43757098328644595</v>
      </c>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spans="1:27" ht="13">
      <c r="A960" s="32">
        <v>958</v>
      </c>
      <c r="B960" s="33">
        <f t="shared" ca="1" si="3"/>
        <v>0.2240388259257291</v>
      </c>
      <c r="C960" s="34">
        <f ca="1">_xlfn.BETA.DIST(B960,Summary!$C$14,Summary!$D$14,FALSE)</f>
        <v>1</v>
      </c>
      <c r="D960" s="34">
        <f ca="1">_xlfn.BETA.DIST(B960,Summary!$C$14,Summary!$D$14,TRUE)</f>
        <v>0.2240388259257291</v>
      </c>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spans="1:27" ht="13">
      <c r="A961" s="32">
        <v>959</v>
      </c>
      <c r="B961" s="33">
        <f t="shared" ca="1" si="3"/>
        <v>0.16770056037666004</v>
      </c>
      <c r="C961" s="34">
        <f ca="1">_xlfn.BETA.DIST(B961,Summary!$C$14,Summary!$D$14,FALSE)</f>
        <v>1</v>
      </c>
      <c r="D961" s="34">
        <f ca="1">_xlfn.BETA.DIST(B961,Summary!$C$14,Summary!$D$14,TRUE)</f>
        <v>0.16770056037666004</v>
      </c>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spans="1:27" ht="13">
      <c r="A962" s="32">
        <v>960</v>
      </c>
      <c r="B962" s="33">
        <f t="shared" ca="1" si="3"/>
        <v>0.87663259056361853</v>
      </c>
      <c r="C962" s="34">
        <f ca="1">_xlfn.BETA.DIST(B962,Summary!$C$14,Summary!$D$14,FALSE)</f>
        <v>1</v>
      </c>
      <c r="D962" s="34">
        <f ca="1">_xlfn.BETA.DIST(B962,Summary!$C$14,Summary!$D$14,TRUE)</f>
        <v>0.87663259056361853</v>
      </c>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spans="1:27" ht="13">
      <c r="A963" s="32">
        <v>961</v>
      </c>
      <c r="B963" s="33">
        <f t="shared" ca="1" si="3"/>
        <v>0.20049868103153168</v>
      </c>
      <c r="C963" s="34">
        <f ca="1">_xlfn.BETA.DIST(B963,Summary!$C$14,Summary!$D$14,FALSE)</f>
        <v>1</v>
      </c>
      <c r="D963" s="34">
        <f ca="1">_xlfn.BETA.DIST(B963,Summary!$C$14,Summary!$D$14,TRUE)</f>
        <v>0.20049868103153168</v>
      </c>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spans="1:27" ht="13">
      <c r="A964" s="32">
        <v>962</v>
      </c>
      <c r="B964" s="33">
        <f t="shared" ca="1" si="3"/>
        <v>0.65738794933032907</v>
      </c>
      <c r="C964" s="34">
        <f ca="1">_xlfn.BETA.DIST(B964,Summary!$C$14,Summary!$D$14,FALSE)</f>
        <v>1</v>
      </c>
      <c r="D964" s="34">
        <f ca="1">_xlfn.BETA.DIST(B964,Summary!$C$14,Summary!$D$14,TRUE)</f>
        <v>0.65738794933032907</v>
      </c>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spans="1:27" ht="13">
      <c r="A965" s="32">
        <v>963</v>
      </c>
      <c r="B965" s="33">
        <f t="shared" ca="1" si="3"/>
        <v>0.74586223187224865</v>
      </c>
      <c r="C965" s="34">
        <f ca="1">_xlfn.BETA.DIST(B965,Summary!$C$14,Summary!$D$14,FALSE)</f>
        <v>1</v>
      </c>
      <c r="D965" s="34">
        <f ca="1">_xlfn.BETA.DIST(B965,Summary!$C$14,Summary!$D$14,TRUE)</f>
        <v>0.74586223187224865</v>
      </c>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spans="1:27" ht="13">
      <c r="A966" s="32">
        <v>964</v>
      </c>
      <c r="B966" s="33">
        <f t="shared" ca="1" si="3"/>
        <v>0.9486122961776926</v>
      </c>
      <c r="C966" s="34">
        <f ca="1">_xlfn.BETA.DIST(B966,Summary!$C$14,Summary!$D$14,FALSE)</f>
        <v>1</v>
      </c>
      <c r="D966" s="34">
        <f ca="1">_xlfn.BETA.DIST(B966,Summary!$C$14,Summary!$D$14,TRUE)</f>
        <v>0.9486122961776926</v>
      </c>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spans="1:27" ht="13">
      <c r="A967" s="32">
        <v>965</v>
      </c>
      <c r="B967" s="33">
        <f t="shared" ca="1" si="3"/>
        <v>0.33517654473915315</v>
      </c>
      <c r="C967" s="34">
        <f ca="1">_xlfn.BETA.DIST(B967,Summary!$C$14,Summary!$D$14,FALSE)</f>
        <v>1</v>
      </c>
      <c r="D967" s="34">
        <f ca="1">_xlfn.BETA.DIST(B967,Summary!$C$14,Summary!$D$14,TRUE)</f>
        <v>0.3351765447391532</v>
      </c>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spans="1:27" ht="13">
      <c r="A968" s="32">
        <v>966</v>
      </c>
      <c r="B968" s="33">
        <f t="shared" ca="1" si="3"/>
        <v>0.95652134639354125</v>
      </c>
      <c r="C968" s="34">
        <f ca="1">_xlfn.BETA.DIST(B968,Summary!$C$14,Summary!$D$14,FALSE)</f>
        <v>1</v>
      </c>
      <c r="D968" s="34">
        <f ca="1">_xlfn.BETA.DIST(B968,Summary!$C$14,Summary!$D$14,TRUE)</f>
        <v>0.95652134639354125</v>
      </c>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spans="1:27" ht="13">
      <c r="A969" s="32">
        <v>967</v>
      </c>
      <c r="B969" s="33">
        <f t="shared" ca="1" si="3"/>
        <v>4.3395055889499212E-2</v>
      </c>
      <c r="C969" s="34">
        <f ca="1">_xlfn.BETA.DIST(B969,Summary!$C$14,Summary!$D$14,FALSE)</f>
        <v>1</v>
      </c>
      <c r="D969" s="34">
        <f ca="1">_xlfn.BETA.DIST(B969,Summary!$C$14,Summary!$D$14,TRUE)</f>
        <v>4.3395055889499212E-2</v>
      </c>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spans="1:27" ht="13">
      <c r="A970" s="32">
        <v>968</v>
      </c>
      <c r="B970" s="33">
        <f t="shared" ca="1" si="3"/>
        <v>0.53980874334109308</v>
      </c>
      <c r="C970" s="34">
        <f ca="1">_xlfn.BETA.DIST(B970,Summary!$C$14,Summary!$D$14,FALSE)</f>
        <v>1</v>
      </c>
      <c r="D970" s="34">
        <f ca="1">_xlfn.BETA.DIST(B970,Summary!$C$14,Summary!$D$14,TRUE)</f>
        <v>0.53980874334109308</v>
      </c>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spans="1:27" ht="13">
      <c r="A971" s="32">
        <v>969</v>
      </c>
      <c r="B971" s="33">
        <f t="shared" ca="1" si="3"/>
        <v>0.44023165815723397</v>
      </c>
      <c r="C971" s="34">
        <f ca="1">_xlfn.BETA.DIST(B971,Summary!$C$14,Summary!$D$14,FALSE)</f>
        <v>1</v>
      </c>
      <c r="D971" s="34">
        <f ca="1">_xlfn.BETA.DIST(B971,Summary!$C$14,Summary!$D$14,TRUE)</f>
        <v>0.44023165815723397</v>
      </c>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spans="1:27" ht="13">
      <c r="A972" s="32">
        <v>970</v>
      </c>
      <c r="B972" s="33">
        <f t="shared" ca="1" si="3"/>
        <v>0.39497401433423773</v>
      </c>
      <c r="C972" s="34">
        <f ca="1">_xlfn.BETA.DIST(B972,Summary!$C$14,Summary!$D$14,FALSE)</f>
        <v>1</v>
      </c>
      <c r="D972" s="34">
        <f ca="1">_xlfn.BETA.DIST(B972,Summary!$C$14,Summary!$D$14,TRUE)</f>
        <v>0.39497401433423773</v>
      </c>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spans="1:27" ht="13">
      <c r="A973" s="32">
        <v>971</v>
      </c>
      <c r="B973" s="33">
        <f t="shared" ca="1" si="3"/>
        <v>0.40441692014000918</v>
      </c>
      <c r="C973" s="34">
        <f ca="1">_xlfn.BETA.DIST(B973,Summary!$C$14,Summary!$D$14,FALSE)</f>
        <v>1</v>
      </c>
      <c r="D973" s="34">
        <f ca="1">_xlfn.BETA.DIST(B973,Summary!$C$14,Summary!$D$14,TRUE)</f>
        <v>0.40441692014000918</v>
      </c>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spans="1:27" ht="13">
      <c r="A974" s="32">
        <v>972</v>
      </c>
      <c r="B974" s="33">
        <f t="shared" ca="1" si="3"/>
        <v>0.4100898600125289</v>
      </c>
      <c r="C974" s="34">
        <f ca="1">_xlfn.BETA.DIST(B974,Summary!$C$14,Summary!$D$14,FALSE)</f>
        <v>1</v>
      </c>
      <c r="D974" s="34">
        <f ca="1">_xlfn.BETA.DIST(B974,Summary!$C$14,Summary!$D$14,TRUE)</f>
        <v>0.4100898600125289</v>
      </c>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spans="1:27" ht="13">
      <c r="A975" s="32">
        <v>973</v>
      </c>
      <c r="B975" s="33">
        <f t="shared" ca="1" si="3"/>
        <v>0.80670136941146586</v>
      </c>
      <c r="C975" s="34">
        <f ca="1">_xlfn.BETA.DIST(B975,Summary!$C$14,Summary!$D$14,FALSE)</f>
        <v>1</v>
      </c>
      <c r="D975" s="34">
        <f ca="1">_xlfn.BETA.DIST(B975,Summary!$C$14,Summary!$D$14,TRUE)</f>
        <v>0.80670136941146586</v>
      </c>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spans="1:27" ht="13">
      <c r="A976" s="32">
        <v>974</v>
      </c>
      <c r="B976" s="33">
        <f t="shared" ca="1" si="3"/>
        <v>0.62686999991133285</v>
      </c>
      <c r="C976" s="34">
        <f ca="1">_xlfn.BETA.DIST(B976,Summary!$C$14,Summary!$D$14,FALSE)</f>
        <v>1</v>
      </c>
      <c r="D976" s="34">
        <f ca="1">_xlfn.BETA.DIST(B976,Summary!$C$14,Summary!$D$14,TRUE)</f>
        <v>0.62686999991133285</v>
      </c>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spans="1:27" ht="13">
      <c r="A977" s="32">
        <v>975</v>
      </c>
      <c r="B977" s="33">
        <f t="shared" ca="1" si="3"/>
        <v>0.65122251128184261</v>
      </c>
      <c r="C977" s="34">
        <f ca="1">_xlfn.BETA.DIST(B977,Summary!$C$14,Summary!$D$14,FALSE)</f>
        <v>1</v>
      </c>
      <c r="D977" s="34">
        <f ca="1">_xlfn.BETA.DIST(B977,Summary!$C$14,Summary!$D$14,TRUE)</f>
        <v>0.65122251128184261</v>
      </c>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spans="1:27" ht="13">
      <c r="A978" s="32">
        <v>976</v>
      </c>
      <c r="B978" s="33">
        <f t="shared" ca="1" si="3"/>
        <v>0.63923410643510115</v>
      </c>
      <c r="C978" s="34">
        <f ca="1">_xlfn.BETA.DIST(B978,Summary!$C$14,Summary!$D$14,FALSE)</f>
        <v>1</v>
      </c>
      <c r="D978" s="34">
        <f ca="1">_xlfn.BETA.DIST(B978,Summary!$C$14,Summary!$D$14,TRUE)</f>
        <v>0.63923410643510115</v>
      </c>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spans="1:27" ht="13">
      <c r="A979" s="32">
        <v>977</v>
      </c>
      <c r="B979" s="33">
        <f t="shared" ca="1" si="3"/>
        <v>0.84543501453414394</v>
      </c>
      <c r="C979" s="34">
        <f ca="1">_xlfn.BETA.DIST(B979,Summary!$C$14,Summary!$D$14,FALSE)</f>
        <v>1</v>
      </c>
      <c r="D979" s="34">
        <f ca="1">_xlfn.BETA.DIST(B979,Summary!$C$14,Summary!$D$14,TRUE)</f>
        <v>0.84543501453414394</v>
      </c>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spans="1:27" ht="13">
      <c r="A980" s="32">
        <v>978</v>
      </c>
      <c r="B980" s="33">
        <f t="shared" ca="1" si="3"/>
        <v>0.85687742486211582</v>
      </c>
      <c r="C980" s="34">
        <f ca="1">_xlfn.BETA.DIST(B980,Summary!$C$14,Summary!$D$14,FALSE)</f>
        <v>1</v>
      </c>
      <c r="D980" s="34">
        <f ca="1">_xlfn.BETA.DIST(B980,Summary!$C$14,Summary!$D$14,TRUE)</f>
        <v>0.85687742486211582</v>
      </c>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spans="1:27" ht="13">
      <c r="A981" s="32">
        <v>979</v>
      </c>
      <c r="B981" s="33">
        <f t="shared" ca="1" si="3"/>
        <v>0.51070149042848023</v>
      </c>
      <c r="C981" s="34">
        <f ca="1">_xlfn.BETA.DIST(B981,Summary!$C$14,Summary!$D$14,FALSE)</f>
        <v>1</v>
      </c>
      <c r="D981" s="34">
        <f ca="1">_xlfn.BETA.DIST(B981,Summary!$C$14,Summary!$D$14,TRUE)</f>
        <v>0.51070149042848023</v>
      </c>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spans="1:27" ht="13">
      <c r="A982" s="32">
        <v>980</v>
      </c>
      <c r="B982" s="33">
        <f t="shared" ca="1" si="3"/>
        <v>0.16700783160858068</v>
      </c>
      <c r="C982" s="34">
        <f ca="1">_xlfn.BETA.DIST(B982,Summary!$C$14,Summary!$D$14,FALSE)</f>
        <v>1</v>
      </c>
      <c r="D982" s="34">
        <f ca="1">_xlfn.BETA.DIST(B982,Summary!$C$14,Summary!$D$14,TRUE)</f>
        <v>0.16700783160858068</v>
      </c>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spans="1:27" ht="13">
      <c r="A983" s="32">
        <v>981</v>
      </c>
      <c r="B983" s="33">
        <f t="shared" ca="1" si="3"/>
        <v>0.25135179465339141</v>
      </c>
      <c r="C983" s="34">
        <f ca="1">_xlfn.BETA.DIST(B983,Summary!$C$14,Summary!$D$14,FALSE)</f>
        <v>1</v>
      </c>
      <c r="D983" s="34">
        <f ca="1">_xlfn.BETA.DIST(B983,Summary!$C$14,Summary!$D$14,TRUE)</f>
        <v>0.25135179465339141</v>
      </c>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spans="1:27" ht="13">
      <c r="A984" s="32">
        <v>982</v>
      </c>
      <c r="B984" s="33">
        <f t="shared" ca="1" si="3"/>
        <v>0.852289103507607</v>
      </c>
      <c r="C984" s="34">
        <f ca="1">_xlfn.BETA.DIST(B984,Summary!$C$14,Summary!$D$14,FALSE)</f>
        <v>1</v>
      </c>
      <c r="D984" s="34">
        <f ca="1">_xlfn.BETA.DIST(B984,Summary!$C$14,Summary!$D$14,TRUE)</f>
        <v>0.852289103507607</v>
      </c>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spans="1:27" ht="13">
      <c r="A985" s="32">
        <v>983</v>
      </c>
      <c r="B985" s="33">
        <f t="shared" ca="1" si="3"/>
        <v>0.25681590989799674</v>
      </c>
      <c r="C985" s="34">
        <f ca="1">_xlfn.BETA.DIST(B985,Summary!$C$14,Summary!$D$14,FALSE)</f>
        <v>1</v>
      </c>
      <c r="D985" s="34">
        <f ca="1">_xlfn.BETA.DIST(B985,Summary!$C$14,Summary!$D$14,TRUE)</f>
        <v>0.25681590989799674</v>
      </c>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spans="1:27" ht="13">
      <c r="A986" s="32">
        <v>984</v>
      </c>
      <c r="B986" s="33">
        <f t="shared" ca="1" si="3"/>
        <v>0.20625060530693662</v>
      </c>
      <c r="C986" s="34">
        <f ca="1">_xlfn.BETA.DIST(B986,Summary!$C$14,Summary!$D$14,FALSE)</f>
        <v>1</v>
      </c>
      <c r="D986" s="34">
        <f ca="1">_xlfn.BETA.DIST(B986,Summary!$C$14,Summary!$D$14,TRUE)</f>
        <v>0.20625060530693662</v>
      </c>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spans="1:27" ht="13">
      <c r="A987" s="32">
        <v>985</v>
      </c>
      <c r="B987" s="33">
        <f t="shared" ca="1" si="3"/>
        <v>0.46515380320533051</v>
      </c>
      <c r="C987" s="34">
        <f ca="1">_xlfn.BETA.DIST(B987,Summary!$C$14,Summary!$D$14,FALSE)</f>
        <v>1</v>
      </c>
      <c r="D987" s="34">
        <f ca="1">_xlfn.BETA.DIST(B987,Summary!$C$14,Summary!$D$14,TRUE)</f>
        <v>0.46515380320533051</v>
      </c>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spans="1:27" ht="13">
      <c r="A988" s="32">
        <v>986</v>
      </c>
      <c r="B988" s="33">
        <f t="shared" ca="1" si="3"/>
        <v>0.72593793310016019</v>
      </c>
      <c r="C988" s="34">
        <f ca="1">_xlfn.BETA.DIST(B988,Summary!$C$14,Summary!$D$14,FALSE)</f>
        <v>1</v>
      </c>
      <c r="D988" s="34">
        <f ca="1">_xlfn.BETA.DIST(B988,Summary!$C$14,Summary!$D$14,TRUE)</f>
        <v>0.72593793310016019</v>
      </c>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spans="1:27" ht="13">
      <c r="A989" s="32">
        <v>987</v>
      </c>
      <c r="B989" s="33">
        <f t="shared" ca="1" si="3"/>
        <v>0.53278220390281128</v>
      </c>
      <c r="C989" s="34">
        <f ca="1">_xlfn.BETA.DIST(B989,Summary!$C$14,Summary!$D$14,FALSE)</f>
        <v>1</v>
      </c>
      <c r="D989" s="34">
        <f ca="1">_xlfn.BETA.DIST(B989,Summary!$C$14,Summary!$D$14,TRUE)</f>
        <v>0.53278220390281128</v>
      </c>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spans="1:27" ht="13">
      <c r="A990" s="32">
        <v>988</v>
      </c>
      <c r="B990" s="33">
        <f t="shared" ca="1" si="3"/>
        <v>0.92442886274731595</v>
      </c>
      <c r="C990" s="34">
        <f ca="1">_xlfn.BETA.DIST(B990,Summary!$C$14,Summary!$D$14,FALSE)</f>
        <v>1</v>
      </c>
      <c r="D990" s="34">
        <f ca="1">_xlfn.BETA.DIST(B990,Summary!$C$14,Summary!$D$14,TRUE)</f>
        <v>0.92442886274731595</v>
      </c>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spans="1:27" ht="13">
      <c r="A991" s="32">
        <v>989</v>
      </c>
      <c r="B991" s="33">
        <f t="shared" ca="1" si="3"/>
        <v>0.12793032766139067</v>
      </c>
      <c r="C991" s="34">
        <f ca="1">_xlfn.BETA.DIST(B991,Summary!$C$14,Summary!$D$14,FALSE)</f>
        <v>1</v>
      </c>
      <c r="D991" s="34">
        <f ca="1">_xlfn.BETA.DIST(B991,Summary!$C$14,Summary!$D$14,TRUE)</f>
        <v>0.12793032766139067</v>
      </c>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spans="1:27" ht="13">
      <c r="A992" s="32">
        <v>990</v>
      </c>
      <c r="B992" s="33">
        <f t="shared" ca="1" si="3"/>
        <v>0.56681178792408915</v>
      </c>
      <c r="C992" s="34">
        <f ca="1">_xlfn.BETA.DIST(B992,Summary!$C$14,Summary!$D$14,FALSE)</f>
        <v>1</v>
      </c>
      <c r="D992" s="34">
        <f ca="1">_xlfn.BETA.DIST(B992,Summary!$C$14,Summary!$D$14,TRUE)</f>
        <v>0.56681178792408915</v>
      </c>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spans="1:27" ht="13">
      <c r="A993" s="32">
        <v>991</v>
      </c>
      <c r="B993" s="33">
        <f t="shared" ca="1" si="3"/>
        <v>1.1379405977402168E-2</v>
      </c>
      <c r="C993" s="34">
        <f ca="1">_xlfn.BETA.DIST(B993,Summary!$C$14,Summary!$D$14,FALSE)</f>
        <v>1</v>
      </c>
      <c r="D993" s="34">
        <f ca="1">_xlfn.BETA.DIST(B993,Summary!$C$14,Summary!$D$14,TRUE)</f>
        <v>1.1379405977402168E-2</v>
      </c>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spans="1:27" ht="13">
      <c r="A994" s="32">
        <v>992</v>
      </c>
      <c r="B994" s="33">
        <f t="shared" ca="1" si="3"/>
        <v>0.65312089695522901</v>
      </c>
      <c r="C994" s="34">
        <f ca="1">_xlfn.BETA.DIST(B994,Summary!$C$14,Summary!$D$14,FALSE)</f>
        <v>1</v>
      </c>
      <c r="D994" s="34">
        <f ca="1">_xlfn.BETA.DIST(B994,Summary!$C$14,Summary!$D$14,TRUE)</f>
        <v>0.65312089695522901</v>
      </c>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spans="1:27" ht="13">
      <c r="A995" s="32">
        <v>993</v>
      </c>
      <c r="B995" s="33">
        <f t="shared" ca="1" si="3"/>
        <v>0.20314796583494288</v>
      </c>
      <c r="C995" s="34">
        <f ca="1">_xlfn.BETA.DIST(B995,Summary!$C$14,Summary!$D$14,FALSE)</f>
        <v>1</v>
      </c>
      <c r="D995" s="34">
        <f ca="1">_xlfn.BETA.DIST(B995,Summary!$C$14,Summary!$D$14,TRUE)</f>
        <v>0.20314796583494288</v>
      </c>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spans="1:27" ht="13">
      <c r="A996" s="32">
        <v>994</v>
      </c>
      <c r="B996" s="33">
        <f t="shared" ca="1" si="3"/>
        <v>0.39668266963984322</v>
      </c>
      <c r="C996" s="34">
        <f ca="1">_xlfn.BETA.DIST(B996,Summary!$C$14,Summary!$D$14,FALSE)</f>
        <v>1</v>
      </c>
      <c r="D996" s="34">
        <f ca="1">_xlfn.BETA.DIST(B996,Summary!$C$14,Summary!$D$14,TRUE)</f>
        <v>0.39668266963984322</v>
      </c>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spans="1:27" ht="13">
      <c r="A997" s="32">
        <v>995</v>
      </c>
      <c r="B997" s="33">
        <f t="shared" ca="1" si="3"/>
        <v>0.82098530612842535</v>
      </c>
      <c r="C997" s="34">
        <f ca="1">_xlfn.BETA.DIST(B997,Summary!$C$14,Summary!$D$14,FALSE)</f>
        <v>1</v>
      </c>
      <c r="D997" s="34">
        <f ca="1">_xlfn.BETA.DIST(B997,Summary!$C$14,Summary!$D$14,TRUE)</f>
        <v>0.82098530612842535</v>
      </c>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spans="1:27" ht="13">
      <c r="A998" s="32">
        <v>996</v>
      </c>
      <c r="B998" s="33">
        <f t="shared" ca="1" si="3"/>
        <v>0.32814721878430375</v>
      </c>
      <c r="C998" s="34">
        <f ca="1">_xlfn.BETA.DIST(B998,Summary!$C$14,Summary!$D$14,FALSE)</f>
        <v>1</v>
      </c>
      <c r="D998" s="34">
        <f ca="1">_xlfn.BETA.DIST(B998,Summary!$C$14,Summary!$D$14,TRUE)</f>
        <v>0.32814721878430375</v>
      </c>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spans="1:27" ht="13">
      <c r="A999" s="32">
        <v>997</v>
      </c>
      <c r="B999" s="33">
        <f t="shared" ca="1" si="3"/>
        <v>0.30500115995375043</v>
      </c>
      <c r="C999" s="34">
        <f ca="1">_xlfn.BETA.DIST(B999,Summary!$C$14,Summary!$D$14,FALSE)</f>
        <v>1</v>
      </c>
      <c r="D999" s="34">
        <f ca="1">_xlfn.BETA.DIST(B999,Summary!$C$14,Summary!$D$14,TRUE)</f>
        <v>0.30500115995375043</v>
      </c>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spans="1:27" ht="13">
      <c r="A1000" s="32">
        <v>998</v>
      </c>
      <c r="B1000" s="33">
        <f t="shared" ca="1" si="3"/>
        <v>0.15860173814915024</v>
      </c>
      <c r="C1000" s="34">
        <f ca="1">_xlfn.BETA.DIST(B1000,Summary!$C$14,Summary!$D$14,FALSE)</f>
        <v>1</v>
      </c>
      <c r="D1000" s="34">
        <f ca="1">_xlfn.BETA.DIST(B1000,Summary!$C$14,Summary!$D$14,TRUE)</f>
        <v>0.15860173814915024</v>
      </c>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spans="1:27" ht="13">
      <c r="A1001" s="32">
        <v>999</v>
      </c>
      <c r="B1001" s="33">
        <f t="shared" ca="1" si="3"/>
        <v>0.46565698067522054</v>
      </c>
      <c r="C1001" s="34">
        <f ca="1">_xlfn.BETA.DIST(B1001,Summary!$C$14,Summary!$D$14,FALSE)</f>
        <v>1</v>
      </c>
      <c r="D1001" s="34">
        <f ca="1">_xlfn.BETA.DIST(B1001,Summary!$C$14,Summary!$D$14,TRUE)</f>
        <v>0.46565698067522054</v>
      </c>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showGridLines="0" workbookViewId="0"/>
  </sheetViews>
  <sheetFormatPr baseColWidth="10" defaultColWidth="12.6640625" defaultRowHeight="15.75" customHeight="1"/>
  <cols>
    <col min="1" max="1" width="3.33203125" customWidth="1"/>
    <col min="6" max="6" width="5.33203125" customWidth="1"/>
  </cols>
  <sheetData>
    <row r="1" spans="1:26" ht="15.75" customHeight="1">
      <c r="A1" s="28"/>
      <c r="B1" s="28"/>
      <c r="C1" s="28"/>
      <c r="D1" s="28"/>
      <c r="E1" s="28"/>
      <c r="F1" s="35"/>
      <c r="I1" s="29"/>
      <c r="J1" s="36"/>
      <c r="K1" s="29"/>
      <c r="L1" s="29"/>
      <c r="M1" s="29"/>
      <c r="N1" s="29"/>
      <c r="O1" s="29"/>
      <c r="P1" s="29"/>
      <c r="Q1" s="29"/>
      <c r="R1" s="29"/>
      <c r="S1" s="29"/>
      <c r="T1" s="29"/>
      <c r="U1" s="29"/>
      <c r="V1" s="29"/>
      <c r="W1" s="29"/>
      <c r="X1" s="29"/>
      <c r="Y1" s="29"/>
      <c r="Z1" s="29"/>
    </row>
    <row r="2" spans="1:26" ht="15.75" customHeight="1">
      <c r="A2" s="30"/>
      <c r="B2" s="31" t="s">
        <v>53</v>
      </c>
      <c r="C2" s="31" t="s">
        <v>54</v>
      </c>
      <c r="D2" s="37" t="s">
        <v>55</v>
      </c>
      <c r="E2" s="38"/>
      <c r="F2" s="29"/>
      <c r="G2" s="37" t="s">
        <v>56</v>
      </c>
      <c r="H2" s="37" t="s">
        <v>57</v>
      </c>
      <c r="I2" s="29"/>
      <c r="J2" s="29"/>
      <c r="K2" s="29"/>
      <c r="L2" s="29"/>
      <c r="M2" s="29"/>
      <c r="N2" s="29"/>
      <c r="O2" s="29"/>
      <c r="P2" s="29"/>
      <c r="Q2" s="29"/>
      <c r="R2" s="29"/>
      <c r="S2" s="29"/>
      <c r="T2" s="29"/>
      <c r="U2" s="29"/>
      <c r="V2" s="29"/>
      <c r="W2" s="29"/>
      <c r="X2" s="29"/>
      <c r="Y2" s="29"/>
      <c r="Z2" s="29"/>
    </row>
    <row r="3" spans="1:26" ht="15.75" customHeight="1">
      <c r="A3" s="39">
        <v>1</v>
      </c>
      <c r="B3" s="40">
        <f>G3*(1 - 0.1)</f>
        <v>1.4402581670832122E-4</v>
      </c>
      <c r="C3" s="41">
        <f>_xlfn.BETA.DIST(B3,Summary!$C$14+Summary!$D$26,Summary!$D$14+Summary!$C$26-Summary!$D$26,FALSE)</f>
        <v>0.2402852914311035</v>
      </c>
      <c r="D3" s="41">
        <f>_xlfn.BETA.DIST(B3,Summary!$C$14+Summary!$D$27,Summary!$D$14+Summary!$C$27-Summary!$D$27,FALSE)</f>
        <v>1.3101076635299056E-8</v>
      </c>
      <c r="E3" s="38"/>
      <c r="F3" s="42" t="s">
        <v>54</v>
      </c>
      <c r="G3" s="43">
        <f>_xlfn.BETA.INV(0.00001,Summary!$C$14+Summary!$D$26,Summary!$D$14+Summary!$C$26-Summary!$D$26)</f>
        <v>1.6002868523146802E-4</v>
      </c>
      <c r="H3" s="43">
        <f>_xlfn.BETA.INV(0.99999,Summary!$C$14+Summary!$D$26,Summary!$D$14+Summary!$C$26-Summary!$D$26)</f>
        <v>3.3825416641312112E-3</v>
      </c>
      <c r="I3" s="29"/>
      <c r="J3" s="29"/>
      <c r="K3" s="29"/>
      <c r="L3" s="29"/>
      <c r="M3" s="29"/>
      <c r="N3" s="29"/>
      <c r="O3" s="29"/>
      <c r="P3" s="29"/>
      <c r="Q3" s="29"/>
      <c r="R3" s="29"/>
      <c r="S3" s="29"/>
      <c r="T3" s="29"/>
      <c r="U3" s="29"/>
      <c r="V3" s="29"/>
      <c r="W3" s="29"/>
      <c r="X3" s="29"/>
      <c r="Y3" s="29"/>
      <c r="Z3" s="29"/>
    </row>
    <row r="4" spans="1:26" ht="15.75" customHeight="1">
      <c r="A4" s="39">
        <v>2</v>
      </c>
      <c r="B4" s="43">
        <f t="shared" ref="B4:B258" si="0">B3+$G$7</f>
        <v>1.4642078946674013E-4</v>
      </c>
      <c r="C4" s="41">
        <f>_xlfn.BETA.DIST(B4,Summary!$C$14+Summary!$D$26,Summary!$D$14+Summary!$C$26-Summary!$D$26,FALSE)</f>
        <v>0.26883365277779714</v>
      </c>
      <c r="D4" s="41">
        <f>_xlfn.BETA.DIST(B4,Summary!$C$14+Summary!$D$27,Summary!$D$14+Summary!$C$27-Summary!$D$27,FALSE)</f>
        <v>1.8364359679082613E-8</v>
      </c>
      <c r="E4" s="38"/>
      <c r="F4" s="42" t="s">
        <v>58</v>
      </c>
      <c r="G4" s="43">
        <f>_xlfn.BETA.INV(0.00001,Summary!$C$14+Summary!$D$27,Summary!$D$14+Summary!$C$27-Summary!$D$27,FALSE)</f>
        <v>3.7410773117158133E-4</v>
      </c>
      <c r="H4" s="43">
        <f>_xlfn.BETA.INV(0.99999,Summary!$C$14+Summary!$D$27,Summary!$D$14+Summary!$C$27-Summary!$D$27,FALSE)</f>
        <v>2.1518476959832E-3</v>
      </c>
      <c r="I4" s="29"/>
      <c r="J4" s="29"/>
      <c r="K4" s="29"/>
      <c r="L4" s="29"/>
      <c r="M4" s="29"/>
      <c r="N4" s="29"/>
      <c r="O4" s="29"/>
      <c r="P4" s="29"/>
      <c r="Q4" s="29"/>
      <c r="R4" s="29"/>
      <c r="S4" s="29"/>
      <c r="T4" s="29"/>
      <c r="U4" s="29"/>
      <c r="V4" s="29"/>
      <c r="W4" s="29"/>
      <c r="X4" s="29"/>
      <c r="Y4" s="29"/>
      <c r="Z4" s="29"/>
    </row>
    <row r="5" spans="1:26" ht="15.75" customHeight="1">
      <c r="A5" s="39">
        <v>3</v>
      </c>
      <c r="B5" s="43">
        <f t="shared" si="0"/>
        <v>1.4881576222515905E-4</v>
      </c>
      <c r="C5" s="41">
        <f>_xlfn.BETA.DIST(B5,Summary!$C$14+Summary!$D$26,Summary!$D$14+Summary!$C$26-Summary!$D$26,FALSE)</f>
        <v>0.3001306785342614</v>
      </c>
      <c r="D5" s="41">
        <f>_xlfn.BETA.DIST(B5,Summary!$C$14+Summary!$D$27,Summary!$D$14+Summary!$C$27-Summary!$D$27,FALSE)</f>
        <v>2.5577348892256771E-8</v>
      </c>
      <c r="E5" s="38"/>
      <c r="J5" s="29"/>
      <c r="K5" s="29"/>
      <c r="L5" s="29"/>
      <c r="M5" s="29"/>
      <c r="N5" s="29"/>
      <c r="O5" s="29"/>
      <c r="P5" s="29"/>
      <c r="Q5" s="29"/>
      <c r="R5" s="29"/>
      <c r="S5" s="29"/>
      <c r="T5" s="29"/>
      <c r="U5" s="29"/>
      <c r="V5" s="29"/>
      <c r="W5" s="29"/>
      <c r="X5" s="29"/>
      <c r="Y5" s="29"/>
      <c r="Z5" s="29"/>
    </row>
    <row r="6" spans="1:26" ht="15.75" customHeight="1">
      <c r="A6" s="39">
        <v>4</v>
      </c>
      <c r="B6" s="43">
        <f t="shared" si="0"/>
        <v>1.5121073498357797E-4</v>
      </c>
      <c r="C6" s="41">
        <f>_xlfn.BETA.DIST(B6,Summary!$C$14+Summary!$D$26,Summary!$D$14+Summary!$C$26-Summary!$D$26,FALSE)</f>
        <v>0.33437757561097403</v>
      </c>
      <c r="D6" s="41">
        <f>_xlfn.BETA.DIST(B6,Summary!$C$14+Summary!$D$27,Summary!$D$14+Summary!$C$27-Summary!$D$27,FALSE)</f>
        <v>3.5402608179241559E-8</v>
      </c>
      <c r="E6" s="38"/>
      <c r="F6" s="44"/>
      <c r="G6" s="37" t="s">
        <v>59</v>
      </c>
      <c r="H6" s="37" t="s">
        <v>60</v>
      </c>
      <c r="I6" s="29"/>
      <c r="J6" s="29"/>
      <c r="K6" s="29"/>
      <c r="L6" s="29"/>
      <c r="M6" s="29"/>
      <c r="N6" s="29"/>
      <c r="O6" s="29"/>
      <c r="P6" s="29"/>
      <c r="Q6" s="29"/>
      <c r="R6" s="29"/>
      <c r="S6" s="29"/>
      <c r="T6" s="29"/>
      <c r="U6" s="29"/>
      <c r="V6" s="29"/>
      <c r="W6" s="29"/>
      <c r="X6" s="29"/>
      <c r="Y6" s="29"/>
      <c r="Z6" s="29"/>
    </row>
    <row r="7" spans="1:26" ht="15.75" customHeight="1">
      <c r="A7" s="39">
        <v>5</v>
      </c>
      <c r="B7" s="43">
        <f t="shared" si="0"/>
        <v>1.5360570774199689E-4</v>
      </c>
      <c r="C7" s="41">
        <f>_xlfn.BETA.DIST(B7,Summary!$C$14+Summary!$D$26,Summary!$D$14+Summary!$C$26-Summary!$D$26,FALSE)</f>
        <v>0.37178527363526431</v>
      </c>
      <c r="D7" s="41">
        <f>_xlfn.BETA.DIST(B7,Summary!$C$14+Summary!$D$27,Summary!$D$14+Summary!$C$27-Summary!$D$27,FALSE)</f>
        <v>4.8707949068881568E-8</v>
      </c>
      <c r="E7" s="38"/>
      <c r="F7" s="44"/>
      <c r="G7" s="43">
        <f>(H4-G3) * (1 + H7)  / COUNT(A3:A1000)</f>
        <v>2.3949727584189162E-6</v>
      </c>
      <c r="H7" s="45">
        <v>0.2</v>
      </c>
      <c r="I7" s="29"/>
      <c r="J7" s="29"/>
      <c r="K7" s="29"/>
      <c r="L7" s="29"/>
      <c r="M7" s="29"/>
      <c r="N7" s="29"/>
      <c r="O7" s="29"/>
      <c r="P7" s="29"/>
      <c r="Q7" s="29"/>
      <c r="R7" s="29"/>
      <c r="S7" s="29"/>
      <c r="T7" s="29"/>
      <c r="U7" s="29"/>
      <c r="V7" s="29"/>
      <c r="W7" s="29"/>
      <c r="X7" s="29"/>
      <c r="Y7" s="29"/>
      <c r="Z7" s="29"/>
    </row>
    <row r="8" spans="1:26" ht="15.75" customHeight="1">
      <c r="A8" s="39">
        <v>6</v>
      </c>
      <c r="B8" s="43">
        <f t="shared" si="0"/>
        <v>1.5600068050041581E-4</v>
      </c>
      <c r="C8" s="41">
        <f>_xlfn.BETA.DIST(B8,Summary!$C$14+Summary!$D$26,Summary!$D$14+Summary!$C$26-Summary!$D$26,FALSE)</f>
        <v>0.41257459335874302</v>
      </c>
      <c r="D8" s="41">
        <f>_xlfn.BETA.DIST(B8,Summary!$C$14+Summary!$D$27,Summary!$D$14+Summary!$C$27-Summary!$D$27,FALSE)</f>
        <v>6.6623923232849768E-8</v>
      </c>
      <c r="E8" s="38"/>
      <c r="F8" s="44"/>
      <c r="G8" s="44"/>
      <c r="H8" s="29"/>
      <c r="I8" s="29"/>
      <c r="J8" s="29"/>
      <c r="K8" s="29"/>
      <c r="L8" s="29"/>
      <c r="M8" s="29"/>
      <c r="N8" s="29"/>
      <c r="O8" s="29"/>
      <c r="P8" s="29"/>
      <c r="Q8" s="29"/>
      <c r="R8" s="29"/>
      <c r="S8" s="29"/>
      <c r="T8" s="29"/>
      <c r="U8" s="29"/>
      <c r="V8" s="29"/>
      <c r="W8" s="29"/>
      <c r="X8" s="29"/>
      <c r="Y8" s="29"/>
      <c r="Z8" s="29"/>
    </row>
    <row r="9" spans="1:26" ht="15.75" customHeight="1">
      <c r="A9" s="39">
        <v>7</v>
      </c>
      <c r="B9" s="43">
        <f t="shared" si="0"/>
        <v>1.5839565325883473E-4</v>
      </c>
      <c r="C9" s="41">
        <f>_xlfn.BETA.DIST(B9,Summary!$C$14+Summary!$D$26,Summary!$D$14+Summary!$C$26-Summary!$D$26,FALSE)</f>
        <v>0.45697640419670249</v>
      </c>
      <c r="D9" s="41">
        <f>_xlfn.BETA.DIST(B9,Summary!$C$14+Summary!$D$27,Summary!$D$14+Summary!$C$27-Summary!$D$27,FALSE)</f>
        <v>9.0615723111144259E-8</v>
      </c>
      <c r="E9" s="38"/>
      <c r="F9" s="44"/>
      <c r="G9" s="44"/>
      <c r="H9" s="29"/>
      <c r="I9" s="29"/>
      <c r="J9" s="29"/>
      <c r="K9" s="29"/>
      <c r="L9" s="29"/>
      <c r="M9" s="29"/>
      <c r="N9" s="29"/>
      <c r="O9" s="29"/>
      <c r="P9" s="29"/>
      <c r="Q9" s="29"/>
      <c r="R9" s="29"/>
      <c r="S9" s="29"/>
      <c r="T9" s="29"/>
      <c r="U9" s="29"/>
      <c r="V9" s="29"/>
      <c r="W9" s="29"/>
      <c r="X9" s="29"/>
      <c r="Y9" s="29"/>
      <c r="Z9" s="29"/>
    </row>
    <row r="10" spans="1:26" ht="15.75" customHeight="1">
      <c r="A10" s="39">
        <v>8</v>
      </c>
      <c r="B10" s="43">
        <f t="shared" si="0"/>
        <v>1.6079062601725364E-4</v>
      </c>
      <c r="C10" s="41">
        <f>_xlfn.BETA.DIST(B10,Summary!$C$14+Summary!$D$26,Summary!$D$14+Summary!$C$26-Summary!$D$26,FALSE)</f>
        <v>0.50523177047667533</v>
      </c>
      <c r="D10" s="41">
        <f>_xlfn.BETA.DIST(B10,Summary!$C$14+Summary!$D$27,Summary!$D$14+Summary!$C$27-Summary!$D$27,FALSE)</f>
        <v>1.2257267410366829E-7</v>
      </c>
      <c r="E10" s="38"/>
      <c r="F10" s="44"/>
      <c r="G10" s="44"/>
      <c r="H10" s="29"/>
      <c r="I10" s="29"/>
      <c r="J10" s="29"/>
      <c r="K10" s="29"/>
      <c r="L10" s="29"/>
      <c r="M10" s="29"/>
      <c r="N10" s="29"/>
      <c r="O10" s="29"/>
      <c r="P10" s="29"/>
      <c r="Q10" s="29"/>
      <c r="R10" s="29"/>
      <c r="S10" s="29"/>
      <c r="T10" s="29"/>
      <c r="U10" s="29"/>
      <c r="V10" s="29"/>
      <c r="W10" s="29"/>
      <c r="X10" s="29"/>
      <c r="Y10" s="29"/>
      <c r="Z10" s="29"/>
    </row>
    <row r="11" spans="1:26" ht="15.75" customHeight="1">
      <c r="A11" s="39">
        <v>9</v>
      </c>
      <c r="B11" s="43">
        <f t="shared" si="0"/>
        <v>1.6318559877567256E-4</v>
      </c>
      <c r="C11" s="41">
        <f>_xlfn.BETA.DIST(B11,Summary!$C$14+Summary!$D$26,Summary!$D$14+Summary!$C$26-Summary!$D$26,FALSE)</f>
        <v>0.5575920859992104</v>
      </c>
      <c r="D11" s="41">
        <f>_xlfn.BETA.DIST(B11,Summary!$C$14+Summary!$D$27,Summary!$D$14+Summary!$C$27-Summary!$D$27,FALSE)</f>
        <v>1.6491910870944117E-7</v>
      </c>
      <c r="E11" s="38"/>
      <c r="F11" s="44"/>
      <c r="G11" s="44"/>
      <c r="H11" s="29"/>
      <c r="I11" s="29"/>
      <c r="J11" s="29"/>
      <c r="K11" s="29"/>
      <c r="L11" s="29"/>
      <c r="M11" s="29"/>
      <c r="N11" s="29"/>
      <c r="O11" s="29"/>
      <c r="P11" s="29"/>
      <c r="Q11" s="29"/>
      <c r="R11" s="29"/>
      <c r="S11" s="29"/>
      <c r="T11" s="29"/>
      <c r="U11" s="29"/>
      <c r="V11" s="29"/>
      <c r="W11" s="29"/>
      <c r="X11" s="29"/>
      <c r="Y11" s="29"/>
      <c r="Z11" s="29"/>
    </row>
    <row r="12" spans="1:26" ht="15.75" customHeight="1">
      <c r="A12" s="39">
        <v>10</v>
      </c>
      <c r="B12" s="43">
        <f t="shared" si="0"/>
        <v>1.6558057153409148E-4</v>
      </c>
      <c r="C12" s="41">
        <f>_xlfn.BETA.DIST(B12,Summary!$C$14+Summary!$D$26,Summary!$D$14+Summary!$C$26-Summary!$D$26,FALSE)</f>
        <v>0.61431919654027745</v>
      </c>
      <c r="D12" s="41">
        <f>_xlfn.BETA.DIST(B12,Summary!$C$14+Summary!$D$27,Summary!$D$14+Summary!$C$27-Summary!$D$27,FALSE)</f>
        <v>2.2075111633298036E-7</v>
      </c>
      <c r="E12" s="38"/>
      <c r="F12" s="44"/>
      <c r="G12" s="44"/>
      <c r="H12" s="29"/>
      <c r="I12" s="29"/>
      <c r="J12" s="29"/>
      <c r="K12" s="29"/>
      <c r="L12" s="29"/>
      <c r="M12" s="29"/>
      <c r="N12" s="29"/>
      <c r="O12" s="29"/>
      <c r="P12" s="29"/>
      <c r="Q12" s="29"/>
      <c r="R12" s="29"/>
      <c r="S12" s="29"/>
      <c r="T12" s="29"/>
      <c r="U12" s="29"/>
      <c r="V12" s="29"/>
      <c r="W12" s="29"/>
      <c r="X12" s="29"/>
      <c r="Y12" s="29"/>
      <c r="Z12" s="29"/>
    </row>
    <row r="13" spans="1:26" ht="15.75" customHeight="1">
      <c r="A13" s="39">
        <v>11</v>
      </c>
      <c r="B13" s="43">
        <f t="shared" si="0"/>
        <v>1.679755442925104E-4</v>
      </c>
      <c r="C13" s="41">
        <f>_xlfn.BETA.DIST(B13,Summary!$C$14+Summary!$D$26,Summary!$D$14+Summary!$C$26-Summary!$D$26,FALSE)</f>
        <v>0.67568550995142185</v>
      </c>
      <c r="D13" s="41">
        <f>_xlfn.BETA.DIST(B13,Summary!$C$14+Summary!$D$27,Summary!$D$14+Summary!$C$27-Summary!$D$27,FALSE)</f>
        <v>2.9400447417127397E-7</v>
      </c>
      <c r="E13" s="38"/>
      <c r="F13" s="44"/>
      <c r="G13" s="44"/>
      <c r="H13" s="29"/>
      <c r="I13" s="29"/>
      <c r="J13" s="29"/>
      <c r="K13" s="29"/>
      <c r="L13" s="29"/>
      <c r="M13" s="29"/>
      <c r="N13" s="29"/>
      <c r="O13" s="29"/>
      <c r="P13" s="29"/>
      <c r="Q13" s="29"/>
      <c r="R13" s="29"/>
      <c r="S13" s="29"/>
      <c r="T13" s="29"/>
      <c r="U13" s="29"/>
      <c r="V13" s="29"/>
      <c r="W13" s="29"/>
      <c r="X13" s="29"/>
      <c r="Y13" s="29"/>
      <c r="Z13" s="29"/>
    </row>
    <row r="14" spans="1:26" ht="15.75" customHeight="1">
      <c r="A14" s="39">
        <v>12</v>
      </c>
      <c r="B14" s="43">
        <f t="shared" si="0"/>
        <v>1.7037051705092932E-4</v>
      </c>
      <c r="C14" s="41">
        <f>_xlfn.BETA.DIST(B14,Summary!$C$14+Summary!$D$26,Summary!$D$14+Summary!$C$26-Summary!$D$26,FALSE)</f>
        <v>0.74197409354082211</v>
      </c>
      <c r="D14" s="41">
        <f>_xlfn.BETA.DIST(B14,Summary!$C$14+Summary!$D$27,Summary!$D$14+Summary!$C$27-Summary!$D$27,FALSE)</f>
        <v>3.8965999755133496E-7</v>
      </c>
      <c r="E14" s="38"/>
      <c r="F14" s="44"/>
      <c r="G14" s="44"/>
      <c r="H14" s="29"/>
      <c r="I14" s="29"/>
      <c r="J14" s="29"/>
      <c r="K14" s="29"/>
      <c r="L14" s="29"/>
      <c r="M14" s="29"/>
      <c r="N14" s="29"/>
      <c r="O14" s="29"/>
      <c r="P14" s="29"/>
      <c r="Q14" s="29"/>
      <c r="R14" s="29"/>
      <c r="S14" s="29"/>
      <c r="T14" s="29"/>
      <c r="U14" s="29"/>
      <c r="V14" s="29"/>
      <c r="W14" s="29"/>
      <c r="X14" s="29"/>
      <c r="Y14" s="29"/>
      <c r="Z14" s="29"/>
    </row>
    <row r="15" spans="1:26" ht="15.75" customHeight="1">
      <c r="A15" s="39">
        <v>13</v>
      </c>
      <c r="B15" s="43">
        <f t="shared" si="0"/>
        <v>1.7276548980934824E-4</v>
      </c>
      <c r="C15" s="41">
        <f>_xlfn.BETA.DIST(B15,Summary!$C$14+Summary!$D$26,Summary!$D$14+Summary!$C$26-Summary!$D$26,FALSE)</f>
        <v>0.81347875844556561</v>
      </c>
      <c r="D15" s="41">
        <f>_xlfn.BETA.DIST(B15,Summary!$C$14+Summary!$D$27,Summary!$D$14+Summary!$C$27-Summary!$D$27,FALSE)</f>
        <v>5.1399361619264737E-7</v>
      </c>
      <c r="E15" s="38"/>
      <c r="F15" s="44"/>
      <c r="G15" s="44"/>
      <c r="H15" s="29"/>
      <c r="I15" s="29"/>
      <c r="J15" s="29"/>
      <c r="K15" s="29"/>
      <c r="L15" s="29"/>
      <c r="M15" s="29"/>
      <c r="N15" s="29"/>
      <c r="O15" s="29"/>
      <c r="P15" s="29"/>
      <c r="Q15" s="29"/>
      <c r="R15" s="29"/>
      <c r="S15" s="29"/>
      <c r="T15" s="29"/>
      <c r="U15" s="29"/>
      <c r="V15" s="29"/>
      <c r="W15" s="29"/>
      <c r="X15" s="29"/>
      <c r="Y15" s="29"/>
      <c r="Z15" s="29"/>
    </row>
    <row r="16" spans="1:26" ht="15.75" customHeight="1">
      <c r="A16" s="39">
        <v>14</v>
      </c>
      <c r="B16" s="43">
        <f t="shared" si="0"/>
        <v>1.7516046256776715E-4</v>
      </c>
      <c r="C16" s="41">
        <f>_xlfn.BETA.DIST(B16,Summary!$C$14+Summary!$D$26,Summary!$D$14+Summary!$C$26-Summary!$D$26,FALSE)</f>
        <v>0.89050413073284118</v>
      </c>
      <c r="D16" s="41">
        <f>_xlfn.BETA.DIST(B16,Summary!$C$14+Summary!$D$27,Summary!$D$14+Summary!$C$27-Summary!$D$27,FALSE)</f>
        <v>6.7487970098180599E-7</v>
      </c>
      <c r="E16" s="38"/>
      <c r="F16" s="44"/>
      <c r="G16" s="44"/>
      <c r="H16" s="29"/>
      <c r="I16" s="29"/>
      <c r="J16" s="29"/>
      <c r="K16" s="29"/>
      <c r="L16" s="29"/>
      <c r="M16" s="29"/>
      <c r="N16" s="29"/>
      <c r="O16" s="29"/>
      <c r="P16" s="29"/>
      <c r="Q16" s="29"/>
      <c r="R16" s="29"/>
      <c r="S16" s="29"/>
      <c r="T16" s="29"/>
      <c r="U16" s="29"/>
      <c r="V16" s="29"/>
      <c r="W16" s="29"/>
      <c r="X16" s="29"/>
      <c r="Y16" s="29"/>
      <c r="Z16" s="29"/>
    </row>
    <row r="17" spans="1:26" ht="15.75" customHeight="1">
      <c r="A17" s="39">
        <v>15</v>
      </c>
      <c r="B17" s="43">
        <f t="shared" si="0"/>
        <v>1.7755543532618607E-4</v>
      </c>
      <c r="C17" s="41">
        <f>_xlfn.BETA.DIST(B17,Summary!$C$14+Summary!$D$26,Summary!$D$14+Summary!$C$26-Summary!$D$26,FALSE)</f>
        <v>0.97336570899511154</v>
      </c>
      <c r="D17" s="41">
        <f>_xlfn.BETA.DIST(B17,Summary!$C$14+Summary!$D$27,Summary!$D$14+Summary!$C$27-Summary!$D$27,FALSE)</f>
        <v>8.8215754979899703E-7</v>
      </c>
      <c r="E17" s="38"/>
      <c r="F17" s="44"/>
      <c r="G17" s="44"/>
      <c r="H17" s="29"/>
      <c r="I17" s="29"/>
      <c r="J17" s="29"/>
      <c r="K17" s="29"/>
      <c r="L17" s="29"/>
      <c r="M17" s="29"/>
      <c r="N17" s="29"/>
      <c r="O17" s="29"/>
      <c r="P17" s="29"/>
      <c r="Q17" s="29"/>
      <c r="R17" s="29"/>
      <c r="S17" s="29"/>
      <c r="T17" s="29"/>
      <c r="U17" s="29"/>
      <c r="V17" s="29"/>
      <c r="W17" s="29"/>
      <c r="X17" s="29"/>
      <c r="Y17" s="29"/>
      <c r="Z17" s="29"/>
    </row>
    <row r="18" spans="1:26" ht="15.75" customHeight="1">
      <c r="A18" s="39">
        <v>16</v>
      </c>
      <c r="B18" s="43">
        <f t="shared" si="0"/>
        <v>1.7995040808460499E-4</v>
      </c>
      <c r="C18" s="41">
        <f>_xlfn.BETA.DIST(B18,Summary!$C$14+Summary!$D$26,Summary!$D$14+Summary!$C$26-Summary!$D$26,FALSE)</f>
        <v>1.0623899082317028</v>
      </c>
      <c r="D18" s="41">
        <f>_xlfn.BETA.DIST(B18,Summary!$C$14+Summary!$D$27,Summary!$D$14+Summary!$C$27-Summary!$D$27,FALSE)</f>
        <v>1.1480725075017685E-6</v>
      </c>
      <c r="E18" s="38"/>
      <c r="F18" s="44"/>
      <c r="G18" s="44"/>
      <c r="H18" s="29"/>
      <c r="I18" s="29"/>
      <c r="J18" s="29"/>
      <c r="K18" s="29"/>
      <c r="L18" s="29"/>
      <c r="M18" s="29"/>
      <c r="N18" s="29"/>
      <c r="O18" s="29"/>
      <c r="P18" s="29"/>
      <c r="Q18" s="29"/>
      <c r="R18" s="29"/>
      <c r="S18" s="29"/>
      <c r="T18" s="29"/>
      <c r="U18" s="29"/>
      <c r="V18" s="29"/>
      <c r="W18" s="29"/>
      <c r="X18" s="29"/>
      <c r="Y18" s="29"/>
      <c r="Z18" s="29"/>
    </row>
    <row r="19" spans="1:26" ht="15.75" customHeight="1">
      <c r="A19" s="39">
        <v>17</v>
      </c>
      <c r="B19" s="43">
        <f t="shared" si="0"/>
        <v>1.8234538084302391E-4</v>
      </c>
      <c r="C19" s="41">
        <f>_xlfn.BETA.DIST(B19,Summary!$C$14+Summary!$D$26,Summary!$D$14+Summary!$C$26-Summary!$D$26,FALSE)</f>
        <v>1.1579140898365694</v>
      </c>
      <c r="D19" s="41">
        <f>_xlfn.BETA.DIST(B19,Summary!$C$14+Summary!$D$27,Summary!$D$14+Summary!$C$27-Summary!$D$27,FALSE)</f>
        <v>1.4878049620384366E-6</v>
      </c>
      <c r="E19" s="38"/>
      <c r="F19" s="44"/>
      <c r="G19" s="44"/>
      <c r="H19" s="29"/>
      <c r="I19" s="29"/>
      <c r="J19" s="29"/>
      <c r="K19" s="29"/>
      <c r="L19" s="29"/>
      <c r="M19" s="29"/>
      <c r="N19" s="29"/>
      <c r="O19" s="29"/>
      <c r="P19" s="29"/>
      <c r="Q19" s="29"/>
      <c r="R19" s="29"/>
      <c r="S19" s="29"/>
      <c r="T19" s="29"/>
      <c r="U19" s="29"/>
      <c r="V19" s="29"/>
      <c r="W19" s="29"/>
      <c r="X19" s="29"/>
      <c r="Y19" s="29"/>
      <c r="Z19" s="29"/>
    </row>
    <row r="20" spans="1:26" ht="15.75" customHeight="1">
      <c r="A20" s="39">
        <v>18</v>
      </c>
      <c r="B20" s="43">
        <f t="shared" si="0"/>
        <v>1.8474035360144283E-4</v>
      </c>
      <c r="C20" s="41">
        <f>_xlfn.BETA.DIST(B20,Summary!$C$14+Summary!$D$26,Summary!$D$14+Summary!$C$26-Summary!$D$26,FALSE)</f>
        <v>1.2602865775391496</v>
      </c>
      <c r="D20" s="41">
        <f>_xlfn.BETA.DIST(B20,Summary!$C$14+Summary!$D$27,Summary!$D$14+Summary!$C$27-Summary!$D$27,FALSE)</f>
        <v>1.9201024443818035E-6</v>
      </c>
      <c r="E20" s="38"/>
      <c r="F20" s="44"/>
      <c r="G20" s="44"/>
      <c r="H20" s="29"/>
      <c r="I20" s="29"/>
      <c r="J20" s="29"/>
      <c r="K20" s="29"/>
      <c r="L20" s="29"/>
      <c r="M20" s="29"/>
      <c r="N20" s="29"/>
      <c r="O20" s="29"/>
      <c r="P20" s="29"/>
      <c r="Q20" s="29"/>
      <c r="R20" s="29"/>
      <c r="S20" s="29"/>
      <c r="T20" s="29"/>
      <c r="U20" s="29"/>
      <c r="V20" s="29"/>
      <c r="W20" s="29"/>
      <c r="X20" s="29"/>
      <c r="Y20" s="29"/>
      <c r="Z20" s="29"/>
    </row>
    <row r="21" spans="1:26" ht="15.75" customHeight="1">
      <c r="A21" s="39">
        <v>19</v>
      </c>
      <c r="B21" s="43">
        <f t="shared" si="0"/>
        <v>1.8713532635986175E-4</v>
      </c>
      <c r="C21" s="41">
        <f>_xlfn.BETA.DIST(B21,Summary!$C$14+Summary!$D$26,Summary!$D$14+Summary!$C$26-Summary!$D$26,FALSE)</f>
        <v>1.3698666591721278</v>
      </c>
      <c r="D21" s="41">
        <f>_xlfn.BETA.DIST(B21,Summary!$C$14+Summary!$D$27,Summary!$D$14+Summary!$C$27-Summary!$D$27,FALSE)</f>
        <v>2.4680322838942405E-6</v>
      </c>
      <c r="E21" s="38"/>
      <c r="F21" s="44"/>
      <c r="G21" s="44"/>
      <c r="H21" s="29"/>
      <c r="I21" s="29"/>
      <c r="J21" s="29"/>
      <c r="K21" s="29"/>
      <c r="L21" s="29"/>
      <c r="M21" s="29"/>
      <c r="N21" s="29"/>
      <c r="O21" s="29"/>
      <c r="P21" s="29"/>
      <c r="Q21" s="29"/>
      <c r="R21" s="29"/>
      <c r="S21" s="29"/>
      <c r="T21" s="29"/>
      <c r="U21" s="29"/>
      <c r="V21" s="29"/>
      <c r="W21" s="29"/>
      <c r="X21" s="29"/>
      <c r="Y21" s="29"/>
      <c r="Z21" s="29"/>
    </row>
    <row r="22" spans="1:26" ht="15.75" customHeight="1">
      <c r="A22" s="39">
        <v>20</v>
      </c>
      <c r="B22" s="43">
        <f t="shared" si="0"/>
        <v>1.8953029911828066E-4</v>
      </c>
      <c r="C22" s="41">
        <f>_xlfn.BETA.DIST(B22,Summary!$C$14+Summary!$D$26,Summary!$D$14+Summary!$C$26-Summary!$D$26,FALSE)</f>
        <v>1.4870245741666599</v>
      </c>
      <c r="D22" s="41">
        <f>_xlfn.BETA.DIST(B22,Summary!$C$14+Summary!$D$27,Summary!$D$14+Summary!$C$27-Summary!$D$27,FALSE)</f>
        <v>3.159874752935037E-6</v>
      </c>
      <c r="E22" s="38"/>
      <c r="F22" s="44"/>
      <c r="G22" s="44"/>
      <c r="H22" s="29"/>
      <c r="I22" s="29"/>
      <c r="J22" s="29"/>
      <c r="K22" s="29"/>
      <c r="L22" s="29"/>
      <c r="M22" s="29"/>
      <c r="N22" s="29"/>
      <c r="O22" s="29"/>
      <c r="P22" s="29"/>
      <c r="Q22" s="29"/>
      <c r="R22" s="29"/>
      <c r="S22" s="29"/>
      <c r="T22" s="29"/>
      <c r="U22" s="29"/>
      <c r="V22" s="29"/>
      <c r="W22" s="29"/>
      <c r="X22" s="29"/>
      <c r="Y22" s="29"/>
      <c r="Z22" s="29"/>
    </row>
    <row r="23" spans="1:26" ht="15.75" customHeight="1">
      <c r="A23" s="39">
        <v>21</v>
      </c>
      <c r="B23" s="43">
        <f t="shared" si="0"/>
        <v>1.9192527187669958E-4</v>
      </c>
      <c r="C23" s="41">
        <f>_xlfn.BETA.DIST(B23,Summary!$C$14+Summary!$D$26,Summary!$D$14+Summary!$C$26-Summary!$D$26,FALSE)</f>
        <v>1.6121414867019979</v>
      </c>
      <c r="D23" s="41">
        <f>_xlfn.BETA.DIST(B23,Summary!$C$14+Summary!$D$27,Summary!$D$14+Summary!$C$27-Summary!$D$27,FALSE)</f>
        <v>4.0301793957039918E-6</v>
      </c>
      <c r="E23" s="38"/>
      <c r="F23" s="44"/>
      <c r="G23" s="44"/>
      <c r="H23" s="29"/>
      <c r="I23" s="29"/>
      <c r="J23" s="29"/>
      <c r="K23" s="29"/>
      <c r="L23" s="29"/>
      <c r="M23" s="29"/>
      <c r="N23" s="29"/>
      <c r="O23" s="29"/>
      <c r="P23" s="29"/>
      <c r="Q23" s="29"/>
      <c r="R23" s="29"/>
      <c r="S23" s="29"/>
      <c r="T23" s="29"/>
      <c r="U23" s="29"/>
      <c r="V23" s="29"/>
      <c r="W23" s="29"/>
      <c r="X23" s="29"/>
      <c r="Y23" s="29"/>
      <c r="Z23" s="29"/>
    </row>
    <row r="24" spans="1:26" ht="15.75" customHeight="1">
      <c r="A24" s="39">
        <v>22</v>
      </c>
      <c r="B24" s="43">
        <f t="shared" si="0"/>
        <v>1.943202446351185E-4</v>
      </c>
      <c r="C24" s="41">
        <f>_xlfn.BETA.DIST(B24,Summary!$C$14+Summary!$D$26,Summary!$D$14+Summary!$C$26-Summary!$D$26,FALSE)</f>
        <v>1.7456094444624142</v>
      </c>
      <c r="D24" s="41">
        <f>_xlfn.BETA.DIST(B24,Summary!$C$14+Summary!$D$27,Summary!$D$14+Summary!$C$27-Summary!$D$27,FALSE)</f>
        <v>5.1210102977121109E-6</v>
      </c>
      <c r="E24" s="38"/>
      <c r="F24" s="44"/>
      <c r="G24" s="44"/>
      <c r="H24" s="29"/>
      <c r="I24" s="29"/>
      <c r="J24" s="29"/>
      <c r="K24" s="29"/>
      <c r="L24" s="29"/>
      <c r="M24" s="29"/>
      <c r="N24" s="29"/>
      <c r="O24" s="29"/>
      <c r="P24" s="29"/>
      <c r="Q24" s="29"/>
      <c r="R24" s="29"/>
      <c r="S24" s="29"/>
      <c r="T24" s="29"/>
      <c r="U24" s="29"/>
      <c r="V24" s="29"/>
      <c r="W24" s="29"/>
      <c r="X24" s="29"/>
      <c r="Y24" s="29"/>
      <c r="Z24" s="29"/>
    </row>
    <row r="25" spans="1:26" ht="15.75" customHeight="1">
      <c r="A25" s="39">
        <v>23</v>
      </c>
      <c r="B25" s="43">
        <f t="shared" si="0"/>
        <v>1.9671521739353742E-4</v>
      </c>
      <c r="C25" s="41">
        <f>_xlfn.BETA.DIST(B25,Summary!$C$14+Summary!$D$26,Summary!$D$14+Summary!$C$26-Summary!$D$26,FALSE)</f>
        <v>1.887831322979951</v>
      </c>
      <c r="D25" s="41">
        <f>_xlfn.BETA.DIST(B25,Summary!$C$14+Summary!$D$27,Summary!$D$14+Summary!$C$27-Summary!$D$27,FALSE)</f>
        <v>6.4834094354994996E-6</v>
      </c>
      <c r="E25" s="38"/>
      <c r="F25" s="44"/>
      <c r="G25" s="44"/>
      <c r="H25" s="29"/>
      <c r="I25" s="29"/>
      <c r="J25" s="29"/>
      <c r="K25" s="29"/>
      <c r="L25" s="29"/>
      <c r="M25" s="29"/>
      <c r="N25" s="29"/>
      <c r="O25" s="29"/>
      <c r="P25" s="29"/>
      <c r="Q25" s="29"/>
      <c r="R25" s="29"/>
      <c r="S25" s="29"/>
      <c r="T25" s="29"/>
      <c r="U25" s="29"/>
      <c r="V25" s="29"/>
      <c r="W25" s="29"/>
      <c r="X25" s="29"/>
      <c r="Y25" s="29"/>
      <c r="Z25" s="29"/>
    </row>
    <row r="26" spans="1:26" ht="15.75" customHeight="1">
      <c r="A26" s="39">
        <v>24</v>
      </c>
      <c r="B26" s="43">
        <f t="shared" si="0"/>
        <v>1.9911019015195634E-4</v>
      </c>
      <c r="C26" s="41">
        <f>_xlfn.BETA.DIST(B26,Summary!$C$14+Summary!$D$26,Summary!$D$14+Summary!$C$26-Summary!$D$26,FALSE)</f>
        <v>2.0392207555667006</v>
      </c>
      <c r="D26" s="41">
        <f>_xlfn.BETA.DIST(B26,Summary!$C$14+Summary!$D$27,Summary!$D$14+Summary!$C$27-Summary!$D$27,FALSE)</f>
        <v>8.1791109731604086E-6</v>
      </c>
      <c r="E26" s="38"/>
      <c r="F26" s="44"/>
      <c r="G26" s="44"/>
      <c r="H26" s="29"/>
      <c r="I26" s="29"/>
      <c r="J26" s="29"/>
      <c r="K26" s="29"/>
      <c r="L26" s="29"/>
      <c r="M26" s="29"/>
      <c r="N26" s="29"/>
      <c r="O26" s="29"/>
      <c r="P26" s="29"/>
      <c r="Q26" s="29"/>
      <c r="R26" s="29"/>
      <c r="S26" s="29"/>
      <c r="T26" s="29"/>
      <c r="U26" s="29"/>
      <c r="V26" s="29"/>
      <c r="W26" s="29"/>
      <c r="X26" s="29"/>
      <c r="Y26" s="29"/>
      <c r="Z26" s="29"/>
    </row>
    <row r="27" spans="1:26" ht="15.75" customHeight="1">
      <c r="A27" s="39">
        <v>25</v>
      </c>
      <c r="B27" s="43">
        <f t="shared" si="0"/>
        <v>2.0150516291037526E-4</v>
      </c>
      <c r="C27" s="41">
        <f>_xlfn.BETA.DIST(B27,Summary!$C$14+Summary!$D$26,Summary!$D$14+Summary!$C$26-Summary!$D$26,FALSE)</f>
        <v>2.200202048864905</v>
      </c>
      <c r="D27" s="41">
        <f>_xlfn.BETA.DIST(B27,Summary!$C$14+Summary!$D$27,Summary!$D$14+Summary!$C$27-Summary!$D$27,FALSE)</f>
        <v>1.0282543464851749E-5</v>
      </c>
      <c r="E27" s="38"/>
      <c r="F27" s="44"/>
      <c r="G27" s="44"/>
      <c r="H27" s="29"/>
      <c r="I27" s="29"/>
      <c r="J27" s="29"/>
      <c r="K27" s="29"/>
      <c r="L27" s="29"/>
      <c r="M27" s="29"/>
      <c r="N27" s="29"/>
      <c r="O27" s="29"/>
      <c r="P27" s="29"/>
      <c r="Q27" s="29"/>
      <c r="R27" s="29"/>
      <c r="S27" s="29"/>
      <c r="T27" s="29"/>
      <c r="U27" s="29"/>
      <c r="V27" s="29"/>
      <c r="W27" s="29"/>
      <c r="X27" s="29"/>
      <c r="Y27" s="29"/>
      <c r="Z27" s="29"/>
    </row>
    <row r="28" spans="1:26" ht="15.75" customHeight="1">
      <c r="A28" s="39">
        <v>26</v>
      </c>
      <c r="B28" s="43">
        <f t="shared" si="0"/>
        <v>2.0390013566879417E-4</v>
      </c>
      <c r="C28" s="41">
        <f>_xlfn.BETA.DIST(B28,Summary!$C$14+Summary!$D$26,Summary!$D$14+Summary!$C$26-Summary!$D$26,FALSE)</f>
        <v>2.3712100840673349</v>
      </c>
      <c r="D28" s="41">
        <f>_xlfn.BETA.DIST(B28,Summary!$C$14+Summary!$D$27,Summary!$D$14+Summary!$C$27-Summary!$D$27,FALSE)</f>
        <v>1.2883161402638095E-5</v>
      </c>
      <c r="E28" s="38"/>
      <c r="F28" s="44"/>
      <c r="G28" s="44"/>
      <c r="H28" s="29"/>
      <c r="I28" s="29"/>
      <c r="J28" s="29"/>
      <c r="K28" s="29"/>
      <c r="L28" s="29"/>
      <c r="M28" s="29"/>
      <c r="N28" s="29"/>
      <c r="O28" s="29"/>
      <c r="P28" s="29"/>
      <c r="Q28" s="29"/>
      <c r="R28" s="29"/>
      <c r="S28" s="29"/>
      <c r="T28" s="29"/>
      <c r="U28" s="29"/>
      <c r="V28" s="29"/>
      <c r="W28" s="29"/>
      <c r="X28" s="29"/>
      <c r="Y28" s="29"/>
      <c r="Z28" s="29"/>
    </row>
    <row r="29" spans="1:26" ht="15.75" customHeight="1">
      <c r="A29" s="39">
        <v>27</v>
      </c>
      <c r="B29" s="43">
        <f t="shared" si="0"/>
        <v>2.0629510842721309E-4</v>
      </c>
      <c r="C29" s="41">
        <f>_xlfn.BETA.DIST(B29,Summary!$C$14+Summary!$D$26,Summary!$D$14+Summary!$C$26-Summary!$D$26,FALSE)</f>
        <v>2.5526902038839241</v>
      </c>
      <c r="D29" s="41">
        <f>_xlfn.BETA.DIST(B29,Summary!$C$14+Summary!$D$27,Summary!$D$14+Summary!$C$27-Summary!$D$27,FALSE)</f>
        <v>1.6088152438364112E-5</v>
      </c>
      <c r="E29" s="38"/>
      <c r="F29" s="44"/>
      <c r="G29" s="44"/>
      <c r="H29" s="29"/>
      <c r="I29" s="29"/>
      <c r="J29" s="29"/>
      <c r="K29" s="29"/>
      <c r="L29" s="29"/>
      <c r="M29" s="29"/>
      <c r="N29" s="29"/>
      <c r="O29" s="29"/>
      <c r="P29" s="29"/>
      <c r="Q29" s="29"/>
      <c r="R29" s="29"/>
      <c r="S29" s="29"/>
      <c r="T29" s="29"/>
      <c r="U29" s="29"/>
      <c r="V29" s="29"/>
      <c r="W29" s="29"/>
      <c r="X29" s="29"/>
      <c r="Y29" s="29"/>
      <c r="Z29" s="29"/>
    </row>
    <row r="30" spans="1:26" ht="15.75" customHeight="1">
      <c r="A30" s="39">
        <v>28</v>
      </c>
      <c r="B30" s="43">
        <f t="shared" si="0"/>
        <v>2.0869008118563201E-4</v>
      </c>
      <c r="C30" s="41">
        <f>_xlfn.BETA.DIST(B30,Summary!$C$14+Summary!$D$26,Summary!$D$14+Summary!$C$26-Summary!$D$26,FALSE)</f>
        <v>2.7450980853535807</v>
      </c>
      <c r="D30" s="41">
        <f>_xlfn.BETA.DIST(B30,Summary!$C$14+Summary!$D$27,Summary!$D$14+Summary!$C$27-Summary!$D$27,FALSE)</f>
        <v>2.002557192788369E-5</v>
      </c>
      <c r="E30" s="38"/>
      <c r="F30" s="44"/>
      <c r="G30" s="44"/>
      <c r="H30" s="29"/>
      <c r="I30" s="29"/>
      <c r="J30" s="29"/>
      <c r="K30" s="29"/>
      <c r="L30" s="29"/>
      <c r="M30" s="29"/>
      <c r="N30" s="29"/>
      <c r="O30" s="29"/>
      <c r="P30" s="29"/>
      <c r="Q30" s="29"/>
      <c r="R30" s="29"/>
      <c r="S30" s="29"/>
      <c r="T30" s="29"/>
      <c r="U30" s="29"/>
      <c r="V30" s="29"/>
      <c r="W30" s="29"/>
      <c r="X30" s="29"/>
      <c r="Y30" s="29"/>
      <c r="Z30" s="29"/>
    </row>
    <row r="31" spans="1:26" ht="15.75" customHeight="1">
      <c r="A31" s="39">
        <v>29</v>
      </c>
      <c r="B31" s="43">
        <f t="shared" si="0"/>
        <v>2.1108505394405093E-4</v>
      </c>
      <c r="C31" s="41">
        <f>_xlfn.BETA.DIST(B31,Summary!$C$14+Summary!$D$26,Summary!$D$14+Summary!$C$26-Summary!$D$26,FALSE)</f>
        <v>2.9488995986224213</v>
      </c>
      <c r="D31" s="41">
        <f>_xlfn.BETA.DIST(B31,Summary!$C$14+Summary!$D$27,Summary!$D$14+Summary!$C$27-Summary!$D$27,FALSE)</f>
        <v>2.4847962216292864E-5</v>
      </c>
      <c r="E31" s="38"/>
      <c r="F31" s="44"/>
      <c r="G31" s="44"/>
      <c r="H31" s="29"/>
      <c r="I31" s="29"/>
      <c r="J31" s="29"/>
      <c r="K31" s="29"/>
      <c r="L31" s="29"/>
      <c r="M31" s="29"/>
      <c r="N31" s="29"/>
      <c r="O31" s="29"/>
      <c r="P31" s="29"/>
      <c r="Q31" s="29"/>
      <c r="R31" s="29"/>
      <c r="S31" s="29"/>
      <c r="T31" s="29"/>
      <c r="U31" s="29"/>
      <c r="V31" s="29"/>
      <c r="W31" s="29"/>
      <c r="X31" s="29"/>
      <c r="Y31" s="29"/>
      <c r="Z31" s="29"/>
    </row>
    <row r="32" spans="1:26" ht="15.75" customHeight="1">
      <c r="A32" s="39">
        <v>30</v>
      </c>
      <c r="B32" s="43">
        <f t="shared" si="0"/>
        <v>2.1348002670246985E-4</v>
      </c>
      <c r="C32" s="41">
        <f>_xlfn.BETA.DIST(B32,Summary!$C$14+Summary!$D$26,Summary!$D$14+Summary!$C$26-Summary!$D$26,FALSE)</f>
        <v>3.1645706518313799</v>
      </c>
      <c r="D32" s="41">
        <f>_xlfn.BETA.DIST(B32,Summary!$C$14+Summary!$D$27,Summary!$D$14+Summary!$C$27-Summary!$D$27,FALSE)</f>
        <v>3.0736520323323305E-5</v>
      </c>
      <c r="E32" s="38"/>
      <c r="F32" s="44"/>
      <c r="G32" s="44"/>
      <c r="H32" s="29"/>
      <c r="I32" s="29"/>
      <c r="J32" s="29"/>
      <c r="K32" s="29"/>
      <c r="L32" s="29"/>
      <c r="M32" s="29"/>
      <c r="N32" s="29"/>
      <c r="O32" s="29"/>
      <c r="P32" s="29"/>
      <c r="Q32" s="29"/>
      <c r="R32" s="29"/>
      <c r="S32" s="29"/>
      <c r="T32" s="29"/>
      <c r="U32" s="29"/>
      <c r="V32" s="29"/>
      <c r="W32" s="29"/>
      <c r="X32" s="29"/>
      <c r="Y32" s="29"/>
      <c r="Z32" s="29"/>
    </row>
    <row r="33" spans="1:26" ht="15.75" customHeight="1">
      <c r="A33" s="39">
        <v>31</v>
      </c>
      <c r="B33" s="43">
        <f t="shared" si="0"/>
        <v>2.1587499946088877E-4</v>
      </c>
      <c r="C33" s="41">
        <f>_xlfn.BETA.DIST(B33,Summary!$C$14+Summary!$D$26,Summary!$D$14+Summary!$C$26-Summary!$D$26,FALSE)</f>
        <v>3.3925970222769375</v>
      </c>
      <c r="D33" s="41">
        <f>_xlfn.BETA.DIST(B33,Summary!$C$14+Summary!$D$27,Summary!$D$14+Summary!$C$27-Summary!$D$27,FALSE)</f>
        <v>3.7905884416966295E-5</v>
      </c>
      <c r="E33" s="38"/>
      <c r="F33" s="44"/>
      <c r="G33" s="44"/>
      <c r="H33" s="29"/>
      <c r="I33" s="29"/>
      <c r="J33" s="29"/>
      <c r="K33" s="29"/>
      <c r="L33" s="29"/>
      <c r="M33" s="29"/>
      <c r="N33" s="29"/>
      <c r="O33" s="29"/>
      <c r="P33" s="29"/>
      <c r="Q33" s="29"/>
      <c r="R33" s="29"/>
      <c r="S33" s="29"/>
      <c r="T33" s="29"/>
      <c r="U33" s="29"/>
      <c r="V33" s="29"/>
      <c r="W33" s="29"/>
      <c r="X33" s="29"/>
      <c r="Y33" s="29"/>
      <c r="Z33" s="29"/>
    </row>
    <row r="34" spans="1:26" ht="15.75" customHeight="1">
      <c r="A34" s="39">
        <v>32</v>
      </c>
      <c r="B34" s="43">
        <f t="shared" si="0"/>
        <v>2.1826997221930768E-4</v>
      </c>
      <c r="C34" s="41">
        <f>_xlfn.BETA.DIST(B34,Summary!$C$14+Summary!$D$26,Summary!$D$14+Summary!$C$26-Summary!$D$26,FALSE)</f>
        <v>3.6334741740293417</v>
      </c>
      <c r="D34" s="41">
        <f>_xlfn.BETA.DIST(B34,Summary!$C$14+Summary!$D$27,Summary!$D$14+Summary!$C$27-Summary!$D$27,FALSE)</f>
        <v>4.6609616697584919E-5</v>
      </c>
      <c r="E34" s="38"/>
      <c r="F34" s="44"/>
      <c r="G34" s="44"/>
      <c r="H34" s="29"/>
      <c r="I34" s="29"/>
      <c r="J34" s="29"/>
      <c r="K34" s="29"/>
      <c r="L34" s="29"/>
      <c r="M34" s="29"/>
      <c r="N34" s="29"/>
      <c r="O34" s="29"/>
      <c r="P34" s="29"/>
      <c r="Q34" s="29"/>
      <c r="R34" s="29"/>
      <c r="S34" s="29"/>
      <c r="T34" s="29"/>
      <c r="U34" s="29"/>
      <c r="V34" s="29"/>
      <c r="W34" s="29"/>
      <c r="X34" s="29"/>
      <c r="Y34" s="29"/>
      <c r="Z34" s="29"/>
    </row>
    <row r="35" spans="1:26" ht="15.75" customHeight="1">
      <c r="A35" s="39">
        <v>33</v>
      </c>
      <c r="B35" s="43">
        <f t="shared" si="0"/>
        <v>2.206649449777266E-4</v>
      </c>
      <c r="C35" s="41">
        <f>_xlfn.BETA.DIST(B35,Summary!$C$14+Summary!$D$26,Summary!$D$14+Summary!$C$26-Summary!$D$26,FALSE)</f>
        <v>3.8877070622117285</v>
      </c>
      <c r="D35" s="41">
        <f>_xlfn.BETA.DIST(B35,Summary!$C$14+Summary!$D$27,Summary!$D$14+Summary!$C$27-Summary!$D$27,FALSE)</f>
        <v>5.7146468069239046E-5</v>
      </c>
      <c r="E35" s="38"/>
      <c r="F35" s="44"/>
      <c r="G35" s="44"/>
      <c r="H35" s="29"/>
      <c r="I35" s="29"/>
      <c r="J35" s="29"/>
      <c r="K35" s="29"/>
      <c r="L35" s="29"/>
      <c r="M35" s="29"/>
      <c r="N35" s="29"/>
      <c r="O35" s="29"/>
      <c r="P35" s="29"/>
      <c r="Q35" s="29"/>
      <c r="R35" s="29"/>
      <c r="S35" s="29"/>
      <c r="T35" s="29"/>
      <c r="U35" s="29"/>
      <c r="V35" s="29"/>
      <c r="W35" s="29"/>
      <c r="X35" s="29"/>
      <c r="Y35" s="29"/>
      <c r="Z35" s="29"/>
    </row>
    <row r="36" spans="1:26" ht="15.75" customHeight="1">
      <c r="A36" s="39">
        <v>34</v>
      </c>
      <c r="B36" s="43">
        <f t="shared" si="0"/>
        <v>2.2305991773614552E-4</v>
      </c>
      <c r="C36" s="41">
        <f>_xlfn.BETA.DIST(B36,Summary!$C$14+Summary!$D$26,Summary!$D$14+Summary!$C$26-Summary!$D$26,FALSE)</f>
        <v>4.1558099241629538</v>
      </c>
      <c r="D36" s="41">
        <f>_xlfn.BETA.DIST(B36,Summary!$C$14+Summary!$D$27,Summary!$D$14+Summary!$C$27-Summary!$D$27,FALSE)</f>
        <v>6.986751826284765E-5</v>
      </c>
      <c r="E36" s="38"/>
      <c r="F36" s="44"/>
      <c r="G36" s="44"/>
      <c r="H36" s="29"/>
      <c r="I36" s="29"/>
      <c r="J36" s="29"/>
      <c r="K36" s="29"/>
      <c r="L36" s="29"/>
      <c r="M36" s="29"/>
      <c r="N36" s="29"/>
      <c r="O36" s="29"/>
      <c r="P36" s="29"/>
      <c r="Q36" s="29"/>
      <c r="R36" s="29"/>
      <c r="S36" s="29"/>
      <c r="T36" s="29"/>
      <c r="U36" s="29"/>
      <c r="V36" s="29"/>
      <c r="W36" s="29"/>
      <c r="X36" s="29"/>
      <c r="Y36" s="29"/>
      <c r="Z36" s="29"/>
    </row>
    <row r="37" spans="1:26" ht="15.75" customHeight="1">
      <c r="A37" s="39">
        <v>35</v>
      </c>
      <c r="B37" s="43">
        <f t="shared" si="0"/>
        <v>2.2545489049456444E-4</v>
      </c>
      <c r="C37" s="41">
        <f>_xlfn.BETA.DIST(B37,Summary!$C$14+Summary!$D$26,Summary!$D$14+Summary!$C$26-Summary!$D$26,FALSE)</f>
        <v>4.4383060577245468</v>
      </c>
      <c r="D37" s="41">
        <f>_xlfn.BETA.DIST(B37,Summary!$C$14+Summary!$D$27,Summary!$D$14+Summary!$C$27-Summary!$D$27,FALSE)</f>
        <v>8.5184293907778719E-5</v>
      </c>
      <c r="E37" s="38"/>
      <c r="F37" s="44"/>
      <c r="G37" s="44"/>
      <c r="H37" s="29"/>
      <c r="I37" s="29"/>
      <c r="J37" s="29"/>
      <c r="K37" s="29"/>
      <c r="L37" s="29"/>
      <c r="M37" s="29"/>
      <c r="N37" s="29"/>
      <c r="O37" s="29"/>
      <c r="P37" s="29"/>
      <c r="Q37" s="29"/>
      <c r="R37" s="29"/>
      <c r="S37" s="29"/>
      <c r="T37" s="29"/>
      <c r="U37" s="29"/>
      <c r="V37" s="29"/>
      <c r="W37" s="29"/>
      <c r="X37" s="29"/>
      <c r="Y37" s="29"/>
      <c r="Z37" s="29"/>
    </row>
    <row r="38" spans="1:26" ht="15.75" customHeight="1">
      <c r="A38" s="39">
        <v>36</v>
      </c>
      <c r="B38" s="43">
        <f t="shared" si="0"/>
        <v>2.2784986325298336E-4</v>
      </c>
      <c r="C38" s="41">
        <f>_xlfn.BETA.DIST(B38,Summary!$C$14+Summary!$D$26,Summary!$D$14+Summary!$C$26-Summary!$D$26,FALSE)</f>
        <v>4.735727586909662</v>
      </c>
      <c r="D38" s="41">
        <f>_xlfn.BETA.DIST(B38,Summary!$C$14+Summary!$D$27,Summary!$D$14+Summary!$C$27-Summary!$D$27,FALSE)</f>
        <v>1.0357797643284445E-4</v>
      </c>
      <c r="E38" s="38"/>
      <c r="F38" s="44"/>
      <c r="G38" s="44"/>
      <c r="H38" s="29"/>
      <c r="I38" s="29"/>
      <c r="J38" s="29"/>
      <c r="K38" s="29"/>
      <c r="L38" s="29"/>
      <c r="M38" s="29"/>
      <c r="N38" s="29"/>
      <c r="O38" s="29"/>
      <c r="P38" s="29"/>
      <c r="Q38" s="29"/>
      <c r="R38" s="29"/>
      <c r="S38" s="29"/>
      <c r="T38" s="29"/>
      <c r="U38" s="29"/>
      <c r="V38" s="29"/>
      <c r="W38" s="29"/>
      <c r="X38" s="29"/>
      <c r="Y38" s="29"/>
      <c r="Z38" s="29"/>
    </row>
    <row r="39" spans="1:26" ht="15.75" customHeight="1">
      <c r="A39" s="39">
        <v>37</v>
      </c>
      <c r="B39" s="43">
        <f t="shared" si="0"/>
        <v>2.3024483601140228E-4</v>
      </c>
      <c r="C39" s="41">
        <f>_xlfn.BETA.DIST(B39,Summary!$C$14+Summary!$D$26,Summary!$D$14+Summary!$C$26-Summary!$D$26,FALSE)</f>
        <v>5.0486152152284607</v>
      </c>
      <c r="D39" s="41">
        <f>_xlfn.BETA.DIST(B39,Summary!$C$14+Summary!$D$27,Summary!$D$14+Summary!$C$27-Summary!$D$27,FALSE)</f>
        <v>1.2560982161954114E-4</v>
      </c>
      <c r="E39" s="38"/>
      <c r="F39" s="44"/>
      <c r="G39" s="44"/>
      <c r="H39" s="29"/>
      <c r="I39" s="29"/>
      <c r="J39" s="29"/>
      <c r="K39" s="29"/>
      <c r="L39" s="29"/>
      <c r="M39" s="29"/>
      <c r="N39" s="29"/>
      <c r="O39" s="29"/>
      <c r="P39" s="29"/>
      <c r="Q39" s="29"/>
      <c r="R39" s="29"/>
      <c r="S39" s="29"/>
      <c r="T39" s="29"/>
      <c r="U39" s="29"/>
      <c r="V39" s="29"/>
      <c r="W39" s="29"/>
      <c r="X39" s="29"/>
      <c r="Y39" s="29"/>
      <c r="Z39" s="29"/>
    </row>
    <row r="40" spans="1:26" ht="15.75" customHeight="1">
      <c r="A40" s="39">
        <v>38</v>
      </c>
      <c r="B40" s="43">
        <f t="shared" si="0"/>
        <v>2.3263980876982119E-4</v>
      </c>
      <c r="C40" s="41">
        <f>_xlfn.BETA.DIST(B40,Summary!$C$14+Summary!$D$26,Summary!$D$14+Summary!$C$26-Summary!$D$26,FALSE)</f>
        <v>5.3775179669601165</v>
      </c>
      <c r="D40" s="41">
        <f>_xlfn.BETA.DIST(B40,Summary!$C$14+Summary!$D$27,Summary!$D$14+Summary!$C$27-Summary!$D$27,FALSE)</f>
        <v>1.5193292313204888E-4</v>
      </c>
      <c r="E40" s="38"/>
      <c r="F40" s="44"/>
      <c r="G40" s="44"/>
      <c r="H40" s="29"/>
      <c r="I40" s="29"/>
      <c r="J40" s="29"/>
      <c r="K40" s="29"/>
      <c r="L40" s="29"/>
      <c r="M40" s="29"/>
      <c r="N40" s="29"/>
      <c r="O40" s="29"/>
      <c r="P40" s="29"/>
      <c r="Q40" s="29"/>
      <c r="R40" s="29"/>
      <c r="S40" s="29"/>
      <c r="T40" s="29"/>
      <c r="U40" s="29"/>
      <c r="V40" s="29"/>
      <c r="W40" s="29"/>
      <c r="X40" s="29"/>
      <c r="Y40" s="29"/>
      <c r="Z40" s="29"/>
    </row>
    <row r="41" spans="1:26" ht="15.75" customHeight="1">
      <c r="A41" s="39">
        <v>39</v>
      </c>
      <c r="B41" s="43">
        <f t="shared" si="0"/>
        <v>2.3503478152824011E-4</v>
      </c>
      <c r="C41" s="41">
        <f>_xlfn.BETA.DIST(B41,Summary!$C$14+Summary!$D$26,Summary!$D$14+Summary!$C$26-Summary!$D$26,FALSE)</f>
        <v>5.7229929166763993</v>
      </c>
      <c r="D41" s="41">
        <f>_xlfn.BETA.DIST(B41,Summary!$C$14+Summary!$D$27,Summary!$D$14+Summary!$C$27-Summary!$D$27,FALSE)</f>
        <v>1.8330546340846669E-4</v>
      </c>
      <c r="E41" s="38"/>
      <c r="F41" s="44"/>
      <c r="G41" s="44"/>
      <c r="H41" s="29"/>
      <c r="I41" s="29"/>
      <c r="J41" s="29"/>
      <c r="K41" s="29"/>
      <c r="L41" s="29"/>
      <c r="M41" s="29"/>
      <c r="N41" s="29"/>
      <c r="O41" s="29"/>
      <c r="P41" s="29"/>
      <c r="Q41" s="29"/>
      <c r="R41" s="29"/>
      <c r="S41" s="29"/>
      <c r="T41" s="29"/>
      <c r="U41" s="29"/>
      <c r="V41" s="29"/>
      <c r="W41" s="29"/>
      <c r="X41" s="29"/>
      <c r="Y41" s="29"/>
      <c r="Z41" s="29"/>
    </row>
    <row r="42" spans="1:26" ht="15.75" customHeight="1">
      <c r="A42" s="39">
        <v>40</v>
      </c>
      <c r="B42" s="43">
        <f t="shared" si="0"/>
        <v>2.3742975428665903E-4</v>
      </c>
      <c r="C42" s="41">
        <f>_xlfn.BETA.DIST(B42,Summary!$C$14+Summary!$D$26,Summary!$D$14+Summary!$C$26-Summary!$D$26,FALSE)</f>
        <v>6.0856049073361476</v>
      </c>
      <c r="D42" s="41">
        <f>_xlfn.BETA.DIST(B42,Summary!$C$14+Summary!$D$27,Summary!$D$14+Summary!$C$27-Summary!$D$27,FALSE)</f>
        <v>2.2060560691097061E-4</v>
      </c>
      <c r="E42" s="38"/>
      <c r="F42" s="44"/>
      <c r="G42" s="44"/>
      <c r="H42" s="29"/>
      <c r="I42" s="29"/>
      <c r="J42" s="29"/>
      <c r="K42" s="29"/>
      <c r="L42" s="29"/>
      <c r="M42" s="29"/>
      <c r="N42" s="29"/>
      <c r="O42" s="29"/>
      <c r="P42" s="29"/>
      <c r="Q42" s="29"/>
      <c r="R42" s="29"/>
      <c r="S42" s="29"/>
      <c r="T42" s="29"/>
      <c r="U42" s="29"/>
      <c r="V42" s="29"/>
      <c r="W42" s="29"/>
      <c r="X42" s="29"/>
      <c r="Y42" s="29"/>
      <c r="Z42" s="29"/>
    </row>
    <row r="43" spans="1:26" ht="15.75" customHeight="1">
      <c r="A43" s="39">
        <v>41</v>
      </c>
      <c r="B43" s="43">
        <f t="shared" si="0"/>
        <v>2.3982472704507795E-4</v>
      </c>
      <c r="C43" s="41">
        <f>_xlfn.BETA.DIST(B43,Summary!$C$14+Summary!$D$26,Summary!$D$14+Summary!$C$26-Summary!$D$26,FALSE)</f>
        <v>6.4659262572832192</v>
      </c>
      <c r="D43" s="41">
        <f>_xlfn.BETA.DIST(B43,Summary!$C$14+Summary!$D$27,Summary!$D$14+Summary!$C$27-Summary!$D$27,FALSE)</f>
        <v>2.648482028898677E-4</v>
      </c>
      <c r="E43" s="38"/>
      <c r="F43" s="44"/>
      <c r="G43" s="44"/>
      <c r="H43" s="29"/>
      <c r="I43" s="29"/>
      <c r="J43" s="29"/>
      <c r="K43" s="29"/>
      <c r="L43" s="29"/>
      <c r="M43" s="29"/>
      <c r="N43" s="29"/>
      <c r="O43" s="29"/>
      <c r="P43" s="29"/>
      <c r="Q43" s="29"/>
      <c r="R43" s="29"/>
      <c r="S43" s="29"/>
      <c r="T43" s="29"/>
      <c r="U43" s="29"/>
      <c r="V43" s="29"/>
      <c r="W43" s="29"/>
      <c r="X43" s="29"/>
      <c r="Y43" s="29"/>
      <c r="Z43" s="29"/>
    </row>
    <row r="44" spans="1:26" ht="15.75" customHeight="1">
      <c r="A44" s="39">
        <v>42</v>
      </c>
      <c r="B44" s="43">
        <f t="shared" si="0"/>
        <v>2.4221969980349687E-4</v>
      </c>
      <c r="C44" s="41">
        <f>_xlfn.BETA.DIST(B44,Summary!$C$14+Summary!$D$26,Summary!$D$14+Summary!$C$26-Summary!$D$26,FALSE)</f>
        <v>6.8645364564930818</v>
      </c>
      <c r="D44" s="41">
        <f>_xlfn.BETA.DIST(B44,Summary!$C$14+Summary!$D$27,Summary!$D$14+Summary!$C$27-Summary!$D$27,FALSE)</f>
        <v>3.1720347750447146E-4</v>
      </c>
      <c r="E44" s="38"/>
      <c r="F44" s="44"/>
      <c r="G44" s="44"/>
      <c r="H44" s="29"/>
      <c r="I44" s="29"/>
      <c r="J44" s="29"/>
      <c r="K44" s="29"/>
      <c r="L44" s="29"/>
      <c r="M44" s="29"/>
      <c r="N44" s="29"/>
      <c r="O44" s="29"/>
      <c r="P44" s="29"/>
      <c r="Q44" s="29"/>
      <c r="R44" s="29"/>
      <c r="S44" s="29"/>
      <c r="T44" s="29"/>
      <c r="U44" s="29"/>
      <c r="V44" s="29"/>
      <c r="W44" s="29"/>
      <c r="X44" s="29"/>
      <c r="Y44" s="29"/>
      <c r="Z44" s="29"/>
    </row>
    <row r="45" spans="1:26" ht="15.75" customHeight="1">
      <c r="A45" s="39">
        <v>43</v>
      </c>
      <c r="B45" s="43">
        <f t="shared" si="0"/>
        <v>2.4461467256191576E-4</v>
      </c>
      <c r="C45" s="41">
        <f>_xlfn.BETA.DIST(B45,Summary!$C$14+Summary!$D$26,Summary!$D$14+Summary!$C$26-Summary!$D$26,FALSE)</f>
        <v>7.282021852425042</v>
      </c>
      <c r="D45" s="41">
        <f>_xlfn.BETA.DIST(B45,Summary!$C$14+Summary!$D$27,Summary!$D$14+Summary!$C$27-Summary!$D$27,FALSE)</f>
        <v>3.7901790834427474E-4</v>
      </c>
      <c r="E45" s="38"/>
      <c r="F45" s="44"/>
      <c r="G45" s="44"/>
      <c r="H45" s="29"/>
      <c r="I45" s="29"/>
      <c r="J45" s="29"/>
      <c r="K45" s="29"/>
      <c r="L45" s="29"/>
      <c r="M45" s="29"/>
      <c r="N45" s="29"/>
      <c r="O45" s="29"/>
      <c r="P45" s="29"/>
      <c r="Q45" s="29"/>
      <c r="R45" s="29"/>
      <c r="S45" s="29"/>
      <c r="T45" s="29"/>
      <c r="U45" s="29"/>
      <c r="V45" s="29"/>
      <c r="W45" s="29"/>
      <c r="X45" s="29"/>
      <c r="Y45" s="29"/>
      <c r="Z45" s="29"/>
    </row>
    <row r="46" spans="1:26" ht="15.75" customHeight="1">
      <c r="A46" s="39">
        <v>44</v>
      </c>
      <c r="B46" s="43">
        <f t="shared" si="0"/>
        <v>2.4700964532033468E-4</v>
      </c>
      <c r="C46" s="41">
        <f>_xlfn.BETA.DIST(B46,Summary!$C$14+Summary!$D$26,Summary!$D$14+Summary!$C$26-Summary!$D$26,FALSE)</f>
        <v>7.7189753258478282</v>
      </c>
      <c r="D46" s="41">
        <f>_xlfn.BETA.DIST(B46,Summary!$C$14+Summary!$D$27,Summary!$D$14+Summary!$C$27-Summary!$D$27,FALSE)</f>
        <v>4.5183748808448273E-4</v>
      </c>
      <c r="E46" s="38"/>
      <c r="F46" s="44"/>
      <c r="G46" s="44"/>
      <c r="H46" s="29"/>
      <c r="I46" s="29"/>
      <c r="J46" s="29"/>
      <c r="K46" s="29"/>
      <c r="L46" s="29"/>
      <c r="M46" s="29"/>
      <c r="N46" s="29"/>
      <c r="O46" s="29"/>
      <c r="P46" s="29"/>
      <c r="Q46" s="29"/>
      <c r="R46" s="29"/>
      <c r="S46" s="29"/>
      <c r="T46" s="29"/>
      <c r="U46" s="29"/>
      <c r="V46" s="29"/>
      <c r="W46" s="29"/>
      <c r="X46" s="29"/>
      <c r="Y46" s="29"/>
      <c r="Z46" s="29"/>
    </row>
    <row r="47" spans="1:26" ht="15.75" customHeight="1">
      <c r="A47" s="39">
        <v>45</v>
      </c>
      <c r="B47" s="43">
        <f t="shared" si="0"/>
        <v>2.494046180787536E-4</v>
      </c>
      <c r="C47" s="41">
        <f>_xlfn.BETA.DIST(B47,Summary!$C$14+Summary!$D$26,Summary!$D$14+Summary!$C$26-Summary!$D$26,FALSE)</f>
        <v>8.1759959570168199</v>
      </c>
      <c r="D47" s="41">
        <f>_xlfn.BETA.DIST(B47,Summary!$C$14+Summary!$D$27,Summary!$D$14+Summary!$C$27-Summary!$D$27,FALSE)</f>
        <v>5.374335981623593E-4</v>
      </c>
      <c r="E47" s="38"/>
      <c r="F47" s="44"/>
      <c r="G47" s="44"/>
      <c r="H47" s="29"/>
      <c r="I47" s="29"/>
      <c r="J47" s="29"/>
      <c r="K47" s="29"/>
      <c r="L47" s="29"/>
      <c r="M47" s="29"/>
      <c r="N47" s="29"/>
      <c r="O47" s="29"/>
      <c r="P47" s="29"/>
      <c r="Q47" s="29"/>
      <c r="R47" s="29"/>
      <c r="S47" s="29"/>
      <c r="T47" s="29"/>
      <c r="U47" s="29"/>
      <c r="V47" s="29"/>
      <c r="W47" s="29"/>
      <c r="X47" s="29"/>
      <c r="Y47" s="29"/>
      <c r="Z47" s="29"/>
    </row>
    <row r="48" spans="1:26" ht="15.75" customHeight="1">
      <c r="A48" s="39">
        <v>46</v>
      </c>
      <c r="B48" s="43">
        <f t="shared" si="0"/>
        <v>2.5179959083717251E-4</v>
      </c>
      <c r="C48" s="41">
        <f>_xlfn.BETA.DIST(B48,Summary!$C$14+Summary!$D$26,Summary!$D$14+Summary!$C$26-Summary!$D$26,FALSE)</f>
        <v>8.6536886825903707</v>
      </c>
      <c r="D48" s="41">
        <f>_xlfn.BETA.DIST(B48,Summary!$C$14+Summary!$D$27,Summary!$D$14+Summary!$C$27-Summary!$D$27,FALSE)</f>
        <v>6.3783172794293895E-4</v>
      </c>
      <c r="E48" s="38"/>
      <c r="F48" s="44"/>
      <c r="G48" s="44"/>
      <c r="H48" s="29"/>
      <c r="I48" s="29"/>
      <c r="J48" s="29"/>
      <c r="K48" s="29"/>
      <c r="L48" s="29"/>
      <c r="M48" s="29"/>
      <c r="N48" s="29"/>
      <c r="O48" s="29"/>
      <c r="P48" s="29"/>
      <c r="Q48" s="29"/>
      <c r="R48" s="29"/>
      <c r="S48" s="29"/>
      <c r="T48" s="29"/>
      <c r="U48" s="29"/>
      <c r="V48" s="29"/>
      <c r="W48" s="29"/>
      <c r="X48" s="29"/>
      <c r="Y48" s="29"/>
      <c r="Z48" s="29"/>
    </row>
    <row r="49" spans="1:26" ht="15.75" customHeight="1">
      <c r="A49" s="39">
        <v>47</v>
      </c>
      <c r="B49" s="43">
        <f t="shared" si="0"/>
        <v>2.5419456359559143E-4</v>
      </c>
      <c r="C49" s="41">
        <f>_xlfn.BETA.DIST(B49,Summary!$C$14+Summary!$D$26,Summary!$D$14+Summary!$C$26-Summary!$D$26,FALSE)</f>
        <v>9.1526639436812918</v>
      </c>
      <c r="D49" s="41">
        <f>_xlfn.BETA.DIST(B49,Summary!$C$14+Summary!$D$27,Summary!$D$14+Summary!$C$27-Summary!$D$27,FALSE)</f>
        <v>7.5534328981476031E-4</v>
      </c>
      <c r="E49" s="38"/>
      <c r="F49" s="44"/>
      <c r="G49" s="44"/>
      <c r="H49" s="29"/>
      <c r="I49" s="29"/>
      <c r="J49" s="29"/>
      <c r="K49" s="29"/>
      <c r="L49" s="29"/>
      <c r="M49" s="29"/>
      <c r="N49" s="29"/>
      <c r="O49" s="29"/>
      <c r="P49" s="29"/>
      <c r="Q49" s="29"/>
      <c r="R49" s="29"/>
      <c r="S49" s="29"/>
      <c r="T49" s="29"/>
      <c r="U49" s="29"/>
      <c r="V49" s="29"/>
      <c r="W49" s="29"/>
      <c r="X49" s="29"/>
      <c r="Y49" s="29"/>
      <c r="Z49" s="29"/>
    </row>
    <row r="50" spans="1:26" ht="15.75" customHeight="1">
      <c r="A50" s="39">
        <v>48</v>
      </c>
      <c r="B50" s="43">
        <f t="shared" si="0"/>
        <v>2.5658953635401035E-4</v>
      </c>
      <c r="C50" s="41">
        <f>_xlfn.BETA.DIST(B50,Summary!$C$14+Summary!$D$26,Summary!$D$14+Summary!$C$26-Summary!$D$26,FALSE)</f>
        <v>9.6735373254474908</v>
      </c>
      <c r="D50" s="41">
        <f>_xlfn.BETA.DIST(B50,Summary!$C$14+Summary!$D$27,Summary!$D$14+Summary!$C$27-Summary!$D$27,FALSE)</f>
        <v>8.9260079597655887E-4</v>
      </c>
      <c r="E50" s="38"/>
      <c r="F50" s="44"/>
      <c r="G50" s="44"/>
      <c r="H50" s="29"/>
      <c r="I50" s="29"/>
      <c r="J50" s="29"/>
      <c r="K50" s="29"/>
      <c r="L50" s="29"/>
      <c r="M50" s="29"/>
      <c r="N50" s="29"/>
      <c r="O50" s="29"/>
      <c r="P50" s="29"/>
      <c r="Q50" s="29"/>
      <c r="R50" s="29"/>
      <c r="S50" s="29"/>
      <c r="T50" s="29"/>
      <c r="U50" s="29"/>
      <c r="V50" s="29"/>
      <c r="W50" s="29"/>
      <c r="X50" s="29"/>
      <c r="Y50" s="29"/>
      <c r="Z50" s="29"/>
    </row>
    <row r="51" spans="1:26" ht="15.75" customHeight="1">
      <c r="A51" s="39">
        <v>49</v>
      </c>
      <c r="B51" s="43">
        <f t="shared" si="0"/>
        <v>2.5898450911242927E-4</v>
      </c>
      <c r="C51" s="41">
        <f>_xlfn.BETA.DIST(B51,Summary!$C$14+Summary!$D$26,Summary!$D$14+Summary!$C$26-Summary!$D$26,FALSE)</f>
        <v>10.216929188632987</v>
      </c>
      <c r="D51" s="41">
        <f>_xlfn.BETA.DIST(B51,Summary!$C$14+Summary!$D$27,Summary!$D$14+Summary!$C$27-Summary!$D$27,FALSE)</f>
        <v>1.0525966782923063E-3</v>
      </c>
      <c r="E51" s="38"/>
      <c r="F51" s="44"/>
      <c r="G51" s="44"/>
      <c r="H51" s="29"/>
      <c r="I51" s="29"/>
      <c r="J51" s="29"/>
      <c r="K51" s="29"/>
      <c r="L51" s="29"/>
      <c r="M51" s="29"/>
      <c r="N51" s="29"/>
      <c r="O51" s="29"/>
      <c r="P51" s="29"/>
      <c r="Q51" s="29"/>
      <c r="R51" s="29"/>
      <c r="S51" s="29"/>
      <c r="T51" s="29"/>
      <c r="U51" s="29"/>
      <c r="V51" s="29"/>
      <c r="W51" s="29"/>
      <c r="X51" s="29"/>
      <c r="Y51" s="29"/>
      <c r="Z51" s="29"/>
    </row>
    <row r="52" spans="1:26" ht="15.75" customHeight="1">
      <c r="A52" s="39">
        <v>50</v>
      </c>
      <c r="B52" s="43">
        <f t="shared" si="0"/>
        <v>2.6137948187084819E-4</v>
      </c>
      <c r="C52" s="41">
        <f>_xlfn.BETA.DIST(B52,Summary!$C$14+Summary!$D$26,Summary!$D$14+Summary!$C$26-Summary!$D$26,FALSE)</f>
        <v>10.783464293476387</v>
      </c>
      <c r="D52" s="41">
        <f>_xlfn.BETA.DIST(B52,Summary!$C$14+Summary!$D$27,Summary!$D$14+Summary!$C$27-Summary!$D$27,FALSE)</f>
        <v>1.2387260484523835E-3</v>
      </c>
      <c r="E52" s="38"/>
      <c r="F52" s="44"/>
      <c r="G52" s="44"/>
      <c r="H52" s="29"/>
      <c r="I52" s="29"/>
      <c r="J52" s="29"/>
      <c r="K52" s="29"/>
      <c r="L52" s="29"/>
      <c r="M52" s="29"/>
      <c r="N52" s="29"/>
      <c r="O52" s="29"/>
      <c r="P52" s="29"/>
      <c r="Q52" s="29"/>
      <c r="R52" s="29"/>
      <c r="S52" s="29"/>
      <c r="T52" s="29"/>
      <c r="U52" s="29"/>
      <c r="V52" s="29"/>
      <c r="W52" s="29"/>
      <c r="X52" s="29"/>
      <c r="Y52" s="29"/>
      <c r="Z52" s="29"/>
    </row>
    <row r="53" spans="1:26" ht="15.75" customHeight="1">
      <c r="A53" s="39">
        <v>51</v>
      </c>
      <c r="B53" s="43">
        <f t="shared" si="0"/>
        <v>2.6377445462926711E-4</v>
      </c>
      <c r="C53" s="41">
        <f>_xlfn.BETA.DIST(B53,Summary!$C$14+Summary!$D$26,Summary!$D$14+Summary!$C$26-Summary!$D$26,FALSE)</f>
        <v>11.373771416410269</v>
      </c>
      <c r="D53" s="41">
        <f>_xlfn.BETA.DIST(B53,Summary!$C$14+Summary!$D$27,Summary!$D$14+Summary!$C$27-Summary!$D$27,FALSE)</f>
        <v>1.4548337117195134E-3</v>
      </c>
      <c r="E53" s="38"/>
      <c r="F53" s="44"/>
      <c r="G53" s="44"/>
      <c r="H53" s="29"/>
      <c r="I53" s="29"/>
      <c r="J53" s="29"/>
      <c r="K53" s="29"/>
      <c r="L53" s="29"/>
      <c r="M53" s="29"/>
      <c r="N53" s="29"/>
      <c r="O53" s="29"/>
      <c r="P53" s="29"/>
      <c r="Q53" s="29"/>
      <c r="R53" s="29"/>
      <c r="S53" s="29"/>
      <c r="T53" s="29"/>
      <c r="U53" s="29"/>
      <c r="V53" s="29"/>
      <c r="W53" s="29"/>
      <c r="X53" s="29"/>
      <c r="Y53" s="29"/>
      <c r="Z53" s="29"/>
    </row>
    <row r="54" spans="1:26" ht="15.75" customHeight="1">
      <c r="A54" s="39">
        <v>52</v>
      </c>
      <c r="B54" s="43">
        <f t="shared" si="0"/>
        <v>2.6616942738768602E-4</v>
      </c>
      <c r="C54" s="41">
        <f>_xlfn.BETA.DIST(B54,Summary!$C$14+Summary!$D$26,Summary!$D$14+Summary!$C$26-Summary!$D$26,FALSE)</f>
        <v>11.988482959979235</v>
      </c>
      <c r="D54" s="41">
        <f>_xlfn.BETA.DIST(B54,Summary!$C$14+Summary!$D$27,Summary!$D$14+Summary!$C$27-Summary!$D$27,FALSE)</f>
        <v>1.705265763694705E-3</v>
      </c>
      <c r="E54" s="38"/>
      <c r="F54" s="44"/>
      <c r="G54" s="44"/>
      <c r="H54" s="29"/>
      <c r="I54" s="29"/>
      <c r="J54" s="29"/>
      <c r="K54" s="29"/>
      <c r="L54" s="29"/>
      <c r="M54" s="29"/>
      <c r="N54" s="29"/>
      <c r="O54" s="29"/>
      <c r="P54" s="29"/>
      <c r="Q54" s="29"/>
      <c r="R54" s="29"/>
      <c r="S54" s="29"/>
      <c r="T54" s="29"/>
      <c r="U54" s="29"/>
      <c r="V54" s="29"/>
      <c r="W54" s="29"/>
      <c r="X54" s="29"/>
      <c r="Y54" s="29"/>
      <c r="Z54" s="29"/>
    </row>
    <row r="55" spans="1:26" ht="15.75" customHeight="1">
      <c r="A55" s="39">
        <v>53</v>
      </c>
      <c r="B55" s="43">
        <f t="shared" si="0"/>
        <v>2.6856440014610494E-4</v>
      </c>
      <c r="C55" s="41">
        <f>_xlfn.BETA.DIST(B55,Summary!$C$14+Summary!$D$26,Summary!$D$14+Summary!$C$26-Summary!$D$26,FALSE)</f>
        <v>12.628234556408364</v>
      </c>
      <c r="D55" s="41">
        <f>_xlfn.BETA.DIST(B55,Summary!$C$14+Summary!$D$27,Summary!$D$14+Summary!$C$27-Summary!$D$27,FALSE)</f>
        <v>1.9949261157373751E-3</v>
      </c>
      <c r="E55" s="38"/>
      <c r="F55" s="44"/>
      <c r="G55" s="44"/>
      <c r="H55" s="29"/>
      <c r="I55" s="29"/>
      <c r="J55" s="29"/>
      <c r="K55" s="29"/>
      <c r="L55" s="29"/>
      <c r="M55" s="29"/>
      <c r="N55" s="29"/>
      <c r="O55" s="29"/>
      <c r="P55" s="29"/>
      <c r="Q55" s="29"/>
      <c r="R55" s="29"/>
      <c r="S55" s="29"/>
      <c r="T55" s="29"/>
      <c r="U55" s="29"/>
      <c r="V55" s="29"/>
      <c r="W55" s="29"/>
      <c r="X55" s="29"/>
      <c r="Y55" s="29"/>
      <c r="Z55" s="29"/>
    </row>
    <row r="56" spans="1:26" ht="13">
      <c r="A56" s="39">
        <v>54</v>
      </c>
      <c r="B56" s="43">
        <f t="shared" si="0"/>
        <v>2.7095937290452386E-4</v>
      </c>
      <c r="C56" s="41">
        <f>_xlfn.BETA.DIST(B56,Summary!$C$14+Summary!$D$26,Summary!$D$14+Summary!$C$26-Summary!$D$26,FALSE)</f>
        <v>13.293664665258232</v>
      </c>
      <c r="D56" s="41">
        <f>_xlfn.BETA.DIST(B56,Summary!$C$14+Summary!$D$27,Summary!$D$14+Summary!$C$27-Summary!$D$27,FALSE)</f>
        <v>2.329338310837841E-3</v>
      </c>
      <c r="E56" s="38"/>
      <c r="F56" s="44"/>
      <c r="G56" s="44"/>
      <c r="H56" s="29"/>
      <c r="I56" s="29"/>
      <c r="J56" s="29"/>
      <c r="K56" s="29"/>
      <c r="L56" s="29"/>
      <c r="M56" s="29"/>
      <c r="N56" s="29"/>
      <c r="O56" s="29"/>
      <c r="P56" s="29"/>
      <c r="Q56" s="29"/>
      <c r="R56" s="29"/>
      <c r="S56" s="29"/>
      <c r="T56" s="29"/>
      <c r="U56" s="29"/>
      <c r="V56" s="29"/>
      <c r="W56" s="29"/>
      <c r="X56" s="29"/>
      <c r="Y56" s="29"/>
      <c r="Z56" s="29"/>
    </row>
    <row r="57" spans="1:26" ht="13">
      <c r="A57" s="39">
        <v>55</v>
      </c>
      <c r="B57" s="43">
        <f t="shared" si="0"/>
        <v>2.7335434566294278E-4</v>
      </c>
      <c r="C57" s="41">
        <f>_xlfn.BETA.DIST(B57,Summary!$C$14+Summary!$D$26,Summary!$D$14+Summary!$C$26-Summary!$D$26,FALSE)</f>
        <v>13.985414165604279</v>
      </c>
      <c r="D57" s="41">
        <f>_xlfn.BETA.DIST(B57,Summary!$C$14+Summary!$D$27,Summary!$D$14+Summary!$C$27-Summary!$D$27,FALSE)</f>
        <v>2.7147130077857596E-3</v>
      </c>
      <c r="E57" s="38"/>
      <c r="F57" s="44"/>
      <c r="G57" s="44"/>
      <c r="H57" s="29"/>
      <c r="I57" s="29"/>
      <c r="J57" s="29"/>
      <c r="K57" s="29"/>
      <c r="L57" s="29"/>
      <c r="M57" s="29"/>
      <c r="N57" s="29"/>
      <c r="O57" s="29"/>
      <c r="P57" s="29"/>
      <c r="Q57" s="29"/>
      <c r="R57" s="29"/>
      <c r="S57" s="29"/>
      <c r="T57" s="29"/>
      <c r="U57" s="29"/>
      <c r="V57" s="29"/>
      <c r="W57" s="29"/>
      <c r="X57" s="29"/>
      <c r="Y57" s="29"/>
      <c r="Z57" s="29"/>
    </row>
    <row r="58" spans="1:26" ht="13">
      <c r="A58" s="39">
        <v>56</v>
      </c>
      <c r="B58" s="43">
        <f t="shared" si="0"/>
        <v>2.757493184213617E-4</v>
      </c>
      <c r="C58" s="41">
        <f>_xlfn.BETA.DIST(B58,Summary!$C$14+Summary!$D$26,Summary!$D$14+Summary!$C$26-Summary!$D$26,FALSE)</f>
        <v>14.704125943181436</v>
      </c>
      <c r="D58" s="41">
        <f>_xlfn.BETA.DIST(B58,Summary!$C$14+Summary!$D$27,Summary!$D$14+Summary!$C$27-Summary!$D$27,FALSE)</f>
        <v>3.1580215273156759E-3</v>
      </c>
      <c r="E58" s="38"/>
      <c r="F58" s="44"/>
      <c r="G58" s="44"/>
      <c r="H58" s="29"/>
      <c r="I58" s="29"/>
      <c r="J58" s="29"/>
      <c r="K58" s="29"/>
      <c r="L58" s="29"/>
      <c r="M58" s="29"/>
      <c r="N58" s="29"/>
      <c r="O58" s="29"/>
      <c r="P58" s="29"/>
      <c r="Q58" s="29"/>
      <c r="R58" s="29"/>
      <c r="S58" s="29"/>
      <c r="T58" s="29"/>
      <c r="U58" s="29"/>
      <c r="V58" s="29"/>
      <c r="W58" s="29"/>
      <c r="X58" s="29"/>
      <c r="Y58" s="29"/>
      <c r="Z58" s="29"/>
    </row>
    <row r="59" spans="1:26" ht="13">
      <c r="A59" s="39">
        <v>57</v>
      </c>
      <c r="B59" s="43">
        <f t="shared" si="0"/>
        <v>2.7814429117978062E-4</v>
      </c>
      <c r="C59" s="41">
        <f>_xlfn.BETA.DIST(B59,Summary!$C$14+Summary!$D$26,Summary!$D$14+Summary!$C$26-Summary!$D$26,FALSE)</f>
        <v>15.450444472935127</v>
      </c>
      <c r="D59" s="41">
        <f>_xlfn.BETA.DIST(B59,Summary!$C$14+Summary!$D$27,Summary!$D$14+Summary!$C$27-Summary!$D$27,FALSE)</f>
        <v>3.6670758694474334E-3</v>
      </c>
      <c r="E59" s="38"/>
      <c r="F59" s="44"/>
      <c r="G59" s="44"/>
      <c r="H59" s="29"/>
      <c r="I59" s="29"/>
      <c r="J59" s="29"/>
      <c r="K59" s="29"/>
      <c r="L59" s="29"/>
      <c r="M59" s="29"/>
      <c r="N59" s="29"/>
      <c r="O59" s="29"/>
      <c r="P59" s="29"/>
      <c r="Q59" s="29"/>
      <c r="R59" s="29"/>
      <c r="S59" s="29"/>
      <c r="T59" s="29"/>
      <c r="U59" s="29"/>
      <c r="V59" s="29"/>
      <c r="W59" s="29"/>
      <c r="X59" s="29"/>
      <c r="Y59" s="29"/>
      <c r="Z59" s="29"/>
    </row>
    <row r="60" spans="1:26" ht="13">
      <c r="A60" s="39">
        <v>58</v>
      </c>
      <c r="B60" s="43">
        <f t="shared" si="0"/>
        <v>2.8053926393819954E-4</v>
      </c>
      <c r="C60" s="41">
        <f>_xlfn.BETA.DIST(B60,Summary!$C$14+Summary!$D$26,Summary!$D$14+Summary!$C$26-Summary!$D$26,FALSE)</f>
        <v>16.225015397422325</v>
      </c>
      <c r="D60" s="41">
        <f>_xlfn.BETA.DIST(B60,Summary!$C$14+Summary!$D$27,Summary!$D$14+Summary!$C$27-Summary!$D$27,FALSE)</f>
        <v>4.2506156263752608E-3</v>
      </c>
      <c r="E60" s="38"/>
      <c r="F60" s="44"/>
      <c r="G60" s="44"/>
      <c r="H60" s="29"/>
      <c r="I60" s="29"/>
      <c r="J60" s="29"/>
      <c r="K60" s="29"/>
      <c r="L60" s="29"/>
      <c r="M60" s="29"/>
      <c r="N60" s="29"/>
      <c r="O60" s="29"/>
      <c r="P60" s="29"/>
      <c r="Q60" s="29"/>
      <c r="R60" s="29"/>
      <c r="S60" s="29"/>
      <c r="T60" s="29"/>
      <c r="U60" s="29"/>
      <c r="V60" s="29"/>
      <c r="W60" s="29"/>
      <c r="X60" s="29"/>
      <c r="Y60" s="29"/>
      <c r="Z60" s="29"/>
    </row>
    <row r="61" spans="1:26" ht="13">
      <c r="A61" s="39">
        <v>59</v>
      </c>
      <c r="B61" s="43">
        <f t="shared" si="0"/>
        <v>2.8293423669661845E-4</v>
      </c>
      <c r="C61" s="41">
        <f>_xlfn.BETA.DIST(B61,Summary!$C$14+Summary!$D$26,Summary!$D$14+Summary!$C$26-Summary!$D$26,FALSE)</f>
        <v>17.028485101504813</v>
      </c>
      <c r="D61" s="41">
        <f>_xlfn.BETA.DIST(B61,Summary!$C$14+Summary!$D$27,Summary!$D$14+Summary!$C$27-Summary!$D$27,FALSE)</f>
        <v>4.9184022298915421E-3</v>
      </c>
      <c r="E61" s="38"/>
      <c r="F61" s="44"/>
      <c r="G61" s="44"/>
      <c r="H61" s="29"/>
      <c r="I61" s="29"/>
      <c r="J61" s="29"/>
      <c r="K61" s="29"/>
      <c r="L61" s="29"/>
      <c r="M61" s="29"/>
      <c r="N61" s="29"/>
      <c r="O61" s="29"/>
      <c r="P61" s="29"/>
      <c r="Q61" s="29"/>
      <c r="R61" s="29"/>
      <c r="S61" s="29"/>
      <c r="T61" s="29"/>
      <c r="U61" s="29"/>
      <c r="V61" s="29"/>
      <c r="W61" s="29"/>
      <c r="X61" s="29"/>
      <c r="Y61" s="29"/>
      <c r="Z61" s="29"/>
    </row>
    <row r="62" spans="1:26" ht="13">
      <c r="A62" s="39">
        <v>60</v>
      </c>
      <c r="B62" s="43">
        <f t="shared" si="0"/>
        <v>2.8532920945503737E-4</v>
      </c>
      <c r="C62" s="41">
        <f>_xlfn.BETA.DIST(B62,Summary!$C$14+Summary!$D$26,Summary!$D$14+Summary!$C$26-Summary!$D$26,FALSE)</f>
        <v>17.861500283777282</v>
      </c>
      <c r="D62" s="41">
        <f>_xlfn.BETA.DIST(B62,Summary!$C$14+Summary!$D$27,Summary!$D$14+Summary!$C$27-Summary!$D$27,FALSE)</f>
        <v>5.6813209863515179E-3</v>
      </c>
      <c r="E62" s="38"/>
      <c r="F62" s="44"/>
      <c r="G62" s="44"/>
      <c r="H62" s="29"/>
      <c r="I62" s="29"/>
      <c r="J62" s="29"/>
      <c r="K62" s="29"/>
      <c r="L62" s="29"/>
      <c r="M62" s="29"/>
      <c r="N62" s="29"/>
      <c r="O62" s="29"/>
      <c r="P62" s="29"/>
      <c r="Q62" s="29"/>
      <c r="R62" s="29"/>
      <c r="S62" s="29"/>
      <c r="T62" s="29"/>
      <c r="U62" s="29"/>
      <c r="V62" s="29"/>
      <c r="W62" s="29"/>
      <c r="X62" s="29"/>
      <c r="Y62" s="29"/>
      <c r="Z62" s="29"/>
    </row>
    <row r="63" spans="1:26" ht="13">
      <c r="A63" s="39">
        <v>61</v>
      </c>
      <c r="B63" s="43">
        <f t="shared" si="0"/>
        <v>2.8772418221345629E-4</v>
      </c>
      <c r="C63" s="41">
        <f>_xlfn.BETA.DIST(B63,Summary!$C$14+Summary!$D$26,Summary!$D$14+Summary!$C$26-Summary!$D$26,FALSE)</f>
        <v>18.72470752517178</v>
      </c>
      <c r="D63" s="41">
        <f>_xlfn.BETA.DIST(B63,Summary!$C$14+Summary!$D$27,Summary!$D$14+Summary!$C$27-Summary!$D$27,FALSE)</f>
        <v>6.5514913654829343E-3</v>
      </c>
      <c r="E63" s="38"/>
      <c r="F63" s="44"/>
      <c r="G63" s="44"/>
      <c r="H63" s="29"/>
      <c r="I63" s="29"/>
      <c r="J63" s="29"/>
      <c r="K63" s="29"/>
      <c r="L63" s="29"/>
      <c r="M63" s="29"/>
      <c r="N63" s="29"/>
      <c r="O63" s="29"/>
      <c r="P63" s="29"/>
      <c r="Q63" s="29"/>
      <c r="R63" s="29"/>
      <c r="S63" s="29"/>
      <c r="T63" s="29"/>
      <c r="U63" s="29"/>
      <c r="V63" s="29"/>
      <c r="W63" s="29"/>
      <c r="X63" s="29"/>
      <c r="Y63" s="29"/>
      <c r="Z63" s="29"/>
    </row>
    <row r="64" spans="1:26" ht="13">
      <c r="A64" s="39">
        <v>62</v>
      </c>
      <c r="B64" s="43">
        <f t="shared" si="0"/>
        <v>2.9011915497187521E-4</v>
      </c>
      <c r="C64" s="41">
        <f>_xlfn.BETA.DIST(B64,Summary!$C$14+Summary!$D$26,Summary!$D$14+Summary!$C$26-Summary!$D$26,FALSE)</f>
        <v>19.618752855178492</v>
      </c>
      <c r="D64" s="41">
        <f>_xlfn.BETA.DIST(B64,Summary!$C$14+Summary!$D$27,Summary!$D$14+Summary!$C$27-Summary!$D$27,FALSE)</f>
        <v>7.5423860218018033E-3</v>
      </c>
      <c r="E64" s="38"/>
      <c r="F64" s="44"/>
      <c r="G64" s="44"/>
      <c r="H64" s="29"/>
      <c r="I64" s="29"/>
      <c r="J64" s="29"/>
      <c r="K64" s="29"/>
      <c r="L64" s="29"/>
      <c r="M64" s="29"/>
      <c r="N64" s="29"/>
      <c r="O64" s="29"/>
      <c r="P64" s="29"/>
      <c r="Q64" s="29"/>
      <c r="R64" s="29"/>
      <c r="S64" s="29"/>
      <c r="T64" s="29"/>
      <c r="U64" s="29"/>
      <c r="V64" s="29"/>
      <c r="W64" s="29"/>
      <c r="X64" s="29"/>
      <c r="Y64" s="29"/>
      <c r="Z64" s="29"/>
    </row>
    <row r="65" spans="1:26" ht="13">
      <c r="A65" s="39">
        <v>63</v>
      </c>
      <c r="B65" s="43">
        <f t="shared" si="0"/>
        <v>2.9251412773029413E-4</v>
      </c>
      <c r="C65" s="41">
        <f>_xlfn.BETA.DIST(B65,Summary!$C$14+Summary!$D$26,Summary!$D$14+Summary!$C$26-Summary!$D$26,FALSE)</f>
        <v>20.544281316120482</v>
      </c>
      <c r="D65" s="41">
        <f>_xlfn.BETA.DIST(B65,Summary!$C$14+Summary!$D$27,Summary!$D$14+Summary!$C$27-Summary!$D$27,FALSE)</f>
        <v>8.6689590388966901E-3</v>
      </c>
      <c r="E65" s="38"/>
      <c r="F65" s="44"/>
      <c r="G65" s="44"/>
      <c r="H65" s="29"/>
      <c r="I65" s="29"/>
      <c r="J65" s="29"/>
      <c r="K65" s="29"/>
      <c r="L65" s="29"/>
      <c r="M65" s="29"/>
      <c r="N65" s="29"/>
      <c r="O65" s="29"/>
      <c r="P65" s="29"/>
      <c r="Q65" s="29"/>
      <c r="R65" s="29"/>
      <c r="S65" s="29"/>
      <c r="T65" s="29"/>
      <c r="U65" s="29"/>
      <c r="V65" s="29"/>
      <c r="W65" s="29"/>
      <c r="X65" s="29"/>
      <c r="Y65" s="29"/>
      <c r="Z65" s="29"/>
    </row>
    <row r="66" spans="1:26" ht="13">
      <c r="A66" s="39">
        <v>64</v>
      </c>
      <c r="B66" s="43">
        <f t="shared" si="0"/>
        <v>2.9490910048871305E-4</v>
      </c>
      <c r="C66" s="41">
        <f>_xlfn.BETA.DIST(B66,Summary!$C$14+Summary!$D$26,Summary!$D$14+Summary!$C$26-Summary!$D$26,FALSE)</f>
        <v>21.501936525916836</v>
      </c>
      <c r="D66" s="41">
        <f>_xlfn.BETA.DIST(B66,Summary!$C$14+Summary!$D$27,Summary!$D$14+Summary!$C$27-Summary!$D$27,FALSE)</f>
        <v>9.9477838972683325E-3</v>
      </c>
      <c r="E66" s="38"/>
      <c r="F66" s="44"/>
      <c r="G66" s="44"/>
      <c r="H66" s="29"/>
      <c r="I66" s="29"/>
      <c r="J66" s="29"/>
      <c r="K66" s="29"/>
      <c r="L66" s="29"/>
      <c r="M66" s="29"/>
      <c r="N66" s="29"/>
      <c r="O66" s="29"/>
      <c r="P66" s="29"/>
      <c r="Q66" s="29"/>
      <c r="R66" s="29"/>
      <c r="S66" s="29"/>
      <c r="T66" s="29"/>
      <c r="U66" s="29"/>
      <c r="V66" s="29"/>
      <c r="W66" s="29"/>
      <c r="X66" s="29"/>
      <c r="Y66" s="29"/>
      <c r="Z66" s="29"/>
    </row>
    <row r="67" spans="1:26" ht="13">
      <c r="A67" s="39">
        <v>65</v>
      </c>
      <c r="B67" s="43">
        <f t="shared" si="0"/>
        <v>2.9730407324713196E-4</v>
      </c>
      <c r="C67" s="41">
        <f>_xlfn.BETA.DIST(B67,Summary!$C$14+Summary!$D$26,Summary!$D$14+Summary!$C$26-Summary!$D$26,FALSE)</f>
        <v>22.492360239768079</v>
      </c>
      <c r="D67" s="41">
        <f>_xlfn.BETA.DIST(B67,Summary!$C$14+Summary!$D$27,Summary!$D$14+Summary!$C$27-Summary!$D$27,FALSE)</f>
        <v>1.1397201675630735E-2</v>
      </c>
      <c r="E67" s="38"/>
      <c r="F67" s="44"/>
      <c r="G67" s="44"/>
      <c r="H67" s="29"/>
      <c r="I67" s="29"/>
      <c r="J67" s="29"/>
      <c r="K67" s="29"/>
      <c r="L67" s="29"/>
      <c r="M67" s="29"/>
      <c r="N67" s="29"/>
      <c r="O67" s="29"/>
      <c r="P67" s="29"/>
      <c r="Q67" s="29"/>
      <c r="R67" s="29"/>
      <c r="S67" s="29"/>
      <c r="T67" s="29"/>
      <c r="U67" s="29"/>
      <c r="V67" s="29"/>
      <c r="W67" s="29"/>
      <c r="X67" s="29"/>
      <c r="Y67" s="29"/>
      <c r="Z67" s="29"/>
    </row>
    <row r="68" spans="1:26" ht="13">
      <c r="A68" s="39">
        <v>66</v>
      </c>
      <c r="B68" s="43">
        <f t="shared" si="0"/>
        <v>2.9969904600555088E-4</v>
      </c>
      <c r="C68" s="41">
        <f>_xlfn.BETA.DIST(B68,Summary!$C$14+Summary!$D$26,Summary!$D$14+Summary!$C$26-Summary!$D$26,FALSE)</f>
        <v>23.516191911189331</v>
      </c>
      <c r="D68" s="41">
        <f>_xlfn.BETA.DIST(B68,Summary!$C$14+Summary!$D$27,Summary!$D$14+Summary!$C$27-Summary!$D$27,FALSE)</f>
        <v>1.3037480003479155E-2</v>
      </c>
      <c r="E68" s="38"/>
      <c r="F68" s="44"/>
      <c r="G68" s="44"/>
      <c r="H68" s="29"/>
      <c r="I68" s="29"/>
      <c r="J68" s="29"/>
      <c r="K68" s="29"/>
      <c r="L68" s="29"/>
      <c r="M68" s="29"/>
      <c r="N68" s="29"/>
      <c r="O68" s="29"/>
      <c r="P68" s="29"/>
      <c r="Q68" s="29"/>
      <c r="R68" s="29"/>
      <c r="S68" s="29"/>
      <c r="T68" s="29"/>
      <c r="U68" s="29"/>
      <c r="V68" s="29"/>
      <c r="W68" s="29"/>
      <c r="X68" s="29"/>
      <c r="Y68" s="29"/>
      <c r="Z68" s="29"/>
    </row>
    <row r="69" spans="1:26" ht="13">
      <c r="A69" s="39">
        <v>67</v>
      </c>
      <c r="B69" s="43">
        <f t="shared" si="0"/>
        <v>3.020940187639698E-4</v>
      </c>
      <c r="C69" s="41">
        <f>_xlfn.BETA.DIST(B69,Summary!$C$14+Summary!$D$26,Summary!$D$14+Summary!$C$26-Summary!$D$26,FALSE)</f>
        <v>24.574068252817654</v>
      </c>
      <c r="D69" s="41">
        <f>_xlfn.BETA.DIST(B69,Summary!$C$14+Summary!$D$27,Summary!$D$14+Summary!$C$27-Summary!$D$27,FALSE)</f>
        <v>1.4890983289173279E-2</v>
      </c>
      <c r="E69" s="38"/>
      <c r="F69" s="44"/>
      <c r="G69" s="44"/>
      <c r="H69" s="29"/>
      <c r="I69" s="29"/>
      <c r="J69" s="29"/>
      <c r="K69" s="29"/>
      <c r="L69" s="29"/>
      <c r="M69" s="29"/>
      <c r="N69" s="29"/>
      <c r="O69" s="29"/>
      <c r="P69" s="29"/>
      <c r="Q69" s="29"/>
      <c r="R69" s="29"/>
      <c r="S69" s="29"/>
      <c r="T69" s="29"/>
      <c r="U69" s="29"/>
      <c r="V69" s="29"/>
      <c r="W69" s="29"/>
      <c r="X69" s="29"/>
      <c r="Y69" s="29"/>
      <c r="Z69" s="29"/>
    </row>
    <row r="70" spans="1:26" ht="13">
      <c r="A70" s="39">
        <v>68</v>
      </c>
      <c r="B70" s="43">
        <f t="shared" si="0"/>
        <v>3.0448899152238872E-4</v>
      </c>
      <c r="C70" s="41">
        <f>_xlfn.BETA.DIST(B70,Summary!$C$14+Summary!$D$26,Summary!$D$14+Summary!$C$26-Summary!$D$26,FALSE)</f>
        <v>25.666622797411577</v>
      </c>
      <c r="D70" s="41">
        <f>_xlfn.BETA.DIST(B70,Summary!$C$14+Summary!$D$27,Summary!$D$14+Summary!$C$27-Summary!$D$27,FALSE)</f>
        <v>1.6982354752656807E-2</v>
      </c>
      <c r="E70" s="38"/>
      <c r="F70" s="44"/>
      <c r="G70" s="44"/>
      <c r="H70" s="29"/>
      <c r="I70" s="29"/>
      <c r="J70" s="29"/>
      <c r="K70" s="29"/>
      <c r="L70" s="29"/>
      <c r="M70" s="29"/>
      <c r="N70" s="29"/>
      <c r="O70" s="29"/>
      <c r="P70" s="29"/>
      <c r="Q70" s="29"/>
      <c r="R70" s="29"/>
      <c r="S70" s="29"/>
      <c r="T70" s="29"/>
      <c r="U70" s="29"/>
      <c r="V70" s="29"/>
      <c r="W70" s="29"/>
      <c r="X70" s="29"/>
      <c r="Y70" s="29"/>
      <c r="Z70" s="29"/>
    </row>
    <row r="71" spans="1:26" ht="13">
      <c r="A71" s="39">
        <v>69</v>
      </c>
      <c r="B71" s="43">
        <f t="shared" si="0"/>
        <v>3.0688396428080764E-4</v>
      </c>
      <c r="C71" s="41">
        <f>_xlfn.BETA.DIST(B71,Summary!$C$14+Summary!$D$26,Summary!$D$14+Summary!$C$26-Summary!$D$26,FALSE)</f>
        <v>26.794485459458379</v>
      </c>
      <c r="D71" s="41">
        <f>_xlfn.BETA.DIST(B71,Summary!$C$14+Summary!$D$27,Summary!$D$14+Summary!$C$27-Summary!$D$27,FALSE)</f>
        <v>1.9338710795098756E-2</v>
      </c>
      <c r="E71" s="38"/>
      <c r="F71" s="44"/>
      <c r="G71" s="44"/>
      <c r="H71" s="29"/>
      <c r="I71" s="29"/>
      <c r="J71" s="29"/>
      <c r="K71" s="29"/>
      <c r="L71" s="29"/>
      <c r="M71" s="29"/>
      <c r="N71" s="29"/>
      <c r="O71" s="29"/>
      <c r="P71" s="29"/>
      <c r="Q71" s="29"/>
      <c r="R71" s="29"/>
      <c r="S71" s="29"/>
      <c r="T71" s="29"/>
      <c r="U71" s="29"/>
      <c r="V71" s="29"/>
      <c r="W71" s="29"/>
      <c r="X71" s="29"/>
      <c r="Y71" s="29"/>
      <c r="Z71" s="29"/>
    </row>
    <row r="72" spans="1:26" ht="13">
      <c r="A72" s="39">
        <v>70</v>
      </c>
      <c r="B72" s="43">
        <f t="shared" si="0"/>
        <v>3.0927893703922656E-4</v>
      </c>
      <c r="C72" s="41">
        <f>_xlfn.BETA.DIST(B72,Summary!$C$14+Summary!$D$26,Summary!$D$14+Summary!$C$26-Summary!$D$26,FALSE)</f>
        <v>27.958282097796946</v>
      </c>
      <c r="D72" s="41">
        <f>_xlfn.BETA.DIST(B72,Summary!$C$14+Summary!$D$27,Summary!$D$14+Summary!$C$27-Summary!$D$27,FALSE)</f>
        <v>2.1989848239090511E-2</v>
      </c>
      <c r="E72" s="38"/>
      <c r="F72" s="44"/>
      <c r="G72" s="44"/>
      <c r="H72" s="29"/>
      <c r="I72" s="29"/>
      <c r="J72" s="29"/>
      <c r="K72" s="29"/>
      <c r="L72" s="29"/>
      <c r="M72" s="29"/>
      <c r="N72" s="29"/>
      <c r="O72" s="29"/>
      <c r="P72" s="29"/>
      <c r="Q72" s="29"/>
      <c r="R72" s="29"/>
      <c r="S72" s="29"/>
      <c r="T72" s="29"/>
      <c r="U72" s="29"/>
      <c r="V72" s="29"/>
      <c r="W72" s="29"/>
      <c r="X72" s="29"/>
      <c r="Y72" s="29"/>
      <c r="Z72" s="29"/>
    </row>
    <row r="73" spans="1:26" ht="13">
      <c r="A73" s="39">
        <v>71</v>
      </c>
      <c r="B73" s="43">
        <f t="shared" si="0"/>
        <v>3.1167390979764547E-4</v>
      </c>
      <c r="C73" s="41">
        <f>_xlfn.BETA.DIST(B73,Summary!$C$14+Summary!$D$26,Summary!$D$14+Summary!$C$26-Summary!$D$26,FALSE)</f>
        <v>29.158634079659709</v>
      </c>
      <c r="D73" s="41">
        <f>_xlfn.BETA.DIST(B73,Summary!$C$14+Summary!$D$27,Summary!$D$14+Summary!$C$27-Summary!$D$27,FALSE)</f>
        <v>2.4968464972421042E-2</v>
      </c>
      <c r="E73" s="38"/>
      <c r="F73" s="44"/>
      <c r="G73" s="44"/>
      <c r="H73" s="29"/>
      <c r="I73" s="29"/>
      <c r="J73" s="29"/>
      <c r="K73" s="29"/>
      <c r="L73" s="29"/>
      <c r="M73" s="29"/>
      <c r="N73" s="29"/>
      <c r="O73" s="29"/>
      <c r="P73" s="29"/>
      <c r="Q73" s="29"/>
      <c r="R73" s="29"/>
      <c r="S73" s="29"/>
      <c r="T73" s="29"/>
      <c r="U73" s="29"/>
      <c r="V73" s="29"/>
      <c r="W73" s="29"/>
      <c r="X73" s="29"/>
      <c r="Y73" s="29"/>
      <c r="Z73" s="29"/>
    </row>
    <row r="74" spans="1:26" ht="13">
      <c r="A74" s="39">
        <v>72</v>
      </c>
      <c r="B74" s="43">
        <f t="shared" si="0"/>
        <v>3.1406888255606439E-4</v>
      </c>
      <c r="C74" s="41">
        <f>_xlfn.BETA.DIST(B74,Summary!$C$14+Summary!$D$26,Summary!$D$14+Summary!$C$26-Summary!$D$26,FALSE)</f>
        <v>30.396157846531498</v>
      </c>
      <c r="D74" s="41">
        <f>_xlfn.BETA.DIST(B74,Summary!$C$14+Summary!$D$27,Summary!$D$14+Summary!$C$27-Summary!$D$27,FALSE)</f>
        <v>2.8310394525790032E-2</v>
      </c>
      <c r="E74" s="38"/>
      <c r="F74" s="44"/>
      <c r="G74" s="44"/>
      <c r="H74" s="29"/>
      <c r="I74" s="29"/>
      <c r="J74" s="29"/>
      <c r="K74" s="29"/>
      <c r="L74" s="29"/>
      <c r="M74" s="29"/>
      <c r="N74" s="29"/>
      <c r="O74" s="29"/>
      <c r="P74" s="29"/>
      <c r="Q74" s="29"/>
      <c r="R74" s="29"/>
      <c r="S74" s="29"/>
      <c r="T74" s="29"/>
      <c r="U74" s="29"/>
      <c r="V74" s="29"/>
      <c r="W74" s="29"/>
      <c r="X74" s="29"/>
      <c r="Y74" s="29"/>
      <c r="Z74" s="29"/>
    </row>
    <row r="75" spans="1:26" ht="13">
      <c r="A75" s="39">
        <v>73</v>
      </c>
      <c r="B75" s="43">
        <f t="shared" si="0"/>
        <v>3.1646385531448331E-4</v>
      </c>
      <c r="C75" s="41">
        <f>_xlfn.BETA.DIST(B75,Summary!$C$14+Summary!$D$26,Summary!$D$14+Summary!$C$26-Summary!$D$26,FALSE)</f>
        <v>31.671464482213807</v>
      </c>
      <c r="D75" s="41">
        <f>_xlfn.BETA.DIST(B75,Summary!$C$14+Summary!$D$27,Summary!$D$14+Summary!$C$27-Summary!$D$27,FALSE)</f>
        <v>3.2054855109956051E-2</v>
      </c>
      <c r="E75" s="38"/>
      <c r="F75" s="44"/>
      <c r="G75" s="44"/>
      <c r="H75" s="29"/>
      <c r="I75" s="29"/>
      <c r="J75" s="29"/>
      <c r="K75" s="29"/>
      <c r="L75" s="29"/>
      <c r="M75" s="29"/>
      <c r="N75" s="29"/>
      <c r="O75" s="29"/>
      <c r="P75" s="29"/>
      <c r="Q75" s="29"/>
      <c r="R75" s="29"/>
      <c r="S75" s="29"/>
      <c r="T75" s="29"/>
      <c r="U75" s="29"/>
      <c r="V75" s="29"/>
      <c r="W75" s="29"/>
      <c r="X75" s="29"/>
      <c r="Y75" s="29"/>
      <c r="Z75" s="29"/>
    </row>
    <row r="76" spans="1:26" ht="13">
      <c r="A76" s="39">
        <v>74</v>
      </c>
      <c r="B76" s="43">
        <f t="shared" si="0"/>
        <v>3.1885882807290223E-4</v>
      </c>
      <c r="C76" s="41">
        <f>_xlfn.BETA.DIST(B76,Summary!$C$14+Summary!$D$26,Summary!$D$14+Summary!$C$26-Summary!$D$26,FALSE)</f>
        <v>32.985159283478616</v>
      </c>
      <c r="D76" s="41">
        <f>_xlfn.BETA.DIST(B76,Summary!$C$14+Summary!$D$27,Summary!$D$14+Summary!$C$27-Summary!$D$27,FALSE)</f>
        <v>3.6244713630674975E-2</v>
      </c>
      <c r="E76" s="38"/>
      <c r="F76" s="44"/>
      <c r="G76" s="44"/>
      <c r="H76" s="29"/>
      <c r="I76" s="29"/>
      <c r="J76" s="29"/>
      <c r="K76" s="29"/>
      <c r="L76" s="29"/>
      <c r="M76" s="29"/>
      <c r="N76" s="29"/>
      <c r="O76" s="29"/>
      <c r="P76" s="29"/>
      <c r="Q76" s="29"/>
      <c r="R76" s="29"/>
      <c r="S76" s="29"/>
      <c r="T76" s="29"/>
      <c r="U76" s="29"/>
      <c r="V76" s="29"/>
      <c r="W76" s="29"/>
      <c r="X76" s="29"/>
      <c r="Y76" s="29"/>
      <c r="Z76" s="29"/>
    </row>
    <row r="77" spans="1:26" ht="13">
      <c r="A77" s="39">
        <v>75</v>
      </c>
      <c r="B77" s="43">
        <f t="shared" si="0"/>
        <v>3.2125380083132115E-4</v>
      </c>
      <c r="C77" s="41">
        <f>_xlfn.BETA.DIST(B77,Summary!$C$14+Summary!$D$26,Summary!$D$14+Summary!$C$26-Summary!$D$26,FALSE)</f>
        <v>34.337841333688402</v>
      </c>
      <c r="D77" s="41">
        <f>_xlfn.BETA.DIST(B77,Summary!$C$14+Summary!$D$27,Summary!$D$14+Summary!$C$27-Summary!$D$27,FALSE)</f>
        <v>4.0926765190225922E-2</v>
      </c>
      <c r="E77" s="38"/>
      <c r="F77" s="44"/>
      <c r="G77" s="44"/>
      <c r="H77" s="29"/>
      <c r="I77" s="29"/>
      <c r="J77" s="29"/>
      <c r="K77" s="29"/>
      <c r="L77" s="29"/>
      <c r="M77" s="29"/>
      <c r="N77" s="29"/>
      <c r="O77" s="29"/>
      <c r="P77" s="29"/>
      <c r="Q77" s="29"/>
      <c r="R77" s="29"/>
      <c r="S77" s="29"/>
      <c r="T77" s="29"/>
      <c r="U77" s="29"/>
      <c r="V77" s="29"/>
      <c r="W77" s="29"/>
      <c r="X77" s="29"/>
      <c r="Y77" s="29"/>
      <c r="Z77" s="29"/>
    </row>
    <row r="78" spans="1:26" ht="13">
      <c r="A78" s="39">
        <v>76</v>
      </c>
      <c r="B78" s="43">
        <f t="shared" si="0"/>
        <v>3.2364877358974007E-4</v>
      </c>
      <c r="C78" s="41">
        <f>_xlfn.BETA.DIST(B78,Summary!$C$14+Summary!$D$26,Summary!$D$14+Summary!$C$26-Summary!$D$26,FALSE)</f>
        <v>35.730103079749405</v>
      </c>
      <c r="D78" s="41">
        <f>_xlfn.BETA.DIST(B78,Summary!$C$14+Summary!$D$27,Summary!$D$14+Summary!$C$27-Summary!$D$27,FALSE)</f>
        <v>4.6152028572268078E-2</v>
      </c>
      <c r="E78" s="38"/>
      <c r="F78" s="44"/>
      <c r="G78" s="44"/>
      <c r="H78" s="29"/>
      <c r="I78" s="29"/>
      <c r="J78" s="29"/>
      <c r="K78" s="29"/>
      <c r="L78" s="29"/>
      <c r="M78" s="29"/>
      <c r="N78" s="29"/>
      <c r="O78" s="29"/>
      <c r="P78" s="29"/>
      <c r="Q78" s="29"/>
      <c r="R78" s="29"/>
      <c r="S78" s="29"/>
      <c r="T78" s="29"/>
      <c r="U78" s="29"/>
      <c r="V78" s="29"/>
      <c r="W78" s="29"/>
      <c r="X78" s="29"/>
      <c r="Y78" s="29"/>
      <c r="Z78" s="29"/>
    </row>
    <row r="79" spans="1:26" ht="13">
      <c r="A79" s="39">
        <v>77</v>
      </c>
      <c r="B79" s="43">
        <f t="shared" si="0"/>
        <v>3.2604374634815898E-4</v>
      </c>
      <c r="C79" s="41">
        <f>_xlfn.BETA.DIST(B79,Summary!$C$14+Summary!$D$26,Summary!$D$14+Summary!$C$26-Summary!$D$26,FALSE)</f>
        <v>37.16252991275941</v>
      </c>
      <c r="D79" s="41">
        <f>_xlfn.BETA.DIST(B79,Summary!$C$14+Summary!$D$27,Summary!$D$14+Summary!$C$27-Summary!$D$27,FALSE)</f>
        <v>5.197605819211279E-2</v>
      </c>
      <c r="E79" s="38"/>
      <c r="F79" s="44"/>
      <c r="G79" s="44"/>
      <c r="H79" s="29"/>
      <c r="I79" s="29"/>
      <c r="J79" s="29"/>
      <c r="K79" s="29"/>
      <c r="L79" s="29"/>
      <c r="M79" s="29"/>
      <c r="N79" s="29"/>
      <c r="O79" s="29"/>
      <c r="P79" s="29"/>
      <c r="Q79" s="29"/>
      <c r="R79" s="29"/>
      <c r="S79" s="29"/>
      <c r="T79" s="29"/>
      <c r="U79" s="29"/>
      <c r="V79" s="29"/>
      <c r="W79" s="29"/>
      <c r="X79" s="29"/>
      <c r="Y79" s="29"/>
      <c r="Z79" s="29"/>
    </row>
    <row r="80" spans="1:26" ht="13">
      <c r="A80" s="39">
        <v>78</v>
      </c>
      <c r="B80" s="43">
        <f t="shared" si="0"/>
        <v>3.284387191065779E-4</v>
      </c>
      <c r="C80" s="41">
        <f>_xlfn.BETA.DIST(B80,Summary!$C$14+Summary!$D$26,Summary!$D$14+Summary!$C$26-Summary!$D$26,FALSE)</f>
        <v>38.635699752702706</v>
      </c>
      <c r="D80" s="41">
        <f>_xlfn.BETA.DIST(B80,Summary!$C$14+Summary!$D$27,Summary!$D$14+Summary!$C$27-Summary!$D$27,FALSE)</f>
        <v>5.8459272977151415E-2</v>
      </c>
      <c r="E80" s="38"/>
      <c r="F80" s="44"/>
      <c r="G80" s="44"/>
      <c r="H80" s="29"/>
      <c r="I80" s="29"/>
      <c r="J80" s="29"/>
      <c r="K80" s="29"/>
      <c r="L80" s="29"/>
      <c r="M80" s="29"/>
      <c r="N80" s="29"/>
      <c r="O80" s="29"/>
      <c r="P80" s="29"/>
      <c r="Q80" s="29"/>
      <c r="R80" s="29"/>
      <c r="S80" s="29"/>
      <c r="T80" s="29"/>
      <c r="U80" s="29"/>
      <c r="V80" s="29"/>
      <c r="W80" s="29"/>
      <c r="X80" s="29"/>
      <c r="Y80" s="29"/>
      <c r="Z80" s="29"/>
    </row>
    <row r="81" spans="1:26" ht="13">
      <c r="A81" s="39">
        <v>79</v>
      </c>
      <c r="B81" s="43">
        <f t="shared" si="0"/>
        <v>3.3083369186499682E-4</v>
      </c>
      <c r="C81" s="41">
        <f>_xlfn.BETA.DIST(B81,Summary!$C$14+Summary!$D$26,Summary!$D$14+Summary!$C$26-Summary!$D$26,FALSE)</f>
        <v>40.15018263753538</v>
      </c>
      <c r="D81" s="41">
        <f>_xlfn.BETA.DIST(B81,Summary!$C$14+Summary!$D$27,Summary!$D$14+Summary!$C$27-Summary!$D$27,FALSE)</f>
        <v>6.5667302622059248E-2</v>
      </c>
      <c r="E81" s="38"/>
      <c r="F81" s="44"/>
      <c r="G81" s="44"/>
      <c r="H81" s="29"/>
      <c r="I81" s="29"/>
      <c r="J81" s="29"/>
      <c r="K81" s="29"/>
      <c r="L81" s="29"/>
      <c r="M81" s="29"/>
      <c r="N81" s="29"/>
      <c r="O81" s="29"/>
      <c r="P81" s="29"/>
      <c r="Q81" s="29"/>
      <c r="R81" s="29"/>
      <c r="S81" s="29"/>
      <c r="T81" s="29"/>
      <c r="U81" s="29"/>
      <c r="V81" s="29"/>
      <c r="W81" s="29"/>
      <c r="X81" s="29"/>
      <c r="Y81" s="29"/>
      <c r="Z81" s="29"/>
    </row>
    <row r="82" spans="1:26" ht="13">
      <c r="A82" s="39">
        <v>80</v>
      </c>
      <c r="B82" s="43">
        <f t="shared" si="0"/>
        <v>3.3322866462341574E-4</v>
      </c>
      <c r="C82" s="41">
        <f>_xlfn.BETA.DIST(B82,Summary!$C$14+Summary!$D$26,Summary!$D$14+Summary!$C$26-Summary!$D$26,FALSE)</f>
        <v>41.706540316996623</v>
      </c>
      <c r="D82" s="41">
        <f>_xlfn.BETA.DIST(B82,Summary!$C$14+Summary!$D$27,Summary!$D$14+Summary!$C$27-Summary!$D$27,FALSE)</f>
        <v>7.3671351640442861E-2</v>
      </c>
      <c r="E82" s="38"/>
      <c r="F82" s="44"/>
      <c r="G82" s="44"/>
      <c r="H82" s="29"/>
      <c r="I82" s="29"/>
      <c r="J82" s="29"/>
      <c r="K82" s="29"/>
      <c r="L82" s="29"/>
      <c r="M82" s="29"/>
      <c r="N82" s="29"/>
      <c r="O82" s="29"/>
      <c r="P82" s="29"/>
      <c r="Q82" s="29"/>
      <c r="R82" s="29"/>
      <c r="S82" s="29"/>
      <c r="T82" s="29"/>
      <c r="U82" s="29"/>
      <c r="V82" s="29"/>
      <c r="W82" s="29"/>
      <c r="X82" s="29"/>
      <c r="Y82" s="29"/>
      <c r="Z82" s="29"/>
    </row>
    <row r="83" spans="1:26" ht="13">
      <c r="A83" s="39">
        <v>81</v>
      </c>
      <c r="B83" s="43">
        <f t="shared" si="0"/>
        <v>3.3562363738183466E-4</v>
      </c>
      <c r="C83" s="41">
        <f>_xlfn.BETA.DIST(B83,Summary!$C$14+Summary!$D$26,Summary!$D$14+Summary!$C$26-Summary!$D$26,FALSE)</f>
        <v>43.305325851472958</v>
      </c>
      <c r="D83" s="41">
        <f>_xlfn.BETA.DIST(B83,Summary!$C$14+Summary!$D$27,Summary!$D$14+Summary!$C$27-Summary!$D$27,FALSE)</f>
        <v>8.2548581608734628E-2</v>
      </c>
      <c r="E83" s="38"/>
      <c r="F83" s="44"/>
      <c r="G83" s="44"/>
      <c r="H83" s="29"/>
      <c r="I83" s="29"/>
      <c r="J83" s="29"/>
      <c r="K83" s="29"/>
      <c r="L83" s="29"/>
      <c r="M83" s="29"/>
      <c r="N83" s="29"/>
      <c r="O83" s="29"/>
      <c r="P83" s="29"/>
      <c r="Q83" s="29"/>
      <c r="R83" s="29"/>
      <c r="S83" s="29"/>
      <c r="T83" s="29"/>
      <c r="U83" s="29"/>
      <c r="V83" s="29"/>
      <c r="W83" s="29"/>
      <c r="X83" s="29"/>
      <c r="Y83" s="29"/>
      <c r="Z83" s="29"/>
    </row>
    <row r="84" spans="1:26" ht="13">
      <c r="A84" s="39">
        <v>82</v>
      </c>
      <c r="B84" s="43">
        <f t="shared" si="0"/>
        <v>3.3801861014025358E-4</v>
      </c>
      <c r="C84" s="41">
        <f>_xlfn.BETA.DIST(B84,Summary!$C$14+Summary!$D$26,Summary!$D$14+Summary!$C$26-Summary!$D$26,FALSE)</f>
        <v>44.947083216232357</v>
      </c>
      <c r="D84" s="41">
        <f>_xlfn.BETA.DIST(B84,Summary!$C$14+Summary!$D$27,Summary!$D$14+Summary!$C$27-Summary!$D$27,FALSE)</f>
        <v>9.2382511969307163E-2</v>
      </c>
      <c r="E84" s="38"/>
      <c r="F84" s="44"/>
      <c r="G84" s="44"/>
      <c r="H84" s="29"/>
      <c r="I84" s="29"/>
      <c r="J84" s="29"/>
      <c r="K84" s="29"/>
      <c r="L84" s="29"/>
      <c r="M84" s="29"/>
      <c r="N84" s="29"/>
      <c r="O84" s="29"/>
      <c r="P84" s="29"/>
      <c r="Q84" s="29"/>
      <c r="R84" s="29"/>
      <c r="S84" s="29"/>
      <c r="T84" s="29"/>
      <c r="U84" s="29"/>
      <c r="V84" s="29"/>
      <c r="W84" s="29"/>
      <c r="X84" s="29"/>
      <c r="Y84" s="29"/>
      <c r="Z84" s="29"/>
    </row>
    <row r="85" spans="1:26" ht="13">
      <c r="A85" s="39">
        <v>83</v>
      </c>
      <c r="B85" s="43">
        <f t="shared" si="0"/>
        <v>3.4041358289867249E-4</v>
      </c>
      <c r="C85" s="41">
        <f>_xlfn.BETA.DIST(B85,Summary!$C$14+Summary!$D$26,Summary!$D$14+Summary!$C$26-Summary!$D$26,FALSE)</f>
        <v>46.63234691133588</v>
      </c>
      <c r="D85" s="41">
        <f>_xlfn.BETA.DIST(B85,Summary!$C$14+Summary!$D$27,Summary!$D$14+Summary!$C$27-Summary!$D$27,FALSE)</f>
        <v>0.10326343972796956</v>
      </c>
      <c r="E85" s="38"/>
      <c r="F85" s="44"/>
      <c r="G85" s="44"/>
      <c r="H85" s="29"/>
      <c r="I85" s="29"/>
      <c r="J85" s="29"/>
      <c r="K85" s="29"/>
      <c r="L85" s="29"/>
      <c r="M85" s="29"/>
      <c r="N85" s="29"/>
      <c r="O85" s="29"/>
      <c r="P85" s="29"/>
      <c r="Q85" s="29"/>
      <c r="R85" s="29"/>
      <c r="S85" s="29"/>
      <c r="T85" s="29"/>
      <c r="U85" s="29"/>
      <c r="V85" s="29"/>
      <c r="W85" s="29"/>
      <c r="X85" s="29"/>
      <c r="Y85" s="29"/>
      <c r="Z85" s="29"/>
    </row>
    <row r="86" spans="1:26" ht="13">
      <c r="A86" s="39">
        <v>84</v>
      </c>
      <c r="B86" s="43">
        <f t="shared" si="0"/>
        <v>3.4280855565709141E-4</v>
      </c>
      <c r="C86" s="41">
        <f>_xlfn.BETA.DIST(B86,Summary!$C$14+Summary!$D$26,Summary!$D$14+Summary!$C$26-Summary!$D$26,FALSE)</f>
        <v>48.361641577527216</v>
      </c>
      <c r="D86" s="41">
        <f>_xlfn.BETA.DIST(B86,Summary!$C$14+Summary!$D$27,Summary!$D$14+Summary!$C$27-Summary!$D$27,FALSE)</f>
        <v>0.1152888783461425</v>
      </c>
      <c r="E86" s="38"/>
      <c r="F86" s="44"/>
      <c r="G86" s="44"/>
      <c r="H86" s="29"/>
      <c r="I86" s="29"/>
      <c r="J86" s="29"/>
      <c r="K86" s="29"/>
      <c r="L86" s="29"/>
      <c r="M86" s="29"/>
      <c r="N86" s="29"/>
      <c r="O86" s="29"/>
      <c r="P86" s="29"/>
      <c r="Q86" s="29"/>
      <c r="R86" s="29"/>
      <c r="S86" s="29"/>
      <c r="T86" s="29"/>
      <c r="U86" s="29"/>
      <c r="V86" s="29"/>
      <c r="W86" s="29"/>
      <c r="X86" s="29"/>
      <c r="Y86" s="29"/>
      <c r="Z86" s="29"/>
    </row>
    <row r="87" spans="1:26" ht="13">
      <c r="A87" s="39">
        <v>85</v>
      </c>
      <c r="B87" s="43">
        <f t="shared" si="0"/>
        <v>3.4520352841551033E-4</v>
      </c>
      <c r="C87" s="41">
        <f>_xlfn.BETA.DIST(B87,Summary!$C$14+Summary!$D$26,Summary!$D$14+Summary!$C$26-Summary!$D$26,FALSE)</f>
        <v>50.135481618387843</v>
      </c>
      <c r="D87" s="41">
        <f>_xlfn.BETA.DIST(B87,Summary!$C$14+Summary!$D$27,Summary!$D$14+Summary!$C$27-Summary!$D$27,FALSE)</f>
        <v>0.12856401609009835</v>
      </c>
      <c r="E87" s="38"/>
      <c r="F87" s="44"/>
      <c r="G87" s="44"/>
      <c r="H87" s="29"/>
      <c r="I87" s="29"/>
      <c r="J87" s="29"/>
      <c r="K87" s="29"/>
      <c r="L87" s="29"/>
      <c r="M87" s="29"/>
      <c r="N87" s="29"/>
      <c r="O87" s="29"/>
      <c r="P87" s="29"/>
      <c r="Q87" s="29"/>
      <c r="R87" s="29"/>
      <c r="S87" s="29"/>
      <c r="T87" s="29"/>
      <c r="U87" s="29"/>
      <c r="V87" s="29"/>
      <c r="W87" s="29"/>
      <c r="X87" s="29"/>
      <c r="Y87" s="29"/>
      <c r="Z87" s="29"/>
    </row>
    <row r="88" spans="1:26" ht="13">
      <c r="A88" s="39">
        <v>86</v>
      </c>
      <c r="B88" s="43">
        <f t="shared" si="0"/>
        <v>3.4759850117392925E-4</v>
      </c>
      <c r="C88" s="41">
        <f>_xlfn.BETA.DIST(B88,Summary!$C$14+Summary!$D$26,Summary!$D$14+Summary!$C$26-Summary!$D$26,FALSE)</f>
        <v>51.954370829037167</v>
      </c>
      <c r="D88" s="41">
        <f>_xlfn.BETA.DIST(B88,Summary!$C$14+Summary!$D$27,Summary!$D$14+Summary!$C$27-Summary!$D$27,FALSE)</f>
        <v>0.14320219405867762</v>
      </c>
      <c r="E88" s="38"/>
      <c r="F88" s="44"/>
      <c r="G88" s="44"/>
      <c r="H88" s="29"/>
      <c r="I88" s="29"/>
      <c r="J88" s="29"/>
      <c r="K88" s="29"/>
      <c r="L88" s="29"/>
      <c r="M88" s="29"/>
      <c r="N88" s="29"/>
      <c r="O88" s="29"/>
      <c r="P88" s="29"/>
      <c r="Q88" s="29"/>
      <c r="R88" s="29"/>
      <c r="S88" s="29"/>
      <c r="T88" s="29"/>
      <c r="U88" s="29"/>
      <c r="V88" s="29"/>
      <c r="W88" s="29"/>
      <c r="X88" s="29"/>
      <c r="Y88" s="29"/>
      <c r="Z88" s="29"/>
    </row>
    <row r="89" spans="1:26" ht="13">
      <c r="A89" s="39">
        <v>87</v>
      </c>
      <c r="B89" s="43">
        <f t="shared" si="0"/>
        <v>3.4999347393234817E-4</v>
      </c>
      <c r="C89" s="41">
        <f>_xlfn.BETA.DIST(B89,Summary!$C$14+Summary!$D$26,Summary!$D$14+Summary!$C$26-Summary!$D$26,FALSE)</f>
        <v>53.818802031649916</v>
      </c>
      <c r="D89" s="41">
        <f>_xlfn.BETA.DIST(B89,Summary!$C$14+Summary!$D$27,Summary!$D$14+Summary!$C$27-Summary!$D$27,FALSE)</f>
        <v>0.15932540406685741</v>
      </c>
      <c r="E89" s="38"/>
      <c r="F89" s="44"/>
      <c r="G89" s="44"/>
      <c r="H89" s="29"/>
      <c r="I89" s="29"/>
      <c r="J89" s="29"/>
      <c r="K89" s="29"/>
      <c r="L89" s="29"/>
      <c r="M89" s="29"/>
      <c r="N89" s="29"/>
      <c r="O89" s="29"/>
      <c r="P89" s="29"/>
      <c r="Q89" s="29"/>
      <c r="R89" s="29"/>
      <c r="S89" s="29"/>
      <c r="T89" s="29"/>
      <c r="U89" s="29"/>
      <c r="V89" s="29"/>
      <c r="W89" s="29"/>
      <c r="X89" s="29"/>
      <c r="Y89" s="29"/>
      <c r="Z89" s="29"/>
    </row>
    <row r="90" spans="1:26" ht="13">
      <c r="A90" s="39">
        <v>88</v>
      </c>
      <c r="B90" s="43">
        <f t="shared" si="0"/>
        <v>3.5238844669076709E-4</v>
      </c>
      <c r="C90" s="41">
        <f>_xlfn.BETA.DIST(B90,Summary!$C$14+Summary!$D$26,Summary!$D$14+Summary!$C$26-Summary!$D$26,FALSE)</f>
        <v>55.729256718047118</v>
      </c>
      <c r="D90" s="41">
        <f>_xlfn.BETA.DIST(B90,Summary!$C$14+Summary!$D$27,Summary!$D$14+Summary!$C$27-Summary!$D$27,FALSE)</f>
        <v>0.17706480651549394</v>
      </c>
      <c r="E90" s="38"/>
      <c r="F90" s="44"/>
      <c r="G90" s="44"/>
      <c r="H90" s="29"/>
      <c r="I90" s="29"/>
      <c r="J90" s="29"/>
      <c r="K90" s="29"/>
      <c r="L90" s="29"/>
      <c r="M90" s="29"/>
      <c r="N90" s="29"/>
      <c r="O90" s="29"/>
      <c r="P90" s="29"/>
      <c r="Q90" s="29"/>
      <c r="R90" s="29"/>
      <c r="S90" s="29"/>
      <c r="T90" s="29"/>
      <c r="U90" s="29"/>
      <c r="V90" s="29"/>
      <c r="W90" s="29"/>
      <c r="X90" s="29"/>
      <c r="Y90" s="29"/>
      <c r="Z90" s="29"/>
    </row>
    <row r="91" spans="1:26" ht="13">
      <c r="A91" s="39">
        <v>89</v>
      </c>
      <c r="B91" s="43">
        <f t="shared" si="0"/>
        <v>3.54783419449186E-4</v>
      </c>
      <c r="C91" s="41">
        <f>_xlfn.BETA.DIST(B91,Summary!$C$14+Summary!$D$26,Summary!$D$14+Summary!$C$26-Summary!$D$26,FALSE)</f>
        <v>57.686204699611835</v>
      </c>
      <c r="D91" s="41">
        <f>_xlfn.BETA.DIST(B91,Summary!$C$14+Summary!$D$27,Summary!$D$14+Summary!$C$27-Summary!$D$27,FALSE)</f>
        <v>0.19656126832744758</v>
      </c>
      <c r="E91" s="38"/>
      <c r="F91" s="44"/>
      <c r="G91" s="44"/>
      <c r="H91" s="29"/>
      <c r="I91" s="29"/>
      <c r="J91" s="29"/>
      <c r="K91" s="29"/>
      <c r="L91" s="29"/>
      <c r="M91" s="29"/>
      <c r="N91" s="29"/>
      <c r="O91" s="29"/>
      <c r="P91" s="29"/>
      <c r="Q91" s="29"/>
      <c r="R91" s="29"/>
      <c r="S91" s="29"/>
      <c r="T91" s="29"/>
      <c r="U91" s="29"/>
      <c r="V91" s="29"/>
      <c r="W91" s="29"/>
      <c r="X91" s="29"/>
      <c r="Y91" s="29"/>
      <c r="Z91" s="29"/>
    </row>
    <row r="92" spans="1:26" ht="13">
      <c r="A92" s="39">
        <v>90</v>
      </c>
      <c r="B92" s="43">
        <f t="shared" si="0"/>
        <v>3.5717839220760492E-4</v>
      </c>
      <c r="C92" s="41">
        <f>_xlfn.BETA.DIST(B92,Summary!$C$14+Summary!$D$26,Summary!$D$14+Summary!$C$26-Summary!$D$26,FALSE)</f>
        <v>59.690103764771784</v>
      </c>
      <c r="D92" s="41">
        <f>_xlfn.BETA.DIST(B92,Summary!$C$14+Summary!$D$27,Summary!$D$14+Summary!$C$27-Summary!$D$27,FALSE)</f>
        <v>0.21796592097726716</v>
      </c>
      <c r="E92" s="38"/>
      <c r="F92" s="44"/>
      <c r="G92" s="44"/>
      <c r="H92" s="29"/>
      <c r="I92" s="29"/>
      <c r="J92" s="29"/>
      <c r="K92" s="29"/>
      <c r="L92" s="29"/>
      <c r="M92" s="29"/>
      <c r="N92" s="29"/>
      <c r="O92" s="29"/>
      <c r="P92" s="29"/>
      <c r="Q92" s="29"/>
      <c r="R92" s="29"/>
      <c r="S92" s="29"/>
      <c r="T92" s="29"/>
      <c r="U92" s="29"/>
      <c r="V92" s="29"/>
      <c r="W92" s="29"/>
      <c r="X92" s="29"/>
      <c r="Y92" s="29"/>
      <c r="Z92" s="29"/>
    </row>
    <row r="93" spans="1:26" ht="13">
      <c r="A93" s="39">
        <v>91</v>
      </c>
      <c r="B93" s="43">
        <f t="shared" si="0"/>
        <v>3.5957336496602384E-4</v>
      </c>
      <c r="C93" s="41">
        <f>_xlfn.BETA.DIST(B93,Summary!$C$14+Summary!$D$26,Summary!$D$14+Summary!$C$26-Summary!$D$26,FALSE)</f>
        <v>61.741399344274335</v>
      </c>
      <c r="D93" s="41">
        <f>_xlfn.BETA.DIST(B93,Summary!$C$14+Summary!$D$27,Summary!$D$14+Summary!$C$27-Summary!$D$27,FALSE)</f>
        <v>0.24144073858566278</v>
      </c>
      <c r="E93" s="38"/>
      <c r="F93" s="44"/>
      <c r="G93" s="44"/>
      <c r="H93" s="29"/>
      <c r="I93" s="29"/>
      <c r="J93" s="29"/>
      <c r="K93" s="29"/>
      <c r="L93" s="29"/>
      <c r="M93" s="29"/>
      <c r="N93" s="29"/>
      <c r="O93" s="29"/>
      <c r="P93" s="29"/>
      <c r="Q93" s="29"/>
      <c r="R93" s="29"/>
      <c r="S93" s="29"/>
      <c r="T93" s="29"/>
      <c r="U93" s="29"/>
      <c r="V93" s="29"/>
      <c r="W93" s="29"/>
      <c r="X93" s="29"/>
      <c r="Y93" s="29"/>
      <c r="Z93" s="29"/>
    </row>
    <row r="94" spans="1:26" ht="13">
      <c r="A94" s="39">
        <v>92</v>
      </c>
      <c r="B94" s="43">
        <f t="shared" si="0"/>
        <v>3.6196833772444276E-4</v>
      </c>
      <c r="C94" s="41">
        <f>_xlfn.BETA.DIST(B94,Summary!$C$14+Summary!$D$26,Summary!$D$14+Summary!$C$26-Summary!$D$26,FALSE)</f>
        <v>63.840524184475811</v>
      </c>
      <c r="D94" s="41">
        <f>_xlfn.BETA.DIST(B94,Summary!$C$14+Summary!$D$27,Summary!$D$14+Summary!$C$27-Summary!$D$27,FALSE)</f>
        <v>0.26715913599117463</v>
      </c>
      <c r="E94" s="38"/>
      <c r="F94" s="44"/>
      <c r="G94" s="44"/>
      <c r="H94" s="29"/>
      <c r="I94" s="29"/>
      <c r="J94" s="29"/>
      <c r="K94" s="29"/>
      <c r="L94" s="29"/>
      <c r="M94" s="29"/>
      <c r="N94" s="29"/>
      <c r="O94" s="29"/>
      <c r="P94" s="29"/>
      <c r="Q94" s="29"/>
      <c r="R94" s="29"/>
      <c r="S94" s="29"/>
      <c r="T94" s="29"/>
      <c r="U94" s="29"/>
      <c r="V94" s="29"/>
      <c r="W94" s="29"/>
      <c r="X94" s="29"/>
      <c r="Y94" s="29"/>
      <c r="Z94" s="29"/>
    </row>
    <row r="95" spans="1:26" ht="13">
      <c r="A95" s="39">
        <v>93</v>
      </c>
      <c r="B95" s="43">
        <f t="shared" si="0"/>
        <v>3.6436331048286168E-4</v>
      </c>
      <c r="C95" s="41">
        <f>_xlfn.BETA.DIST(B95,Summary!$C$14+Summary!$D$26,Summary!$D$14+Summary!$C$26-Summary!$D$26,FALSE)</f>
        <v>65.987898028853976</v>
      </c>
      <c r="D95" s="41">
        <f>_xlfn.BETA.DIST(B95,Summary!$C$14+Summary!$D$27,Summary!$D$14+Summary!$C$27-Summary!$D$27,FALSE)</f>
        <v>0.29530658664993703</v>
      </c>
      <c r="E95" s="38"/>
      <c r="F95" s="44"/>
      <c r="G95" s="44"/>
      <c r="H95" s="29"/>
      <c r="I95" s="29"/>
      <c r="J95" s="29"/>
      <c r="K95" s="29"/>
      <c r="L95" s="29"/>
      <c r="M95" s="29"/>
      <c r="N95" s="29"/>
      <c r="O95" s="29"/>
      <c r="P95" s="29"/>
      <c r="Q95" s="29"/>
      <c r="R95" s="29"/>
      <c r="S95" s="29"/>
      <c r="T95" s="29"/>
      <c r="U95" s="29"/>
      <c r="V95" s="29"/>
      <c r="W95" s="29"/>
      <c r="X95" s="29"/>
      <c r="Y95" s="29"/>
      <c r="Z95" s="29"/>
    </row>
    <row r="96" spans="1:26" ht="13">
      <c r="A96" s="39">
        <v>94</v>
      </c>
      <c r="B96" s="43">
        <f t="shared" si="0"/>
        <v>3.667582832412806E-4</v>
      </c>
      <c r="C96" s="41">
        <f>_xlfn.BETA.DIST(B96,Summary!$C$14+Summary!$D$26,Summary!$D$14+Summary!$C$26-Summary!$D$26,FALSE)</f>
        <v>68.183927307943136</v>
      </c>
      <c r="D96" s="41">
        <f>_xlfn.BETA.DIST(B96,Summary!$C$14+Summary!$D$27,Summary!$D$14+Summary!$C$27-Summary!$D$27,FALSE)</f>
        <v>0.32608126015021743</v>
      </c>
      <c r="E96" s="38"/>
      <c r="F96" s="44"/>
      <c r="G96" s="44"/>
      <c r="H96" s="29"/>
      <c r="I96" s="29"/>
      <c r="J96" s="29"/>
      <c r="K96" s="29"/>
      <c r="L96" s="29"/>
      <c r="M96" s="29"/>
      <c r="N96" s="29"/>
      <c r="O96" s="29"/>
      <c r="P96" s="29"/>
      <c r="Q96" s="29"/>
      <c r="R96" s="29"/>
      <c r="S96" s="29"/>
      <c r="T96" s="29"/>
      <c r="U96" s="29"/>
      <c r="V96" s="29"/>
      <c r="W96" s="29"/>
      <c r="X96" s="29"/>
      <c r="Y96" s="29"/>
      <c r="Z96" s="29"/>
    </row>
    <row r="97" spans="1:26" ht="13">
      <c r="A97" s="39">
        <v>95</v>
      </c>
      <c r="B97" s="43">
        <f t="shared" si="0"/>
        <v>3.6915325599969951E-4</v>
      </c>
      <c r="C97" s="41">
        <f>_xlfn.BETA.DIST(B97,Summary!$C$14+Summary!$D$26,Summary!$D$14+Summary!$C$26-Summary!$D$26,FALSE)</f>
        <v>70.429004837878068</v>
      </c>
      <c r="D97" s="41">
        <f>_xlfn.BETA.DIST(B97,Summary!$C$14+Summary!$D$27,Summary!$D$14+Summary!$C$27-Summary!$D$27,FALSE)</f>
        <v>0.35969467906170011</v>
      </c>
      <c r="E97" s="38"/>
      <c r="F97" s="44"/>
      <c r="G97" s="44"/>
      <c r="H97" s="29"/>
      <c r="I97" s="29"/>
      <c r="J97" s="29"/>
      <c r="K97" s="29"/>
      <c r="L97" s="29"/>
      <c r="M97" s="29"/>
      <c r="N97" s="29"/>
      <c r="O97" s="29"/>
      <c r="P97" s="29"/>
      <c r="Q97" s="29"/>
      <c r="R97" s="29"/>
      <c r="S97" s="29"/>
      <c r="T97" s="29"/>
      <c r="U97" s="29"/>
      <c r="V97" s="29"/>
      <c r="W97" s="29"/>
      <c r="X97" s="29"/>
      <c r="Y97" s="29"/>
      <c r="Z97" s="29"/>
    </row>
    <row r="98" spans="1:26" ht="13">
      <c r="A98" s="39">
        <v>96</v>
      </c>
      <c r="B98" s="43">
        <f t="shared" si="0"/>
        <v>3.7154822875811843E-4</v>
      </c>
      <c r="C98" s="41">
        <f>_xlfn.BETA.DIST(B98,Summary!$C$14+Summary!$D$26,Summary!$D$14+Summary!$C$26-Summary!$D$26,FALSE)</f>
        <v>72.723509527728837</v>
      </c>
      <c r="D98" s="41">
        <f>_xlfn.BETA.DIST(B98,Summary!$C$14+Summary!$D$27,Summary!$D$14+Summary!$C$27-Summary!$D$27,FALSE)</f>
        <v>0.39637239477036584</v>
      </c>
      <c r="E98" s="38"/>
      <c r="F98" s="44"/>
      <c r="G98" s="44"/>
      <c r="H98" s="29"/>
      <c r="I98" s="29"/>
      <c r="J98" s="29"/>
      <c r="K98" s="29"/>
      <c r="L98" s="29"/>
      <c r="M98" s="29"/>
      <c r="N98" s="29"/>
      <c r="O98" s="29"/>
      <c r="P98" s="29"/>
      <c r="Q98" s="29"/>
      <c r="R98" s="29"/>
      <c r="S98" s="29"/>
      <c r="T98" s="29"/>
      <c r="U98" s="29"/>
      <c r="V98" s="29"/>
      <c r="W98" s="29"/>
      <c r="X98" s="29"/>
      <c r="Y98" s="29"/>
      <c r="Z98" s="29"/>
    </row>
    <row r="99" spans="1:26" ht="13">
      <c r="A99" s="39">
        <v>97</v>
      </c>
      <c r="B99" s="43">
        <f t="shared" si="0"/>
        <v>3.7394320151653735E-4</v>
      </c>
      <c r="C99" s="41">
        <f>_xlfn.BETA.DIST(B99,Summary!$C$14+Summary!$D$26,Summary!$D$14+Summary!$C$26-Summary!$D$26,FALSE)</f>
        <v>75.067806095792946</v>
      </c>
      <c r="D99" s="41">
        <f>_xlfn.BETA.DIST(B99,Summary!$C$14+Summary!$D$27,Summary!$D$14+Summary!$C$27-Summary!$D$27,FALSE)</f>
        <v>0.43635468187839554</v>
      </c>
      <c r="E99" s="38"/>
      <c r="F99" s="44"/>
      <c r="G99" s="44"/>
      <c r="H99" s="29"/>
      <c r="I99" s="29"/>
      <c r="J99" s="29"/>
      <c r="K99" s="29"/>
      <c r="L99" s="29"/>
      <c r="M99" s="29"/>
      <c r="N99" s="29"/>
      <c r="O99" s="29"/>
      <c r="P99" s="29"/>
      <c r="Q99" s="29"/>
      <c r="R99" s="29"/>
      <c r="S99" s="29"/>
      <c r="T99" s="29"/>
      <c r="U99" s="29"/>
      <c r="V99" s="29"/>
      <c r="W99" s="29"/>
      <c r="X99" s="29"/>
      <c r="Y99" s="29"/>
      <c r="Z99" s="29"/>
    </row>
    <row r="100" spans="1:26" ht="13">
      <c r="A100" s="39">
        <v>98</v>
      </c>
      <c r="B100" s="43">
        <f t="shared" si="0"/>
        <v>3.7633817427495627E-4</v>
      </c>
      <c r="C100" s="41">
        <f>_xlfn.BETA.DIST(B100,Summary!$C$14+Summary!$D$26,Summary!$D$14+Summary!$C$26-Summary!$D$26,FALSE)</f>
        <v>77.462244795001396</v>
      </c>
      <c r="D100" s="41">
        <f>_xlfn.BETA.DIST(B100,Summary!$C$14+Summary!$D$27,Summary!$D$14+Summary!$C$27-Summary!$D$27,FALSE)</f>
        <v>0.47989725067507849</v>
      </c>
      <c r="E100" s="38"/>
      <c r="F100" s="44"/>
      <c r="G100" s="44"/>
      <c r="H100" s="29"/>
      <c r="I100" s="29"/>
      <c r="J100" s="29"/>
      <c r="K100" s="29"/>
      <c r="L100" s="29"/>
      <c r="M100" s="29"/>
      <c r="N100" s="29"/>
      <c r="O100" s="29"/>
      <c r="P100" s="29"/>
      <c r="Q100" s="29"/>
      <c r="R100" s="29"/>
      <c r="S100" s="29"/>
      <c r="T100" s="29"/>
      <c r="U100" s="29"/>
      <c r="V100" s="29"/>
      <c r="W100" s="29"/>
      <c r="X100" s="29"/>
      <c r="Y100" s="29"/>
      <c r="Z100" s="29"/>
    </row>
    <row r="101" spans="1:26" ht="13">
      <c r="A101" s="39">
        <v>99</v>
      </c>
      <c r="B101" s="43">
        <f t="shared" si="0"/>
        <v>3.7873314703337519E-4</v>
      </c>
      <c r="C101" s="41">
        <f>_xlfn.BETA.DIST(B101,Summary!$C$14+Summary!$D$26,Summary!$D$14+Summary!$C$26-Summary!$D$26,FALSE)</f>
        <v>79.907161147589377</v>
      </c>
      <c r="D101" s="41">
        <f>_xlfn.BETA.DIST(B101,Summary!$C$14+Summary!$D$27,Summary!$D$14+Summary!$C$27-Summary!$D$27,FALSE)</f>
        <v>0.5272719771092137</v>
      </c>
      <c r="E101" s="38"/>
      <c r="F101" s="44"/>
      <c r="G101" s="44"/>
      <c r="H101" s="29"/>
      <c r="I101" s="29"/>
      <c r="J101" s="29"/>
      <c r="K101" s="29"/>
      <c r="L101" s="29"/>
      <c r="M101" s="29"/>
      <c r="N101" s="29"/>
      <c r="O101" s="29"/>
      <c r="P101" s="29"/>
      <c r="Q101" s="29"/>
      <c r="R101" s="29"/>
      <c r="S101" s="29"/>
      <c r="T101" s="29"/>
      <c r="U101" s="29"/>
      <c r="V101" s="29"/>
      <c r="W101" s="29"/>
      <c r="X101" s="29"/>
      <c r="Y101" s="29"/>
      <c r="Z101" s="29"/>
    </row>
    <row r="102" spans="1:26" ht="13">
      <c r="A102" s="39">
        <v>100</v>
      </c>
      <c r="B102" s="43">
        <f t="shared" si="0"/>
        <v>3.8112811979179411E-4</v>
      </c>
      <c r="C102" s="41">
        <f>_xlfn.BETA.DIST(B102,Summary!$C$14+Summary!$D$26,Summary!$D$14+Summary!$C$26-Summary!$D$26,FALSE)</f>
        <v>82.402875689169079</v>
      </c>
      <c r="D102" s="41">
        <f>_xlfn.BETA.DIST(B102,Summary!$C$14+Summary!$D$27,Summary!$D$14+Summary!$C$27-Summary!$D$27,FALSE)</f>
        <v>0.57876764961639504</v>
      </c>
      <c r="E102" s="38"/>
      <c r="F102" s="44"/>
      <c r="G102" s="44"/>
      <c r="H102" s="29"/>
      <c r="I102" s="29"/>
      <c r="J102" s="29"/>
      <c r="K102" s="29"/>
      <c r="L102" s="29"/>
      <c r="M102" s="29"/>
      <c r="N102" s="29"/>
      <c r="O102" s="29"/>
      <c r="P102" s="29"/>
      <c r="Q102" s="29"/>
      <c r="R102" s="29"/>
      <c r="S102" s="29"/>
      <c r="T102" s="29"/>
      <c r="U102" s="29"/>
      <c r="V102" s="29"/>
      <c r="W102" s="29"/>
      <c r="X102" s="29"/>
      <c r="Y102" s="29"/>
      <c r="Z102" s="29"/>
    </row>
    <row r="103" spans="1:26" ht="13">
      <c r="A103" s="39">
        <v>101</v>
      </c>
      <c r="B103" s="43">
        <f t="shared" si="0"/>
        <v>3.8352309255021302E-4</v>
      </c>
      <c r="C103" s="41">
        <f>_xlfn.BETA.DIST(B103,Summary!$C$14+Summary!$D$26,Summary!$D$14+Summary!$C$26-Summary!$D$26,FALSE)</f>
        <v>84.949693722328576</v>
      </c>
      <c r="D103" s="41">
        <f>_xlfn.BETA.DIST(B103,Summary!$C$14+Summary!$D$27,Summary!$D$14+Summary!$C$27-Summary!$D$27,FALSE)</f>
        <v>0.63469073207575644</v>
      </c>
      <c r="E103" s="38"/>
      <c r="F103" s="44"/>
      <c r="G103" s="44"/>
      <c r="H103" s="29"/>
      <c r="I103" s="29"/>
      <c r="J103" s="29"/>
      <c r="K103" s="29"/>
      <c r="L103" s="29"/>
      <c r="M103" s="29"/>
      <c r="N103" s="29"/>
      <c r="O103" s="29"/>
      <c r="P103" s="29"/>
      <c r="Q103" s="29"/>
      <c r="R103" s="29"/>
      <c r="S103" s="29"/>
      <c r="T103" s="29"/>
      <c r="U103" s="29"/>
      <c r="V103" s="29"/>
      <c r="W103" s="29"/>
      <c r="X103" s="29"/>
      <c r="Y103" s="29"/>
      <c r="Z103" s="29"/>
    </row>
    <row r="104" spans="1:26" ht="13">
      <c r="A104" s="39">
        <v>102</v>
      </c>
      <c r="B104" s="43">
        <f t="shared" si="0"/>
        <v>3.8591806530863194E-4</v>
      </c>
      <c r="C104" s="41">
        <f>_xlfn.BETA.DIST(B104,Summary!$C$14+Summary!$D$26,Summary!$D$14+Summary!$C$26-Summary!$D$26,FALSE)</f>
        <v>87.547905079878873</v>
      </c>
      <c r="D104" s="41">
        <f>_xlfn.BETA.DIST(B104,Summary!$C$14+Summary!$D$27,Summary!$D$14+Summary!$C$27-Summary!$D$27,FALSE)</f>
        <v>0.69536614209073033</v>
      </c>
      <c r="E104" s="38"/>
      <c r="F104" s="44"/>
      <c r="G104" s="44"/>
      <c r="H104" s="29"/>
      <c r="I104" s="29"/>
      <c r="J104" s="29"/>
      <c r="K104" s="29"/>
      <c r="L104" s="29"/>
      <c r="M104" s="29"/>
      <c r="N104" s="29"/>
      <c r="O104" s="29"/>
      <c r="P104" s="29"/>
      <c r="Q104" s="29"/>
      <c r="R104" s="29"/>
      <c r="S104" s="29"/>
      <c r="T104" s="29"/>
      <c r="U104" s="29"/>
      <c r="V104" s="29"/>
      <c r="W104" s="29"/>
      <c r="X104" s="29"/>
      <c r="Y104" s="29"/>
      <c r="Z104" s="29"/>
    </row>
    <row r="105" spans="1:26" ht="13">
      <c r="A105" s="39">
        <v>103</v>
      </c>
      <c r="B105" s="43">
        <f t="shared" si="0"/>
        <v>3.8831303806705086E-4</v>
      </c>
      <c r="C105" s="41">
        <f>_xlfn.BETA.DIST(B105,Summary!$C$14+Summary!$D$26,Summary!$D$14+Summary!$C$26-Summary!$D$26,FALSE)</f>
        <v>90.19778389785786</v>
      </c>
      <c r="D105" s="41">
        <f>_xlfn.BETA.DIST(B105,Summary!$C$14+Summary!$D$27,Summary!$D$14+Summary!$C$27-Summary!$D$27,FALSE)</f>
        <v>0.76113804370709415</v>
      </c>
      <c r="E105" s="38"/>
      <c r="F105" s="44"/>
      <c r="G105" s="44"/>
      <c r="H105" s="29"/>
      <c r="I105" s="29"/>
      <c r="J105" s="29"/>
      <c r="K105" s="29"/>
      <c r="L105" s="29"/>
      <c r="M105" s="29"/>
      <c r="N105" s="29"/>
      <c r="O105" s="29"/>
      <c r="P105" s="29"/>
      <c r="Q105" s="29"/>
      <c r="R105" s="29"/>
      <c r="S105" s="29"/>
      <c r="T105" s="29"/>
      <c r="U105" s="29"/>
      <c r="V105" s="29"/>
      <c r="W105" s="29"/>
      <c r="X105" s="29"/>
      <c r="Y105" s="29"/>
      <c r="Z105" s="29"/>
    </row>
    <row r="106" spans="1:26" ht="13">
      <c r="A106" s="39">
        <v>104</v>
      </c>
      <c r="B106" s="43">
        <f t="shared" si="0"/>
        <v>3.9070801082546978E-4</v>
      </c>
      <c r="C106" s="41">
        <f>_xlfn.BETA.DIST(B106,Summary!$C$14+Summary!$D$26,Summary!$D$14+Summary!$C$26-Summary!$D$26,FALSE)</f>
        <v>92.899588398381042</v>
      </c>
      <c r="D106" s="41">
        <f>_xlfn.BETA.DIST(B106,Summary!$C$14+Summary!$D$27,Summary!$D$14+Summary!$C$27-Summary!$D$27,FALSE)</f>
        <v>0.83237065359967299</v>
      </c>
      <c r="E106" s="38"/>
      <c r="F106" s="44"/>
      <c r="G106" s="44"/>
      <c r="H106" s="29"/>
      <c r="I106" s="29"/>
      <c r="J106" s="29"/>
      <c r="K106" s="29"/>
      <c r="L106" s="29"/>
      <c r="M106" s="29"/>
      <c r="N106" s="29"/>
      <c r="O106" s="29"/>
      <c r="P106" s="29"/>
      <c r="Q106" s="29"/>
      <c r="R106" s="29"/>
      <c r="S106" s="29"/>
      <c r="T106" s="29"/>
      <c r="U106" s="29"/>
      <c r="V106" s="29"/>
      <c r="W106" s="29"/>
      <c r="X106" s="29"/>
      <c r="Y106" s="29"/>
      <c r="Z106" s="29"/>
    </row>
    <row r="107" spans="1:26" ht="13">
      <c r="A107" s="39">
        <v>105</v>
      </c>
      <c r="B107" s="43">
        <f t="shared" si="0"/>
        <v>3.931029835838887E-4</v>
      </c>
      <c r="C107" s="41">
        <f>_xlfn.BETA.DIST(B107,Summary!$C$14+Summary!$D$26,Summary!$D$14+Summary!$C$26-Summary!$D$26,FALSE)</f>
        <v>95.653560682438609</v>
      </c>
      <c r="D107" s="41">
        <f>_xlfn.BETA.DIST(B107,Summary!$C$14+Summary!$D$27,Summary!$D$14+Summary!$C$27-Summary!$D$27,FALSE)</f>
        <v>0.90944905967597101</v>
      </c>
      <c r="E107" s="38"/>
      <c r="F107" s="44"/>
      <c r="G107" s="44"/>
      <c r="H107" s="29"/>
      <c r="I107" s="29"/>
      <c r="J107" s="29"/>
      <c r="K107" s="29"/>
      <c r="L107" s="29"/>
      <c r="M107" s="29"/>
      <c r="N107" s="29"/>
      <c r="O107" s="29"/>
      <c r="P107" s="29"/>
      <c r="Q107" s="29"/>
      <c r="R107" s="29"/>
      <c r="S107" s="29"/>
      <c r="T107" s="29"/>
      <c r="U107" s="29"/>
      <c r="V107" s="29"/>
      <c r="W107" s="29"/>
      <c r="X107" s="29"/>
      <c r="Y107" s="29"/>
      <c r="Z107" s="29"/>
    </row>
    <row r="108" spans="1:26" ht="13">
      <c r="A108" s="39">
        <v>106</v>
      </c>
      <c r="B108" s="43">
        <f t="shared" si="0"/>
        <v>3.9549795634230762E-4</v>
      </c>
      <c r="C108" s="41">
        <f>_xlfn.BETA.DIST(B108,Summary!$C$14+Summary!$D$26,Summary!$D$14+Summary!$C$26-Summary!$D$26,FALSE)</f>
        <v>98.459926532709062</v>
      </c>
      <c r="D108" s="41">
        <f>_xlfn.BETA.DIST(B108,Summary!$C$14+Summary!$D$27,Summary!$D$14+Summary!$C$27-Summary!$D$27,FALSE)</f>
        <v>0.99278005096223298</v>
      </c>
      <c r="E108" s="38"/>
      <c r="F108" s="44"/>
      <c r="G108" s="44"/>
      <c r="H108" s="29"/>
      <c r="I108" s="29"/>
      <c r="J108" s="29"/>
      <c r="K108" s="29"/>
      <c r="L108" s="29"/>
      <c r="M108" s="29"/>
      <c r="N108" s="29"/>
      <c r="O108" s="29"/>
      <c r="P108" s="29"/>
      <c r="Q108" s="29"/>
      <c r="R108" s="29"/>
      <c r="S108" s="29"/>
      <c r="T108" s="29"/>
      <c r="U108" s="29"/>
      <c r="V108" s="29"/>
      <c r="W108" s="29"/>
      <c r="X108" s="29"/>
      <c r="Y108" s="29"/>
      <c r="Z108" s="29"/>
    </row>
    <row r="109" spans="1:26" ht="13">
      <c r="A109" s="39">
        <v>107</v>
      </c>
      <c r="B109" s="43">
        <f t="shared" si="0"/>
        <v>3.9789292910072653E-4</v>
      </c>
      <c r="C109" s="41">
        <f>_xlfn.BETA.DIST(B109,Summary!$C$14+Summary!$D$26,Summary!$D$14+Summary!$C$26-Summary!$D$26,FALSE)</f>
        <v>101.31889522646216</v>
      </c>
      <c r="D109" s="41">
        <f>_xlfn.BETA.DIST(B109,Summary!$C$14+Summary!$D$27,Summary!$D$14+Summary!$C$27-Summary!$D$27,FALSE)</f>
        <v>1.0827929575538511</v>
      </c>
      <c r="E109" s="38"/>
      <c r="F109" s="44"/>
      <c r="G109" s="44"/>
      <c r="H109" s="29"/>
      <c r="I109" s="29"/>
      <c r="J109" s="29"/>
      <c r="K109" s="29"/>
      <c r="L109" s="29"/>
      <c r="M109" s="29"/>
      <c r="N109" s="29"/>
      <c r="O109" s="29"/>
      <c r="P109" s="29"/>
      <c r="Q109" s="29"/>
      <c r="R109" s="29"/>
      <c r="S109" s="29"/>
      <c r="T109" s="29"/>
      <c r="U109" s="29"/>
      <c r="V109" s="29"/>
      <c r="W109" s="29"/>
      <c r="X109" s="29"/>
      <c r="Y109" s="29"/>
      <c r="Z109" s="29"/>
    </row>
    <row r="110" spans="1:26" ht="13">
      <c r="A110" s="39">
        <v>108</v>
      </c>
      <c r="B110" s="43">
        <f t="shared" si="0"/>
        <v>4.0028790185914545E-4</v>
      </c>
      <c r="C110" s="41">
        <f>_xlfn.BETA.DIST(B110,Summary!$C$14+Summary!$D$26,Summary!$D$14+Summary!$C$26-Summary!$D$26,FALSE)</f>
        <v>104.23065935860974</v>
      </c>
      <c r="D110" s="41">
        <f>_xlfn.BETA.DIST(B110,Summary!$C$14+Summary!$D$27,Summary!$D$14+Summary!$C$27-Summary!$D$27,FALSE)</f>
        <v>1.1799404993291074</v>
      </c>
      <c r="E110" s="38"/>
      <c r="F110" s="44"/>
      <c r="G110" s="44"/>
      <c r="H110" s="29"/>
      <c r="I110" s="29"/>
      <c r="J110" s="29"/>
      <c r="K110" s="29"/>
      <c r="L110" s="29"/>
      <c r="M110" s="29"/>
      <c r="N110" s="29"/>
      <c r="O110" s="29"/>
      <c r="P110" s="29"/>
      <c r="Q110" s="29"/>
      <c r="R110" s="29"/>
      <c r="S110" s="29"/>
      <c r="T110" s="29"/>
      <c r="U110" s="29"/>
      <c r="V110" s="29"/>
      <c r="W110" s="29"/>
      <c r="X110" s="29"/>
      <c r="Y110" s="29"/>
      <c r="Z110" s="29"/>
    </row>
    <row r="111" spans="1:26" ht="13">
      <c r="A111" s="39">
        <v>109</v>
      </c>
      <c r="B111" s="43">
        <f t="shared" si="0"/>
        <v>4.0268287461756437E-4</v>
      </c>
      <c r="C111" s="41">
        <f>_xlfn.BETA.DIST(B111,Summary!$C$14+Summary!$D$26,Summary!$D$14+Summary!$C$26-Summary!$D$26,FALSE)</f>
        <v>107.1953946749567</v>
      </c>
      <c r="D111" s="41">
        <f>_xlfn.BETA.DIST(B111,Summary!$C$14+Summary!$D$27,Summary!$D$14+Summary!$C$27-Summary!$D$27,FALSE)</f>
        <v>1.2846996420421468</v>
      </c>
      <c r="E111" s="38"/>
      <c r="F111" s="44"/>
      <c r="G111" s="44"/>
      <c r="H111" s="29"/>
      <c r="I111" s="29"/>
      <c r="J111" s="29"/>
      <c r="K111" s="29"/>
      <c r="L111" s="29"/>
      <c r="M111" s="29"/>
      <c r="N111" s="29"/>
      <c r="O111" s="29"/>
      <c r="P111" s="29"/>
      <c r="Q111" s="29"/>
      <c r="R111" s="29"/>
      <c r="S111" s="29"/>
      <c r="T111" s="29"/>
      <c r="U111" s="29"/>
      <c r="V111" s="29"/>
      <c r="W111" s="29"/>
      <c r="X111" s="29"/>
      <c r="Y111" s="29"/>
      <c r="Z111" s="29"/>
    </row>
    <row r="112" spans="1:26" ht="13">
      <c r="A112" s="39">
        <v>110</v>
      </c>
      <c r="B112" s="43">
        <f t="shared" si="0"/>
        <v>4.0507784737598329E-4</v>
      </c>
      <c r="C112" s="41">
        <f>_xlfn.BETA.DIST(B112,Summary!$C$14+Summary!$D$26,Summary!$D$14+Summary!$C$26-Summary!$D$26,FALSE)</f>
        <v>110.21325991569117</v>
      </c>
      <c r="D112" s="41">
        <f>_xlfn.BETA.DIST(B112,Summary!$C$14+Summary!$D$27,Summary!$D$14+Summary!$C$27-Summary!$D$27,FALSE)</f>
        <v>1.3975724593295187</v>
      </c>
      <c r="E112" s="38"/>
      <c r="F112" s="44"/>
      <c r="G112" s="44"/>
      <c r="H112" s="29"/>
      <c r="I112" s="29"/>
      <c r="J112" s="29"/>
      <c r="K112" s="29"/>
      <c r="L112" s="29"/>
      <c r="M112" s="29"/>
      <c r="N112" s="29"/>
      <c r="O112" s="29"/>
      <c r="P112" s="29"/>
      <c r="Q112" s="29"/>
      <c r="R112" s="29"/>
      <c r="S112" s="29"/>
      <c r="T112" s="29"/>
      <c r="U112" s="29"/>
      <c r="V112" s="29"/>
      <c r="W112" s="29"/>
      <c r="X112" s="29"/>
      <c r="Y112" s="29"/>
      <c r="Z112" s="29"/>
    </row>
    <row r="113" spans="1:26" ht="13">
      <c r="A113" s="39">
        <v>111</v>
      </c>
      <c r="B113" s="43">
        <f t="shared" si="0"/>
        <v>4.0747282013440221E-4</v>
      </c>
      <c r="C113" s="41">
        <f>_xlfn.BETA.DIST(B113,Summary!$C$14+Summary!$D$26,Summary!$D$14+Summary!$C$26-Summary!$D$26,FALSE)</f>
        <v>113.28439666914808</v>
      </c>
      <c r="D113" s="41">
        <f>_xlfn.BETA.DIST(B113,Summary!$C$14+Summary!$D$27,Summary!$D$14+Summary!$C$27-Summary!$D$27,FALSE)</f>
        <v>1.5190869990828577</v>
      </c>
      <c r="E113" s="38"/>
      <c r="F113" s="44"/>
      <c r="G113" s="44"/>
      <c r="H113" s="29"/>
      <c r="I113" s="29"/>
      <c r="J113" s="29"/>
      <c r="K113" s="29"/>
      <c r="L113" s="29"/>
      <c r="M113" s="29"/>
      <c r="N113" s="29"/>
      <c r="O113" s="29"/>
      <c r="P113" s="29"/>
      <c r="Q113" s="29"/>
      <c r="R113" s="29"/>
      <c r="S113" s="29"/>
      <c r="T113" s="29"/>
      <c r="U113" s="29"/>
      <c r="V113" s="29"/>
      <c r="W113" s="29"/>
      <c r="X113" s="29"/>
      <c r="Y113" s="29"/>
      <c r="Z113" s="29"/>
    </row>
    <row r="114" spans="1:26" ht="13">
      <c r="A114" s="39">
        <v>112</v>
      </c>
      <c r="B114" s="43">
        <f t="shared" si="0"/>
        <v>4.0986779289282113E-4</v>
      </c>
      <c r="C114" s="41">
        <f>_xlfn.BETA.DIST(B114,Summary!$C$14+Summary!$D$26,Summary!$D$14+Summary!$C$26-Summary!$D$26,FALSE)</f>
        <v>116.40892923586728</v>
      </c>
      <c r="D114" s="41">
        <f>_xlfn.BETA.DIST(B114,Summary!$C$14+Summary!$D$27,Summary!$D$14+Summary!$C$27-Summary!$D$27,FALSE)</f>
        <v>1.6497981525610959</v>
      </c>
      <c r="E114" s="38"/>
      <c r="F114" s="44"/>
      <c r="G114" s="44"/>
      <c r="H114" s="29"/>
      <c r="I114" s="29"/>
      <c r="J114" s="29"/>
      <c r="K114" s="29"/>
      <c r="L114" s="29"/>
      <c r="M114" s="29"/>
      <c r="N114" s="29"/>
      <c r="O114" s="29"/>
      <c r="P114" s="29"/>
      <c r="Q114" s="29"/>
      <c r="R114" s="29"/>
      <c r="S114" s="29"/>
      <c r="T114" s="29"/>
      <c r="U114" s="29"/>
      <c r="V114" s="29"/>
      <c r="W114" s="29"/>
      <c r="X114" s="29"/>
      <c r="Y114" s="29"/>
      <c r="Z114" s="29"/>
    </row>
    <row r="115" spans="1:26" ht="13">
      <c r="A115" s="39">
        <v>113</v>
      </c>
      <c r="B115" s="43">
        <f t="shared" si="0"/>
        <v>4.1226276565124005E-4</v>
      </c>
      <c r="C115" s="41">
        <f>_xlfn.BETA.DIST(B115,Summary!$C$14+Summary!$D$26,Summary!$D$14+Summary!$C$26-Summary!$D$26,FALSE)</f>
        <v>119.58696450296561</v>
      </c>
      <c r="D115" s="41">
        <f>_xlfn.BETA.DIST(B115,Summary!$C$14+Summary!$D$27,Summary!$D$14+Summary!$C$27-Summary!$D$27,FALSE)</f>
        <v>1.7902885245368174</v>
      </c>
      <c r="E115" s="38"/>
      <c r="F115" s="44"/>
      <c r="G115" s="44"/>
      <c r="H115" s="29"/>
      <c r="I115" s="29"/>
      <c r="J115" s="29"/>
      <c r="K115" s="29"/>
      <c r="L115" s="29"/>
      <c r="M115" s="29"/>
      <c r="N115" s="29"/>
      <c r="O115" s="29"/>
      <c r="P115" s="29"/>
      <c r="Q115" s="29"/>
      <c r="R115" s="29"/>
      <c r="S115" s="29"/>
      <c r="T115" s="29"/>
      <c r="U115" s="29"/>
      <c r="V115" s="29"/>
      <c r="W115" s="29"/>
      <c r="X115" s="29"/>
      <c r="Y115" s="29"/>
      <c r="Z115" s="29"/>
    </row>
    <row r="116" spans="1:26" ht="13">
      <c r="A116" s="39">
        <v>114</v>
      </c>
      <c r="B116" s="43">
        <f t="shared" si="0"/>
        <v>4.1465773840965896E-4</v>
      </c>
      <c r="C116" s="41">
        <f>_xlfn.BETA.DIST(B116,Summary!$C$14+Summary!$D$26,Summary!$D$14+Summary!$C$26-Summary!$D$26,FALSE)</f>
        <v>122.81859182882381</v>
      </c>
      <c r="D116" s="41">
        <f>_xlfn.BETA.DIST(B116,Summary!$C$14+Summary!$D$27,Summary!$D$14+Summary!$C$27-Summary!$D$27,FALSE)</f>
        <v>1.9411693026952248</v>
      </c>
      <c r="E116" s="38"/>
      <c r="F116" s="44"/>
      <c r="G116" s="44"/>
      <c r="H116" s="29"/>
      <c r="I116" s="29"/>
      <c r="J116" s="29"/>
      <c r="K116" s="29"/>
      <c r="L116" s="29"/>
      <c r="M116" s="29"/>
      <c r="N116" s="29"/>
      <c r="O116" s="29"/>
      <c r="P116" s="29"/>
      <c r="Q116" s="29"/>
      <c r="R116" s="29"/>
      <c r="S116" s="29"/>
      <c r="T116" s="29"/>
      <c r="U116" s="29"/>
      <c r="V116" s="29"/>
      <c r="W116" s="29"/>
      <c r="X116" s="29"/>
      <c r="Y116" s="29"/>
      <c r="Z116" s="29"/>
    </row>
    <row r="117" spans="1:26" ht="13">
      <c r="A117" s="39">
        <v>115</v>
      </c>
      <c r="B117" s="43">
        <f t="shared" si="0"/>
        <v>4.1705271116807788E-4</v>
      </c>
      <c r="C117" s="41">
        <f>_xlfn.BETA.DIST(B117,Summary!$C$14+Summary!$D$26,Summary!$D$14+Summary!$C$26-Summary!$D$26,FALSE)</f>
        <v>126.10388293808995</v>
      </c>
      <c r="D117" s="41">
        <f>_xlfn.BETA.DIST(B117,Summary!$C$14+Summary!$D$27,Summary!$D$14+Summary!$C$27-Summary!$D$27,FALSE)</f>
        <v>2.1030811244297194</v>
      </c>
      <c r="E117" s="38"/>
      <c r="F117" s="44"/>
      <c r="G117" s="44"/>
      <c r="H117" s="29"/>
      <c r="I117" s="29"/>
      <c r="J117" s="29"/>
      <c r="K117" s="29"/>
      <c r="L117" s="29"/>
      <c r="M117" s="29"/>
      <c r="N117" s="29"/>
      <c r="O117" s="29"/>
      <c r="P117" s="29"/>
      <c r="Q117" s="29"/>
      <c r="R117" s="29"/>
      <c r="S117" s="29"/>
      <c r="T117" s="29"/>
      <c r="U117" s="29"/>
      <c r="V117" s="29"/>
      <c r="W117" s="29"/>
      <c r="X117" s="29"/>
      <c r="Y117" s="29"/>
      <c r="Z117" s="29"/>
    </row>
    <row r="118" spans="1:26" ht="13">
      <c r="A118" s="39">
        <v>116</v>
      </c>
      <c r="B118" s="43">
        <f t="shared" si="0"/>
        <v>4.194476839264968E-4</v>
      </c>
      <c r="C118" s="41">
        <f>_xlfn.BETA.DIST(B118,Summary!$C$14+Summary!$D$26,Summary!$D$14+Summary!$C$26-Summary!$D$26,FALSE)</f>
        <v>129.44289182698765</v>
      </c>
      <c r="D118" s="41">
        <f>_xlfn.BETA.DIST(B118,Summary!$C$14+Summary!$D$27,Summary!$D$14+Summary!$C$27-Summary!$D$27,FALSE)</f>
        <v>2.276694939106521</v>
      </c>
      <c r="E118" s="38"/>
      <c r="F118" s="44"/>
      <c r="G118" s="44"/>
      <c r="H118" s="29"/>
      <c r="I118" s="29"/>
      <c r="J118" s="29"/>
      <c r="K118" s="29"/>
      <c r="L118" s="29"/>
      <c r="M118" s="29"/>
      <c r="N118" s="29"/>
      <c r="O118" s="29"/>
      <c r="P118" s="29"/>
      <c r="Q118" s="29"/>
      <c r="R118" s="29"/>
      <c r="S118" s="29"/>
      <c r="T118" s="29"/>
      <c r="U118" s="29"/>
      <c r="V118" s="29"/>
      <c r="W118" s="29"/>
      <c r="X118" s="29"/>
      <c r="Y118" s="29"/>
      <c r="Z118" s="29"/>
    </row>
    <row r="119" spans="1:26" ht="13">
      <c r="A119" s="39">
        <v>117</v>
      </c>
      <c r="B119" s="43">
        <f t="shared" si="0"/>
        <v>4.2184265668491572E-4</v>
      </c>
      <c r="C119" s="41">
        <f>_xlfn.BETA.DIST(B119,Summary!$C$14+Summary!$D$26,Summary!$D$14+Summary!$C$26-Summary!$D$26,FALSE)</f>
        <v>132.83565467890983</v>
      </c>
      <c r="D119" s="41">
        <f>_xlfn.BETA.DIST(B119,Summary!$C$14+Summary!$D$27,Summary!$D$14+Summary!$C$27-Summary!$D$27,FALSE)</f>
        <v>2.4627128638013858</v>
      </c>
      <c r="E119" s="38"/>
      <c r="F119" s="44"/>
      <c r="G119" s="44"/>
      <c r="H119" s="29"/>
      <c r="I119" s="29"/>
      <c r="J119" s="29"/>
      <c r="K119" s="29"/>
      <c r="L119" s="29"/>
      <c r="M119" s="29"/>
      <c r="N119" s="29"/>
      <c r="O119" s="29"/>
      <c r="P119" s="29"/>
      <c r="Q119" s="29"/>
      <c r="R119" s="29"/>
      <c r="S119" s="29"/>
      <c r="T119" s="29"/>
      <c r="U119" s="29"/>
      <c r="V119" s="29"/>
      <c r="W119" s="29"/>
      <c r="X119" s="29"/>
      <c r="Y119" s="29"/>
      <c r="Z119" s="29"/>
    </row>
    <row r="120" spans="1:26" ht="13">
      <c r="A120" s="39">
        <v>118</v>
      </c>
      <c r="B120" s="43">
        <f t="shared" si="0"/>
        <v>4.2423762944333464E-4</v>
      </c>
      <c r="C120" s="41">
        <f>_xlfn.BETA.DIST(B120,Summary!$C$14+Summary!$D$26,Summary!$D$14+Summary!$C$26-Summary!$D$26,FALSE)</f>
        <v>136.28218979027554</v>
      </c>
      <c r="D120" s="41">
        <f>_xlfn.BETA.DIST(B120,Summary!$C$14+Summary!$D$27,Summary!$D$14+Summary!$C$27-Summary!$D$27,FALSE)</f>
        <v>2.6618690304454984</v>
      </c>
      <c r="E120" s="38"/>
      <c r="F120" s="44"/>
      <c r="G120" s="44"/>
      <c r="H120" s="29"/>
      <c r="I120" s="29"/>
      <c r="J120" s="29"/>
      <c r="K120" s="29"/>
      <c r="L120" s="29"/>
      <c r="M120" s="29"/>
      <c r="N120" s="29"/>
      <c r="O120" s="29"/>
      <c r="P120" s="29"/>
      <c r="Q120" s="29"/>
      <c r="R120" s="29"/>
      <c r="S120" s="29"/>
      <c r="T120" s="29"/>
      <c r="U120" s="29"/>
      <c r="V120" s="29"/>
      <c r="W120" s="29"/>
      <c r="X120" s="29"/>
      <c r="Y120" s="29"/>
      <c r="Z120" s="29"/>
    </row>
    <row r="121" spans="1:26" ht="13">
      <c r="A121" s="39">
        <v>119</v>
      </c>
      <c r="B121" s="43">
        <f t="shared" si="0"/>
        <v>4.2663260220175356E-4</v>
      </c>
      <c r="C121" s="41">
        <f>_xlfn.BETA.DIST(B121,Summary!$C$14+Summary!$D$26,Summary!$D$14+Summary!$C$26-Summary!$D$26,FALSE)</f>
        <v>139.7824975066091</v>
      </c>
      <c r="D121" s="41">
        <f>_xlfn.BETA.DIST(B121,Summary!$C$14+Summary!$D$27,Summary!$D$14+Summary!$C$27-Summary!$D$27,FALSE)</f>
        <v>2.8749304222554093</v>
      </c>
      <c r="E121" s="38"/>
      <c r="F121" s="44"/>
      <c r="G121" s="44"/>
      <c r="H121" s="29"/>
      <c r="I121" s="29"/>
      <c r="J121" s="29"/>
      <c r="K121" s="29"/>
      <c r="L121" s="29"/>
      <c r="M121" s="29"/>
      <c r="N121" s="29"/>
      <c r="O121" s="29"/>
      <c r="P121" s="29"/>
      <c r="Q121" s="29"/>
      <c r="R121" s="29"/>
      <c r="S121" s="29"/>
      <c r="T121" s="29"/>
      <c r="U121" s="29"/>
      <c r="V121" s="29"/>
      <c r="W121" s="29"/>
      <c r="X121" s="29"/>
      <c r="Y121" s="29"/>
      <c r="Z121" s="29"/>
    </row>
    <row r="122" spans="1:26" ht="13">
      <c r="A122" s="39">
        <v>120</v>
      </c>
      <c r="B122" s="43">
        <f t="shared" si="0"/>
        <v>4.2902757496017247E-4</v>
      </c>
      <c r="C122" s="41">
        <f>_xlfn.BETA.DIST(B122,Summary!$C$14+Summary!$D$26,Summary!$D$14+Summary!$C$26-Summary!$D$26,FALSE)</f>
        <v>143.33656016880931</v>
      </c>
      <c r="D122" s="41">
        <f>_xlfn.BETA.DIST(B122,Summary!$C$14+Summary!$D$27,Summary!$D$14+Summary!$C$27-Summary!$D$27,FALSE)</f>
        <v>3.1026976972616702</v>
      </c>
      <c r="E122" s="38"/>
      <c r="F122" s="44"/>
      <c r="G122" s="44"/>
      <c r="H122" s="29"/>
      <c r="I122" s="29"/>
      <c r="J122" s="29"/>
      <c r="K122" s="29"/>
      <c r="L122" s="29"/>
      <c r="M122" s="29"/>
      <c r="N122" s="29"/>
      <c r="O122" s="29"/>
      <c r="P122" s="29"/>
      <c r="Q122" s="29"/>
      <c r="R122" s="29"/>
      <c r="S122" s="29"/>
      <c r="T122" s="29"/>
      <c r="U122" s="29"/>
      <c r="V122" s="29"/>
      <c r="W122" s="29"/>
      <c r="X122" s="29"/>
      <c r="Y122" s="29"/>
      <c r="Z122" s="29"/>
    </row>
    <row r="123" spans="1:26" ht="13">
      <c r="A123" s="39">
        <v>121</v>
      </c>
      <c r="B123" s="43">
        <f t="shared" si="0"/>
        <v>4.3142254771859139E-4</v>
      </c>
      <c r="C123" s="41">
        <f>_xlfn.BETA.DIST(B123,Summary!$C$14+Summary!$D$26,Summary!$D$14+Summary!$C$26-Summary!$D$26,FALSE)</f>
        <v>146.94434206955009</v>
      </c>
      <c r="D123" s="41">
        <f>_xlfn.BETA.DIST(B123,Summary!$C$14+Summary!$D$27,Summary!$D$14+Summary!$C$27-Summary!$D$27,FALSE)</f>
        <v>3.346005996697007</v>
      </c>
      <c r="E123" s="38"/>
      <c r="F123" s="44"/>
      <c r="G123" s="44"/>
      <c r="H123" s="29"/>
      <c r="I123" s="29"/>
      <c r="J123" s="29"/>
      <c r="K123" s="29"/>
      <c r="L123" s="29"/>
      <c r="M123" s="29"/>
      <c r="N123" s="29"/>
      <c r="O123" s="29"/>
      <c r="P123" s="29"/>
      <c r="Q123" s="29"/>
      <c r="R123" s="29"/>
      <c r="S123" s="29"/>
      <c r="T123" s="29"/>
      <c r="U123" s="29"/>
      <c r="V123" s="29"/>
      <c r="W123" s="29"/>
      <c r="X123" s="29"/>
      <c r="Y123" s="29"/>
      <c r="Z123" s="29"/>
    </row>
    <row r="124" spans="1:26" ht="13">
      <c r="A124" s="39">
        <v>122</v>
      </c>
      <c r="B124" s="43">
        <f t="shared" si="0"/>
        <v>4.3381752047701031E-4</v>
      </c>
      <c r="C124" s="41">
        <f>_xlfn.BETA.DIST(B124,Summary!$C$14+Summary!$D$26,Summary!$D$14+Summary!$C$26-Summary!$D$26,FALSE)</f>
        <v>150.60578941976527</v>
      </c>
      <c r="D124" s="41">
        <f>_xlfn.BETA.DIST(B124,Summary!$C$14+Summary!$D$27,Summary!$D$14+Summary!$C$27-Summary!$D$27,FALSE)</f>
        <v>3.605725735952646</v>
      </c>
      <c r="E124" s="38"/>
      <c r="F124" s="44"/>
      <c r="G124" s="44"/>
      <c r="H124" s="29"/>
      <c r="I124" s="29"/>
      <c r="J124" s="29"/>
      <c r="K124" s="29"/>
      <c r="L124" s="29"/>
      <c r="M124" s="29"/>
      <c r="N124" s="29"/>
      <c r="O124" s="29"/>
      <c r="P124" s="29"/>
      <c r="Q124" s="29"/>
      <c r="R124" s="29"/>
      <c r="S124" s="29"/>
      <c r="T124" s="29"/>
      <c r="U124" s="29"/>
      <c r="V124" s="29"/>
      <c r="W124" s="29"/>
      <c r="X124" s="29"/>
      <c r="Y124" s="29"/>
      <c r="Z124" s="29"/>
    </row>
    <row r="125" spans="1:26" ht="13">
      <c r="A125" s="39">
        <v>123</v>
      </c>
      <c r="B125" s="43">
        <f t="shared" si="0"/>
        <v>4.3621249323542923E-4</v>
      </c>
      <c r="C125" s="41">
        <f>_xlfn.BETA.DIST(B125,Summary!$C$14+Summary!$D$26,Summary!$D$14+Summary!$C$26-Summary!$D$26,FALSE)</f>
        <v>154.32083032514694</v>
      </c>
      <c r="D125" s="41">
        <f>_xlfn.BETA.DIST(B125,Summary!$C$14+Summary!$D$27,Summary!$D$14+Summary!$C$27-Summary!$D$27,FALSE)</f>
        <v>3.8827633757657081</v>
      </c>
      <c r="E125" s="38"/>
      <c r="F125" s="44"/>
      <c r="G125" s="44"/>
      <c r="H125" s="29"/>
      <c r="I125" s="29"/>
      <c r="J125" s="29"/>
      <c r="K125" s="29"/>
      <c r="L125" s="29"/>
      <c r="M125" s="29"/>
      <c r="N125" s="29"/>
      <c r="O125" s="29"/>
      <c r="P125" s="29"/>
      <c r="Q125" s="29"/>
      <c r="R125" s="29"/>
      <c r="S125" s="29"/>
      <c r="T125" s="29"/>
      <c r="U125" s="29"/>
      <c r="V125" s="29"/>
      <c r="W125" s="29"/>
      <c r="X125" s="29"/>
      <c r="Y125" s="29"/>
      <c r="Z125" s="29"/>
    </row>
    <row r="126" spans="1:26" ht="13">
      <c r="A126" s="39">
        <v>124</v>
      </c>
      <c r="B126" s="43">
        <f t="shared" si="0"/>
        <v>4.3860746599384815E-4</v>
      </c>
      <c r="C126" s="41">
        <f>_xlfn.BETA.DIST(B126,Summary!$C$14+Summary!$D$26,Summary!$D$14+Summary!$C$26-Summary!$D$26,FALSE)</f>
        <v>158.08937477259727</v>
      </c>
      <c r="D126" s="41">
        <f>_xlfn.BETA.DIST(B126,Summary!$C$14+Summary!$D$27,Summary!$D$14+Summary!$C$27-Summary!$D$27,FALSE)</f>
        <v>4.1780621712578796</v>
      </c>
      <c r="E126" s="38"/>
      <c r="F126" s="44"/>
      <c r="G126" s="44"/>
      <c r="H126" s="29"/>
      <c r="I126" s="29"/>
      <c r="J126" s="29"/>
      <c r="K126" s="29"/>
      <c r="L126" s="29"/>
      <c r="M126" s="29"/>
      <c r="N126" s="29"/>
      <c r="O126" s="29"/>
      <c r="P126" s="29"/>
      <c r="Q126" s="29"/>
      <c r="R126" s="29"/>
      <c r="S126" s="29"/>
      <c r="T126" s="29"/>
      <c r="U126" s="29"/>
      <c r="V126" s="29"/>
      <c r="W126" s="29"/>
      <c r="X126" s="29"/>
      <c r="Y126" s="29"/>
      <c r="Z126" s="29"/>
    </row>
    <row r="127" spans="1:26" ht="13">
      <c r="A127" s="39">
        <v>125</v>
      </c>
      <c r="B127" s="43">
        <f t="shared" si="0"/>
        <v>4.4100243875226707E-4</v>
      </c>
      <c r="C127" s="41">
        <f>_xlfn.BETA.DIST(B127,Summary!$C$14+Summary!$D$26,Summary!$D$14+Summary!$C$26-Summary!$D$26,FALSE)</f>
        <v>161.91131462654505</v>
      </c>
      <c r="D127" s="41">
        <f>_xlfn.BETA.DIST(B127,Summary!$C$14+Summary!$D$27,Summary!$D$14+Summary!$C$27-Summary!$D$27,FALSE)</f>
        <v>4.4926028964094948</v>
      </c>
      <c r="E127" s="38"/>
      <c r="F127" s="44"/>
      <c r="G127" s="44"/>
      <c r="H127" s="29"/>
      <c r="I127" s="29"/>
      <c r="J127" s="29"/>
      <c r="K127" s="29"/>
      <c r="L127" s="29"/>
      <c r="M127" s="29"/>
      <c r="N127" s="29"/>
      <c r="O127" s="29"/>
      <c r="P127" s="29"/>
      <c r="Q127" s="29"/>
      <c r="R127" s="29"/>
      <c r="S127" s="29"/>
      <c r="T127" s="29"/>
      <c r="U127" s="29"/>
      <c r="V127" s="29"/>
      <c r="W127" s="29"/>
      <c r="X127" s="29"/>
      <c r="Y127" s="29"/>
      <c r="Z127" s="29"/>
    </row>
    <row r="128" spans="1:26" ht="13">
      <c r="A128" s="39">
        <v>126</v>
      </c>
      <c r="B128" s="43">
        <f t="shared" si="0"/>
        <v>4.4339741151068598E-4</v>
      </c>
      <c r="C128" s="41">
        <f>_xlfn.BETA.DIST(B128,Summary!$C$14+Summary!$D$26,Summary!$D$14+Summary!$C$26-Summary!$D$26,FALSE)</f>
        <v>165.7865236350558</v>
      </c>
      <c r="D128" s="41">
        <f>_xlfn.BETA.DIST(B128,Summary!$C$14+Summary!$D$27,Summary!$D$14+Summary!$C$27-Summary!$D$27,FALSE)</f>
        <v>4.8274045415205116</v>
      </c>
      <c r="E128" s="38"/>
      <c r="F128" s="44"/>
      <c r="G128" s="44"/>
      <c r="H128" s="29"/>
      <c r="I128" s="29"/>
      <c r="J128" s="29"/>
      <c r="K128" s="29"/>
      <c r="L128" s="29"/>
      <c r="M128" s="29"/>
      <c r="N128" s="29"/>
      <c r="O128" s="29"/>
      <c r="P128" s="29"/>
      <c r="Q128" s="29"/>
      <c r="R128" s="29"/>
      <c r="S128" s="29"/>
      <c r="T128" s="29"/>
      <c r="U128" s="29"/>
      <c r="V128" s="29"/>
      <c r="W128" s="29"/>
      <c r="X128" s="29"/>
      <c r="Y128" s="29"/>
      <c r="Z128" s="29"/>
    </row>
    <row r="129" spans="1:26" ht="13">
      <c r="A129" s="39">
        <v>127</v>
      </c>
      <c r="B129" s="43">
        <f t="shared" si="0"/>
        <v>4.457923842691049E-4</v>
      </c>
      <c r="C129" s="41">
        <f>_xlfn.BETA.DIST(B129,Summary!$C$14+Summary!$D$26,Summary!$D$14+Summary!$C$26-Summary!$D$26,FALSE)</f>
        <v>169.71485744564083</v>
      </c>
      <c r="D129" s="41">
        <f>_xlfn.BETA.DIST(B129,Summary!$C$14+Summary!$D$27,Summary!$D$14+Summary!$C$27-Summary!$D$27,FALSE)</f>
        <v>5.1835249811838198</v>
      </c>
      <c r="E129" s="38"/>
      <c r="F129" s="44"/>
      <c r="G129" s="44"/>
      <c r="H129" s="29"/>
      <c r="I129" s="29"/>
      <c r="J129" s="29"/>
      <c r="K129" s="29"/>
      <c r="L129" s="29"/>
      <c r="M129" s="29"/>
      <c r="N129" s="29"/>
      <c r="O129" s="29"/>
      <c r="P129" s="29"/>
      <c r="Q129" s="29"/>
      <c r="R129" s="29"/>
      <c r="S129" s="29"/>
      <c r="T129" s="29"/>
      <c r="U129" s="29"/>
      <c r="V129" s="29"/>
      <c r="W129" s="29"/>
      <c r="X129" s="29"/>
      <c r="Y129" s="29"/>
      <c r="Z129" s="29"/>
    </row>
    <row r="130" spans="1:26" ht="13">
      <c r="A130" s="39">
        <v>128</v>
      </c>
      <c r="B130" s="43">
        <f t="shared" si="0"/>
        <v>4.4818735702752382E-4</v>
      </c>
      <c r="C130" s="41">
        <f>_xlfn.BETA.DIST(B130,Summary!$C$14+Summary!$D$26,Summary!$D$14+Summary!$C$26-Summary!$D$26,FALSE)</f>
        <v>173.69615363067231</v>
      </c>
      <c r="D130" s="41">
        <f>_xlfn.BETA.DIST(B130,Summary!$C$14+Summary!$D$27,Summary!$D$14+Summary!$C$27-Summary!$D$27,FALSE)</f>
        <v>5.5620616102760838</v>
      </c>
      <c r="E130" s="38"/>
      <c r="F130" s="44"/>
      <c r="G130" s="44"/>
      <c r="H130" s="29"/>
      <c r="I130" s="29"/>
      <c r="J130" s="29"/>
      <c r="K130" s="29"/>
      <c r="L130" s="29"/>
      <c r="M130" s="29"/>
      <c r="N130" s="29"/>
      <c r="O130" s="29"/>
      <c r="P130" s="29"/>
      <c r="Q130" s="29"/>
      <c r="R130" s="29"/>
      <c r="S130" s="29"/>
      <c r="T130" s="29"/>
      <c r="U130" s="29"/>
      <c r="V130" s="29"/>
      <c r="W130" s="29"/>
      <c r="X130" s="29"/>
      <c r="Y130" s="29"/>
      <c r="Z130" s="29"/>
    </row>
    <row r="131" spans="1:26" ht="13">
      <c r="A131" s="39">
        <v>129</v>
      </c>
      <c r="B131" s="43">
        <f t="shared" si="0"/>
        <v>4.5058232978594274E-4</v>
      </c>
      <c r="C131" s="41">
        <f>_xlfn.BETA.DIST(B131,Summary!$C$14+Summary!$D$26,Summary!$D$14+Summary!$C$26-Summary!$D$26,FALSE)</f>
        <v>177.73023172229952</v>
      </c>
      <c r="D131" s="41">
        <f>_xlfn.BETA.DIST(B131,Summary!$C$14+Summary!$D$27,Summary!$D$14+Summary!$C$27-Summary!$D$27,FALSE)</f>
        <v>5.9641519454548826</v>
      </c>
      <c r="E131" s="38"/>
      <c r="F131" s="44"/>
      <c r="G131" s="44"/>
      <c r="H131" s="29"/>
      <c r="I131" s="29"/>
      <c r="J131" s="29"/>
      <c r="K131" s="29"/>
      <c r="L131" s="29"/>
      <c r="M131" s="29"/>
      <c r="N131" s="29"/>
      <c r="O131" s="29"/>
      <c r="P131" s="29"/>
      <c r="Q131" s="29"/>
      <c r="R131" s="29"/>
      <c r="S131" s="29"/>
      <c r="T131" s="29"/>
      <c r="U131" s="29"/>
      <c r="V131" s="29"/>
      <c r="W131" s="29"/>
      <c r="X131" s="29"/>
      <c r="Y131" s="29"/>
      <c r="Z131" s="29"/>
    </row>
    <row r="132" spans="1:26" ht="13">
      <c r="A132" s="39">
        <v>130</v>
      </c>
      <c r="B132" s="43">
        <f t="shared" si="0"/>
        <v>4.5297730254436166E-4</v>
      </c>
      <c r="C132" s="41">
        <f>_xlfn.BETA.DIST(B132,Summary!$C$14+Summary!$D$26,Summary!$D$14+Summary!$C$26-Summary!$D$26,FALSE)</f>
        <v>181.81689325677019</v>
      </c>
      <c r="D132" s="41">
        <f>_xlfn.BETA.DIST(B132,Summary!$C$14+Summary!$D$27,Summary!$D$14+Summary!$C$27-Summary!$D$27,FALSE)</f>
        <v>6.3909741896435897</v>
      </c>
      <c r="E132" s="38"/>
      <c r="F132" s="44"/>
      <c r="G132" s="44"/>
      <c r="H132" s="29"/>
      <c r="I132" s="29"/>
      <c r="J132" s="29"/>
      <c r="K132" s="29"/>
      <c r="L132" s="29"/>
      <c r="M132" s="29"/>
      <c r="N132" s="29"/>
      <c r="O132" s="29"/>
      <c r="P132" s="29"/>
      <c r="Q132" s="29"/>
      <c r="R132" s="29"/>
      <c r="S132" s="29"/>
      <c r="T132" s="29"/>
      <c r="U132" s="29"/>
      <c r="V132" s="29"/>
      <c r="W132" s="29"/>
      <c r="X132" s="29"/>
      <c r="Y132" s="29"/>
      <c r="Z132" s="29"/>
    </row>
    <row r="133" spans="1:26" ht="13">
      <c r="A133" s="39">
        <v>131</v>
      </c>
      <c r="B133" s="43">
        <f t="shared" si="0"/>
        <v>4.5537227530278058E-4</v>
      </c>
      <c r="C133" s="41">
        <f>_xlfn.BETA.DIST(B133,Summary!$C$14+Summary!$D$26,Summary!$D$14+Summary!$C$26-Summary!$D$26,FALSE)</f>
        <v>185.95592182803128</v>
      </c>
      <c r="D133" s="41">
        <f>_xlfn.BETA.DIST(B133,Summary!$C$14+Summary!$D$27,Summary!$D$14+Summary!$C$27-Summary!$D$27,FALSE)</f>
        <v>6.8437477569812923</v>
      </c>
      <c r="E133" s="38"/>
      <c r="F133" s="44"/>
      <c r="G133" s="44"/>
      <c r="H133" s="29"/>
      <c r="I133" s="29"/>
      <c r="J133" s="29"/>
      <c r="K133" s="29"/>
      <c r="L133" s="29"/>
      <c r="M133" s="29"/>
      <c r="N133" s="29"/>
      <c r="O133" s="29"/>
      <c r="P133" s="29"/>
      <c r="Q133" s="29"/>
      <c r="R133" s="29"/>
      <c r="S133" s="29"/>
      <c r="T133" s="29"/>
      <c r="U133" s="29"/>
      <c r="V133" s="29"/>
      <c r="W133" s="29"/>
      <c r="X133" s="29"/>
      <c r="Y133" s="29"/>
      <c r="Z133" s="29"/>
    </row>
    <row r="134" spans="1:26" ht="13">
      <c r="A134" s="39">
        <v>132</v>
      </c>
      <c r="B134" s="43">
        <f t="shared" si="0"/>
        <v>4.5776724806119949E-4</v>
      </c>
      <c r="C134" s="41">
        <f>_xlfn.BETA.DIST(B134,Summary!$C$14+Summary!$D$26,Summary!$D$14+Summary!$C$26-Summary!$D$26,FALSE)</f>
        <v>190.14708315050478</v>
      </c>
      <c r="D134" s="41">
        <f>_xlfn.BETA.DIST(B134,Summary!$C$14+Summary!$D$27,Summary!$D$14+Summary!$C$27-Summary!$D$27,FALSE)</f>
        <v>7.3237337557188953</v>
      </c>
      <c r="E134" s="38"/>
      <c r="F134" s="44"/>
      <c r="G134" s="44"/>
      <c r="H134" s="29"/>
      <c r="I134" s="29"/>
      <c r="J134" s="29"/>
      <c r="K134" s="29"/>
      <c r="L134" s="29"/>
      <c r="M134" s="29"/>
      <c r="N134" s="29"/>
      <c r="O134" s="29"/>
      <c r="P134" s="29"/>
      <c r="Q134" s="29"/>
      <c r="R134" s="29"/>
      <c r="S134" s="29"/>
      <c r="T134" s="29"/>
      <c r="U134" s="29"/>
      <c r="V134" s="29"/>
      <c r="W134" s="29"/>
      <c r="X134" s="29"/>
      <c r="Y134" s="29"/>
      <c r="Z134" s="29"/>
    </row>
    <row r="135" spans="1:26" ht="13">
      <c r="A135" s="39">
        <v>133</v>
      </c>
      <c r="B135" s="43">
        <f t="shared" si="0"/>
        <v>4.6016222081961841E-4</v>
      </c>
      <c r="C135" s="41">
        <f>_xlfn.BETA.DIST(B135,Summary!$C$14+Summary!$D$26,Summary!$D$14+Summary!$C$26-Summary!$D$26,FALSE)</f>
        <v>194.39012513091168</v>
      </c>
      <c r="D135" s="41">
        <f>_xlfn.BETA.DIST(B135,Summary!$C$14+Summary!$D$27,Summary!$D$14+Summary!$C$27-Summary!$D$27,FALSE)</f>
        <v>7.8322354265526419</v>
      </c>
      <c r="E135" s="38"/>
      <c r="F135" s="44"/>
      <c r="G135" s="44"/>
      <c r="H135" s="29"/>
      <c r="I135" s="29"/>
      <c r="J135" s="29"/>
      <c r="K135" s="29"/>
      <c r="L135" s="29"/>
      <c r="M135" s="29"/>
      <c r="N135" s="29"/>
      <c r="O135" s="29"/>
      <c r="P135" s="29"/>
      <c r="Q135" s="29"/>
      <c r="R135" s="29"/>
      <c r="S135" s="29"/>
      <c r="T135" s="29"/>
      <c r="U135" s="29"/>
      <c r="V135" s="29"/>
      <c r="W135" s="29"/>
      <c r="X135" s="29"/>
      <c r="Y135" s="29"/>
      <c r="Z135" s="29"/>
    </row>
    <row r="136" spans="1:26" ht="13">
      <c r="A136" s="39">
        <v>134</v>
      </c>
      <c r="B136" s="43">
        <f t="shared" si="0"/>
        <v>4.6255719357803733E-4</v>
      </c>
      <c r="C136" s="41">
        <f>_xlfn.BETA.DIST(B136,Summary!$C$14+Summary!$D$26,Summary!$D$14+Summary!$C$26-Summary!$D$26,FALSE)</f>
        <v>198.68477794901531</v>
      </c>
      <c r="D136" s="41">
        <f>_xlfn.BETA.DIST(B136,Summary!$C$14+Summary!$D$27,Summary!$D$14+Summary!$C$27-Summary!$D$27,FALSE)</f>
        <v>8.370598533901898</v>
      </c>
      <c r="E136" s="38"/>
      <c r="F136" s="44"/>
      <c r="G136" s="44"/>
      <c r="H136" s="29"/>
      <c r="I136" s="29"/>
      <c r="J136" s="29"/>
      <c r="K136" s="29"/>
      <c r="L136" s="29"/>
      <c r="M136" s="29"/>
      <c r="N136" s="29"/>
      <c r="O136" s="29"/>
      <c r="P136" s="29"/>
      <c r="Q136" s="29"/>
      <c r="R136" s="29"/>
      <c r="S136" s="29"/>
      <c r="T136" s="29"/>
      <c r="U136" s="29"/>
      <c r="V136" s="29"/>
      <c r="W136" s="29"/>
      <c r="X136" s="29"/>
      <c r="Y136" s="29"/>
      <c r="Z136" s="29"/>
    </row>
    <row r="137" spans="1:26" ht="13">
      <c r="A137" s="39">
        <v>135</v>
      </c>
      <c r="B137" s="43">
        <f t="shared" si="0"/>
        <v>4.6495216633645625E-4</v>
      </c>
      <c r="C137" s="41">
        <f>_xlfn.BETA.DIST(B137,Summary!$C$14+Summary!$D$26,Summary!$D$14+Summary!$C$26-Summary!$D$26,FALSE)</f>
        <v>203.03075414715582</v>
      </c>
      <c r="D137" s="41">
        <f>_xlfn.BETA.DIST(B137,Summary!$C$14+Summary!$D$27,Summary!$D$14+Summary!$C$27-Summary!$D$27,FALSE)</f>
        <v>8.9402117076625984</v>
      </c>
      <c r="E137" s="38"/>
      <c r="F137" s="44"/>
      <c r="G137" s="44"/>
      <c r="H137" s="29"/>
      <c r="I137" s="29"/>
      <c r="J137" s="29"/>
      <c r="K137" s="29"/>
      <c r="L137" s="29"/>
      <c r="M137" s="29"/>
      <c r="N137" s="29"/>
      <c r="O137" s="29"/>
      <c r="P137" s="29"/>
      <c r="Q137" s="29"/>
      <c r="R137" s="29"/>
      <c r="S137" s="29"/>
      <c r="T137" s="29"/>
      <c r="U137" s="29"/>
      <c r="V137" s="29"/>
      <c r="W137" s="29"/>
      <c r="X137" s="29"/>
      <c r="Y137" s="29"/>
      <c r="Z137" s="29"/>
    </row>
    <row r="138" spans="1:26" ht="13">
      <c r="A138" s="39">
        <v>136</v>
      </c>
      <c r="B138" s="43">
        <f t="shared" si="0"/>
        <v>4.6734713909487517E-4</v>
      </c>
      <c r="C138" s="41">
        <f>_xlfn.BETA.DIST(B138,Summary!$C$14+Summary!$D$26,Summary!$D$14+Summary!$C$26-Summary!$D$26,FALSE)</f>
        <v>207.42774872844092</v>
      </c>
      <c r="D138" s="41">
        <f>_xlfn.BETA.DIST(B138,Summary!$C$14+Summary!$D$27,Summary!$D$14+Summary!$C$27-Summary!$D$27,FALSE)</f>
        <v>9.5425067329944167</v>
      </c>
      <c r="E138" s="38"/>
      <c r="F138" s="44"/>
      <c r="G138" s="44"/>
      <c r="H138" s="29"/>
      <c r="I138" s="29"/>
      <c r="J138" s="29"/>
      <c r="K138" s="29"/>
      <c r="L138" s="29"/>
      <c r="M138" s="29"/>
      <c r="N138" s="29"/>
      <c r="O138" s="29"/>
      <c r="P138" s="29"/>
      <c r="Q138" s="29"/>
      <c r="R138" s="29"/>
      <c r="S138" s="29"/>
      <c r="T138" s="29"/>
      <c r="U138" s="29"/>
      <c r="V138" s="29"/>
      <c r="W138" s="29"/>
      <c r="X138" s="29"/>
      <c r="Y138" s="29"/>
      <c r="Z138" s="29"/>
    </row>
    <row r="139" spans="1:26" ht="13">
      <c r="A139" s="39">
        <v>137</v>
      </c>
      <c r="B139" s="43">
        <f t="shared" si="0"/>
        <v>4.6974211185329409E-4</v>
      </c>
      <c r="C139" s="41">
        <f>_xlfn.BETA.DIST(B139,Summary!$C$14+Summary!$D$26,Summary!$D$14+Summary!$C$26-Summary!$D$26,FALSE)</f>
        <v>211.87543926345111</v>
      </c>
      <c r="D139" s="41">
        <f>_xlfn.BETA.DIST(B139,Summary!$C$14+Summary!$D$27,Summary!$D$14+Summary!$C$27-Summary!$D$27,FALSE)</f>
        <v>10.178958785740519</v>
      </c>
      <c r="E139" s="38"/>
      <c r="F139" s="44"/>
      <c r="G139" s="44"/>
      <c r="H139" s="29"/>
      <c r="I139" s="29"/>
      <c r="J139" s="29"/>
      <c r="K139" s="29"/>
      <c r="L139" s="29"/>
      <c r="M139" s="29"/>
      <c r="N139" s="29"/>
      <c r="O139" s="29"/>
      <c r="P139" s="29"/>
      <c r="Q139" s="29"/>
      <c r="R139" s="29"/>
      <c r="S139" s="29"/>
      <c r="T139" s="29"/>
      <c r="U139" s="29"/>
      <c r="V139" s="29"/>
      <c r="W139" s="29"/>
      <c r="X139" s="29"/>
      <c r="Y139" s="29"/>
      <c r="Z139" s="29"/>
    </row>
    <row r="140" spans="1:26" ht="13">
      <c r="A140" s="39">
        <v>138</v>
      </c>
      <c r="B140" s="43">
        <f t="shared" si="0"/>
        <v>4.72137084611713E-4</v>
      </c>
      <c r="C140" s="41">
        <f>_xlfn.BETA.DIST(B140,Summary!$C$14+Summary!$D$26,Summary!$D$14+Summary!$C$26-Summary!$D$26,FALSE)</f>
        <v>216.3734860053151</v>
      </c>
      <c r="D140" s="41">
        <f>_xlfn.BETA.DIST(B140,Summary!$C$14+Summary!$D$27,Summary!$D$14+Summary!$C$27-Summary!$D$27,FALSE)</f>
        <v>10.851086611117733</v>
      </c>
      <c r="E140" s="38"/>
      <c r="F140" s="44"/>
      <c r="G140" s="44"/>
      <c r="H140" s="29"/>
      <c r="I140" s="29"/>
      <c r="J140" s="29"/>
      <c r="K140" s="29"/>
      <c r="L140" s="29"/>
      <c r="M140" s="29"/>
      <c r="N140" s="29"/>
      <c r="O140" s="29"/>
      <c r="P140" s="29"/>
      <c r="Q140" s="29"/>
      <c r="R140" s="29"/>
      <c r="S140" s="29"/>
      <c r="T140" s="29"/>
      <c r="U140" s="29"/>
      <c r="V140" s="29"/>
      <c r="W140" s="29"/>
      <c r="X140" s="29"/>
      <c r="Y140" s="29"/>
      <c r="Z140" s="29"/>
    </row>
    <row r="141" spans="1:26" ht="13">
      <c r="A141" s="39">
        <v>139</v>
      </c>
      <c r="B141" s="43">
        <f t="shared" si="0"/>
        <v>4.7453205737013192E-4</v>
      </c>
      <c r="C141" s="41">
        <f>_xlfn.BETA.DIST(B141,Summary!$C$14+Summary!$D$26,Summary!$D$14+Summary!$C$26-Summary!$D$26,FALSE)</f>
        <v>220.92153201300846</v>
      </c>
      <c r="D141" s="41">
        <f>_xlfn.BETA.DIST(B141,Summary!$C$14+Summary!$D$27,Summary!$D$14+Summary!$C$27-Summary!$D$27,FALSE)</f>
        <v>11.5604526433678</v>
      </c>
      <c r="E141" s="38"/>
      <c r="F141" s="44"/>
      <c r="G141" s="44"/>
      <c r="H141" s="29"/>
      <c r="I141" s="29"/>
      <c r="J141" s="29"/>
      <c r="K141" s="29"/>
      <c r="L141" s="29"/>
      <c r="M141" s="29"/>
      <c r="N141" s="29"/>
      <c r="O141" s="29"/>
      <c r="P141" s="29"/>
      <c r="Q141" s="29"/>
      <c r="R141" s="29"/>
      <c r="S141" s="29"/>
      <c r="T141" s="29"/>
      <c r="U141" s="29"/>
      <c r="V141" s="29"/>
      <c r="W141" s="29"/>
      <c r="X141" s="29"/>
      <c r="Y141" s="29"/>
      <c r="Z141" s="29"/>
    </row>
    <row r="142" spans="1:26" ht="13">
      <c r="A142" s="39">
        <v>140</v>
      </c>
      <c r="B142" s="43">
        <f t="shared" si="0"/>
        <v>4.7692703012855084E-4</v>
      </c>
      <c r="C142" s="41">
        <f>_xlfn.BETA.DIST(B142,Summary!$C$14+Summary!$D$26,Summary!$D$14+Summary!$C$26-Summary!$D$26,FALSE)</f>
        <v>225.51920328272723</v>
      </c>
      <c r="D142" s="41">
        <f>_xlfn.BETA.DIST(B142,Summary!$C$14+Summary!$D$27,Summary!$D$14+Summary!$C$27-Summary!$D$27,FALSE)</f>
        <v>12.308663064116184</v>
      </c>
      <c r="E142" s="38"/>
      <c r="F142" s="44"/>
      <c r="G142" s="44"/>
      <c r="H142" s="29"/>
      <c r="I142" s="29"/>
      <c r="J142" s="29"/>
      <c r="K142" s="29"/>
      <c r="L142" s="29"/>
      <c r="M142" s="29"/>
      <c r="N142" s="29"/>
      <c r="O142" s="29"/>
      <c r="P142" s="29"/>
      <c r="Q142" s="29"/>
      <c r="R142" s="29"/>
      <c r="S142" s="29"/>
      <c r="T142" s="29"/>
      <c r="U142" s="29"/>
      <c r="V142" s="29"/>
      <c r="W142" s="29"/>
      <c r="X142" s="29"/>
      <c r="Y142" s="29"/>
      <c r="Z142" s="29"/>
    </row>
    <row r="143" spans="1:26" ht="13">
      <c r="A143" s="39">
        <v>141</v>
      </c>
      <c r="B143" s="43">
        <f t="shared" si="0"/>
        <v>4.7932200288696976E-4</v>
      </c>
      <c r="C143" s="41">
        <f>_xlfn.BETA.DIST(B143,Summary!$C$14+Summary!$D$26,Summary!$D$14+Summary!$C$26-Summary!$D$26,FALSE)</f>
        <v>230.16610888717537</v>
      </c>
      <c r="D143" s="41">
        <f>_xlfn.BETA.DIST(B143,Summary!$C$14+Summary!$D$27,Summary!$D$14+Summary!$C$27-Summary!$D$27,FALSE)</f>
        <v>13.097367797248781</v>
      </c>
      <c r="E143" s="38"/>
      <c r="F143" s="44"/>
      <c r="G143" s="44"/>
      <c r="H143" s="29"/>
      <c r="I143" s="29"/>
      <c r="J143" s="29"/>
      <c r="K143" s="29"/>
      <c r="L143" s="29"/>
      <c r="M143" s="29"/>
      <c r="N143" s="29"/>
      <c r="O143" s="29"/>
      <c r="P143" s="29"/>
      <c r="Q143" s="29"/>
      <c r="R143" s="29"/>
      <c r="S143" s="29"/>
      <c r="T143" s="29"/>
      <c r="U143" s="29"/>
      <c r="V143" s="29"/>
      <c r="W143" s="29"/>
      <c r="X143" s="29"/>
      <c r="Y143" s="29"/>
      <c r="Z143" s="29"/>
    </row>
    <row r="144" spans="1:26" ht="13">
      <c r="A144" s="39">
        <v>142</v>
      </c>
      <c r="B144" s="43">
        <f t="shared" si="0"/>
        <v>4.8171697564538868E-4</v>
      </c>
      <c r="C144" s="41">
        <f>_xlfn.BETA.DIST(B144,Summary!$C$14+Summary!$D$26,Summary!$D$14+Summary!$C$26-Summary!$D$26,FALSE)</f>
        <v>234.86184112261455</v>
      </c>
      <c r="D144" s="41">
        <f>_xlfn.BETA.DIST(B144,Summary!$C$14+Summary!$D$27,Summary!$D$14+Summary!$C$27-Summary!$D$27,FALSE)</f>
        <v>13.92826043818701</v>
      </c>
      <c r="E144" s="38"/>
      <c r="F144" s="44"/>
      <c r="G144" s="44"/>
      <c r="H144" s="29"/>
      <c r="I144" s="29"/>
      <c r="J144" s="29"/>
      <c r="K144" s="29"/>
      <c r="L144" s="29"/>
      <c r="M144" s="29"/>
      <c r="N144" s="29"/>
      <c r="O144" s="29"/>
      <c r="P144" s="29"/>
      <c r="Q144" s="29"/>
      <c r="R144" s="29"/>
      <c r="S144" s="29"/>
      <c r="T144" s="29"/>
      <c r="U144" s="29"/>
      <c r="V144" s="29"/>
      <c r="W144" s="29"/>
      <c r="X144" s="29"/>
      <c r="Y144" s="29"/>
      <c r="Z144" s="29"/>
    </row>
    <row r="145" spans="1:26" ht="13">
      <c r="A145" s="39">
        <v>143</v>
      </c>
      <c r="B145" s="43">
        <f t="shared" si="0"/>
        <v>4.841119484038076E-4</v>
      </c>
      <c r="C145" s="41">
        <f>_xlfn.BETA.DIST(B145,Summary!$C$14+Summary!$D$26,Summary!$D$14+Summary!$C$26-Summary!$D$26,FALSE)</f>
        <v>239.60597566350916</v>
      </c>
      <c r="D145" s="41">
        <f>_xlfn.BETA.DIST(B145,Summary!$C$14+Summary!$D$27,Summary!$D$14+Summary!$C$27-Summary!$D$27,FALSE)</f>
        <v>14.803078115519734</v>
      </c>
      <c r="E145" s="38"/>
      <c r="F145" s="44"/>
      <c r="G145" s="44"/>
      <c r="H145" s="29"/>
      <c r="I145" s="29"/>
      <c r="J145" s="29"/>
      <c r="K145" s="29"/>
      <c r="L145" s="29"/>
      <c r="M145" s="29"/>
      <c r="N145" s="29"/>
      <c r="O145" s="29"/>
      <c r="P145" s="29"/>
      <c r="Q145" s="29"/>
      <c r="R145" s="29"/>
      <c r="S145" s="29"/>
      <c r="T145" s="29"/>
      <c r="U145" s="29"/>
      <c r="V145" s="29"/>
      <c r="W145" s="29"/>
      <c r="X145" s="29"/>
      <c r="Y145" s="29"/>
      <c r="Z145" s="29"/>
    </row>
    <row r="146" spans="1:26" ht="13">
      <c r="A146" s="39">
        <v>144</v>
      </c>
      <c r="B146" s="43">
        <f t="shared" si="0"/>
        <v>4.8650692116222651E-4</v>
      </c>
      <c r="C146" s="41">
        <f>_xlfn.BETA.DIST(B146,Summary!$C$14+Summary!$D$26,Summary!$D$14+Summary!$C$26-Summary!$D$26,FALSE)</f>
        <v>244.39807172460894</v>
      </c>
      <c r="D146" s="41">
        <f>_xlfn.BETA.DIST(B146,Summary!$C$14+Summary!$D$27,Summary!$D$14+Summary!$C$27-Summary!$D$27,FALSE)</f>
        <v>15.72360128303205</v>
      </c>
      <c r="E146" s="38"/>
      <c r="F146" s="44"/>
      <c r="G146" s="44"/>
      <c r="H146" s="29"/>
      <c r="I146" s="29"/>
      <c r="J146" s="29"/>
      <c r="K146" s="29"/>
      <c r="L146" s="29"/>
      <c r="M146" s="29"/>
      <c r="N146" s="29"/>
      <c r="O146" s="29"/>
      <c r="P146" s="29"/>
      <c r="Q146" s="29"/>
      <c r="R146" s="29"/>
      <c r="S146" s="29"/>
      <c r="T146" s="29"/>
      <c r="U146" s="29"/>
      <c r="V146" s="29"/>
      <c r="W146" s="29"/>
      <c r="X146" s="29"/>
      <c r="Y146" s="29"/>
      <c r="Z146" s="29"/>
    </row>
    <row r="147" spans="1:26" ht="13">
      <c r="A147" s="39">
        <v>145</v>
      </c>
      <c r="B147" s="43">
        <f t="shared" si="0"/>
        <v>4.8890189392064543E-4</v>
      </c>
      <c r="C147" s="41">
        <f>_xlfn.BETA.DIST(B147,Summary!$C$14+Summary!$D$26,Summary!$D$14+Summary!$C$26-Summary!$D$26,FALSE)</f>
        <v>249.23767223029611</v>
      </c>
      <c r="D147" s="41">
        <f>_xlfn.BETA.DIST(B147,Summary!$C$14+Summary!$D$27,Summary!$D$14+Summary!$C$27-Summary!$D$27,FALSE)</f>
        <v>16.691653440263945</v>
      </c>
      <c r="E147" s="38"/>
      <c r="F147" s="44"/>
      <c r="G147" s="44"/>
      <c r="H147" s="29"/>
      <c r="I147" s="29"/>
      <c r="J147" s="29"/>
      <c r="K147" s="29"/>
      <c r="L147" s="29"/>
      <c r="M147" s="29"/>
      <c r="N147" s="29"/>
      <c r="O147" s="29"/>
      <c r="P147" s="29"/>
      <c r="Q147" s="29"/>
      <c r="R147" s="29"/>
      <c r="S147" s="29"/>
      <c r="T147" s="29"/>
      <c r="U147" s="29"/>
      <c r="V147" s="29"/>
      <c r="W147" s="29"/>
      <c r="X147" s="29"/>
      <c r="Y147" s="29"/>
      <c r="Z147" s="29"/>
    </row>
    <row r="148" spans="1:26" ht="13">
      <c r="A148" s="39">
        <v>146</v>
      </c>
      <c r="B148" s="43">
        <f t="shared" si="0"/>
        <v>4.9129686667906435E-4</v>
      </c>
      <c r="C148" s="41">
        <f>_xlfn.BETA.DIST(B148,Summary!$C$14+Summary!$D$26,Summary!$D$14+Summary!$C$26-Summary!$D$26,FALSE)</f>
        <v>254.12430399103528</v>
      </c>
      <c r="D148" s="41">
        <f>_xlfn.BETA.DIST(B148,Summary!$C$14+Summary!$D$27,Summary!$D$14+Summary!$C$27-Summary!$D$27,FALSE)</f>
        <v>17.709100779826901</v>
      </c>
      <c r="E148" s="38"/>
      <c r="F148" s="44"/>
      <c r="G148" s="44"/>
      <c r="H148" s="29"/>
      <c r="I148" s="29"/>
      <c r="J148" s="29"/>
      <c r="K148" s="29"/>
      <c r="L148" s="29"/>
      <c r="M148" s="29"/>
      <c r="N148" s="29"/>
      <c r="O148" s="29"/>
      <c r="P148" s="29"/>
      <c r="Q148" s="29"/>
      <c r="R148" s="29"/>
      <c r="S148" s="29"/>
      <c r="T148" s="29"/>
      <c r="U148" s="29"/>
      <c r="V148" s="29"/>
      <c r="W148" s="29"/>
      <c r="X148" s="29"/>
      <c r="Y148" s="29"/>
      <c r="Z148" s="29"/>
    </row>
    <row r="149" spans="1:26" ht="13">
      <c r="A149" s="39">
        <v>147</v>
      </c>
      <c r="B149" s="43">
        <f t="shared" si="0"/>
        <v>4.9369183943748327E-4</v>
      </c>
      <c r="C149" s="41">
        <f>_xlfn.BETA.DIST(B149,Summary!$C$14+Summary!$D$26,Summary!$D$14+Summary!$C$26-Summary!$D$26,FALSE)</f>
        <v>259.05747788674529</v>
      </c>
      <c r="D149" s="41">
        <f>_xlfn.BETA.DIST(B149,Summary!$C$14+Summary!$D$27,Summary!$D$14+Summary!$C$27-Summary!$D$27,FALSE)</f>
        <v>18.777851759806726</v>
      </c>
      <c r="E149" s="38"/>
      <c r="F149" s="44"/>
      <c r="G149" s="44"/>
      <c r="H149" s="29"/>
      <c r="I149" s="29"/>
      <c r="J149" s="29"/>
      <c r="K149" s="29"/>
      <c r="L149" s="29"/>
      <c r="M149" s="29"/>
      <c r="N149" s="29"/>
      <c r="O149" s="29"/>
      <c r="P149" s="29"/>
      <c r="Q149" s="29"/>
      <c r="R149" s="29"/>
      <c r="S149" s="29"/>
      <c r="T149" s="29"/>
      <c r="U149" s="29"/>
      <c r="V149" s="29"/>
      <c r="W149" s="29"/>
      <c r="X149" s="29"/>
      <c r="Y149" s="29"/>
      <c r="Z149" s="29"/>
    </row>
    <row r="150" spans="1:26" ht="13">
      <c r="A150" s="39">
        <v>148</v>
      </c>
      <c r="B150" s="43">
        <f t="shared" si="0"/>
        <v>4.9608681219590219E-4</v>
      </c>
      <c r="C150" s="41">
        <f>_xlfn.BETA.DIST(B150,Summary!$C$14+Summary!$D$26,Summary!$D$14+Summary!$C$26-Summary!$D$26,FALSE)</f>
        <v>264.03668905692763</v>
      </c>
      <c r="D150" s="41">
        <f>_xlfn.BETA.DIST(B150,Summary!$C$14+Summary!$D$27,Summary!$D$14+Summary!$C$27-Summary!$D$27,FALSE)</f>
        <v>19.899856599695561</v>
      </c>
      <c r="E150" s="38"/>
      <c r="F150" s="44"/>
      <c r="G150" s="44"/>
      <c r="H150" s="29"/>
      <c r="I150" s="29"/>
      <c r="J150" s="29"/>
      <c r="K150" s="29"/>
      <c r="L150" s="29"/>
      <c r="M150" s="29"/>
      <c r="N150" s="29"/>
      <c r="O150" s="29"/>
      <c r="P150" s="29"/>
      <c r="Q150" s="29"/>
      <c r="R150" s="29"/>
      <c r="S150" s="29"/>
      <c r="T150" s="29"/>
      <c r="U150" s="29"/>
      <c r="V150" s="29"/>
      <c r="W150" s="29"/>
      <c r="X150" s="29"/>
      <c r="Y150" s="29"/>
      <c r="Z150" s="29"/>
    </row>
    <row r="151" spans="1:26" ht="13">
      <c r="A151" s="39">
        <v>149</v>
      </c>
      <c r="B151" s="43">
        <f t="shared" si="0"/>
        <v>4.9848178495432111E-4</v>
      </c>
      <c r="C151" s="41">
        <f>_xlfn.BETA.DIST(B151,Summary!$C$14+Summary!$D$26,Summary!$D$14+Summary!$C$26-Summary!$D$26,FALSE)</f>
        <v>269.06141709737221</v>
      </c>
      <c r="D151" s="41">
        <f>_xlfn.BETA.DIST(B151,Summary!$C$14+Summary!$D$27,Summary!$D$14+Summary!$C$27-Summary!$D$27,FALSE)</f>
        <v>21.07710669840467</v>
      </c>
      <c r="E151" s="38"/>
      <c r="F151" s="44"/>
      <c r="G151" s="44"/>
      <c r="H151" s="29"/>
      <c r="I151" s="29"/>
      <c r="J151" s="29"/>
      <c r="K151" s="29"/>
      <c r="L151" s="29"/>
      <c r="M151" s="29"/>
      <c r="N151" s="29"/>
      <c r="O151" s="29"/>
      <c r="P151" s="29"/>
      <c r="Q151" s="29"/>
      <c r="R151" s="29"/>
      <c r="S151" s="29"/>
      <c r="T151" s="29"/>
      <c r="U151" s="29"/>
      <c r="V151" s="29"/>
      <c r="W151" s="29"/>
      <c r="X151" s="29"/>
      <c r="Y151" s="29"/>
      <c r="Z151" s="29"/>
    </row>
    <row r="152" spans="1:26" ht="13">
      <c r="A152" s="39">
        <v>150</v>
      </c>
      <c r="B152" s="43">
        <f t="shared" si="0"/>
        <v>5.0087675771274002E-4</v>
      </c>
      <c r="C152" s="41">
        <f>_xlfn.BETA.DIST(B152,Summary!$C$14+Summary!$D$26,Summary!$D$14+Summary!$C$26-Summary!$D$26,FALSE)</f>
        <v>274.13112626326227</v>
      </c>
      <c r="D152" s="41">
        <f>_xlfn.BETA.DIST(B152,Summary!$C$14+Summary!$D$27,Summary!$D$14+Summary!$C$27-Summary!$D$27,FALSE)</f>
        <v>22.311633973032311</v>
      </c>
      <c r="E152" s="38"/>
      <c r="F152" s="44"/>
      <c r="G152" s="44"/>
      <c r="H152" s="29"/>
      <c r="I152" s="29"/>
      <c r="J152" s="29"/>
      <c r="K152" s="29"/>
      <c r="L152" s="29"/>
      <c r="M152" s="29"/>
      <c r="N152" s="29"/>
      <c r="O152" s="29"/>
      <c r="P152" s="29"/>
      <c r="Q152" s="29"/>
      <c r="R152" s="29"/>
      <c r="S152" s="29"/>
      <c r="T152" s="29"/>
      <c r="U152" s="29"/>
      <c r="V152" s="29"/>
      <c r="W152" s="29"/>
      <c r="X152" s="29"/>
      <c r="Y152" s="29"/>
      <c r="Z152" s="29"/>
    </row>
    <row r="153" spans="1:26" ht="13">
      <c r="A153" s="39">
        <v>151</v>
      </c>
      <c r="B153" s="43">
        <f t="shared" si="0"/>
        <v>5.0327173047115894E-4</v>
      </c>
      <c r="C153" s="41">
        <f>_xlfn.BETA.DIST(B153,Summary!$C$14+Summary!$D$26,Summary!$D$14+Summary!$C$26-Summary!$D$26,FALSE)</f>
        <v>279.24526567850478</v>
      </c>
      <c r="D153" s="41">
        <f>_xlfn.BETA.DIST(B153,Summary!$C$14+Summary!$D$27,Summary!$D$14+Summary!$C$27-Summary!$D$27,FALSE)</f>
        <v>23.605510117188157</v>
      </c>
      <c r="E153" s="38"/>
      <c r="F153" s="44"/>
      <c r="G153" s="44"/>
      <c r="H153" s="29"/>
      <c r="I153" s="29"/>
      <c r="J153" s="29"/>
      <c r="K153" s="29"/>
      <c r="L153" s="29"/>
      <c r="M153" s="29"/>
      <c r="N153" s="29"/>
      <c r="O153" s="29"/>
      <c r="P153" s="29"/>
      <c r="Q153" s="29"/>
      <c r="R153" s="29"/>
      <c r="S153" s="29"/>
      <c r="T153" s="29"/>
      <c r="U153" s="29"/>
      <c r="V153" s="29"/>
      <c r="W153" s="29"/>
      <c r="X153" s="29"/>
      <c r="Y153" s="29"/>
      <c r="Z153" s="29"/>
    </row>
    <row r="154" spans="1:26" ht="13">
      <c r="A154" s="39">
        <v>152</v>
      </c>
      <c r="B154" s="43">
        <f t="shared" si="0"/>
        <v>5.0566670322957786E-4</v>
      </c>
      <c r="C154" s="41">
        <f>_xlfn.BETA.DIST(B154,Summary!$C$14+Summary!$D$26,Summary!$D$14+Summary!$C$26-Summary!$D$26,FALSE)</f>
        <v>284.40326955109276</v>
      </c>
      <c r="D154" s="41">
        <f>_xlfn.BETA.DIST(B154,Summary!$C$14+Summary!$D$27,Summary!$D$14+Summary!$C$27-Summary!$D$27,FALSE)</f>
        <v>24.960845777803144</v>
      </c>
      <c r="E154" s="38"/>
      <c r="F154" s="44"/>
      <c r="G154" s="44"/>
      <c r="H154" s="29"/>
      <c r="I154" s="29"/>
      <c r="J154" s="29"/>
      <c r="K154" s="29"/>
      <c r="L154" s="29"/>
      <c r="M154" s="29"/>
      <c r="N154" s="29"/>
      <c r="O154" s="29"/>
      <c r="P154" s="29"/>
      <c r="Q154" s="29"/>
      <c r="R154" s="29"/>
      <c r="S154" s="29"/>
      <c r="T154" s="29"/>
      <c r="U154" s="29"/>
      <c r="V154" s="29"/>
      <c r="W154" s="29"/>
      <c r="X154" s="29"/>
      <c r="Y154" s="29"/>
      <c r="Z154" s="29"/>
    </row>
    <row r="155" spans="1:26" ht="13">
      <c r="A155" s="39">
        <v>153</v>
      </c>
      <c r="B155" s="43">
        <f t="shared" si="0"/>
        <v>5.0806167598799678E-4</v>
      </c>
      <c r="C155" s="41">
        <f>_xlfn.BETA.DIST(B155,Summary!$C$14+Summary!$D$26,Summary!$D$14+Summary!$C$26-Summary!$D$26,FALSE)</f>
        <v>289.60455739433638</v>
      </c>
      <c r="D155" s="41">
        <f>_xlfn.BETA.DIST(B155,Summary!$C$14+Summary!$D$27,Summary!$D$14+Summary!$C$27-Summary!$D$27,FALSE)</f>
        <v>26.379789649491538</v>
      </c>
      <c r="E155" s="38"/>
      <c r="F155" s="44"/>
      <c r="G155" s="44"/>
      <c r="H155" s="29"/>
      <c r="I155" s="29"/>
      <c r="J155" s="29"/>
      <c r="K155" s="29"/>
      <c r="L155" s="29"/>
      <c r="M155" s="29"/>
      <c r="N155" s="29"/>
      <c r="O155" s="29"/>
      <c r="P155" s="29"/>
      <c r="Q155" s="29"/>
      <c r="R155" s="29"/>
      <c r="S155" s="29"/>
      <c r="T155" s="29"/>
      <c r="U155" s="29"/>
      <c r="V155" s="29"/>
      <c r="W155" s="29"/>
      <c r="X155" s="29"/>
      <c r="Y155" s="29"/>
      <c r="Z155" s="29"/>
    </row>
    <row r="156" spans="1:26" ht="13">
      <c r="A156" s="39">
        <v>154</v>
      </c>
      <c r="B156" s="43">
        <f t="shared" si="0"/>
        <v>5.104566487464157E-4</v>
      </c>
      <c r="C156" s="41">
        <f>_xlfn.BETA.DIST(B156,Summary!$C$14+Summary!$D$26,Summary!$D$14+Summary!$C$26-Summary!$D$26,FALSE)</f>
        <v>294.84853425376332</v>
      </c>
      <c r="D156" s="41">
        <f>_xlfn.BETA.DIST(B156,Summary!$C$14+Summary!$D$27,Summary!$D$14+Summary!$C$27-Summary!$D$27,FALSE)</f>
        <v>27.864527485673577</v>
      </c>
      <c r="E156" s="38"/>
      <c r="F156" s="44"/>
      <c r="G156" s="44"/>
      <c r="H156" s="29"/>
      <c r="I156" s="29"/>
      <c r="J156" s="29"/>
      <c r="K156" s="29"/>
      <c r="L156" s="29"/>
      <c r="M156" s="29"/>
      <c r="N156" s="29"/>
      <c r="O156" s="29"/>
      <c r="P156" s="29"/>
      <c r="Q156" s="29"/>
      <c r="R156" s="29"/>
      <c r="S156" s="29"/>
      <c r="T156" s="29"/>
      <c r="U156" s="29"/>
      <c r="V156" s="29"/>
      <c r="W156" s="29"/>
      <c r="X156" s="29"/>
      <c r="Y156" s="29"/>
      <c r="Z156" s="29"/>
    </row>
    <row r="157" spans="1:26" ht="13">
      <c r="A157" s="39">
        <v>155</v>
      </c>
      <c r="B157" s="43">
        <f t="shared" si="0"/>
        <v>5.1285162150483462E-4</v>
      </c>
      <c r="C157" s="41">
        <f>_xlfn.BETA.DIST(B157,Summary!$C$14+Summary!$D$26,Summary!$D$14+Summary!$C$26-Summary!$D$26,FALSE)</f>
        <v>300.13459093951434</v>
      </c>
      <c r="D157" s="41">
        <f>_xlfn.BETA.DIST(B157,Summary!$C$14+Summary!$D$27,Summary!$D$14+Summary!$C$27-Summary!$D$27,FALSE)</f>
        <v>29.417281025807718</v>
      </c>
      <c r="E157" s="38"/>
      <c r="F157" s="44"/>
      <c r="G157" s="44"/>
      <c r="H157" s="29"/>
      <c r="I157" s="29"/>
      <c r="J157" s="29"/>
      <c r="K157" s="29"/>
      <c r="L157" s="29"/>
      <c r="M157" s="29"/>
      <c r="N157" s="29"/>
      <c r="O157" s="29"/>
      <c r="P157" s="29"/>
      <c r="Q157" s="29"/>
      <c r="R157" s="29"/>
      <c r="S157" s="29"/>
      <c r="T157" s="29"/>
      <c r="U157" s="29"/>
      <c r="V157" s="29"/>
      <c r="W157" s="29"/>
      <c r="X157" s="29"/>
      <c r="Y157" s="29"/>
      <c r="Z157" s="29"/>
    </row>
    <row r="158" spans="1:26" ht="13">
      <c r="A158" s="39">
        <v>156</v>
      </c>
      <c r="B158" s="43">
        <f t="shared" si="0"/>
        <v>5.1524659426325353E-4</v>
      </c>
      <c r="C158" s="41">
        <f>_xlfn.BETA.DIST(B158,Summary!$C$14+Summary!$D$26,Summary!$D$14+Summary!$C$26-Summary!$D$26,FALSE)</f>
        <v>305.46210426404298</v>
      </c>
      <c r="D158" s="41">
        <f>_xlfn.BETA.DIST(B158,Summary!$C$14+Summary!$D$27,Summary!$D$14+Summary!$C$27-Summary!$D$27,FALSE)</f>
        <v>31.040306838234823</v>
      </c>
      <c r="E158" s="38"/>
      <c r="F158" s="44"/>
      <c r="G158" s="44"/>
      <c r="H158" s="29"/>
      <c r="I158" s="29"/>
      <c r="J158" s="29"/>
      <c r="K158" s="29"/>
      <c r="L158" s="29"/>
      <c r="M158" s="29"/>
      <c r="N158" s="29"/>
      <c r="O158" s="29"/>
      <c r="P158" s="29"/>
      <c r="Q158" s="29"/>
      <c r="R158" s="29"/>
      <c r="S158" s="29"/>
      <c r="T158" s="29"/>
      <c r="U158" s="29"/>
      <c r="V158" s="29"/>
      <c r="W158" s="29"/>
      <c r="X158" s="29"/>
      <c r="Y158" s="29"/>
      <c r="Z158" s="29"/>
    </row>
    <row r="159" spans="1:26" ht="13">
      <c r="A159" s="39">
        <v>157</v>
      </c>
      <c r="B159" s="43">
        <f t="shared" si="0"/>
        <v>5.1764156702167245E-4</v>
      </c>
      <c r="C159" s="41">
        <f>_xlfn.BETA.DIST(B159,Summary!$C$14+Summary!$D$26,Summary!$D$14+Summary!$C$26-Summary!$D$26,FALSE)</f>
        <v>310.83043728494022</v>
      </c>
      <c r="D159" s="41">
        <f>_xlfn.BETA.DIST(B159,Summary!$C$14+Summary!$D$27,Summary!$D$14+Summary!$C$27-Summary!$D$27,FALSE)</f>
        <v>32.735895078286127</v>
      </c>
      <c r="E159" s="38"/>
      <c r="F159" s="44"/>
      <c r="G159" s="44"/>
      <c r="H159" s="29"/>
      <c r="I159" s="29"/>
      <c r="J159" s="29"/>
      <c r="K159" s="29"/>
      <c r="L159" s="29"/>
      <c r="M159" s="29"/>
      <c r="N159" s="29"/>
      <c r="O159" s="29"/>
      <c r="P159" s="29"/>
      <c r="Q159" s="29"/>
      <c r="R159" s="29"/>
      <c r="S159" s="29"/>
      <c r="T159" s="29"/>
      <c r="U159" s="29"/>
      <c r="V159" s="29"/>
      <c r="W159" s="29"/>
      <c r="X159" s="29"/>
      <c r="Y159" s="29"/>
      <c r="Z159" s="29"/>
    </row>
    <row r="160" spans="1:26" ht="13">
      <c r="A160" s="39">
        <v>158</v>
      </c>
      <c r="B160" s="43">
        <f t="shared" si="0"/>
        <v>5.2003653978009137E-4</v>
      </c>
      <c r="C160" s="41">
        <f>_xlfn.BETA.DIST(B160,Summary!$C$14+Summary!$D$26,Summary!$D$14+Summary!$C$26-Summary!$D$26,FALSE)</f>
        <v>316.23893955269193</v>
      </c>
      <c r="D160" s="41">
        <f>_xlfn.BETA.DIST(B160,Summary!$C$14+Summary!$D$27,Summary!$D$14+Summary!$C$27-Summary!$D$27,FALSE)</f>
        <v>34.50636816146389</v>
      </c>
      <c r="E160" s="38"/>
      <c r="F160" s="44"/>
      <c r="G160" s="44"/>
      <c r="H160" s="29"/>
      <c r="I160" s="29"/>
      <c r="J160" s="29"/>
      <c r="K160" s="29"/>
      <c r="L160" s="29"/>
      <c r="M160" s="29"/>
      <c r="N160" s="29"/>
      <c r="O160" s="29"/>
      <c r="P160" s="29"/>
      <c r="Q160" s="29"/>
      <c r="R160" s="29"/>
      <c r="S160" s="29"/>
      <c r="T160" s="29"/>
      <c r="U160" s="29"/>
      <c r="V160" s="29"/>
      <c r="W160" s="29"/>
      <c r="X160" s="29"/>
      <c r="Y160" s="29"/>
      <c r="Z160" s="29"/>
    </row>
    <row r="161" spans="1:26" ht="13">
      <c r="A161" s="39">
        <v>159</v>
      </c>
      <c r="B161" s="43">
        <f t="shared" si="0"/>
        <v>5.2243151253851029E-4</v>
      </c>
      <c r="C161" s="41">
        <f>_xlfn.BETA.DIST(B161,Summary!$C$14+Summary!$D$26,Summary!$D$14+Summary!$C$26-Summary!$D$26,FALSE)</f>
        <v>321.68694736318781</v>
      </c>
      <c r="D161" s="41">
        <f>_xlfn.BETA.DIST(B161,Summary!$C$14+Summary!$D$27,Summary!$D$14+Summary!$C$27-Summary!$D$27,FALSE)</f>
        <v>36.354079351663827</v>
      </c>
      <c r="E161" s="38"/>
      <c r="F161" s="44"/>
      <c r="G161" s="44"/>
      <c r="H161" s="29"/>
      <c r="I161" s="29"/>
      <c r="J161" s="29"/>
      <c r="K161" s="29"/>
      <c r="L161" s="29"/>
      <c r="M161" s="29"/>
      <c r="N161" s="29"/>
      <c r="O161" s="29"/>
      <c r="P161" s="29"/>
      <c r="Q161" s="29"/>
      <c r="R161" s="29"/>
      <c r="S161" s="29"/>
      <c r="T161" s="29"/>
      <c r="U161" s="29"/>
      <c r="V161" s="29"/>
      <c r="W161" s="29"/>
      <c r="X161" s="29"/>
      <c r="Y161" s="29"/>
      <c r="Z161" s="29"/>
    </row>
    <row r="162" spans="1:26" ht="13">
      <c r="A162" s="39">
        <v>160</v>
      </c>
      <c r="B162" s="43">
        <f t="shared" si="0"/>
        <v>5.2482648529692921E-4</v>
      </c>
      <c r="C162" s="41">
        <f>_xlfn.BETA.DIST(B162,Summary!$C$14+Summary!$D$26,Summary!$D$14+Summary!$C$26-Summary!$D$26,FALSE)</f>
        <v>327.17378401478942</v>
      </c>
      <c r="D162" s="41">
        <f>_xlfn.BETA.DIST(B162,Summary!$C$14+Summary!$D$27,Summary!$D$14+Summary!$C$27-Summary!$D$27,FALSE)</f>
        <v>38.2814112645666</v>
      </c>
      <c r="E162" s="38"/>
      <c r="F162" s="44"/>
      <c r="G162" s="44"/>
      <c r="H162" s="29"/>
      <c r="I162" s="29"/>
      <c r="J162" s="29"/>
      <c r="K162" s="29"/>
      <c r="L162" s="29"/>
      <c r="M162" s="29"/>
      <c r="N162" s="29"/>
      <c r="O162" s="29"/>
      <c r="P162" s="29"/>
      <c r="Q162" s="29"/>
      <c r="R162" s="29"/>
      <c r="S162" s="29"/>
      <c r="T162" s="29"/>
      <c r="U162" s="29"/>
      <c r="V162" s="29"/>
      <c r="W162" s="29"/>
      <c r="X162" s="29"/>
      <c r="Y162" s="29"/>
      <c r="Z162" s="29"/>
    </row>
    <row r="163" spans="1:26" ht="13">
      <c r="A163" s="39">
        <v>161</v>
      </c>
      <c r="B163" s="43">
        <f t="shared" si="0"/>
        <v>5.2722145805534813E-4</v>
      </c>
      <c r="C163" s="41">
        <f>_xlfn.BETA.DIST(B163,Summary!$C$14+Summary!$D$26,Summary!$D$14+Summary!$C$26-Summary!$D$26,FALSE)</f>
        <v>332.69876006977779</v>
      </c>
      <c r="D163" s="41">
        <f>_xlfn.BETA.DIST(B163,Summary!$C$14+Summary!$D$27,Summary!$D$14+Summary!$C$27-Summary!$D$27,FALSE)</f>
        <v>40.290774286493615</v>
      </c>
      <c r="E163" s="38"/>
      <c r="F163" s="44"/>
      <c r="G163" s="44"/>
      <c r="H163" s="29"/>
      <c r="I163" s="29"/>
      <c r="J163" s="29"/>
      <c r="K163" s="29"/>
      <c r="L163" s="29"/>
      <c r="M163" s="29"/>
      <c r="N163" s="29"/>
      <c r="O163" s="29"/>
      <c r="P163" s="29"/>
      <c r="Q163" s="29"/>
      <c r="R163" s="29"/>
      <c r="S163" s="29"/>
      <c r="T163" s="29"/>
      <c r="U163" s="29"/>
      <c r="V163" s="29"/>
      <c r="W163" s="29"/>
      <c r="X163" s="29"/>
      <c r="Y163" s="29"/>
      <c r="Z163" s="29"/>
    </row>
    <row r="164" spans="1:26" ht="13">
      <c r="A164" s="39">
        <v>162</v>
      </c>
      <c r="B164" s="43">
        <f t="shared" si="0"/>
        <v>5.2961643081376705E-4</v>
      </c>
      <c r="C164" s="41">
        <f>_xlfn.BETA.DIST(B164,Summary!$C$14+Summary!$D$26,Summary!$D$14+Summary!$C$26-Summary!$D$26,FALSE)</f>
        <v>338.26117361998644</v>
      </c>
      <c r="D164" s="41">
        <f>_xlfn.BETA.DIST(B164,Summary!$C$14+Summary!$D$27,Summary!$D$14+Summary!$C$27-Summary!$D$27,FALSE)</f>
        <v>42.38460490918726</v>
      </c>
      <c r="E164" s="38"/>
      <c r="F164" s="44"/>
      <c r="G164" s="44"/>
      <c r="H164" s="29"/>
      <c r="I164" s="29"/>
      <c r="J164" s="29"/>
      <c r="K164" s="29"/>
      <c r="L164" s="29"/>
      <c r="M164" s="29"/>
      <c r="N164" s="29"/>
      <c r="O164" s="29"/>
      <c r="P164" s="29"/>
      <c r="Q164" s="29"/>
      <c r="R164" s="29"/>
      <c r="S164" s="29"/>
      <c r="T164" s="29"/>
      <c r="U164" s="29"/>
      <c r="V164" s="29"/>
      <c r="W164" s="29"/>
      <c r="X164" s="29"/>
      <c r="Y164" s="29"/>
      <c r="Z164" s="29"/>
    </row>
    <row r="165" spans="1:26" ht="13">
      <c r="A165" s="39">
        <v>163</v>
      </c>
      <c r="B165" s="43">
        <f t="shared" si="0"/>
        <v>5.3201140357218596E-4</v>
      </c>
      <c r="C165" s="41">
        <f>_xlfn.BETA.DIST(B165,Summary!$C$14+Summary!$D$26,Summary!$D$14+Summary!$C$26-Summary!$D$26,FALSE)</f>
        <v>343.86031055644196</v>
      </c>
      <c r="D165" s="41">
        <f>_xlfn.BETA.DIST(B165,Summary!$C$14+Summary!$D$27,Summary!$D$14+Summary!$C$27-Summary!$D$27,FALSE)</f>
        <v>44.565363981139981</v>
      </c>
      <c r="E165" s="38"/>
      <c r="F165" s="44"/>
      <c r="G165" s="44"/>
      <c r="H165" s="29"/>
      <c r="I165" s="29"/>
      <c r="J165" s="29"/>
      <c r="K165" s="29"/>
      <c r="L165" s="29"/>
      <c r="M165" s="29"/>
      <c r="N165" s="29"/>
      <c r="O165" s="29"/>
      <c r="P165" s="29"/>
      <c r="Q165" s="29"/>
      <c r="R165" s="29"/>
      <c r="S165" s="29"/>
      <c r="T165" s="29"/>
      <c r="U165" s="29"/>
      <c r="V165" s="29"/>
      <c r="W165" s="29"/>
      <c r="X165" s="29"/>
      <c r="Y165" s="29"/>
      <c r="Z165" s="29"/>
    </row>
    <row r="166" spans="1:26" ht="13">
      <c r="A166" s="39">
        <v>164</v>
      </c>
      <c r="B166" s="43">
        <f t="shared" si="0"/>
        <v>5.3440637633060488E-4</v>
      </c>
      <c r="C166" s="41">
        <f>_xlfn.BETA.DIST(B166,Summary!$C$14+Summary!$D$26,Summary!$D$14+Summary!$C$26-Summary!$D$26,FALSE)</f>
        <v>349.49544484281347</v>
      </c>
      <c r="D166" s="41">
        <f>_xlfn.BETA.DIST(B166,Summary!$C$14+Summary!$D$27,Summary!$D$14+Summary!$C$27-Summary!$D$27,FALSE)</f>
        <v>46.835534876272938</v>
      </c>
      <c r="E166" s="38"/>
      <c r="F166" s="44"/>
      <c r="G166" s="44"/>
      <c r="H166" s="29"/>
      <c r="I166" s="29"/>
      <c r="J166" s="29"/>
      <c r="K166" s="29"/>
      <c r="L166" s="29"/>
      <c r="M166" s="29"/>
      <c r="N166" s="29"/>
      <c r="O166" s="29"/>
      <c r="P166" s="29"/>
      <c r="Q166" s="29"/>
      <c r="R166" s="29"/>
      <c r="S166" s="29"/>
      <c r="T166" s="29"/>
      <c r="U166" s="29"/>
      <c r="V166" s="29"/>
      <c r="W166" s="29"/>
      <c r="X166" s="29"/>
      <c r="Y166" s="29"/>
      <c r="Z166" s="29"/>
    </row>
    <row r="167" spans="1:26" ht="13">
      <c r="A167" s="39">
        <v>165</v>
      </c>
      <c r="B167" s="43">
        <f t="shared" si="0"/>
        <v>5.368013490890238E-4</v>
      </c>
      <c r="C167" s="41">
        <f>_xlfn.BETA.DIST(B167,Summary!$C$14+Summary!$D$26,Summary!$D$14+Summary!$C$26-Summary!$D$26,FALSE)</f>
        <v>355.16583879249839</v>
      </c>
      <c r="D167" s="41">
        <f>_xlfn.BETA.DIST(B167,Summary!$C$14+Summary!$D$27,Summary!$D$14+Summary!$C$27-Summary!$D$27,FALSE)</f>
        <v>49.197621580924533</v>
      </c>
      <c r="E167" s="38"/>
      <c r="F167" s="44"/>
      <c r="G167" s="44"/>
      <c r="H167" s="29"/>
      <c r="I167" s="29"/>
      <c r="J167" s="29"/>
      <c r="K167" s="29"/>
      <c r="L167" s="29"/>
      <c r="M167" s="29"/>
      <c r="N167" s="29"/>
      <c r="O167" s="29"/>
      <c r="P167" s="29"/>
      <c r="Q167" s="29"/>
      <c r="R167" s="29"/>
      <c r="S167" s="29"/>
      <c r="T167" s="29"/>
      <c r="U167" s="29"/>
      <c r="V167" s="29"/>
      <c r="W167" s="29"/>
      <c r="X167" s="29"/>
      <c r="Y167" s="29"/>
      <c r="Z167" s="29"/>
    </row>
    <row r="168" spans="1:26" ht="13">
      <c r="A168" s="39">
        <v>166</v>
      </c>
      <c r="B168" s="43">
        <f t="shared" si="0"/>
        <v>5.3919632184744272E-4</v>
      </c>
      <c r="C168" s="41">
        <f>_xlfn.BETA.DIST(B168,Summary!$C$14+Summary!$D$26,Summary!$D$14+Summary!$C$26-Summary!$D$26,FALSE)</f>
        <v>360.87074334915116</v>
      </c>
      <c r="D168" s="41">
        <f>_xlfn.BETA.DIST(B168,Summary!$C$14+Summary!$D$27,Summary!$D$14+Summary!$C$27-Summary!$D$27,FALSE)</f>
        <v>51.654146700289203</v>
      </c>
      <c r="E168" s="38"/>
      <c r="F168" s="44"/>
      <c r="G168" s="44"/>
      <c r="H168" s="29"/>
      <c r="I168" s="29"/>
      <c r="J168" s="29"/>
      <c r="K168" s="29"/>
      <c r="L168" s="29"/>
      <c r="M168" s="29"/>
      <c r="N168" s="29"/>
      <c r="O168" s="29"/>
      <c r="P168" s="29"/>
      <c r="Q168" s="29"/>
      <c r="R168" s="29"/>
      <c r="S168" s="29"/>
      <c r="T168" s="29"/>
      <c r="U168" s="29"/>
      <c r="V168" s="29"/>
      <c r="W168" s="29"/>
      <c r="X168" s="29"/>
      <c r="Y168" s="29"/>
      <c r="Z168" s="29"/>
    </row>
    <row r="169" spans="1:26" ht="13">
      <c r="A169" s="39">
        <v>167</v>
      </c>
      <c r="B169" s="43">
        <f t="shared" si="0"/>
        <v>5.4159129460586164E-4</v>
      </c>
      <c r="C169" s="41">
        <f>_xlfn.BETA.DIST(B169,Summary!$C$14+Summary!$D$26,Summary!$D$14+Summary!$C$26-Summary!$D$26,FALSE)</f>
        <v>366.60939837047403</v>
      </c>
      <c r="D169" s="41">
        <f>_xlfn.BETA.DIST(B169,Summary!$C$14+Summary!$D$27,Summary!$D$14+Summary!$C$27-Summary!$D$27,FALSE)</f>
        <v>54.207649385610516</v>
      </c>
      <c r="E169" s="38"/>
      <c r="F169" s="44"/>
      <c r="G169" s="44"/>
      <c r="H169" s="29"/>
      <c r="I169" s="29"/>
      <c r="J169" s="29"/>
      <c r="K169" s="29"/>
      <c r="L169" s="29"/>
      <c r="M169" s="29"/>
      <c r="N169" s="29"/>
      <c r="O169" s="29"/>
      <c r="P169" s="29"/>
      <c r="Q169" s="29"/>
      <c r="R169" s="29"/>
      <c r="S169" s="29"/>
      <c r="T169" s="29"/>
      <c r="U169" s="29"/>
      <c r="V169" s="29"/>
      <c r="W169" s="29"/>
      <c r="X169" s="29"/>
      <c r="Y169" s="29"/>
      <c r="Z169" s="29"/>
    </row>
    <row r="170" spans="1:26" ht="13">
      <c r="A170" s="39">
        <v>168</v>
      </c>
      <c r="B170" s="43">
        <f t="shared" si="0"/>
        <v>5.4398626736428056E-4</v>
      </c>
      <c r="C170" s="41">
        <f>_xlfn.BETA.DIST(B170,Summary!$C$14+Summary!$D$26,Summary!$D$14+Summary!$C$26-Summary!$D$26,FALSE)</f>
        <v>372.38103291507912</v>
      </c>
      <c r="D170" s="41">
        <f>_xlfn.BETA.DIST(B170,Summary!$C$14+Summary!$D$27,Summary!$D$14+Summary!$C$27-Summary!$D$27,FALSE)</f>
        <v>56.860683183602646</v>
      </c>
      <c r="E170" s="38"/>
      <c r="F170" s="44"/>
      <c r="G170" s="44"/>
      <c r="H170" s="29"/>
      <c r="I170" s="29"/>
      <c r="J170" s="29"/>
      <c r="K170" s="29"/>
      <c r="L170" s="29"/>
      <c r="M170" s="29"/>
      <c r="N170" s="29"/>
      <c r="O170" s="29"/>
      <c r="P170" s="29"/>
      <c r="Q170" s="29"/>
      <c r="R170" s="29"/>
      <c r="S170" s="29"/>
      <c r="T170" s="29"/>
      <c r="U170" s="29"/>
      <c r="V170" s="29"/>
      <c r="W170" s="29"/>
      <c r="X170" s="29"/>
      <c r="Y170" s="29"/>
      <c r="Z170" s="29"/>
    </row>
    <row r="171" spans="1:26" ht="13">
      <c r="A171" s="39">
        <v>169</v>
      </c>
      <c r="B171" s="43">
        <f t="shared" si="0"/>
        <v>5.4638124012269947E-4</v>
      </c>
      <c r="C171" s="41">
        <f>_xlfn.BETA.DIST(B171,Summary!$C$14+Summary!$D$26,Summary!$D$14+Summary!$C$26-Summary!$D$26,FALSE)</f>
        <v>378.18486553225267</v>
      </c>
      <c r="D171" s="41">
        <f>_xlfn.BETA.DIST(B171,Summary!$C$14+Summary!$D$27,Summary!$D$14+Summary!$C$27-Summary!$D$27,FALSE)</f>
        <v>59.61581380974814</v>
      </c>
      <c r="E171" s="38"/>
      <c r="F171" s="44"/>
      <c r="G171" s="44"/>
      <c r="H171" s="29"/>
      <c r="I171" s="29"/>
      <c r="J171" s="29"/>
      <c r="K171" s="29"/>
      <c r="L171" s="29"/>
      <c r="M171" s="29"/>
      <c r="N171" s="29"/>
      <c r="O171" s="29"/>
      <c r="P171" s="29"/>
      <c r="Q171" s="29"/>
      <c r="R171" s="29"/>
      <c r="S171" s="29"/>
      <c r="T171" s="29"/>
      <c r="U171" s="29"/>
      <c r="V171" s="29"/>
      <c r="W171" s="29"/>
      <c r="X171" s="29"/>
      <c r="Y171" s="29"/>
      <c r="Z171" s="29"/>
    </row>
    <row r="172" spans="1:26" ht="13">
      <c r="A172" s="39">
        <v>170</v>
      </c>
      <c r="B172" s="43">
        <f t="shared" si="0"/>
        <v>5.4877621288111839E-4</v>
      </c>
      <c r="C172" s="41">
        <f>_xlfn.BETA.DIST(B172,Summary!$C$14+Summary!$D$26,Summary!$D$14+Summary!$C$26-Summary!$D$26,FALSE)</f>
        <v>384.02010455442252</v>
      </c>
      <c r="D172" s="41">
        <f>_xlfn.BETA.DIST(B172,Summary!$C$14+Summary!$D$27,Summary!$D$14+Summary!$C$27-Summary!$D$27,FALSE)</f>
        <v>62.475616847279412</v>
      </c>
      <c r="E172" s="38"/>
      <c r="F172" s="44"/>
      <c r="G172" s="44"/>
      <c r="H172" s="29"/>
      <c r="I172" s="29"/>
      <c r="J172" s="29"/>
      <c r="K172" s="29"/>
      <c r="L172" s="29"/>
      <c r="M172" s="29"/>
      <c r="N172" s="29"/>
      <c r="O172" s="29"/>
      <c r="P172" s="29"/>
      <c r="Q172" s="29"/>
      <c r="R172" s="29"/>
      <c r="S172" s="29"/>
      <c r="T172" s="29"/>
      <c r="U172" s="29"/>
      <c r="V172" s="29"/>
      <c r="W172" s="29"/>
      <c r="X172" s="29"/>
      <c r="Y172" s="29"/>
      <c r="Z172" s="29"/>
    </row>
    <row r="173" spans="1:26" ht="13">
      <c r="A173" s="39">
        <v>171</v>
      </c>
      <c r="B173" s="43">
        <f t="shared" si="0"/>
        <v>5.5117118563953731E-4</v>
      </c>
      <c r="C173" s="41">
        <f>_xlfn.BETA.DIST(B173,Summary!$C$14+Summary!$D$26,Summary!$D$14+Summary!$C$26-Summary!$D$26,FALSE)</f>
        <v>389.88594839216444</v>
      </c>
      <c r="D173" s="41">
        <f>_xlfn.BETA.DIST(B173,Summary!$C$14+Summary!$D$27,Summary!$D$14+Summary!$C$27-Summary!$D$27,FALSE)</f>
        <v>65.442675373828621</v>
      </c>
      <c r="E173" s="38"/>
      <c r="F173" s="44"/>
      <c r="G173" s="44"/>
      <c r="H173" s="29"/>
      <c r="I173" s="29"/>
      <c r="J173" s="29"/>
      <c r="K173" s="29"/>
      <c r="L173" s="29"/>
      <c r="M173" s="29"/>
      <c r="N173" s="29"/>
      <c r="O173" s="29"/>
      <c r="P173" s="29"/>
      <c r="Q173" s="29"/>
      <c r="R173" s="29"/>
      <c r="S173" s="29"/>
      <c r="T173" s="29"/>
      <c r="U173" s="29"/>
      <c r="V173" s="29"/>
      <c r="W173" s="29"/>
      <c r="X173" s="29"/>
      <c r="Y173" s="29"/>
      <c r="Z173" s="29"/>
    </row>
    <row r="174" spans="1:26" ht="13">
      <c r="A174" s="39">
        <v>172</v>
      </c>
      <c r="B174" s="43">
        <f t="shared" si="0"/>
        <v>5.5356615839795623E-4</v>
      </c>
      <c r="C174" s="41">
        <f>_xlfn.BETA.DIST(B174,Summary!$C$14+Summary!$D$26,Summary!$D$14+Summary!$C$26-Summary!$D$26,FALSE)</f>
        <v>395.78158583155164</v>
      </c>
      <c r="D174" s="41">
        <f>_xlfn.BETA.DIST(B174,Summary!$C$14+Summary!$D$27,Summary!$D$14+Summary!$C$27-Summary!$D$27,FALSE)</f>
        <v>68.519577517881231</v>
      </c>
      <c r="E174" s="38"/>
      <c r="F174" s="44"/>
      <c r="G174" s="44"/>
      <c r="H174" s="29"/>
      <c r="I174" s="29"/>
      <c r="J174" s="29"/>
      <c r="K174" s="29"/>
      <c r="L174" s="29"/>
      <c r="M174" s="29"/>
      <c r="N174" s="29"/>
      <c r="O174" s="29"/>
      <c r="P174" s="29"/>
      <c r="Q174" s="29"/>
      <c r="R174" s="29"/>
      <c r="S174" s="29"/>
      <c r="T174" s="29"/>
      <c r="U174" s="29"/>
      <c r="V174" s="29"/>
      <c r="W174" s="29"/>
      <c r="X174" s="29"/>
      <c r="Y174" s="29"/>
      <c r="Z174" s="29"/>
    </row>
    <row r="175" spans="1:26" ht="13">
      <c r="A175" s="39">
        <v>173</v>
      </c>
      <c r="B175" s="43">
        <f t="shared" si="0"/>
        <v>5.5596113115637515E-4</v>
      </c>
      <c r="C175" s="41">
        <f>_xlfn.BETA.DIST(B175,Summary!$C$14+Summary!$D$26,Summary!$D$14+Summary!$C$26-Summary!$D$26,FALSE)</f>
        <v>401.70619633368449</v>
      </c>
      <c r="D175" s="41">
        <f>_xlfn.BETA.DIST(B175,Summary!$C$14+Summary!$D$27,Summary!$D$14+Summary!$C$27-Summary!$D$27,FALSE)</f>
        <v>71.708913947340946</v>
      </c>
      <c r="E175" s="38"/>
      <c r="F175" s="44"/>
      <c r="G175" s="44"/>
      <c r="H175" s="29"/>
      <c r="I175" s="29"/>
      <c r="J175" s="29"/>
      <c r="K175" s="29"/>
      <c r="L175" s="29"/>
      <c r="M175" s="29"/>
      <c r="N175" s="29"/>
      <c r="O175" s="29"/>
      <c r="P175" s="29"/>
      <c r="Q175" s="29"/>
      <c r="R175" s="29"/>
      <c r="S175" s="29"/>
      <c r="T175" s="29"/>
      <c r="U175" s="29"/>
      <c r="V175" s="29"/>
      <c r="W175" s="29"/>
      <c r="X175" s="29"/>
      <c r="Y175" s="29"/>
      <c r="Z175" s="29"/>
    </row>
    <row r="176" spans="1:26" ht="13">
      <c r="A176" s="39">
        <v>174</v>
      </c>
      <c r="B176" s="43">
        <f t="shared" si="0"/>
        <v>5.5835610391479407E-4</v>
      </c>
      <c r="C176" s="41">
        <f>_xlfn.BETA.DIST(B176,Summary!$C$14+Summary!$D$26,Summary!$D$14+Summary!$C$26-Summary!$D$26,FALSE)</f>
        <v>407.65895033621342</v>
      </c>
      <c r="D176" s="41">
        <f>_xlfn.BETA.DIST(B176,Summary!$C$14+Summary!$D$27,Summary!$D$14+Summary!$C$27-Summary!$D$27,FALSE)</f>
        <v>75.013275292672361</v>
      </c>
      <c r="E176" s="38"/>
      <c r="F176" s="44"/>
      <c r="G176" s="44"/>
      <c r="H176" s="29"/>
      <c r="I176" s="29"/>
      <c r="J176" s="29"/>
      <c r="K176" s="29"/>
      <c r="L176" s="29"/>
      <c r="M176" s="29"/>
      <c r="N176" s="29"/>
      <c r="O176" s="29"/>
      <c r="P176" s="29"/>
      <c r="Q176" s="29"/>
      <c r="R176" s="29"/>
      <c r="S176" s="29"/>
      <c r="T176" s="29"/>
      <c r="U176" s="29"/>
      <c r="V176" s="29"/>
      <c r="W176" s="29"/>
      <c r="X176" s="29"/>
      <c r="Y176" s="29"/>
      <c r="Z176" s="29"/>
    </row>
    <row r="177" spans="1:26" ht="13">
      <c r="A177" s="39">
        <v>175</v>
      </c>
      <c r="B177" s="43">
        <f t="shared" si="0"/>
        <v>5.6075107667321298E-4</v>
      </c>
      <c r="C177" s="41">
        <f>_xlfn.BETA.DIST(B177,Summary!$C$14+Summary!$D$26,Summary!$D$14+Summary!$C$26-Summary!$D$26,FALSE)</f>
        <v>413.63900955668134</v>
      </c>
      <c r="D177" s="41">
        <f>_xlfn.BETA.DIST(B177,Summary!$C$14+Summary!$D$27,Summary!$D$14+Summary!$C$27-Summary!$D$27,FALSE)</f>
        <v>78.435249507230722</v>
      </c>
      <c r="E177" s="38"/>
      <c r="F177" s="44"/>
      <c r="G177" s="44"/>
      <c r="H177" s="29"/>
      <c r="I177" s="29"/>
      <c r="J177" s="29"/>
      <c r="K177" s="29"/>
      <c r="L177" s="29"/>
      <c r="M177" s="29"/>
      <c r="N177" s="29"/>
      <c r="O177" s="29"/>
      <c r="P177" s="29"/>
      <c r="Q177" s="29"/>
      <c r="R177" s="29"/>
      <c r="S177" s="29"/>
      <c r="T177" s="29"/>
      <c r="U177" s="29"/>
      <c r="V177" s="29"/>
      <c r="W177" s="29"/>
      <c r="X177" s="29"/>
      <c r="Y177" s="29"/>
      <c r="Z177" s="29"/>
    </row>
    <row r="178" spans="1:26" ht="13">
      <c r="A178" s="39">
        <v>176</v>
      </c>
      <c r="B178" s="43">
        <f t="shared" si="0"/>
        <v>5.631460494316319E-4</v>
      </c>
      <c r="C178" s="41">
        <f>_xlfn.BETA.DIST(B178,Summary!$C$14+Summary!$D$26,Summary!$D$14+Summary!$C$26-Summary!$D$26,FALSE)</f>
        <v>419.6455272975133</v>
      </c>
      <c r="D178" s="41">
        <f>_xlfn.BETA.DIST(B178,Summary!$C$14+Summary!$D$27,Summary!$D$14+Summary!$C$27-Summary!$D$27,FALSE)</f>
        <v>81.977419167560768</v>
      </c>
      <c r="E178" s="38"/>
      <c r="F178" s="44"/>
      <c r="G178" s="44"/>
      <c r="H178" s="29"/>
      <c r="I178" s="29"/>
      <c r="J178" s="29"/>
      <c r="K178" s="29"/>
      <c r="L178" s="29"/>
      <c r="M178" s="29"/>
      <c r="N178" s="29"/>
      <c r="O178" s="29"/>
      <c r="P178" s="29"/>
      <c r="Q178" s="29"/>
      <c r="R178" s="29"/>
      <c r="S178" s="29"/>
      <c r="T178" s="29"/>
      <c r="U178" s="29"/>
      <c r="V178" s="29"/>
      <c r="W178" s="29"/>
      <c r="X178" s="29"/>
      <c r="Y178" s="29"/>
      <c r="Z178" s="29"/>
    </row>
    <row r="179" spans="1:26" ht="13">
      <c r="A179" s="39">
        <v>177</v>
      </c>
      <c r="B179" s="43">
        <f t="shared" si="0"/>
        <v>5.6554102219005082E-4</v>
      </c>
      <c r="C179" s="41">
        <f>_xlfn.BETA.DIST(B179,Summary!$C$14+Summary!$D$26,Summary!$D$14+Summary!$C$26-Summary!$D$26,FALSE)</f>
        <v>425.67764875248486</v>
      </c>
      <c r="D179" s="41">
        <f>_xlfn.BETA.DIST(B179,Summary!$C$14+Summary!$D$27,Summary!$D$14+Summary!$C$27-Summary!$D$27,FALSE)</f>
        <v>85.64235871657614</v>
      </c>
      <c r="E179" s="38"/>
      <c r="F179" s="44"/>
      <c r="G179" s="44"/>
      <c r="H179" s="29"/>
      <c r="I179" s="29"/>
      <c r="J179" s="29"/>
      <c r="K179" s="29"/>
      <c r="L179" s="29"/>
      <c r="M179" s="29"/>
      <c r="N179" s="29"/>
      <c r="O179" s="29"/>
      <c r="P179" s="29"/>
      <c r="Q179" s="29"/>
      <c r="R179" s="29"/>
      <c r="S179" s="29"/>
      <c r="T179" s="29"/>
      <c r="U179" s="29"/>
      <c r="V179" s="29"/>
      <c r="W179" s="29"/>
      <c r="X179" s="29"/>
      <c r="Y179" s="29"/>
      <c r="Z179" s="29"/>
    </row>
    <row r="180" spans="1:26" ht="13">
      <c r="A180" s="39">
        <v>178</v>
      </c>
      <c r="B180" s="43">
        <f t="shared" si="0"/>
        <v>5.6793599494846974E-4</v>
      </c>
      <c r="C180" s="41">
        <f>_xlfn.BETA.DIST(B180,Summary!$C$14+Summary!$D$26,Summary!$D$14+Summary!$C$26-Summary!$D$26,FALSE)</f>
        <v>431.73451131449167</v>
      </c>
      <c r="D180" s="41">
        <f>_xlfn.BETA.DIST(B180,Summary!$C$14+Summary!$D$27,Summary!$D$14+Summary!$C$27-Summary!$D$27,FALSE)</f>
        <v>89.432631652684563</v>
      </c>
      <c r="E180" s="38"/>
      <c r="F180" s="44"/>
      <c r="G180" s="44"/>
      <c r="H180" s="29"/>
      <c r="I180" s="29"/>
      <c r="J180" s="29"/>
      <c r="K180" s="29"/>
      <c r="L180" s="29"/>
      <c r="M180" s="29"/>
      <c r="N180" s="29"/>
      <c r="O180" s="29"/>
      <c r="P180" s="29"/>
      <c r="Q180" s="29"/>
      <c r="R180" s="29"/>
      <c r="S180" s="29"/>
      <c r="T180" s="29"/>
      <c r="U180" s="29"/>
      <c r="V180" s="29"/>
      <c r="W180" s="29"/>
      <c r="X180" s="29"/>
      <c r="Y180" s="29"/>
      <c r="Z180" s="29"/>
    </row>
    <row r="181" spans="1:26" ht="13">
      <c r="A181" s="39">
        <v>179</v>
      </c>
      <c r="B181" s="43">
        <f t="shared" si="0"/>
        <v>5.7033096770688866E-4</v>
      </c>
      <c r="C181" s="41">
        <f>_xlfn.BETA.DIST(B181,Summary!$C$14+Summary!$D$26,Summary!$D$14+Summary!$C$26-Summary!$D$26,FALSE)</f>
        <v>437.81524488445228</v>
      </c>
      <c r="D181" s="41">
        <f>_xlfn.BETA.DIST(B181,Summary!$C$14+Summary!$D$27,Summary!$D$14+Summary!$C$27-Summary!$D$27,FALSE)</f>
        <v>93.350787668066715</v>
      </c>
      <c r="E181" s="38"/>
      <c r="F181" s="44"/>
      <c r="G181" s="44"/>
      <c r="H181" s="29"/>
      <c r="I181" s="29"/>
      <c r="J181" s="29"/>
      <c r="K181" s="29"/>
      <c r="L181" s="29"/>
      <c r="M181" s="29"/>
      <c r="N181" s="29"/>
      <c r="O181" s="29"/>
      <c r="P181" s="29"/>
      <c r="Q181" s="29"/>
      <c r="R181" s="29"/>
      <c r="S181" s="29"/>
      <c r="T181" s="29"/>
      <c r="U181" s="29"/>
      <c r="V181" s="29"/>
      <c r="W181" s="29"/>
      <c r="X181" s="29"/>
      <c r="Y181" s="29"/>
      <c r="Z181" s="29"/>
    </row>
    <row r="182" spans="1:26" ht="13">
      <c r="A182" s="39">
        <v>180</v>
      </c>
      <c r="B182" s="43">
        <f t="shared" si="0"/>
        <v>5.7272594046530758E-4</v>
      </c>
      <c r="C182" s="41">
        <f>_xlfn.BETA.DIST(B182,Summary!$C$14+Summary!$D$26,Summary!$D$14+Summary!$C$26-Summary!$D$26,FALSE)</f>
        <v>443.91897218118822</v>
      </c>
      <c r="D182" s="41">
        <f>_xlfn.BETA.DIST(B182,Summary!$C$14+Summary!$D$27,Summary!$D$14+Summary!$C$27-Summary!$D$27,FALSE)</f>
        <v>97.399359739435226</v>
      </c>
      <c r="E182" s="38"/>
      <c r="F182" s="44"/>
      <c r="G182" s="44"/>
      <c r="H182" s="29"/>
      <c r="I182" s="29"/>
      <c r="J182" s="29"/>
      <c r="K182" s="29"/>
      <c r="L182" s="29"/>
      <c r="M182" s="29"/>
      <c r="N182" s="29"/>
      <c r="O182" s="29"/>
      <c r="P182" s="29"/>
      <c r="Q182" s="29"/>
      <c r="R182" s="29"/>
      <c r="S182" s="29"/>
      <c r="T182" s="29"/>
      <c r="U182" s="29"/>
      <c r="V182" s="29"/>
      <c r="W182" s="29"/>
      <c r="X182" s="29"/>
      <c r="Y182" s="29"/>
      <c r="Z182" s="29"/>
    </row>
    <row r="183" spans="1:26" ht="13">
      <c r="A183" s="39">
        <v>181</v>
      </c>
      <c r="B183" s="43">
        <f t="shared" si="0"/>
        <v>5.7512091322372649E-4</v>
      </c>
      <c r="C183" s="41">
        <f>_xlfn.BETA.DIST(B183,Summary!$C$14+Summary!$D$26,Summary!$D$14+Summary!$C$26-Summary!$D$26,FALSE)</f>
        <v>450.04480905210153</v>
      </c>
      <c r="D183" s="41">
        <f>_xlfn.BETA.DIST(B183,Summary!$C$14+Summary!$D$27,Summary!$D$14+Summary!$C$27-Summary!$D$27,FALSE)</f>
        <v>101.58086117475246</v>
      </c>
      <c r="E183" s="38"/>
      <c r="F183" s="44"/>
      <c r="G183" s="44"/>
      <c r="H183" s="29"/>
      <c r="I183" s="29"/>
      <c r="J183" s="29"/>
      <c r="K183" s="29"/>
      <c r="L183" s="29"/>
      <c r="M183" s="29"/>
      <c r="N183" s="29"/>
      <c r="O183" s="29"/>
      <c r="P183" s="29"/>
      <c r="Q183" s="29"/>
      <c r="R183" s="29"/>
      <c r="S183" s="29"/>
      <c r="T183" s="29"/>
      <c r="U183" s="29"/>
      <c r="V183" s="29"/>
      <c r="W183" s="29"/>
      <c r="X183" s="29"/>
      <c r="Y183" s="29"/>
      <c r="Z183" s="29"/>
    </row>
    <row r="184" spans="1:26" ht="13">
      <c r="A184" s="39">
        <v>182</v>
      </c>
      <c r="B184" s="43">
        <f t="shared" si="0"/>
        <v>5.7751588598214541E-4</v>
      </c>
      <c r="C184" s="41">
        <f>_xlfn.BETA.DIST(B184,Summary!$C$14+Summary!$D$26,Summary!$D$14+Summary!$C$26-Summary!$D$26,FALSE)</f>
        <v>456.19186478449842</v>
      </c>
      <c r="D184" s="41">
        <f>_xlfn.BETA.DIST(B184,Summary!$C$14+Summary!$D$27,Summary!$D$14+Summary!$C$27-Summary!$D$27,FALSE)</f>
        <v>105.89778261948911</v>
      </c>
      <c r="E184" s="38"/>
      <c r="F184" s="44"/>
      <c r="G184" s="44"/>
      <c r="H184" s="29"/>
      <c r="I184" s="29"/>
      <c r="J184" s="29"/>
      <c r="K184" s="29"/>
      <c r="L184" s="29"/>
      <c r="M184" s="29"/>
      <c r="N184" s="29"/>
      <c r="O184" s="29"/>
      <c r="P184" s="29"/>
      <c r="Q184" s="29"/>
      <c r="R184" s="29"/>
      <c r="S184" s="29"/>
      <c r="T184" s="29"/>
      <c r="U184" s="29"/>
      <c r="V184" s="29"/>
      <c r="W184" s="29"/>
      <c r="X184" s="29"/>
      <c r="Y184" s="29"/>
      <c r="Z184" s="29"/>
    </row>
    <row r="185" spans="1:26" ht="13">
      <c r="A185" s="39">
        <v>183</v>
      </c>
      <c r="B185" s="43">
        <f t="shared" si="0"/>
        <v>5.7991085874056433E-4</v>
      </c>
      <c r="C185" s="41">
        <f>_xlfn.BETA.DIST(B185,Summary!$C$14+Summary!$D$26,Summary!$D$14+Summary!$C$26-Summary!$D$26,FALSE)</f>
        <v>462.35924241739303</v>
      </c>
      <c r="D185" s="41">
        <f>_xlfn.BETA.DIST(B185,Summary!$C$14+Summary!$D$27,Summary!$D$14+Summary!$C$27-Summary!$D$27,FALSE)</f>
        <v>110.35258902613151</v>
      </c>
      <c r="E185" s="38"/>
      <c r="F185" s="44"/>
      <c r="G185" s="44"/>
      <c r="H185" s="29"/>
      <c r="I185" s="29"/>
      <c r="J185" s="29"/>
      <c r="K185" s="29"/>
      <c r="L185" s="29"/>
      <c r="M185" s="29"/>
      <c r="N185" s="29"/>
      <c r="O185" s="29"/>
      <c r="P185" s="29"/>
      <c r="Q185" s="29"/>
      <c r="R185" s="29"/>
      <c r="S185" s="29"/>
      <c r="T185" s="29"/>
      <c r="U185" s="29"/>
      <c r="V185" s="29"/>
      <c r="W185" s="29"/>
      <c r="X185" s="29"/>
      <c r="Y185" s="29"/>
      <c r="Z185" s="29"/>
    </row>
    <row r="186" spans="1:26" ht="13">
      <c r="A186" s="39">
        <v>184</v>
      </c>
      <c r="B186" s="43">
        <f t="shared" si="0"/>
        <v>5.8230583149898325E-4</v>
      </c>
      <c r="C186" s="41">
        <f>_xlfn.BETA.DIST(B186,Summary!$C$14+Summary!$D$26,Summary!$D$14+Summary!$C$26-Summary!$D$26,FALSE)</f>
        <v>468.54603905363552</v>
      </c>
      <c r="D186" s="41">
        <f>_xlfn.BETA.DIST(B186,Summary!$C$14+Summary!$D$27,Summary!$D$14+Summary!$C$27-Summary!$D$27,FALSE)</f>
        <v>114.94771659076417</v>
      </c>
      <c r="E186" s="38"/>
      <c r="F186" s="44"/>
      <c r="G186" s="44"/>
      <c r="H186" s="29"/>
      <c r="I186" s="29"/>
      <c r="J186" s="29"/>
      <c r="K186" s="29"/>
      <c r="L186" s="29"/>
      <c r="M186" s="29"/>
      <c r="N186" s="29"/>
      <c r="O186" s="29"/>
      <c r="P186" s="29"/>
      <c r="Q186" s="29"/>
      <c r="R186" s="29"/>
      <c r="S186" s="29"/>
      <c r="T186" s="29"/>
      <c r="U186" s="29"/>
      <c r="V186" s="29"/>
      <c r="W186" s="29"/>
      <c r="X186" s="29"/>
      <c r="Y186" s="29"/>
      <c r="Z186" s="29"/>
    </row>
    <row r="187" spans="1:26" ht="13">
      <c r="A187" s="39">
        <v>185</v>
      </c>
      <c r="B187" s="43">
        <f t="shared" si="0"/>
        <v>5.8470080425740217E-4</v>
      </c>
      <c r="C187" s="41">
        <f>_xlfn.BETA.DIST(B187,Summary!$C$14+Summary!$D$26,Summary!$D$14+Summary!$C$26-Summary!$D$26,FALSE)</f>
        <v>474.75134617220994</v>
      </c>
      <c r="D187" s="41">
        <f>_xlfn.BETA.DIST(B187,Summary!$C$14+Summary!$D$27,Summary!$D$14+Summary!$C$27-Summary!$D$27,FALSE)</f>
        <v>119.68556966063755</v>
      </c>
      <c r="E187" s="38"/>
      <c r="F187" s="44"/>
      <c r="G187" s="44"/>
      <c r="H187" s="29"/>
      <c r="I187" s="29"/>
      <c r="J187" s="29"/>
      <c r="K187" s="29"/>
      <c r="L187" s="29"/>
      <c r="M187" s="29"/>
      <c r="N187" s="29"/>
      <c r="O187" s="29"/>
      <c r="P187" s="29"/>
      <c r="Q187" s="29"/>
      <c r="R187" s="29"/>
      <c r="S187" s="29"/>
      <c r="T187" s="29"/>
      <c r="U187" s="29"/>
      <c r="V187" s="29"/>
      <c r="W187" s="29"/>
      <c r="X187" s="29"/>
      <c r="Y187" s="29"/>
      <c r="Z187" s="29"/>
    </row>
    <row r="188" spans="1:26" ht="13">
      <c r="A188" s="39">
        <v>186</v>
      </c>
      <c r="B188" s="43">
        <f t="shared" si="0"/>
        <v>5.8709577701582109E-4</v>
      </c>
      <c r="C188" s="41">
        <f>_xlfn.BETA.DIST(B188,Summary!$C$14+Summary!$D$26,Summary!$D$14+Summary!$C$26-Summary!$D$26,FALSE)</f>
        <v>480.97424994053904</v>
      </c>
      <c r="D188" s="41">
        <f>_xlfn.BETA.DIST(B188,Summary!$C$14+Summary!$D$27,Summary!$D$14+Summary!$C$27-Summary!$D$27,FALSE)</f>
        <v>124.56851761675902</v>
      </c>
      <c r="E188" s="38"/>
      <c r="F188" s="44"/>
      <c r="G188" s="44"/>
      <c r="H188" s="29"/>
      <c r="I188" s="29"/>
      <c r="J188" s="29"/>
      <c r="K188" s="29"/>
      <c r="L188" s="29"/>
      <c r="M188" s="29"/>
      <c r="N188" s="29"/>
      <c r="O188" s="29"/>
      <c r="P188" s="29"/>
      <c r="Q188" s="29"/>
      <c r="R188" s="29"/>
      <c r="S188" s="29"/>
      <c r="T188" s="29"/>
      <c r="U188" s="29"/>
      <c r="V188" s="29"/>
      <c r="W188" s="29"/>
      <c r="X188" s="29"/>
      <c r="Y188" s="29"/>
      <c r="Z188" s="29"/>
    </row>
    <row r="189" spans="1:26" ht="13">
      <c r="A189" s="39">
        <v>187</v>
      </c>
      <c r="B189" s="43">
        <f t="shared" si="0"/>
        <v>5.8949074977424E-4</v>
      </c>
      <c r="C189" s="41">
        <f>_xlfn.BETA.DIST(B189,Summary!$C$14+Summary!$D$26,Summary!$D$14+Summary!$C$26-Summary!$D$26,FALSE)</f>
        <v>487.21383152666266</v>
      </c>
      <c r="D189" s="41">
        <f>_xlfn.BETA.DIST(B189,Summary!$C$14+Summary!$D$27,Summary!$D$14+Summary!$C$27-Summary!$D$27,FALSE)</f>
        <v>129.59889173561217</v>
      </c>
      <c r="E189" s="38"/>
      <c r="F189" s="44"/>
      <c r="G189" s="44"/>
      <c r="H189" s="29"/>
      <c r="I189" s="29"/>
      <c r="J189" s="29"/>
      <c r="K189" s="29"/>
      <c r="L189" s="29"/>
      <c r="M189" s="29"/>
      <c r="N189" s="29"/>
      <c r="O189" s="29"/>
      <c r="P189" s="29"/>
      <c r="Q189" s="29"/>
      <c r="R189" s="29"/>
      <c r="S189" s="29"/>
      <c r="T189" s="29"/>
      <c r="U189" s="29"/>
      <c r="V189" s="29"/>
      <c r="W189" s="29"/>
      <c r="X189" s="29"/>
      <c r="Y189" s="29"/>
      <c r="Z189" s="29"/>
    </row>
    <row r="190" spans="1:26" ht="13">
      <c r="A190" s="39">
        <v>188</v>
      </c>
      <c r="B190" s="43">
        <f t="shared" si="0"/>
        <v>5.9188572253265892E-4</v>
      </c>
      <c r="C190" s="41">
        <f>_xlfn.BETA.DIST(B190,Summary!$C$14+Summary!$D$26,Summary!$D$14+Summary!$C$26-Summary!$D$26,FALSE)</f>
        <v>493.46916741111926</v>
      </c>
      <c r="D190" s="41">
        <f>_xlfn.BETA.DIST(B190,Summary!$C$14+Summary!$D$27,Summary!$D$14+Summary!$C$27-Summary!$D$27,FALSE)</f>
        <v>134.77898203419741</v>
      </c>
      <c r="E190" s="38"/>
      <c r="F190" s="44"/>
      <c r="G190" s="44"/>
      <c r="H190" s="29"/>
      <c r="I190" s="29"/>
      <c r="J190" s="29"/>
      <c r="K190" s="29"/>
      <c r="L190" s="29"/>
      <c r="M190" s="29"/>
      <c r="N190" s="29"/>
      <c r="O190" s="29"/>
      <c r="P190" s="29"/>
      <c r="Q190" s="29"/>
      <c r="R190" s="29"/>
      <c r="S190" s="29"/>
      <c r="T190" s="29"/>
      <c r="U190" s="29"/>
      <c r="V190" s="29"/>
      <c r="W190" s="29"/>
      <c r="X190" s="29"/>
      <c r="Y190" s="29"/>
      <c r="Z190" s="29"/>
    </row>
    <row r="191" spans="1:26" ht="13">
      <c r="A191" s="39">
        <v>189</v>
      </c>
      <c r="B191" s="43">
        <f t="shared" si="0"/>
        <v>5.9428069529107784E-4</v>
      </c>
      <c r="C191" s="41">
        <f>_xlfn.BETA.DIST(B191,Summary!$C$14+Summary!$D$26,Summary!$D$14+Summary!$C$26-Summary!$D$26,FALSE)</f>
        <v>499.73932969840013</v>
      </c>
      <c r="D191" s="41">
        <f>_xlfn.BETA.DIST(B191,Summary!$C$14+Summary!$D$27,Summary!$D$14+Summary!$C$27-Summary!$D$27,FALSE)</f>
        <v>140.11103410268089</v>
      </c>
      <c r="E191" s="38"/>
      <c r="F191" s="44"/>
      <c r="G191" s="44"/>
      <c r="H191" s="29"/>
      <c r="I191" s="29"/>
      <c r="J191" s="29"/>
      <c r="K191" s="29"/>
      <c r="L191" s="29"/>
      <c r="M191" s="29"/>
      <c r="N191" s="29"/>
      <c r="O191" s="29"/>
      <c r="P191" s="29"/>
      <c r="Q191" s="29"/>
      <c r="R191" s="29"/>
      <c r="S191" s="29"/>
      <c r="T191" s="29"/>
      <c r="U191" s="29"/>
      <c r="V191" s="29"/>
      <c r="W191" s="29"/>
      <c r="X191" s="29"/>
      <c r="Y191" s="29"/>
      <c r="Z191" s="29"/>
    </row>
    <row r="192" spans="1:26" ht="13">
      <c r="A192" s="39">
        <v>190</v>
      </c>
      <c r="B192" s="43">
        <f t="shared" si="0"/>
        <v>5.9667566804949676E-4</v>
      </c>
      <c r="C192" s="41">
        <f>_xlfn.BETA.DIST(B192,Summary!$C$14+Summary!$D$26,Summary!$D$14+Summary!$C$26-Summary!$D$26,FALSE)</f>
        <v>506.02338642782621</v>
      </c>
      <c r="D192" s="41">
        <f>_xlfn.BETA.DIST(B192,Summary!$C$14+Summary!$D$27,Summary!$D$14+Summary!$C$27-Summary!$D$27,FALSE)</f>
        <v>145.59724592898496</v>
      </c>
      <c r="E192" s="38"/>
      <c r="F192" s="44"/>
      <c r="G192" s="44"/>
      <c r="H192" s="29"/>
      <c r="I192" s="29"/>
      <c r="J192" s="29"/>
      <c r="K192" s="29"/>
      <c r="L192" s="29"/>
      <c r="M192" s="29"/>
      <c r="N192" s="29"/>
      <c r="O192" s="29"/>
      <c r="P192" s="29"/>
      <c r="Q192" s="29"/>
      <c r="R192" s="29"/>
      <c r="S192" s="29"/>
      <c r="T192" s="29"/>
      <c r="U192" s="29"/>
      <c r="V192" s="29"/>
      <c r="W192" s="29"/>
      <c r="X192" s="29"/>
      <c r="Y192" s="29"/>
      <c r="Z192" s="29"/>
    </row>
    <row r="193" spans="1:26" ht="13">
      <c r="A193" s="39">
        <v>191</v>
      </c>
      <c r="B193" s="43">
        <f t="shared" si="0"/>
        <v>5.9907064080791568E-4</v>
      </c>
      <c r="C193" s="41">
        <f>_xlfn.BETA.DIST(B193,Summary!$C$14+Summary!$D$26,Summary!$D$14+Summary!$C$26-Summary!$D$26,FALSE)</f>
        <v>512.32040188370775</v>
      </c>
      <c r="D193" s="41">
        <f>_xlfn.BETA.DIST(B193,Summary!$C$14+Summary!$D$27,Summary!$D$14+Summary!$C$27-Summary!$D$27,FALSE)</f>
        <v>151.23976471972364</v>
      </c>
      <c r="E193" s="38"/>
      <c r="F193" s="44"/>
      <c r="G193" s="44"/>
      <c r="H193" s="29"/>
      <c r="I193" s="29"/>
      <c r="J193" s="29"/>
      <c r="K193" s="29"/>
      <c r="L193" s="29"/>
      <c r="M193" s="29"/>
      <c r="N193" s="29"/>
      <c r="O193" s="29"/>
      <c r="P193" s="29"/>
      <c r="Q193" s="29"/>
      <c r="R193" s="29"/>
      <c r="S193" s="29"/>
      <c r="T193" s="29"/>
      <c r="U193" s="29"/>
      <c r="V193" s="29"/>
      <c r="W193" s="29"/>
      <c r="X193" s="29"/>
      <c r="Y193" s="29"/>
      <c r="Z193" s="29"/>
    </row>
    <row r="194" spans="1:26" ht="13">
      <c r="A194" s="39">
        <v>192</v>
      </c>
      <c r="B194" s="43">
        <f t="shared" si="0"/>
        <v>6.014656135663346E-4</v>
      </c>
      <c r="C194" s="41">
        <f>_xlfn.BETA.DIST(B194,Summary!$C$14+Summary!$D$26,Summary!$D$14+Summary!$C$26-Summary!$D$26,FALSE)</f>
        <v>518.62943690464419</v>
      </c>
      <c r="D194" s="41">
        <f>_xlfn.BETA.DIST(B194,Summary!$C$14+Summary!$D$27,Summary!$D$14+Summary!$C$27-Summary!$D$27,FALSE)</f>
        <v>157.04068372195445</v>
      </c>
      <c r="E194" s="38"/>
      <c r="F194" s="44"/>
      <c r="G194" s="44"/>
      <c r="H194" s="29"/>
      <c r="I194" s="29"/>
      <c r="J194" s="29"/>
      <c r="K194" s="29"/>
      <c r="L194" s="29"/>
      <c r="M194" s="29"/>
      <c r="N194" s="29"/>
      <c r="O194" s="29"/>
      <c r="P194" s="29"/>
      <c r="Q194" s="29"/>
      <c r="R194" s="29"/>
      <c r="S194" s="29"/>
      <c r="T194" s="29"/>
      <c r="U194" s="29"/>
      <c r="V194" s="29"/>
      <c r="W194" s="29"/>
      <c r="X194" s="29"/>
      <c r="Y194" s="29"/>
      <c r="Z194" s="29"/>
    </row>
    <row r="195" spans="1:26" ht="13">
      <c r="A195" s="39">
        <v>193</v>
      </c>
      <c r="B195" s="43">
        <f t="shared" si="0"/>
        <v>6.0386058632475351E-4</v>
      </c>
      <c r="C195" s="41">
        <f>_xlfn.BETA.DIST(B195,Summary!$C$14+Summary!$D$26,Summary!$D$14+Summary!$C$26-Summary!$D$26,FALSE)</f>
        <v>524.94954919183294</v>
      </c>
      <c r="D195" s="41">
        <f>_xlfn.BETA.DIST(B195,Summary!$C$14+Summary!$D$27,Summary!$D$14+Summary!$C$27-Summary!$D$27,FALSE)</f>
        <v>163.00203905023093</v>
      </c>
      <c r="E195" s="38"/>
      <c r="F195" s="44"/>
      <c r="G195" s="44"/>
      <c r="H195" s="29"/>
      <c r="I195" s="29"/>
      <c r="J195" s="29"/>
      <c r="K195" s="29"/>
      <c r="L195" s="29"/>
      <c r="M195" s="29"/>
      <c r="N195" s="29"/>
      <c r="O195" s="29"/>
      <c r="P195" s="29"/>
      <c r="Q195" s="29"/>
      <c r="R195" s="29"/>
      <c r="S195" s="29"/>
      <c r="T195" s="29"/>
      <c r="U195" s="29"/>
      <c r="V195" s="29"/>
      <c r="W195" s="29"/>
      <c r="X195" s="29"/>
      <c r="Y195" s="29"/>
      <c r="Z195" s="29"/>
    </row>
    <row r="196" spans="1:26" ht="13">
      <c r="A196" s="39">
        <v>194</v>
      </c>
      <c r="B196" s="43">
        <f t="shared" si="0"/>
        <v>6.0625555908317243E-4</v>
      </c>
      <c r="C196" s="41">
        <f>_xlfn.BETA.DIST(B196,Summary!$C$14+Summary!$D$26,Summary!$D$14+Summary!$C$26-Summary!$D$26,FALSE)</f>
        <v>531.27979361625432</v>
      </c>
      <c r="D196" s="41">
        <f>_xlfn.BETA.DIST(B196,Summary!$C$14+Summary!$D$27,Summary!$D$14+Summary!$C$27-Summary!$D$27,FALSE)</f>
        <v>169.12580652351085</v>
      </c>
      <c r="E196" s="38"/>
      <c r="F196" s="44"/>
      <c r="G196" s="44"/>
      <c r="H196" s="29"/>
      <c r="I196" s="29"/>
      <c r="J196" s="29"/>
      <c r="K196" s="29"/>
      <c r="L196" s="29"/>
      <c r="M196" s="29"/>
      <c r="N196" s="29"/>
      <c r="O196" s="29"/>
      <c r="P196" s="29"/>
      <c r="Q196" s="29"/>
      <c r="R196" s="29"/>
      <c r="S196" s="29"/>
      <c r="T196" s="29"/>
      <c r="U196" s="29"/>
      <c r="V196" s="29"/>
      <c r="W196" s="29"/>
      <c r="X196" s="29"/>
      <c r="Y196" s="29"/>
      <c r="Z196" s="29"/>
    </row>
    <row r="197" spans="1:26" ht="13">
      <c r="A197" s="39">
        <v>195</v>
      </c>
      <c r="B197" s="43">
        <f t="shared" si="0"/>
        <v>6.0865053184159135E-4</v>
      </c>
      <c r="C197" s="41">
        <f>_xlfn.BETA.DIST(B197,Summary!$C$14+Summary!$D$26,Summary!$D$14+Summary!$C$26-Summary!$D$26,FALSE)</f>
        <v>537.6192225245901</v>
      </c>
      <c r="D197" s="41">
        <f>_xlfn.BETA.DIST(B197,Summary!$C$14+Summary!$D$27,Summary!$D$14+Summary!$C$27-Summary!$D$27,FALSE)</f>
        <v>175.41389851648626</v>
      </c>
      <c r="E197" s="38"/>
      <c r="F197" s="44"/>
      <c r="G197" s="44"/>
      <c r="H197" s="29"/>
      <c r="I197" s="29"/>
      <c r="J197" s="29"/>
      <c r="K197" s="29"/>
      <c r="L197" s="29"/>
      <c r="M197" s="29"/>
      <c r="N197" s="29"/>
      <c r="O197" s="29"/>
      <c r="P197" s="29"/>
      <c r="Q197" s="29"/>
      <c r="R197" s="29"/>
      <c r="S197" s="29"/>
      <c r="T197" s="29"/>
      <c r="U197" s="29"/>
      <c r="V197" s="29"/>
      <c r="W197" s="29"/>
      <c r="X197" s="29"/>
      <c r="Y197" s="29"/>
      <c r="Z197" s="29"/>
    </row>
    <row r="198" spans="1:26" ht="13">
      <c r="A198" s="39">
        <v>196</v>
      </c>
      <c r="B198" s="43">
        <f t="shared" si="0"/>
        <v>6.1104550460001027E-4</v>
      </c>
      <c r="C198" s="41">
        <f>_xlfn.BETA.DIST(B198,Summary!$C$14+Summary!$D$26,Summary!$D$14+Summary!$C$26-Summary!$D$26,FALSE)</f>
        <v>543.96688604376811</v>
      </c>
      <c r="D198" s="41">
        <f>_xlfn.BETA.DIST(B198,Summary!$C$14+Summary!$D$27,Summary!$D$14+Summary!$C$27-Summary!$D$27,FALSE)</f>
        <v>181.86816082991965</v>
      </c>
      <c r="E198" s="38"/>
      <c r="F198" s="44"/>
      <c r="G198" s="44"/>
      <c r="H198" s="29"/>
      <c r="I198" s="29"/>
      <c r="J198" s="29"/>
      <c r="K198" s="29"/>
      <c r="L198" s="29"/>
      <c r="M198" s="29"/>
      <c r="N198" s="29"/>
      <c r="O198" s="29"/>
      <c r="P198" s="29"/>
      <c r="Q198" s="29"/>
      <c r="R198" s="29"/>
      <c r="S198" s="29"/>
      <c r="T198" s="29"/>
      <c r="U198" s="29"/>
      <c r="V198" s="29"/>
      <c r="W198" s="29"/>
      <c r="X198" s="29"/>
      <c r="Y198" s="29"/>
      <c r="Z198" s="29"/>
    </row>
    <row r="199" spans="1:26" ht="13">
      <c r="A199" s="39">
        <v>197</v>
      </c>
      <c r="B199" s="43">
        <f t="shared" si="0"/>
        <v>6.1344047735842919E-4</v>
      </c>
      <c r="C199" s="41">
        <f>_xlfn.BETA.DIST(B199,Summary!$C$14+Summary!$D$26,Summary!$D$14+Summary!$C$26-Summary!$D$26,FALSE)</f>
        <v>550.32183238398943</v>
      </c>
      <c r="D199" s="41">
        <f>_xlfn.BETA.DIST(B199,Summary!$C$14+Summary!$D$27,Summary!$D$14+Summary!$C$27-Summary!$D$27,FALSE)</f>
        <v>188.49036958459277</v>
      </c>
      <c r="E199" s="38"/>
      <c r="F199" s="44"/>
      <c r="G199" s="44"/>
      <c r="H199" s="29"/>
      <c r="I199" s="29"/>
      <c r="J199" s="29"/>
      <c r="K199" s="29"/>
      <c r="L199" s="29"/>
      <c r="M199" s="29"/>
      <c r="N199" s="29"/>
      <c r="O199" s="29"/>
      <c r="P199" s="29"/>
      <c r="Q199" s="29"/>
      <c r="R199" s="29"/>
      <c r="S199" s="29"/>
      <c r="T199" s="29"/>
      <c r="U199" s="29"/>
      <c r="V199" s="29"/>
      <c r="W199" s="29"/>
      <c r="X199" s="29"/>
      <c r="Y199" s="29"/>
      <c r="Z199" s="29"/>
    </row>
    <row r="200" spans="1:26" ht="13">
      <c r="A200" s="39">
        <v>198</v>
      </c>
      <c r="B200" s="43">
        <f t="shared" si="0"/>
        <v>6.1583545011684811E-4</v>
      </c>
      <c r="C200" s="41">
        <f>_xlfn.BETA.DIST(B200,Summary!$C$14+Summary!$D$26,Summary!$D$14+Summary!$C$26-Summary!$D$26,FALSE)</f>
        <v>556.68310814012011</v>
      </c>
      <c r="D200" s="41">
        <f>_xlfn.BETA.DIST(B200,Summary!$C$14+Summary!$D$27,Summary!$D$14+Summary!$C$27-Summary!$D$27,FALSE)</f>
        <v>195.28222814347794</v>
      </c>
      <c r="E200" s="38"/>
      <c r="F200" s="44"/>
      <c r="G200" s="44"/>
      <c r="H200" s="29"/>
      <c r="I200" s="29"/>
      <c r="J200" s="29"/>
      <c r="K200" s="29"/>
      <c r="L200" s="29"/>
      <c r="M200" s="29"/>
      <c r="N200" s="29"/>
      <c r="O200" s="29"/>
      <c r="P200" s="29"/>
      <c r="Q200" s="29"/>
      <c r="R200" s="29"/>
      <c r="S200" s="29"/>
      <c r="T200" s="29"/>
      <c r="U200" s="29"/>
      <c r="V200" s="29"/>
      <c r="W200" s="29"/>
      <c r="X200" s="29"/>
      <c r="Y200" s="29"/>
      <c r="Z200" s="29"/>
    </row>
    <row r="201" spans="1:26" ht="13">
      <c r="A201" s="39">
        <v>199</v>
      </c>
      <c r="B201" s="43">
        <f t="shared" si="0"/>
        <v>6.1823042287526702E-4</v>
      </c>
      <c r="C201" s="41">
        <f>_xlfn.BETA.DIST(B201,Summary!$C$14+Summary!$D$26,Summary!$D$14+Summary!$C$26-Summary!$D$26,FALSE)</f>
        <v>563.04975859133617</v>
      </c>
      <c r="D201" s="41">
        <f>_xlfn.BETA.DIST(B201,Summary!$C$14+Summary!$D$27,Summary!$D$14+Summary!$C$27-Summary!$D$27,FALSE)</f>
        <v>202.24536406672479</v>
      </c>
      <c r="E201" s="38"/>
      <c r="F201" s="44"/>
      <c r="G201" s="44"/>
      <c r="H201" s="29"/>
      <c r="I201" s="29"/>
      <c r="J201" s="29"/>
      <c r="K201" s="29"/>
      <c r="L201" s="29"/>
      <c r="M201" s="29"/>
      <c r="N201" s="29"/>
      <c r="O201" s="29"/>
      <c r="P201" s="29"/>
      <c r="Q201" s="29"/>
      <c r="R201" s="29"/>
      <c r="S201" s="29"/>
      <c r="T201" s="29"/>
      <c r="U201" s="29"/>
      <c r="V201" s="29"/>
      <c r="W201" s="29"/>
      <c r="X201" s="29"/>
      <c r="Y201" s="29"/>
      <c r="Z201" s="29"/>
    </row>
    <row r="202" spans="1:26" ht="13">
      <c r="A202" s="39">
        <v>200</v>
      </c>
      <c r="B202" s="43">
        <f t="shared" si="0"/>
        <v>6.2062539563368594E-4</v>
      </c>
      <c r="C202" s="41">
        <f>_xlfn.BETA.DIST(B202,Summary!$C$14+Summary!$D$26,Summary!$D$14+Summary!$C$26-Summary!$D$26,FALSE)</f>
        <v>569.42082799889272</v>
      </c>
      <c r="D202" s="41">
        <f>_xlfn.BETA.DIST(B202,Summary!$C$14+Summary!$D$27,Summary!$D$14+Summary!$C$27-Summary!$D$27,FALSE)</f>
        <v>209.38132610405435</v>
      </c>
      <c r="E202" s="38"/>
      <c r="F202" s="44"/>
      <c r="G202" s="44"/>
      <c r="H202" s="29"/>
      <c r="I202" s="29"/>
      <c r="J202" s="29"/>
      <c r="K202" s="29"/>
      <c r="L202" s="29"/>
      <c r="M202" s="29"/>
      <c r="N202" s="29"/>
      <c r="O202" s="29"/>
      <c r="P202" s="29"/>
      <c r="Q202" s="29"/>
      <c r="R202" s="29"/>
      <c r="S202" s="29"/>
      <c r="T202" s="29"/>
      <c r="U202" s="29"/>
      <c r="V202" s="29"/>
      <c r="W202" s="29"/>
      <c r="X202" s="29"/>
      <c r="Y202" s="29"/>
      <c r="Z202" s="29"/>
    </row>
    <row r="203" spans="1:26" ht="13">
      <c r="A203" s="39">
        <v>201</v>
      </c>
      <c r="B203" s="43">
        <f t="shared" si="0"/>
        <v>6.2302036839210486E-4</v>
      </c>
      <c r="C203" s="41">
        <f>_xlfn.BETA.DIST(B203,Summary!$C$14+Summary!$D$26,Summary!$D$14+Summary!$C$26-Summary!$D$26,FALSE)</f>
        <v>575.79535990191096</v>
      </c>
      <c r="D203" s="41">
        <f>_xlfn.BETA.DIST(B203,Summary!$C$14+Summary!$D$27,Summary!$D$14+Summary!$C$27-Summary!$D$27,FALSE)</f>
        <v>216.69158122913012</v>
      </c>
      <c r="E203" s="38"/>
      <c r="F203" s="44"/>
      <c r="G203" s="44"/>
      <c r="H203" s="29"/>
      <c r="I203" s="29"/>
      <c r="J203" s="29"/>
      <c r="K203" s="29"/>
      <c r="L203" s="29"/>
      <c r="M203" s="29"/>
      <c r="N203" s="29"/>
      <c r="O203" s="29"/>
      <c r="P203" s="29"/>
      <c r="Q203" s="29"/>
      <c r="R203" s="29"/>
      <c r="S203" s="29"/>
      <c r="T203" s="29"/>
      <c r="U203" s="29"/>
      <c r="V203" s="29"/>
      <c r="W203" s="29"/>
      <c r="X203" s="29"/>
      <c r="Y203" s="29"/>
      <c r="Z203" s="29"/>
    </row>
    <row r="204" spans="1:26" ht="13">
      <c r="A204" s="39">
        <v>202</v>
      </c>
      <c r="B204" s="43">
        <f t="shared" si="0"/>
        <v>6.2541534115052378E-4</v>
      </c>
      <c r="C204" s="41">
        <f>_xlfn.BETA.DIST(B204,Summary!$C$14+Summary!$D$26,Summary!$D$14+Summary!$C$26-Summary!$D$26,FALSE)</f>
        <v>582.17239741106937</v>
      </c>
      <c r="D204" s="41">
        <f>_xlfn.BETA.DIST(B204,Summary!$C$14+Summary!$D$27,Summary!$D$14+Summary!$C$27-Summary!$D$27,FALSE)</f>
        <v>224.17751172043663</v>
      </c>
      <c r="E204" s="38"/>
      <c r="F204" s="44"/>
      <c r="G204" s="44"/>
      <c r="H204" s="29"/>
      <c r="I204" s="29"/>
      <c r="J204" s="29"/>
      <c r="K204" s="29"/>
      <c r="L204" s="29"/>
      <c r="M204" s="29"/>
      <c r="N204" s="29"/>
      <c r="O204" s="29"/>
      <c r="P204" s="29"/>
      <c r="Q204" s="29"/>
      <c r="R204" s="29"/>
      <c r="S204" s="29"/>
      <c r="T204" s="29"/>
      <c r="U204" s="29"/>
      <c r="V204" s="29"/>
      <c r="W204" s="29"/>
      <c r="X204" s="29"/>
      <c r="Y204" s="29"/>
      <c r="Z204" s="29"/>
    </row>
    <row r="205" spans="1:26" ht="13">
      <c r="A205" s="39">
        <v>203</v>
      </c>
      <c r="B205" s="43">
        <f t="shared" si="0"/>
        <v>6.278103139089427E-4</v>
      </c>
      <c r="C205" s="41">
        <f>_xlfn.BETA.DIST(B205,Summary!$C$14+Summary!$D$26,Summary!$D$14+Summary!$C$26-Summary!$D$26,FALSE)</f>
        <v>588.55098350009087</v>
      </c>
      <c r="D205" s="41">
        <f>_xlfn.BETA.DIST(B205,Summary!$C$14+Summary!$D$27,Summary!$D$14+Summary!$C$27-Summary!$D$27,FALSE)</f>
        <v>231.84041229316693</v>
      </c>
      <c r="E205" s="38"/>
      <c r="F205" s="44"/>
      <c r="G205" s="44"/>
      <c r="H205" s="29"/>
      <c r="I205" s="29"/>
      <c r="J205" s="29"/>
      <c r="K205" s="29"/>
      <c r="L205" s="29"/>
      <c r="M205" s="29"/>
      <c r="N205" s="29"/>
      <c r="O205" s="29"/>
      <c r="P205" s="29"/>
      <c r="Q205" s="29"/>
      <c r="R205" s="29"/>
      <c r="S205" s="29"/>
      <c r="T205" s="29"/>
      <c r="U205" s="29"/>
      <c r="V205" s="29"/>
      <c r="W205" s="29"/>
      <c r="X205" s="29"/>
      <c r="Y205" s="29"/>
      <c r="Z205" s="29"/>
    </row>
    <row r="206" spans="1:26" ht="13">
      <c r="A206" s="39">
        <v>204</v>
      </c>
      <c r="B206" s="43">
        <f t="shared" si="0"/>
        <v>6.3020528666736162E-4</v>
      </c>
      <c r="C206" s="41">
        <f>_xlfn.BETA.DIST(B206,Summary!$C$14+Summary!$D$26,Summary!$D$14+Summary!$C$26-Summary!$D$26,FALSE)</f>
        <v>594.93016129491843</v>
      </c>
      <c r="D206" s="41">
        <f>_xlfn.BETA.DIST(B206,Summary!$C$14+Summary!$D$27,Summary!$D$14+Summary!$C$27-Summary!$D$27,FALSE)</f>
        <v>239.68148728657107</v>
      </c>
      <c r="E206" s="38"/>
      <c r="F206" s="44"/>
      <c r="G206" s="44"/>
      <c r="H206" s="29"/>
      <c r="I206" s="29"/>
      <c r="J206" s="29"/>
      <c r="K206" s="29"/>
      <c r="L206" s="29"/>
      <c r="M206" s="29"/>
      <c r="N206" s="29"/>
      <c r="O206" s="29"/>
      <c r="P206" s="29"/>
      <c r="Q206" s="29"/>
      <c r="R206" s="29"/>
      <c r="S206" s="29"/>
      <c r="T206" s="29"/>
      <c r="U206" s="29"/>
      <c r="V206" s="29"/>
      <c r="W206" s="29"/>
      <c r="X206" s="29"/>
      <c r="Y206" s="29"/>
      <c r="Z206" s="29"/>
    </row>
    <row r="207" spans="1:26" ht="13">
      <c r="A207" s="39">
        <v>205</v>
      </c>
      <c r="B207" s="43">
        <f t="shared" si="0"/>
        <v>6.3260025942578053E-4</v>
      </c>
      <c r="C207" s="41">
        <f>_xlfn.BETA.DIST(B207,Summary!$C$14+Summary!$D$26,Summary!$D$14+Summary!$C$26-Summary!$D$26,FALSE)</f>
        <v>601.30897436048076</v>
      </c>
      <c r="D207" s="41">
        <f>_xlfn.BETA.DIST(B207,Summary!$C$14+Summary!$D$27,Summary!$D$14+Summary!$C$27-Summary!$D$27,FALSE)</f>
        <v>247.70184791116336</v>
      </c>
      <c r="E207" s="38"/>
      <c r="F207" s="44"/>
      <c r="G207" s="44"/>
      <c r="H207" s="29"/>
      <c r="I207" s="29"/>
      <c r="J207" s="29"/>
      <c r="K207" s="29"/>
      <c r="L207" s="29"/>
      <c r="M207" s="29"/>
      <c r="N207" s="29"/>
      <c r="O207" s="29"/>
      <c r="P207" s="29"/>
      <c r="Q207" s="29"/>
      <c r="R207" s="29"/>
      <c r="S207" s="29"/>
      <c r="T207" s="29"/>
      <c r="U207" s="29"/>
      <c r="V207" s="29"/>
      <c r="W207" s="29"/>
      <c r="X207" s="29"/>
      <c r="Y207" s="29"/>
      <c r="Z207" s="29"/>
    </row>
    <row r="208" spans="1:26" ht="13">
      <c r="A208" s="39">
        <v>206</v>
      </c>
      <c r="B208" s="43">
        <f t="shared" si="0"/>
        <v>6.3499523218419945E-4</v>
      </c>
      <c r="C208" s="41">
        <f>_xlfn.BETA.DIST(B208,Summary!$C$14+Summary!$D$26,Summary!$D$14+Summary!$C$26-Summary!$D$26,FALSE)</f>
        <v>607.6864669849424</v>
      </c>
      <c r="D208" s="41">
        <f>_xlfn.BETA.DIST(B208,Summary!$C$14+Summary!$D$27,Summary!$D$14+Summary!$C$27-Summary!$D$27,FALSE)</f>
        <v>255.90250956011823</v>
      </c>
      <c r="E208" s="38"/>
      <c r="F208" s="44"/>
      <c r="G208" s="44"/>
      <c r="H208" s="29"/>
      <c r="I208" s="29"/>
      <c r="J208" s="29"/>
      <c r="K208" s="29"/>
      <c r="L208" s="29"/>
      <c r="M208" s="29"/>
      <c r="N208" s="29"/>
      <c r="O208" s="29"/>
      <c r="P208" s="29"/>
      <c r="Q208" s="29"/>
      <c r="R208" s="29"/>
      <c r="S208" s="29"/>
      <c r="T208" s="29"/>
      <c r="U208" s="29"/>
      <c r="V208" s="29"/>
      <c r="W208" s="29"/>
      <c r="X208" s="29"/>
      <c r="Y208" s="29"/>
      <c r="Z208" s="29"/>
    </row>
    <row r="209" spans="1:26" ht="13">
      <c r="A209" s="39">
        <v>207</v>
      </c>
      <c r="B209" s="43">
        <f t="shared" si="0"/>
        <v>6.3739020494261837E-4</v>
      </c>
      <c r="C209" s="41">
        <f>_xlfn.BETA.DIST(B209,Summary!$C$14+Summary!$D$26,Summary!$D$14+Summary!$C$26-Summary!$D$26,FALSE)</f>
        <v>614.06168446134961</v>
      </c>
      <c r="D209" s="41">
        <f>_xlfn.BETA.DIST(B209,Summary!$C$14+Summary!$D$27,Summary!$D$14+Summary!$C$27-Summary!$D$27,FALSE)</f>
        <v>264.28438918911945</v>
      </c>
      <c r="E209" s="38"/>
      <c r="F209" s="44"/>
      <c r="G209" s="44"/>
      <c r="H209" s="29"/>
      <c r="I209" s="29"/>
      <c r="J209" s="29"/>
      <c r="K209" s="29"/>
      <c r="L209" s="29"/>
      <c r="M209" s="29"/>
      <c r="N209" s="29"/>
      <c r="O209" s="29"/>
      <c r="P209" s="29"/>
      <c r="Q209" s="29"/>
      <c r="R209" s="29"/>
      <c r="S209" s="29"/>
      <c r="T209" s="29"/>
      <c r="U209" s="29"/>
      <c r="V209" s="29"/>
      <c r="W209" s="29"/>
      <c r="X209" s="29"/>
      <c r="Y209" s="29"/>
      <c r="Z209" s="29"/>
    </row>
    <row r="210" spans="1:26" ht="13">
      <c r="A210" s="39">
        <v>208</v>
      </c>
      <c r="B210" s="43">
        <f t="shared" si="0"/>
        <v>6.3978517770103729E-4</v>
      </c>
      <c r="C210" s="41">
        <f>_xlfn.BETA.DIST(B210,Summary!$C$14+Summary!$D$26,Summary!$D$14+Summary!$C$26-Summary!$D$26,FALSE)</f>
        <v>620.43367336656297</v>
      </c>
      <c r="D210" s="41">
        <f>_xlfn.BETA.DIST(B210,Summary!$C$14+Summary!$D$27,Summary!$D$14+Summary!$C$27-Summary!$D$27,FALSE)</f>
        <v>272.84830276886049</v>
      </c>
      <c r="E210" s="38"/>
      <c r="F210" s="44"/>
      <c r="G210" s="44"/>
      <c r="H210" s="29"/>
      <c r="I210" s="29"/>
      <c r="J210" s="29"/>
      <c r="K210" s="29"/>
      <c r="L210" s="29"/>
      <c r="M210" s="29"/>
      <c r="N210" s="29"/>
      <c r="O210" s="29"/>
      <c r="P210" s="29"/>
      <c r="Q210" s="29"/>
      <c r="R210" s="29"/>
      <c r="S210" s="29"/>
      <c r="T210" s="29"/>
      <c r="U210" s="29"/>
      <c r="V210" s="29"/>
      <c r="W210" s="29"/>
      <c r="X210" s="29"/>
      <c r="Y210" s="29"/>
      <c r="Z210" s="29"/>
    </row>
    <row r="211" spans="1:26" ht="13">
      <c r="A211" s="39">
        <v>209</v>
      </c>
      <c r="B211" s="43">
        <f t="shared" si="0"/>
        <v>6.4218015045945621E-4</v>
      </c>
      <c r="C211" s="41">
        <f>_xlfn.BETA.DIST(B211,Summary!$C$14+Summary!$D$26,Summary!$D$14+Summary!$C$26-Summary!$D$26,FALSE)</f>
        <v>626.80148183740994</v>
      </c>
      <c r="D211" s="41">
        <f>_xlfn.BETA.DIST(B211,Summary!$C$14+Summary!$D$27,Summary!$D$14+Summary!$C$27-Summary!$D$27,FALSE)</f>
        <v>281.59496281426328</v>
      </c>
      <c r="E211" s="38"/>
      <c r="F211" s="44"/>
      <c r="G211" s="44"/>
      <c r="H211" s="29"/>
      <c r="I211" s="29"/>
      <c r="J211" s="29"/>
      <c r="K211" s="29"/>
      <c r="L211" s="29"/>
      <c r="M211" s="29"/>
      <c r="N211" s="29"/>
      <c r="O211" s="29"/>
      <c r="P211" s="29"/>
      <c r="Q211" s="29"/>
      <c r="R211" s="29"/>
      <c r="S211" s="29"/>
      <c r="T211" s="29"/>
      <c r="U211" s="29"/>
      <c r="V211" s="29"/>
      <c r="W211" s="29"/>
      <c r="X211" s="29"/>
      <c r="Y211" s="29"/>
      <c r="Z211" s="29"/>
    </row>
    <row r="212" spans="1:26" ht="13">
      <c r="A212" s="39">
        <v>210</v>
      </c>
      <c r="B212" s="43">
        <f t="shared" si="0"/>
        <v>6.4457512321787513E-4</v>
      </c>
      <c r="C212" s="41">
        <f>_xlfn.BETA.DIST(B212,Summary!$C$14+Summary!$D$26,Summary!$D$14+Summary!$C$26-Summary!$D$26,FALSE)</f>
        <v>633.1641598439378</v>
      </c>
      <c r="D212" s="41">
        <f>_xlfn.BETA.DIST(B212,Summary!$C$14+Summary!$D$27,Summary!$D$14+Summary!$C$27-Summary!$D$27,FALSE)</f>
        <v>290.52497599446752</v>
      </c>
      <c r="E212" s="38"/>
      <c r="F212" s="44"/>
      <c r="G212" s="44"/>
      <c r="H212" s="29"/>
      <c r="I212" s="29"/>
      <c r="J212" s="29"/>
      <c r="K212" s="29"/>
      <c r="L212" s="29"/>
      <c r="M212" s="29"/>
      <c r="N212" s="29"/>
      <c r="O212" s="29"/>
      <c r="P212" s="29"/>
      <c r="Q212" s="29"/>
      <c r="R212" s="29"/>
      <c r="S212" s="29"/>
      <c r="T212" s="29"/>
      <c r="U212" s="29"/>
      <c r="V212" s="29"/>
      <c r="W212" s="29"/>
      <c r="X212" s="29"/>
      <c r="Y212" s="29"/>
      <c r="Z212" s="29"/>
    </row>
    <row r="213" spans="1:26" ht="13">
      <c r="A213" s="39">
        <v>211</v>
      </c>
      <c r="B213" s="43">
        <f t="shared" si="0"/>
        <v>6.4697009597629404E-4</v>
      </c>
      <c r="C213" s="41">
        <f>_xlfn.BETA.DIST(B213,Summary!$C$14+Summary!$D$26,Summary!$D$14+Summary!$C$26-Summary!$D$26,FALSE)</f>
        <v>639.5207594597108</v>
      </c>
      <c r="D213" s="41">
        <f>_xlfn.BETA.DIST(B213,Summary!$C$14+Summary!$D$27,Summary!$D$14+Summary!$C$27-Summary!$D$27,FALSE)</f>
        <v>299.63884082745381</v>
      </c>
      <c r="E213" s="38"/>
      <c r="F213" s="44"/>
      <c r="G213" s="44"/>
      <c r="H213" s="29"/>
      <c r="I213" s="29"/>
      <c r="J213" s="29"/>
      <c r="K213" s="29"/>
      <c r="L213" s="29"/>
      <c r="M213" s="29"/>
      <c r="N213" s="29"/>
      <c r="O213" s="29"/>
      <c r="P213" s="29"/>
      <c r="Q213" s="29"/>
      <c r="R213" s="29"/>
      <c r="S213" s="29"/>
      <c r="T213" s="29"/>
      <c r="U213" s="29"/>
      <c r="V213" s="29"/>
      <c r="W213" s="29"/>
      <c r="X213" s="29"/>
      <c r="Y213" s="29"/>
      <c r="Z213" s="29"/>
    </row>
    <row r="214" spans="1:26" ht="13">
      <c r="A214" s="39">
        <v>212</v>
      </c>
      <c r="B214" s="43">
        <f t="shared" si="0"/>
        <v>6.4936506873471296E-4</v>
      </c>
      <c r="C214" s="41">
        <f>_xlfn.BETA.DIST(B214,Summary!$C$14+Summary!$D$26,Summary!$D$14+Summary!$C$26-Summary!$D$26,FALSE)</f>
        <v>645.87033512905191</v>
      </c>
      <c r="D214" s="41">
        <f>_xlfn.BETA.DIST(B214,Summary!$C$14+Summary!$D$27,Summary!$D$14+Summary!$C$27-Summary!$D$27,FALSE)</f>
        <v>308.93694546311337</v>
      </c>
      <c r="E214" s="38"/>
      <c r="F214" s="44"/>
      <c r="G214" s="44"/>
      <c r="H214" s="29"/>
      <c r="I214" s="29"/>
      <c r="J214" s="29"/>
      <c r="K214" s="29"/>
      <c r="L214" s="29"/>
      <c r="M214" s="29"/>
      <c r="N214" s="29"/>
      <c r="O214" s="29"/>
      <c r="P214" s="29"/>
      <c r="Q214" s="29"/>
      <c r="R214" s="29"/>
      <c r="S214" s="29"/>
      <c r="T214" s="29"/>
      <c r="U214" s="29"/>
      <c r="V214" s="29"/>
      <c r="W214" s="29"/>
      <c r="X214" s="29"/>
      <c r="Y214" s="29"/>
      <c r="Z214" s="29"/>
    </row>
    <row r="215" spans="1:26" ht="13">
      <c r="A215" s="39">
        <v>213</v>
      </c>
      <c r="B215" s="43">
        <f t="shared" si="0"/>
        <v>6.5176004149313188E-4</v>
      </c>
      <c r="C215" s="41">
        <f>_xlfn.BETA.DIST(B215,Summary!$C$14+Summary!$D$26,Summary!$D$14+Summary!$C$26-Summary!$D$26,FALSE)</f>
        <v>652.21194393115172</v>
      </c>
      <c r="D215" s="41">
        <f>_xlfn.BETA.DIST(B215,Summary!$C$14+Summary!$D$27,Summary!$D$14+Summary!$C$27-Summary!$D$27,FALSE)</f>
        <v>318.41956555846633</v>
      </c>
      <c r="E215" s="38"/>
      <c r="F215" s="44"/>
      <c r="G215" s="44"/>
      <c r="H215" s="29"/>
      <c r="I215" s="29"/>
      <c r="J215" s="29"/>
      <c r="K215" s="29"/>
      <c r="L215" s="29"/>
      <c r="M215" s="29"/>
      <c r="N215" s="29"/>
      <c r="O215" s="29"/>
      <c r="P215" s="29"/>
      <c r="Q215" s="29"/>
      <c r="R215" s="29"/>
      <c r="S215" s="29"/>
      <c r="T215" s="29"/>
      <c r="U215" s="29"/>
      <c r="V215" s="29"/>
      <c r="W215" s="29"/>
      <c r="X215" s="29"/>
      <c r="Y215" s="29"/>
      <c r="Z215" s="29"/>
    </row>
    <row r="216" spans="1:26" ht="13">
      <c r="A216" s="39">
        <v>214</v>
      </c>
      <c r="B216" s="43">
        <f t="shared" si="0"/>
        <v>6.541550142515508E-4</v>
      </c>
      <c r="C216" s="41">
        <f>_xlfn.BETA.DIST(B216,Summary!$C$14+Summary!$D$26,Summary!$D$14+Summary!$C$26-Summary!$D$26,FALSE)</f>
        <v>658.5446458409707</v>
      </c>
      <c r="D216" s="41">
        <f>_xlfn.BETA.DIST(B216,Summary!$C$14+Summary!$D$27,Summary!$D$14+Summary!$C$27-Summary!$D$27,FALSE)</f>
        <v>328.08686224854421</v>
      </c>
      <c r="E216" s="38"/>
      <c r="F216" s="44"/>
      <c r="G216" s="44"/>
      <c r="H216" s="29"/>
      <c r="I216" s="29"/>
      <c r="J216" s="29"/>
      <c r="K216" s="29"/>
      <c r="L216" s="29"/>
      <c r="M216" s="29"/>
      <c r="N216" s="29"/>
      <c r="O216" s="29"/>
      <c r="P216" s="29"/>
      <c r="Q216" s="29"/>
      <c r="R216" s="29"/>
      <c r="S216" s="29"/>
      <c r="T216" s="29"/>
      <c r="U216" s="29"/>
      <c r="V216" s="29"/>
      <c r="W216" s="29"/>
      <c r="X216" s="29"/>
      <c r="Y216" s="29"/>
      <c r="Z216" s="29"/>
    </row>
    <row r="217" spans="1:26" ht="13">
      <c r="A217" s="39">
        <v>215</v>
      </c>
      <c r="B217" s="43">
        <f t="shared" si="0"/>
        <v>6.5654998700996972E-4</v>
      </c>
      <c r="C217" s="41">
        <f>_xlfn.BETA.DIST(B217,Summary!$C$14+Summary!$D$26,Summary!$D$14+Summary!$C$26-Summary!$D$26,FALSE)</f>
        <v>664.86750398686013</v>
      </c>
      <c r="D217" s="41">
        <f>_xlfn.BETA.DIST(B217,Summary!$C$14+Summary!$D$27,Summary!$D$14+Summary!$C$27-Summary!$D$27,FALSE)</f>
        <v>337.93888021643312</v>
      </c>
      <c r="E217" s="38"/>
      <c r="F217" s="44"/>
      <c r="G217" s="44"/>
      <c r="H217" s="29"/>
      <c r="I217" s="29"/>
      <c r="J217" s="29"/>
      <c r="K217" s="29"/>
      <c r="L217" s="29"/>
      <c r="M217" s="29"/>
      <c r="N217" s="29"/>
      <c r="O217" s="29"/>
      <c r="P217" s="29"/>
      <c r="Q217" s="29"/>
      <c r="R217" s="29"/>
      <c r="S217" s="29"/>
      <c r="T217" s="29"/>
      <c r="U217" s="29"/>
      <c r="V217" s="29"/>
      <c r="W217" s="29"/>
      <c r="X217" s="29"/>
      <c r="Y217" s="29"/>
      <c r="Z217" s="29"/>
    </row>
    <row r="218" spans="1:26" ht="13">
      <c r="A218" s="39">
        <v>216</v>
      </c>
      <c r="B218" s="43">
        <f t="shared" si="0"/>
        <v>6.5894495976838864E-4</v>
      </c>
      <c r="C218" s="41">
        <f>_xlfn.BETA.DIST(B218,Summary!$C$14+Summary!$D$26,Summary!$D$14+Summary!$C$26-Summary!$D$26,FALSE)</f>
        <v>671.17958490483488</v>
      </c>
      <c r="D218" s="41">
        <f>_xlfn.BETA.DIST(B218,Summary!$C$14+Summary!$D$27,Summary!$D$14+Summary!$C$27-Summary!$D$27,FALSE)</f>
        <v>347.97554586571994</v>
      </c>
      <c r="E218" s="38"/>
      <c r="F218" s="44"/>
      <c r="G218" s="44"/>
      <c r="H218" s="29"/>
      <c r="I218" s="29"/>
      <c r="J218" s="29"/>
      <c r="K218" s="29"/>
      <c r="L218" s="29"/>
      <c r="M218" s="29"/>
      <c r="N218" s="29"/>
      <c r="O218" s="29"/>
      <c r="P218" s="29"/>
      <c r="Q218" s="29"/>
      <c r="R218" s="29"/>
      <c r="S218" s="29"/>
      <c r="T218" s="29"/>
      <c r="U218" s="29"/>
      <c r="V218" s="29"/>
      <c r="W218" s="29"/>
      <c r="X218" s="29"/>
      <c r="Y218" s="29"/>
      <c r="Z218" s="29"/>
    </row>
    <row r="219" spans="1:26" ht="13">
      <c r="A219" s="39">
        <v>217</v>
      </c>
      <c r="B219" s="43">
        <f t="shared" si="0"/>
        <v>6.6133993252680756E-4</v>
      </c>
      <c r="C219" s="41">
        <f>_xlfn.BETA.DIST(B219,Summary!$C$14+Summary!$D$26,Summary!$D$14+Summary!$C$26-Summary!$D$26,FALSE)</f>
        <v>677.47995878941299</v>
      </c>
      <c r="D219" s="41">
        <f>_xlfn.BETA.DIST(B219,Summary!$C$14+Summary!$D$27,Summary!$D$14+Summary!$C$27-Summary!$D$27,FALSE)</f>
        <v>358.19666559854102</v>
      </c>
      <c r="E219" s="38"/>
      <c r="F219" s="44"/>
      <c r="G219" s="44"/>
      <c r="H219" s="29"/>
      <c r="I219" s="29"/>
      <c r="J219" s="29"/>
      <c r="K219" s="29"/>
      <c r="L219" s="29"/>
      <c r="M219" s="29"/>
      <c r="N219" s="29"/>
      <c r="O219" s="29"/>
      <c r="P219" s="29"/>
      <c r="Q219" s="29"/>
      <c r="R219" s="29"/>
      <c r="S219" s="29"/>
      <c r="T219" s="29"/>
      <c r="U219" s="29"/>
      <c r="V219" s="29"/>
      <c r="W219" s="29"/>
      <c r="X219" s="29"/>
      <c r="Y219" s="29"/>
      <c r="Z219" s="29"/>
    </row>
    <row r="220" spans="1:26" ht="13">
      <c r="A220" s="39">
        <v>218</v>
      </c>
      <c r="B220" s="43">
        <f t="shared" si="0"/>
        <v>6.6373490528522647E-4</v>
      </c>
      <c r="C220" s="41">
        <f>_xlfn.BETA.DIST(B220,Summary!$C$14+Summary!$D$26,Summary!$D$14+Summary!$C$26-Summary!$D$26,FALSE)</f>
        <v>683.76769974097965</v>
      </c>
      <c r="D220" s="41">
        <f>_xlfn.BETA.DIST(B220,Summary!$C$14+Summary!$D$27,Summary!$D$14+Summary!$C$27-Summary!$D$27,FALSE)</f>
        <v>368.60192420224308</v>
      </c>
      <c r="E220" s="38"/>
      <c r="F220" s="44"/>
      <c r="G220" s="44"/>
      <c r="H220" s="29"/>
      <c r="I220" s="29"/>
      <c r="J220" s="29"/>
      <c r="K220" s="29"/>
      <c r="L220" s="29"/>
      <c r="M220" s="29"/>
      <c r="N220" s="29"/>
      <c r="O220" s="29"/>
      <c r="P220" s="29"/>
      <c r="Q220" s="29"/>
      <c r="R220" s="29"/>
      <c r="S220" s="29"/>
      <c r="T220" s="29"/>
      <c r="U220" s="29"/>
      <c r="V220" s="29"/>
      <c r="W220" s="29"/>
      <c r="X220" s="29"/>
      <c r="Y220" s="29"/>
      <c r="Z220" s="29"/>
    </row>
    <row r="221" spans="1:26" ht="13">
      <c r="A221" s="39">
        <v>219</v>
      </c>
      <c r="B221" s="43">
        <f t="shared" si="0"/>
        <v>6.6612987804364539E-4</v>
      </c>
      <c r="C221" s="41">
        <f>_xlfn.BETA.DIST(B221,Summary!$C$14+Summary!$D$26,Summary!$D$14+Summary!$C$26-Summary!$D$26,FALSE)</f>
        <v>690.04188600959753</v>
      </c>
      <c r="D221" s="41">
        <f>_xlfn.BETA.DIST(B221,Summary!$C$14+Summary!$D$27,Summary!$D$14+Summary!$C$27-Summary!$D$27,FALSE)</f>
        <v>379.19088334751336</v>
      </c>
      <c r="E221" s="38"/>
      <c r="F221" s="44"/>
      <c r="G221" s="44"/>
      <c r="H221" s="29"/>
      <c r="I221" s="29"/>
      <c r="J221" s="29"/>
      <c r="K221" s="29"/>
      <c r="L221" s="29"/>
      <c r="M221" s="29"/>
      <c r="N221" s="29"/>
      <c r="O221" s="29"/>
      <c r="P221" s="29"/>
      <c r="Q221" s="29"/>
      <c r="R221" s="29"/>
      <c r="S221" s="29"/>
      <c r="T221" s="29"/>
      <c r="U221" s="29"/>
      <c r="V221" s="29"/>
      <c r="W221" s="29"/>
      <c r="X221" s="29"/>
      <c r="Y221" s="29"/>
      <c r="Z221" s="29"/>
    </row>
    <row r="222" spans="1:26" ht="13">
      <c r="A222" s="39">
        <v>220</v>
      </c>
      <c r="B222" s="43">
        <f t="shared" si="0"/>
        <v>6.6852485080206431E-4</v>
      </c>
      <c r="C222" s="41">
        <f>_xlfn.BETA.DIST(B222,Summary!$C$14+Summary!$D$26,Summary!$D$14+Summary!$C$26-Summary!$D$26,FALSE)</f>
        <v>696.30160023520352</v>
      </c>
      <c r="D222" s="41">
        <f>_xlfn.BETA.DIST(B222,Summary!$C$14+Summary!$D$27,Summary!$D$14+Summary!$C$27-Summary!$D$27,FALSE)</f>
        <v>389.96298020070867</v>
      </c>
      <c r="E222" s="38"/>
      <c r="F222" s="44"/>
      <c r="G222" s="44"/>
      <c r="H222" s="29"/>
      <c r="I222" s="29"/>
      <c r="J222" s="29"/>
      <c r="K222" s="29"/>
      <c r="L222" s="29"/>
      <c r="M222" s="29"/>
      <c r="N222" s="29"/>
      <c r="O222" s="29"/>
      <c r="P222" s="29"/>
      <c r="Q222" s="29"/>
      <c r="R222" s="29"/>
      <c r="S222" s="29"/>
      <c r="T222" s="29"/>
      <c r="U222" s="29"/>
      <c r="V222" s="29"/>
      <c r="W222" s="29"/>
      <c r="X222" s="29"/>
      <c r="Y222" s="29"/>
      <c r="Z222" s="29"/>
    </row>
    <row r="223" spans="1:26" ht="13">
      <c r="A223" s="39">
        <v>221</v>
      </c>
      <c r="B223" s="43">
        <f t="shared" si="0"/>
        <v>6.7091982356048323E-4</v>
      </c>
      <c r="C223" s="41">
        <f>_xlfn.BETA.DIST(B223,Summary!$C$14+Summary!$D$26,Summary!$D$14+Summary!$C$26-Summary!$D$26,FALSE)</f>
        <v>702.54592968414227</v>
      </c>
      <c r="D223" s="41">
        <f>_xlfn.BETA.DIST(B223,Summary!$C$14+Summary!$D$27,Summary!$D$14+Summary!$C$27-Summary!$D$27,FALSE)</f>
        <v>400.91752615291858</v>
      </c>
      <c r="E223" s="38"/>
      <c r="F223" s="44"/>
      <c r="G223" s="44"/>
      <c r="H223" s="29"/>
      <c r="I223" s="29"/>
      <c r="J223" s="29"/>
      <c r="K223" s="29"/>
      <c r="L223" s="29"/>
      <c r="M223" s="29"/>
      <c r="N223" s="29"/>
      <c r="O223" s="29"/>
      <c r="P223" s="29"/>
      <c r="Q223" s="29"/>
      <c r="R223" s="29"/>
      <c r="S223" s="29"/>
      <c r="T223" s="29"/>
      <c r="U223" s="29"/>
      <c r="V223" s="29"/>
      <c r="W223" s="29"/>
      <c r="X223" s="29"/>
      <c r="Y223" s="29"/>
      <c r="Z223" s="29"/>
    </row>
    <row r="224" spans="1:26" ht="13">
      <c r="A224" s="39">
        <v>222</v>
      </c>
      <c r="B224" s="43">
        <f t="shared" si="0"/>
        <v>6.7331479631890215E-4</v>
      </c>
      <c r="C224" s="41">
        <f>_xlfn.BETA.DIST(B224,Summary!$C$14+Summary!$D$26,Summary!$D$14+Summary!$C$26-Summary!$D$26,FALSE)</f>
        <v>708.7739664819818</v>
      </c>
      <c r="D224" s="41">
        <f>_xlfn.BETA.DIST(B224,Summary!$C$14+Summary!$D$27,Summary!$D$14+Summary!$C$27-Summary!$D$27,FALSE)</f>
        <v>412.05370566818578</v>
      </c>
      <c r="E224" s="38"/>
      <c r="F224" s="44"/>
      <c r="G224" s="44"/>
      <c r="H224" s="29"/>
      <c r="I224" s="29"/>
      <c r="J224" s="29"/>
      <c r="K224" s="29"/>
      <c r="L224" s="29"/>
      <c r="M224" s="29"/>
      <c r="N224" s="29"/>
      <c r="O224" s="29"/>
      <c r="P224" s="29"/>
      <c r="Q224" s="29"/>
      <c r="R224" s="29"/>
      <c r="S224" s="29"/>
      <c r="T224" s="29"/>
      <c r="U224" s="29"/>
      <c r="V224" s="29"/>
      <c r="W224" s="29"/>
      <c r="X224" s="29"/>
      <c r="Y224" s="29"/>
      <c r="Z224" s="29"/>
    </row>
    <row r="225" spans="1:26" ht="13">
      <c r="A225" s="39">
        <v>223</v>
      </c>
      <c r="B225" s="43">
        <f t="shared" si="0"/>
        <v>6.7570976907732107E-4</v>
      </c>
      <c r="C225" s="41">
        <f>_xlfn.BETA.DIST(B225,Summary!$C$14+Summary!$D$26,Summary!$D$14+Summary!$C$26-Summary!$D$26,FALSE)</f>
        <v>714.98480784254286</v>
      </c>
      <c r="D225" s="41">
        <f>_xlfn.BETA.DIST(B225,Summary!$C$14+Summary!$D$27,Summary!$D$14+Summary!$C$27-Summary!$D$27,FALSE)</f>
        <v>423.37057525305363</v>
      </c>
      <c r="E225" s="38"/>
      <c r="F225" s="44"/>
      <c r="G225" s="44"/>
      <c r="H225" s="29"/>
      <c r="I225" s="29"/>
      <c r="J225" s="29"/>
      <c r="K225" s="29"/>
      <c r="L225" s="29"/>
      <c r="M225" s="29"/>
      <c r="N225" s="29"/>
      <c r="O225" s="29"/>
      <c r="P225" s="29"/>
      <c r="Q225" s="29"/>
      <c r="R225" s="29"/>
      <c r="S225" s="29"/>
      <c r="T225" s="29"/>
      <c r="U225" s="29"/>
      <c r="V225" s="29"/>
      <c r="W225" s="29"/>
      <c r="X225" s="29"/>
      <c r="Y225" s="29"/>
      <c r="Z225" s="29"/>
    </row>
    <row r="226" spans="1:26" ht="13">
      <c r="A226" s="39">
        <v>224</v>
      </c>
      <c r="B226" s="43">
        <f t="shared" si="0"/>
        <v>6.7810474183573998E-4</v>
      </c>
      <c r="C226" s="41">
        <f>_xlfn.BETA.DIST(B226,Summary!$C$14+Summary!$D$26,Summary!$D$14+Summary!$C$26-Summary!$D$26,FALSE)</f>
        <v>721.17755629312057</v>
      </c>
      <c r="D226" s="41">
        <f>_xlfn.BETA.DIST(B226,Summary!$C$14+Summary!$D$27,Summary!$D$14+Summary!$C$27-Summary!$D$27,FALSE)</f>
        <v>434.8670625495576</v>
      </c>
      <c r="E226" s="38"/>
      <c r="F226" s="44"/>
      <c r="G226" s="44"/>
      <c r="H226" s="29"/>
      <c r="I226" s="29"/>
      <c r="J226" s="29"/>
      <c r="K226" s="29"/>
      <c r="L226" s="29"/>
      <c r="M226" s="29"/>
      <c r="N226" s="29"/>
      <c r="O226" s="29"/>
      <c r="P226" s="29"/>
      <c r="Q226" s="29"/>
      <c r="R226" s="29"/>
      <c r="S226" s="29"/>
      <c r="T226" s="29"/>
      <c r="U226" s="29"/>
      <c r="V226" s="29"/>
      <c r="W226" s="29"/>
      <c r="X226" s="29"/>
      <c r="Y226" s="29"/>
      <c r="Z226" s="29"/>
    </row>
    <row r="227" spans="1:26" ht="13">
      <c r="A227" s="39">
        <v>225</v>
      </c>
      <c r="B227" s="43">
        <f t="shared" si="0"/>
        <v>6.804997145941589E-4</v>
      </c>
      <c r="C227" s="41">
        <f>_xlfn.BETA.DIST(B227,Summary!$C$14+Summary!$D$26,Summary!$D$14+Summary!$C$26-Summary!$D$26,FALSE)</f>
        <v>727.35131989582555</v>
      </c>
      <c r="D227" s="41">
        <f>_xlfn.BETA.DIST(B227,Summary!$C$14+Summary!$D$27,Summary!$D$14+Summary!$C$27-Summary!$D$27,FALSE)</f>
        <v>446.54196555348096</v>
      </c>
      <c r="E227" s="38"/>
      <c r="F227" s="44"/>
      <c r="G227" s="44"/>
      <c r="H227" s="29"/>
      <c r="I227" s="29"/>
      <c r="J227" s="29"/>
      <c r="K227" s="29"/>
      <c r="L227" s="29"/>
      <c r="M227" s="29"/>
      <c r="N227" s="29"/>
      <c r="O227" s="29"/>
      <c r="P227" s="29"/>
      <c r="Q227" s="29"/>
      <c r="R227" s="29"/>
      <c r="S227" s="29"/>
      <c r="T227" s="29"/>
      <c r="U227" s="29"/>
      <c r="V227" s="29"/>
      <c r="W227" s="29"/>
      <c r="X227" s="29"/>
      <c r="Y227" s="29"/>
      <c r="Z227" s="29"/>
    </row>
    <row r="228" spans="1:26" ht="13">
      <c r="A228" s="39">
        <v>226</v>
      </c>
      <c r="B228" s="43">
        <f t="shared" si="0"/>
        <v>6.8289468735257782E-4</v>
      </c>
      <c r="C228" s="41">
        <f>_xlfn.BETA.DIST(B228,Summary!$C$14+Summary!$D$26,Summary!$D$14+Summary!$C$26-Summary!$D$26,FALSE)</f>
        <v>733.50521246501546</v>
      </c>
      <c r="D228" s="41">
        <f>_xlfn.BETA.DIST(B228,Summary!$C$14+Summary!$D$27,Summary!$D$14+Summary!$C$27-Summary!$D$27,FALSE)</f>
        <v>458.39395195962373</v>
      </c>
      <c r="E228" s="38"/>
      <c r="F228" s="44"/>
      <c r="G228" s="44"/>
      <c r="H228" s="29"/>
      <c r="I228" s="29"/>
      <c r="J228" s="29"/>
      <c r="K228" s="29"/>
      <c r="L228" s="29"/>
      <c r="M228" s="29"/>
      <c r="N228" s="29"/>
      <c r="O228" s="29"/>
      <c r="P228" s="29"/>
      <c r="Q228" s="29"/>
      <c r="R228" s="29"/>
      <c r="S228" s="29"/>
      <c r="T228" s="29"/>
      <c r="U228" s="29"/>
      <c r="V228" s="29"/>
      <c r="W228" s="29"/>
      <c r="X228" s="29"/>
      <c r="Y228" s="29"/>
      <c r="Z228" s="29"/>
    </row>
    <row r="229" spans="1:26" ht="13">
      <c r="A229" s="39">
        <v>227</v>
      </c>
      <c r="B229" s="43">
        <f t="shared" si="0"/>
        <v>6.8528966011099674E-4</v>
      </c>
      <c r="C229" s="41">
        <f>_xlfn.BETA.DIST(B229,Summary!$C$14+Summary!$D$26,Summary!$D$14+Summary!$C$26-Summary!$D$26,FALSE)</f>
        <v>739.63835378077192</v>
      </c>
      <c r="D229" s="41">
        <f>_xlfn.BETA.DIST(B229,Summary!$C$14+Summary!$D$27,Summary!$D$14+Summary!$C$27-Summary!$D$27,FALSE)</f>
        <v>470.42155863555882</v>
      </c>
      <c r="E229" s="38"/>
      <c r="F229" s="44"/>
      <c r="G229" s="44"/>
      <c r="H229" s="29"/>
      <c r="I229" s="29"/>
      <c r="J229" s="29"/>
      <c r="K229" s="29"/>
      <c r="L229" s="29"/>
      <c r="M229" s="29"/>
      <c r="N229" s="29"/>
      <c r="O229" s="29"/>
      <c r="P229" s="29"/>
      <c r="Q229" s="29"/>
      <c r="R229" s="29"/>
      <c r="S229" s="29"/>
      <c r="T229" s="29"/>
      <c r="U229" s="29"/>
      <c r="V229" s="29"/>
      <c r="W229" s="29"/>
      <c r="X229" s="29"/>
      <c r="Y229" s="29"/>
      <c r="Z229" s="29"/>
    </row>
    <row r="230" spans="1:26" ht="13">
      <c r="A230" s="39">
        <v>228</v>
      </c>
      <c r="B230" s="43">
        <f t="shared" si="0"/>
        <v>6.8768463286941566E-4</v>
      </c>
      <c r="C230" s="41">
        <f>_xlfn.BETA.DIST(B230,Summary!$C$14+Summary!$D$26,Summary!$D$14+Summary!$C$26-Summary!$D$26,FALSE)</f>
        <v>745.7498697983865</v>
      </c>
      <c r="D230" s="41">
        <f>_xlfn.BETA.DIST(B230,Summary!$C$14+Summary!$D$27,Summary!$D$14+Summary!$C$27-Summary!$D$27,FALSE)</f>
        <v>482.62319122526554</v>
      </c>
      <c r="E230" s="38"/>
      <c r="F230" s="44"/>
      <c r="G230" s="44"/>
      <c r="H230" s="29"/>
      <c r="I230" s="29"/>
      <c r="J230" s="29"/>
      <c r="K230" s="29"/>
      <c r="L230" s="29"/>
      <c r="M230" s="29"/>
      <c r="N230" s="29"/>
      <c r="O230" s="29"/>
      <c r="P230" s="29"/>
      <c r="Q230" s="29"/>
      <c r="R230" s="29"/>
      <c r="S230" s="29"/>
      <c r="T230" s="29"/>
      <c r="U230" s="29"/>
      <c r="V230" s="29"/>
      <c r="W230" s="29"/>
      <c r="X230" s="29"/>
      <c r="Y230" s="29"/>
      <c r="Z230" s="29"/>
    </row>
    <row r="231" spans="1:26" ht="13">
      <c r="A231" s="39">
        <v>229</v>
      </c>
      <c r="B231" s="43">
        <f t="shared" si="0"/>
        <v>6.9007960562783458E-4</v>
      </c>
      <c r="C231" s="41">
        <f>_xlfn.BETA.DIST(B231,Summary!$C$14+Summary!$D$26,Summary!$D$14+Summary!$C$26-Summary!$D$26,FALSE)</f>
        <v>751.83889285380974</v>
      </c>
      <c r="D231" s="41">
        <f>_xlfn.BETA.DIST(B231,Summary!$C$14+Summary!$D$27,Summary!$D$14+Summary!$C$27-Summary!$D$27,FALSE)</f>
        <v>494.99712388374473</v>
      </c>
      <c r="E231" s="38"/>
      <c r="F231" s="44"/>
      <c r="G231" s="44"/>
      <c r="H231" s="29"/>
      <c r="I231" s="29"/>
      <c r="J231" s="29"/>
      <c r="K231" s="29"/>
      <c r="L231" s="29"/>
      <c r="M231" s="29"/>
      <c r="N231" s="29"/>
      <c r="O231" s="29"/>
      <c r="P231" s="29"/>
      <c r="Q231" s="29"/>
      <c r="R231" s="29"/>
      <c r="S231" s="29"/>
      <c r="T231" s="29"/>
      <c r="U231" s="29"/>
      <c r="V231" s="29"/>
      <c r="W231" s="29"/>
      <c r="X231" s="29"/>
      <c r="Y231" s="29"/>
      <c r="Z231" s="29"/>
    </row>
    <row r="232" spans="1:26" ht="13">
      <c r="A232" s="39">
        <v>230</v>
      </c>
      <c r="B232" s="43">
        <f t="shared" si="0"/>
        <v>6.9247457838625349E-4</v>
      </c>
      <c r="C232" s="41">
        <f>_xlfn.BETA.DIST(B232,Summary!$C$14+Summary!$D$26,Summary!$D$14+Summary!$C$26-Summary!$D$26,FALSE)</f>
        <v>757.90456186504503</v>
      </c>
      <c r="D232" s="41">
        <f>_xlfn.BETA.DIST(B232,Summary!$C$14+Summary!$D$27,Summary!$D$14+Summary!$C$27-Summary!$D$27,FALSE)</f>
        <v>507.54149914363387</v>
      </c>
      <c r="E232" s="38"/>
      <c r="F232" s="44"/>
      <c r="G232" s="44"/>
      <c r="H232" s="29"/>
      <c r="I232" s="29"/>
      <c r="J232" s="29"/>
      <c r="K232" s="29"/>
      <c r="L232" s="29"/>
      <c r="M232" s="29"/>
      <c r="N232" s="29"/>
      <c r="O232" s="29"/>
      <c r="P232" s="29"/>
      <c r="Q232" s="29"/>
      <c r="R232" s="29"/>
      <c r="S232" s="29"/>
      <c r="T232" s="29"/>
      <c r="U232" s="29"/>
      <c r="V232" s="29"/>
      <c r="W232" s="29"/>
      <c r="X232" s="29"/>
      <c r="Y232" s="29"/>
      <c r="Z232" s="29"/>
    </row>
    <row r="233" spans="1:26" ht="13">
      <c r="A233" s="39">
        <v>231</v>
      </c>
      <c r="B233" s="43">
        <f t="shared" si="0"/>
        <v>6.9486955114467241E-4</v>
      </c>
      <c r="C233" s="41">
        <f>_xlfn.BETA.DIST(B233,Summary!$C$14+Summary!$D$26,Summary!$D$14+Summary!$C$26-Summary!$D$26,FALSE)</f>
        <v>763.94602252944071</v>
      </c>
      <c r="D233" s="41">
        <f>_xlfn.BETA.DIST(B233,Summary!$C$14+Summary!$D$27,Summary!$D$14+Summary!$C$27-Summary!$D$27,FALSE)</f>
        <v>520.25432791455864</v>
      </c>
      <c r="E233" s="38"/>
      <c r="F233" s="44"/>
      <c r="G233" s="44"/>
      <c r="H233" s="29"/>
      <c r="I233" s="29"/>
      <c r="J233" s="29"/>
      <c r="K233" s="29"/>
      <c r="L233" s="29"/>
      <c r="M233" s="29"/>
      <c r="N233" s="29"/>
      <c r="O233" s="29"/>
      <c r="P233" s="29"/>
      <c r="Q233" s="29"/>
      <c r="R233" s="29"/>
      <c r="S233" s="29"/>
      <c r="T233" s="29"/>
      <c r="U233" s="29"/>
      <c r="V233" s="29"/>
      <c r="W233" s="29"/>
      <c r="X233" s="29"/>
      <c r="Y233" s="29"/>
      <c r="Z233" s="29"/>
    </row>
    <row r="234" spans="1:26" ht="13">
      <c r="A234" s="39">
        <v>232</v>
      </c>
      <c r="B234" s="43">
        <f t="shared" si="0"/>
        <v>6.9726452390309133E-4</v>
      </c>
      <c r="C234" s="41">
        <f>_xlfn.BETA.DIST(B234,Summary!$C$14+Summary!$D$26,Summary!$D$14+Summary!$C$26-Summary!$D$26,FALSE)</f>
        <v>769.96242751686384</v>
      </c>
      <c r="D234" s="41">
        <f>_xlfn.BETA.DIST(B234,Summary!$C$14+Summary!$D$27,Summary!$D$14+Summary!$C$27-Summary!$D$27,FALSE)</f>
        <v>533.13348961585825</v>
      </c>
      <c r="E234" s="38"/>
      <c r="F234" s="44"/>
      <c r="G234" s="44"/>
      <c r="H234" s="29"/>
      <c r="I234" s="29"/>
      <c r="J234" s="29"/>
      <c r="K234" s="29"/>
      <c r="L234" s="29"/>
      <c r="M234" s="29"/>
      <c r="N234" s="29"/>
      <c r="O234" s="29"/>
      <c r="P234" s="29"/>
      <c r="Q234" s="29"/>
      <c r="R234" s="29"/>
      <c r="S234" s="29"/>
      <c r="T234" s="29"/>
      <c r="U234" s="29"/>
      <c r="V234" s="29"/>
      <c r="W234" s="29"/>
      <c r="X234" s="29"/>
      <c r="Y234" s="29"/>
      <c r="Z234" s="29"/>
    </row>
    <row r="235" spans="1:26" ht="13">
      <c r="A235" s="39">
        <v>233</v>
      </c>
      <c r="B235" s="43">
        <f t="shared" si="0"/>
        <v>6.9965949666151025E-4</v>
      </c>
      <c r="C235" s="41">
        <f>_xlfn.BETA.DIST(B235,Summary!$C$14+Summary!$D$26,Summary!$D$14+Summary!$C$26-Summary!$D$26,FALSE)</f>
        <v>775.95293665872146</v>
      </c>
      <c r="D235" s="41">
        <f>_xlfn.BETA.DIST(B235,Summary!$C$14+Summary!$D$27,Summary!$D$14+Summary!$C$27-Summary!$D$27,FALSE)</f>
        <v>546.17673244307468</v>
      </c>
      <c r="E235" s="38"/>
      <c r="F235" s="44"/>
      <c r="G235" s="44"/>
      <c r="H235" s="29"/>
      <c r="I235" s="29"/>
      <c r="J235" s="29"/>
      <c r="K235" s="29"/>
      <c r="L235" s="29"/>
      <c r="M235" s="29"/>
      <c r="N235" s="29"/>
      <c r="O235" s="29"/>
      <c r="P235" s="29"/>
      <c r="Q235" s="29"/>
      <c r="R235" s="29"/>
      <c r="S235" s="29"/>
      <c r="T235" s="29"/>
      <c r="U235" s="29"/>
      <c r="V235" s="29"/>
      <c r="W235" s="29"/>
      <c r="X235" s="29"/>
      <c r="Y235" s="29"/>
      <c r="Z235" s="29"/>
    </row>
    <row r="236" spans="1:26" ht="13">
      <c r="A236" s="39">
        <v>234</v>
      </c>
      <c r="B236" s="43">
        <f t="shared" si="0"/>
        <v>7.0205446941992917E-4</v>
      </c>
      <c r="C236" s="41">
        <f>_xlfn.BETA.DIST(B236,Summary!$C$14+Summary!$D$26,Summary!$D$14+Summary!$C$26-Summary!$D$26,FALSE)</f>
        <v>781.91671713280937</v>
      </c>
      <c r="D236" s="41">
        <f>_xlfn.BETA.DIST(B236,Summary!$C$14+Summary!$D$27,Summary!$D$14+Summary!$C$27-Summary!$D$27,FALSE)</f>
        <v>559.3816737684042</v>
      </c>
      <c r="E236" s="38"/>
      <c r="F236" s="44"/>
      <c r="G236" s="44"/>
      <c r="H236" s="29"/>
      <c r="I236" s="29"/>
      <c r="J236" s="29"/>
      <c r="K236" s="29"/>
      <c r="L236" s="29"/>
      <c r="M236" s="29"/>
      <c r="N236" s="29"/>
      <c r="O236" s="29"/>
      <c r="P236" s="29"/>
      <c r="Q236" s="29"/>
      <c r="R236" s="29"/>
      <c r="S236" s="29"/>
      <c r="T236" s="29"/>
      <c r="U236" s="29"/>
      <c r="V236" s="29"/>
      <c r="W236" s="29"/>
      <c r="X236" s="29"/>
      <c r="Y236" s="29"/>
      <c r="Z236" s="29"/>
    </row>
    <row r="237" spans="1:26" ht="13">
      <c r="A237" s="39">
        <v>235</v>
      </c>
      <c r="B237" s="43">
        <f t="shared" si="0"/>
        <v>7.0444944217834809E-4</v>
      </c>
      <c r="C237" s="41">
        <f>_xlfn.BETA.DIST(B237,Summary!$C$14+Summary!$D$26,Summary!$D$14+Summary!$C$26-Summary!$D$26,FALSE)</f>
        <v>787.85294364396213</v>
      </c>
      <c r="D237" s="41">
        <f>_xlfn.BETA.DIST(B237,Summary!$C$14+Summary!$D$27,Summary!$D$14+Summary!$C$27-Summary!$D$27,FALSE)</f>
        <v>572.74580067519184</v>
      </c>
      <c r="E237" s="38"/>
      <c r="F237" s="44"/>
      <c r="G237" s="44"/>
      <c r="H237" s="29"/>
      <c r="I237" s="29"/>
      <c r="J237" s="29"/>
      <c r="K237" s="29"/>
      <c r="L237" s="29"/>
      <c r="M237" s="29"/>
      <c r="N237" s="29"/>
      <c r="O237" s="29"/>
      <c r="P237" s="29"/>
      <c r="Q237" s="29"/>
      <c r="R237" s="29"/>
      <c r="S237" s="29"/>
      <c r="T237" s="29"/>
      <c r="U237" s="29"/>
      <c r="V237" s="29"/>
      <c r="W237" s="29"/>
      <c r="X237" s="29"/>
      <c r="Y237" s="29"/>
      <c r="Z237" s="29"/>
    </row>
    <row r="238" spans="1:26" ht="13">
      <c r="A238" s="39">
        <v>236</v>
      </c>
      <c r="B238" s="43">
        <f t="shared" si="0"/>
        <v>7.06844414936767E-4</v>
      </c>
      <c r="C238" s="41">
        <f>_xlfn.BETA.DIST(B238,Summary!$C$14+Summary!$D$26,Summary!$D$14+Summary!$C$26-Summary!$D$26,FALSE)</f>
        <v>793.76079860049538</v>
      </c>
      <c r="D238" s="41">
        <f>_xlfn.BETA.DIST(B238,Summary!$C$14+Summary!$D$27,Summary!$D$14+Summary!$C$27-Summary!$D$27,FALSE)</f>
        <v>586.26647062626876</v>
      </c>
      <c r="E238" s="38"/>
      <c r="F238" s="44"/>
      <c r="G238" s="44"/>
      <c r="H238" s="29"/>
      <c r="I238" s="29"/>
      <c r="J238" s="29"/>
      <c r="K238" s="29"/>
      <c r="L238" s="29"/>
      <c r="M238" s="29"/>
      <c r="N238" s="29"/>
      <c r="O238" s="29"/>
      <c r="P238" s="29"/>
      <c r="Q238" s="29"/>
      <c r="R238" s="29"/>
      <c r="S238" s="29"/>
      <c r="T238" s="29"/>
      <c r="U238" s="29"/>
      <c r="V238" s="29"/>
      <c r="W238" s="29"/>
      <c r="X238" s="29"/>
      <c r="Y238" s="29"/>
      <c r="Z238" s="29"/>
    </row>
    <row r="239" spans="1:26" ht="13">
      <c r="A239" s="39">
        <v>237</v>
      </c>
      <c r="B239" s="43">
        <f t="shared" si="0"/>
        <v>7.0923938769518592E-4</v>
      </c>
      <c r="C239" s="41">
        <f>_xlfn.BETA.DIST(B239,Summary!$C$14+Summary!$D$26,Summary!$D$14+Summary!$C$26-Summary!$D$26,FALSE)</f>
        <v>799.63947228640598</v>
      </c>
      <c r="D239" s="41">
        <f>_xlfn.BETA.DIST(B239,Summary!$C$14+Summary!$D$27,Summary!$D$14+Summary!$C$27-Summary!$D$27,FALSE)</f>
        <v>599.94091226581065</v>
      </c>
      <c r="E239" s="38"/>
      <c r="F239" s="44"/>
      <c r="G239" s="44"/>
      <c r="H239" s="29"/>
      <c r="I239" s="29"/>
      <c r="J239" s="29"/>
      <c r="K239" s="29"/>
      <c r="L239" s="29"/>
      <c r="M239" s="29"/>
      <c r="N239" s="29"/>
      <c r="O239" s="29"/>
      <c r="P239" s="29"/>
      <c r="Q239" s="29"/>
      <c r="R239" s="29"/>
      <c r="S239" s="29"/>
      <c r="T239" s="29"/>
      <c r="U239" s="29"/>
      <c r="V239" s="29"/>
      <c r="W239" s="29"/>
      <c r="X239" s="29"/>
      <c r="Y239" s="29"/>
      <c r="Z239" s="29"/>
    </row>
    <row r="240" spans="1:26" ht="13">
      <c r="A240" s="39">
        <v>238</v>
      </c>
      <c r="B240" s="43">
        <f t="shared" si="0"/>
        <v>7.1163436045360484E-4</v>
      </c>
      <c r="C240" s="41">
        <f>_xlfn.BETA.DIST(B240,Summary!$C$14+Summary!$D$26,Summary!$D$14+Summary!$C$26-Summary!$D$26,FALSE)</f>
        <v>805.48816302933699</v>
      </c>
      <c r="D240" s="41">
        <f>_xlfn.BETA.DIST(B240,Summary!$C$14+Summary!$D$27,Summary!$D$14+Summary!$C$27-Summary!$D$27,FALSE)</f>
        <v>613.76622635419517</v>
      </c>
      <c r="E240" s="38"/>
      <c r="F240" s="44"/>
      <c r="G240" s="44"/>
      <c r="H240" s="29"/>
      <c r="I240" s="29"/>
      <c r="J240" s="29"/>
      <c r="K240" s="29"/>
      <c r="L240" s="29"/>
      <c r="M240" s="29"/>
      <c r="N240" s="29"/>
      <c r="O240" s="29"/>
      <c r="P240" s="29"/>
      <c r="Q240" s="29"/>
      <c r="R240" s="29"/>
      <c r="S240" s="29"/>
      <c r="T240" s="29"/>
      <c r="U240" s="29"/>
      <c r="V240" s="29"/>
      <c r="W240" s="29"/>
      <c r="X240" s="29"/>
      <c r="Y240" s="29"/>
      <c r="Z240" s="29"/>
    </row>
    <row r="241" spans="1:26" ht="13">
      <c r="A241" s="39">
        <v>239</v>
      </c>
      <c r="B241" s="43">
        <f t="shared" si="0"/>
        <v>7.1402933321202376E-4</v>
      </c>
      <c r="C241" s="41">
        <f>_xlfn.BETA.DIST(B241,Summary!$C$14+Summary!$D$26,Summary!$D$14+Summary!$C$26-Summary!$D$26,FALSE)</f>
        <v>811.30607736427453</v>
      </c>
      <c r="D241" s="41">
        <f>_xlfn.BETA.DIST(B241,Summary!$C$14+Summary!$D$27,Summary!$D$14+Summary!$C$27-Summary!$D$27,FALSE)</f>
        <v>627.73938683512711</v>
      </c>
      <c r="E241" s="38"/>
      <c r="F241" s="44"/>
      <c r="G241" s="44"/>
      <c r="H241" s="29"/>
      <c r="I241" s="29"/>
      <c r="J241" s="29"/>
      <c r="K241" s="29"/>
      <c r="L241" s="29"/>
      <c r="M241" s="29"/>
      <c r="N241" s="29"/>
      <c r="O241" s="29"/>
      <c r="P241" s="29"/>
      <c r="Q241" s="29"/>
      <c r="R241" s="29"/>
      <c r="S241" s="29"/>
      <c r="T241" s="29"/>
      <c r="U241" s="29"/>
      <c r="V241" s="29"/>
      <c r="W241" s="29"/>
      <c r="X241" s="29"/>
      <c r="Y241" s="29"/>
      <c r="Z241" s="29"/>
    </row>
    <row r="242" spans="1:26" ht="13">
      <c r="A242" s="39">
        <v>240</v>
      </c>
      <c r="B242" s="43">
        <f t="shared" si="0"/>
        <v>7.1642430597044268E-4</v>
      </c>
      <c r="C242" s="41">
        <f>_xlfn.BETA.DIST(B242,Summary!$C$14+Summary!$D$26,Summary!$D$14+Summary!$C$26-Summary!$D$26,FALSE)</f>
        <v>817.09243019297776</v>
      </c>
      <c r="D242" s="41">
        <f>_xlfn.BETA.DIST(B242,Summary!$C$14+Summary!$D$27,Summary!$D$14+Summary!$C$27-Summary!$D$27,FALSE)</f>
        <v>641.857242034151</v>
      </c>
      <c r="E242" s="38"/>
      <c r="F242" s="44"/>
      <c r="G242" s="44"/>
      <c r="H242" s="29"/>
      <c r="I242" s="29"/>
      <c r="J242" s="29"/>
      <c r="K242" s="29"/>
      <c r="L242" s="29"/>
      <c r="M242" s="29"/>
      <c r="N242" s="29"/>
      <c r="O242" s="29"/>
      <c r="P242" s="29"/>
      <c r="Q242" s="29"/>
      <c r="R242" s="29"/>
      <c r="S242" s="29"/>
      <c r="T242" s="29"/>
      <c r="U242" s="29"/>
      <c r="V242" s="29"/>
      <c r="W242" s="29"/>
      <c r="X242" s="29"/>
      <c r="Y242" s="29"/>
      <c r="Z242" s="29"/>
    </row>
    <row r="243" spans="1:26" ht="13">
      <c r="A243" s="39">
        <v>241</v>
      </c>
      <c r="B243" s="43">
        <f t="shared" si="0"/>
        <v>7.188192787288616E-4</v>
      </c>
      <c r="C243" s="41">
        <f>_xlfn.BETA.DIST(B243,Summary!$C$14+Summary!$D$26,Summary!$D$14+Summary!$C$26-Summary!$D$26,FALSE)</f>
        <v>822.84644493913459</v>
      </c>
      <c r="D243" s="41">
        <f>_xlfn.BETA.DIST(B243,Summary!$C$14+Summary!$D$27,Summary!$D$14+Summary!$C$27-Summary!$D$27,FALSE)</f>
        <v>656.11651598749393</v>
      </c>
      <c r="E243" s="38"/>
      <c r="F243" s="44"/>
      <c r="G243" s="44"/>
      <c r="H243" s="29"/>
      <c r="I243" s="29"/>
      <c r="J243" s="29"/>
      <c r="K243" s="29"/>
      <c r="L243" s="29"/>
      <c r="M243" s="29"/>
      <c r="N243" s="29"/>
      <c r="O243" s="29"/>
      <c r="P243" s="29"/>
      <c r="Q243" s="29"/>
      <c r="R243" s="29"/>
      <c r="S243" s="29"/>
      <c r="T243" s="29"/>
      <c r="U243" s="29"/>
      <c r="V243" s="29"/>
      <c r="W243" s="29"/>
      <c r="X243" s="29"/>
      <c r="Y243" s="29"/>
      <c r="Z243" s="29"/>
    </row>
    <row r="244" spans="1:26" ht="13">
      <c r="A244" s="39">
        <v>242</v>
      </c>
      <c r="B244" s="43">
        <f t="shared" si="0"/>
        <v>7.2121425148728051E-4</v>
      </c>
      <c r="C244" s="41">
        <f>_xlfn.BETA.DIST(B244,Summary!$C$14+Summary!$D$26,Summary!$D$14+Summary!$C$26-Summary!$D$26,FALSE)</f>
        <v>828.56735369922819</v>
      </c>
      <c r="D244" s="41">
        <f>_xlfn.BETA.DIST(B244,Summary!$C$14+Summary!$D$27,Summary!$D$14+Summary!$C$27-Summary!$D$27,FALSE)</f>
        <v>670.51380989994664</v>
      </c>
      <c r="E244" s="38"/>
      <c r="F244" s="44"/>
      <c r="G244" s="44"/>
      <c r="H244" s="29"/>
      <c r="I244" s="29"/>
      <c r="J244" s="29"/>
      <c r="K244" s="29"/>
      <c r="L244" s="29"/>
      <c r="M244" s="29"/>
      <c r="N244" s="29"/>
      <c r="O244" s="29"/>
      <c r="P244" s="29"/>
      <c r="Q244" s="29"/>
      <c r="R244" s="29"/>
      <c r="S244" s="29"/>
      <c r="T244" s="29"/>
      <c r="U244" s="29"/>
      <c r="V244" s="29"/>
      <c r="W244" s="29"/>
      <c r="X244" s="29"/>
      <c r="Y244" s="29"/>
      <c r="Z244" s="29"/>
    </row>
    <row r="245" spans="1:26" ht="13">
      <c r="A245" s="39">
        <v>243</v>
      </c>
      <c r="B245" s="43">
        <f t="shared" si="0"/>
        <v>7.2360922424569943E-4</v>
      </c>
      <c r="C245" s="41">
        <f>_xlfn.BETA.DIST(B245,Summary!$C$14+Summary!$D$26,Summary!$D$14+Summary!$C$26-Summary!$D$26,FALSE)</f>
        <v>834.25439738911723</v>
      </c>
      <c r="D245" s="41">
        <f>_xlfn.BETA.DIST(B245,Summary!$C$14+Summary!$D$27,Summary!$D$14+Summary!$C$27-Summary!$D$27,FALSE)</f>
        <v>685.04560373039328</v>
      </c>
      <c r="E245" s="38"/>
      <c r="F245" s="44"/>
      <c r="G245" s="44"/>
      <c r="H245" s="29"/>
      <c r="I245" s="29"/>
      <c r="J245" s="29"/>
      <c r="K245" s="29"/>
      <c r="L245" s="29"/>
      <c r="M245" s="29"/>
      <c r="N245" s="29"/>
      <c r="O245" s="29"/>
      <c r="P245" s="29"/>
      <c r="Q245" s="29"/>
      <c r="R245" s="29"/>
      <c r="S245" s="29"/>
      <c r="T245" s="29"/>
      <c r="U245" s="29"/>
      <c r="V245" s="29"/>
      <c r="W245" s="29"/>
      <c r="X245" s="29"/>
      <c r="Y245" s="29"/>
      <c r="Z245" s="29"/>
    </row>
    <row r="246" spans="1:26" ht="13">
      <c r="A246" s="39">
        <v>244</v>
      </c>
      <c r="B246" s="43">
        <f t="shared" si="0"/>
        <v>7.2600419700411835E-4</v>
      </c>
      <c r="C246" s="41">
        <f>_xlfn.BETA.DIST(B246,Summary!$C$14+Summary!$D$26,Summary!$D$14+Summary!$C$26-Summary!$D$26,FALSE)</f>
        <v>839.90682588633047</v>
      </c>
      <c r="D246" s="41">
        <f>_xlfn.BETA.DIST(B246,Summary!$C$14+Summary!$D$27,Summary!$D$14+Summary!$C$27-Summary!$D$27,FALSE)</f>
        <v>699.70825790338722</v>
      </c>
      <c r="E246" s="38"/>
      <c r="F246" s="44"/>
      <c r="G246" s="44"/>
      <c r="H246" s="29"/>
      <c r="I246" s="29"/>
      <c r="J246" s="29"/>
      <c r="K246" s="29"/>
      <c r="L246" s="29"/>
      <c r="M246" s="29"/>
      <c r="N246" s="29"/>
      <c r="O246" s="29"/>
      <c r="P246" s="29"/>
      <c r="Q246" s="29"/>
      <c r="R246" s="29"/>
      <c r="S246" s="29"/>
      <c r="T246" s="29"/>
      <c r="U246" s="29"/>
      <c r="V246" s="29"/>
      <c r="W246" s="29"/>
      <c r="X246" s="29"/>
      <c r="Y246" s="29"/>
      <c r="Z246" s="29"/>
    </row>
    <row r="247" spans="1:26" ht="13">
      <c r="A247" s="39">
        <v>245</v>
      </c>
      <c r="B247" s="43">
        <f t="shared" si="0"/>
        <v>7.2839916976253727E-4</v>
      </c>
      <c r="C247" s="41">
        <f>_xlfn.BETA.DIST(B247,Summary!$C$14+Summary!$D$26,Summary!$D$14+Summary!$C$26-Summary!$D$26,FALSE)</f>
        <v>845.52389816806044</v>
      </c>
      <c r="D247" s="41">
        <f>_xlfn.BETA.DIST(B247,Summary!$C$14+Summary!$D$27,Summary!$D$14+Summary!$C$27-Summary!$D$27,FALSE)</f>
        <v>714.49801514498711</v>
      </c>
      <c r="E247" s="38"/>
      <c r="F247" s="44"/>
      <c r="G247" s="44"/>
      <c r="H247" s="29"/>
      <c r="I247" s="29"/>
      <c r="J247" s="29"/>
      <c r="K247" s="29"/>
      <c r="L247" s="29"/>
      <c r="M247" s="29"/>
      <c r="N247" s="29"/>
      <c r="O247" s="29"/>
      <c r="P247" s="29"/>
      <c r="Q247" s="29"/>
      <c r="R247" s="29"/>
      <c r="S247" s="29"/>
      <c r="T247" s="29"/>
      <c r="U247" s="29"/>
      <c r="V247" s="29"/>
      <c r="W247" s="29"/>
      <c r="X247" s="29"/>
      <c r="Y247" s="29"/>
      <c r="Z247" s="29"/>
    </row>
    <row r="248" spans="1:26" ht="13">
      <c r="A248" s="39">
        <v>246</v>
      </c>
      <c r="B248" s="43">
        <f t="shared" si="0"/>
        <v>7.3079414252095619E-4</v>
      </c>
      <c r="C248" s="41">
        <f>_xlfn.BETA.DIST(B248,Summary!$C$14+Summary!$D$26,Summary!$D$14+Summary!$C$26-Summary!$D$26,FALSE)</f>
        <v>851.1048824448817</v>
      </c>
      <c r="D248" s="41">
        <f>_xlfn.BETA.DIST(B248,Summary!$C$14+Summary!$D$27,Summary!$D$14+Summary!$C$27-Summary!$D$27,FALSE)</f>
        <v>729.41100244094582</v>
      </c>
      <c r="E248" s="38"/>
      <c r="F248" s="44"/>
      <c r="G248" s="44"/>
      <c r="H248" s="29"/>
      <c r="I248" s="29"/>
      <c r="J248" s="29"/>
      <c r="K248" s="29"/>
      <c r="L248" s="29"/>
      <c r="M248" s="29"/>
      <c r="N248" s="29"/>
      <c r="O248" s="29"/>
      <c r="P248" s="29"/>
      <c r="Q248" s="29"/>
      <c r="R248" s="29"/>
      <c r="S248" s="29"/>
      <c r="T248" s="29"/>
      <c r="U248" s="29"/>
      <c r="V248" s="29"/>
      <c r="W248" s="29"/>
      <c r="X248" s="29"/>
      <c r="Y248" s="29"/>
      <c r="Z248" s="29"/>
    </row>
    <row r="249" spans="1:26" ht="13">
      <c r="A249" s="39">
        <v>247</v>
      </c>
      <c r="B249" s="43">
        <f t="shared" si="0"/>
        <v>7.3318911527937511E-4</v>
      </c>
      <c r="C249" s="41">
        <f>_xlfn.BETA.DIST(B249,Summary!$C$14+Summary!$D$26,Summary!$D$14+Summary!$C$26-Summary!$D$26,FALSE)</f>
        <v>856.64905629017562</v>
      </c>
      <c r="D249" s="41">
        <f>_xlfn.BETA.DIST(B249,Summary!$C$14+Summary!$D$27,Summary!$D$14+Summary!$C$27-Summary!$D$27,FALSE)</f>
        <v>744.44323311514347</v>
      </c>
      <c r="E249" s="38"/>
      <c r="F249" s="44"/>
      <c r="G249" s="44"/>
      <c r="H249" s="29"/>
      <c r="I249" s="29"/>
      <c r="J249" s="29"/>
      <c r="K249" s="29"/>
      <c r="L249" s="29"/>
      <c r="M249" s="29"/>
      <c r="N249" s="29"/>
      <c r="O249" s="29"/>
      <c r="P249" s="29"/>
      <c r="Q249" s="29"/>
      <c r="R249" s="29"/>
      <c r="S249" s="29"/>
      <c r="T249" s="29"/>
      <c r="U249" s="29"/>
      <c r="V249" s="29"/>
      <c r="W249" s="29"/>
      <c r="X249" s="29"/>
      <c r="Y249" s="29"/>
      <c r="Z249" s="29"/>
    </row>
    <row r="250" spans="1:26" ht="13">
      <c r="A250" s="39">
        <v>248</v>
      </c>
      <c r="B250" s="43">
        <f t="shared" si="0"/>
        <v>7.3558408803779402E-4</v>
      </c>
      <c r="C250" s="41">
        <f>_xlfn.BETA.DIST(B250,Summary!$C$14+Summary!$D$26,Summary!$D$14+Summary!$C$26-Summary!$D$26,FALSE)</f>
        <v>862.1557067652767</v>
      </c>
      <c r="D250" s="41">
        <f>_xlfn.BETA.DIST(B250,Summary!$C$14+Summary!$D$27,Summary!$D$14+Summary!$C$27-Summary!$D$27,FALSE)</f>
        <v>759.59060902603585</v>
      </c>
      <c r="E250" s="38"/>
      <c r="F250" s="44"/>
      <c r="G250" s="44"/>
      <c r="H250" s="29"/>
      <c r="I250" s="29"/>
      <c r="J250" s="29"/>
      <c r="K250" s="29"/>
      <c r="L250" s="29"/>
      <c r="M250" s="29"/>
      <c r="N250" s="29"/>
      <c r="O250" s="29"/>
      <c r="P250" s="29"/>
      <c r="Q250" s="29"/>
      <c r="R250" s="29"/>
      <c r="S250" s="29"/>
      <c r="T250" s="29"/>
      <c r="U250" s="29"/>
      <c r="V250" s="29"/>
      <c r="W250" s="29"/>
      <c r="X250" s="29"/>
      <c r="Y250" s="29"/>
      <c r="Z250" s="29"/>
    </row>
    <row r="251" spans="1:26" ht="13">
      <c r="A251" s="39">
        <v>249</v>
      </c>
      <c r="B251" s="43">
        <f t="shared" si="0"/>
        <v>7.3797906079621294E-4</v>
      </c>
      <c r="C251" s="41">
        <f>_xlfn.BETA.DIST(B251,Summary!$C$14+Summary!$D$26,Summary!$D$14+Summary!$C$26-Summary!$D$26,FALSE)</f>
        <v>867.62413054035505</v>
      </c>
      <c r="D251" s="41">
        <f>_xlfn.BETA.DIST(B251,Summary!$C$14+Summary!$D$27,Summary!$D$14+Summary!$C$27-Summary!$D$27,FALSE)</f>
        <v>774.84892287869002</v>
      </c>
      <c r="E251" s="38"/>
      <c r="F251" s="44"/>
      <c r="G251" s="44"/>
      <c r="H251" s="29"/>
      <c r="I251" s="29"/>
      <c r="J251" s="29"/>
      <c r="K251" s="29"/>
      <c r="L251" s="29"/>
      <c r="M251" s="29"/>
      <c r="N251" s="29"/>
      <c r="O251" s="29"/>
      <c r="P251" s="29"/>
      <c r="Q251" s="29"/>
      <c r="R251" s="29"/>
      <c r="S251" s="29"/>
      <c r="T251" s="29"/>
      <c r="U251" s="29"/>
      <c r="V251" s="29"/>
      <c r="W251" s="29"/>
      <c r="X251" s="29"/>
      <c r="Y251" s="29"/>
      <c r="Z251" s="29"/>
    </row>
    <row r="252" spans="1:26" ht="13">
      <c r="A252" s="39">
        <v>250</v>
      </c>
      <c r="B252" s="43">
        <f t="shared" si="0"/>
        <v>7.4037403355463186E-4</v>
      </c>
      <c r="C252" s="41">
        <f>_xlfn.BETA.DIST(B252,Summary!$C$14+Summary!$D$26,Summary!$D$14+Summary!$C$26-Summary!$D$26,FALSE)</f>
        <v>873.05363401102693</v>
      </c>
      <c r="D252" s="41">
        <f>_xlfn.BETA.DIST(B252,Summary!$C$14+Summary!$D$27,Summary!$D$14+Summary!$C$27-Summary!$D$27,FALSE)</f>
        <v>790.21386064987428</v>
      </c>
      <c r="E252" s="38"/>
      <c r="F252" s="44"/>
      <c r="G252" s="44"/>
      <c r="H252" s="29"/>
      <c r="I252" s="29"/>
      <c r="J252" s="29"/>
      <c r="K252" s="29"/>
      <c r="L252" s="29"/>
      <c r="M252" s="29"/>
      <c r="N252" s="29"/>
      <c r="O252" s="29"/>
      <c r="P252" s="29"/>
      <c r="Q252" s="29"/>
      <c r="R252" s="29"/>
      <c r="S252" s="29"/>
      <c r="T252" s="29"/>
      <c r="U252" s="29"/>
      <c r="V252" s="29"/>
      <c r="W252" s="29"/>
      <c r="X252" s="29"/>
      <c r="Y252" s="29"/>
      <c r="Z252" s="29"/>
    </row>
    <row r="253" spans="1:26" ht="13">
      <c r="A253" s="39">
        <v>251</v>
      </c>
      <c r="B253" s="43">
        <f t="shared" si="0"/>
        <v>7.4276900631305078E-4</v>
      </c>
      <c r="C253" s="41">
        <f>_xlfn.BETA.DIST(B253,Summary!$C$14+Summary!$D$26,Summary!$D$14+Summary!$C$26-Summary!$D$26,FALSE)</f>
        <v>878.44353341071928</v>
      </c>
      <c r="D253" s="41">
        <f>_xlfn.BETA.DIST(B253,Summary!$C$14+Summary!$D$27,Summary!$D$14+Summary!$C$27-Summary!$D$27,FALSE)</f>
        <v>805.68100412351271</v>
      </c>
      <c r="E253" s="38"/>
      <c r="F253" s="44"/>
      <c r="G253" s="44"/>
      <c r="H253" s="29"/>
      <c r="I253" s="29"/>
      <c r="J253" s="29"/>
      <c r="K253" s="29"/>
      <c r="L253" s="29"/>
      <c r="M253" s="29"/>
      <c r="N253" s="29"/>
      <c r="O253" s="29"/>
      <c r="P253" s="29"/>
      <c r="Q253" s="29"/>
      <c r="R253" s="29"/>
      <c r="S253" s="29"/>
      <c r="T253" s="29"/>
      <c r="U253" s="29"/>
      <c r="V253" s="29"/>
      <c r="W253" s="29"/>
      <c r="X253" s="29"/>
      <c r="Y253" s="29"/>
      <c r="Z253" s="29"/>
    </row>
    <row r="254" spans="1:26" ht="13">
      <c r="A254" s="39">
        <v>252</v>
      </c>
      <c r="B254" s="43">
        <f t="shared" si="0"/>
        <v>7.451639790714697E-4</v>
      </c>
      <c r="C254" s="41">
        <f>_xlfn.BETA.DIST(B254,Summary!$C$14+Summary!$D$26,Summary!$D$14+Summary!$C$26-Summary!$D$26,FALSE)</f>
        <v>883.79315491879663</v>
      </c>
      <c r="D254" s="41">
        <f>_xlfn.BETA.DIST(B254,Summary!$C$14+Summary!$D$27,Summary!$D$14+Summary!$C$27-Summary!$D$27,FALSE)</f>
        <v>821.24583353365324</v>
      </c>
      <c r="E254" s="38"/>
      <c r="F254" s="44"/>
      <c r="G254" s="44"/>
      <c r="H254" s="29"/>
      <c r="I254" s="29"/>
      <c r="J254" s="29"/>
      <c r="K254" s="29"/>
      <c r="L254" s="29"/>
      <c r="M254" s="29"/>
      <c r="N254" s="29"/>
      <c r="O254" s="29"/>
      <c r="P254" s="29"/>
      <c r="Q254" s="29"/>
      <c r="R254" s="29"/>
      <c r="S254" s="29"/>
      <c r="T254" s="29"/>
      <c r="U254" s="29"/>
      <c r="V254" s="29"/>
      <c r="W254" s="29"/>
      <c r="X254" s="29"/>
      <c r="Y254" s="29"/>
      <c r="Z254" s="29"/>
    </row>
    <row r="255" spans="1:26" ht="13">
      <c r="A255" s="39">
        <v>253</v>
      </c>
      <c r="B255" s="43">
        <f t="shared" si="0"/>
        <v>7.4755895182988862E-4</v>
      </c>
      <c r="C255" s="41">
        <f>_xlfn.BETA.DIST(B255,Summary!$C$14+Summary!$D$26,Summary!$D$14+Summary!$C$26-Summary!$D$26,FALSE)</f>
        <v>889.10183476446127</v>
      </c>
      <c r="D255" s="41">
        <f>_xlfn.BETA.DIST(B255,Summary!$C$14+Summary!$D$27,Summary!$D$14+Summary!$C$27-Summary!$D$27,FALSE)</f>
        <v>836.9037303120125</v>
      </c>
      <c r="E255" s="38"/>
      <c r="F255" s="44"/>
      <c r="G255" s="44"/>
      <c r="H255" s="29"/>
      <c r="I255" s="29"/>
      <c r="J255" s="29"/>
      <c r="K255" s="29"/>
      <c r="L255" s="29"/>
      <c r="M255" s="29"/>
      <c r="N255" s="29"/>
      <c r="O255" s="29"/>
      <c r="P255" s="29"/>
      <c r="Q255" s="29"/>
      <c r="R255" s="29"/>
      <c r="S255" s="29"/>
      <c r="T255" s="29"/>
      <c r="U255" s="29"/>
      <c r="V255" s="29"/>
      <c r="W255" s="29"/>
      <c r="X255" s="29"/>
      <c r="Y255" s="29"/>
      <c r="Z255" s="29"/>
    </row>
    <row r="256" spans="1:26" ht="13">
      <c r="A256" s="39">
        <v>254</v>
      </c>
      <c r="B256" s="43">
        <f t="shared" si="0"/>
        <v>7.4995392458830753E-4</v>
      </c>
      <c r="C256" s="41">
        <f>_xlfn.BETA.DIST(B256,Summary!$C$14+Summary!$D$26,Summary!$D$14+Summary!$C$26-Summary!$D$26,FALSE)</f>
        <v>894.36891932644744</v>
      </c>
      <c r="D256" s="41">
        <f>_xlfn.BETA.DIST(B256,Summary!$C$14+Summary!$D$27,Summary!$D$14+Summary!$C$27-Summary!$D$27,FALSE)</f>
        <v>852.64997993695636</v>
      </c>
      <c r="E256" s="38"/>
      <c r="F256" s="44"/>
      <c r="G256" s="44"/>
      <c r="H256" s="29"/>
      <c r="I256" s="29"/>
      <c r="J256" s="29"/>
      <c r="K256" s="29"/>
      <c r="L256" s="29"/>
      <c r="M256" s="29"/>
      <c r="N256" s="29"/>
      <c r="O256" s="29"/>
      <c r="P256" s="29"/>
      <c r="Q256" s="29"/>
      <c r="R256" s="29"/>
      <c r="S256" s="29"/>
      <c r="T256" s="29"/>
      <c r="U256" s="29"/>
      <c r="V256" s="29"/>
      <c r="W256" s="29"/>
      <c r="X256" s="29"/>
      <c r="Y256" s="29"/>
      <c r="Z256" s="29"/>
    </row>
    <row r="257" spans="1:26" ht="13">
      <c r="A257" s="39">
        <v>255</v>
      </c>
      <c r="B257" s="43">
        <f t="shared" si="0"/>
        <v>7.5234889734672645E-4</v>
      </c>
      <c r="C257" s="41">
        <f>_xlfn.BETA.DIST(B257,Summary!$C$14+Summary!$D$26,Summary!$D$14+Summary!$C$26-Summary!$D$26,FALSE)</f>
        <v>899.59376522852381</v>
      </c>
      <c r="D257" s="41">
        <f>_xlfn.BETA.DIST(B257,Summary!$C$14+Summary!$D$27,Summary!$D$14+Summary!$C$27-Summary!$D$27,FALSE)</f>
        <v>868.47977488076538</v>
      </c>
      <c r="E257" s="38"/>
      <c r="F257" s="44"/>
      <c r="G257" s="44"/>
      <c r="H257" s="29"/>
      <c r="I257" s="29"/>
      <c r="J257" s="29"/>
      <c r="K257" s="29"/>
      <c r="L257" s="29"/>
      <c r="M257" s="29"/>
      <c r="N257" s="29"/>
      <c r="O257" s="29"/>
      <c r="P257" s="29"/>
      <c r="Q257" s="29"/>
      <c r="R257" s="29"/>
      <c r="S257" s="29"/>
      <c r="T257" s="29"/>
      <c r="U257" s="29"/>
      <c r="V257" s="29"/>
      <c r="W257" s="29"/>
      <c r="X257" s="29"/>
      <c r="Y257" s="29"/>
      <c r="Z257" s="29"/>
    </row>
    <row r="258" spans="1:26" ht="13">
      <c r="A258" s="39">
        <v>256</v>
      </c>
      <c r="B258" s="43">
        <f t="shared" si="0"/>
        <v>7.5474387010514537E-4</v>
      </c>
      <c r="C258" s="41">
        <f>_xlfn.BETA.DIST(B258,Summary!$C$14+Summary!$D$26,Summary!$D$14+Summary!$C$26-Summary!$D$26,FALSE)</f>
        <v>904.77573943082598</v>
      </c>
      <c r="D258" s="41">
        <f>_xlfn.BETA.DIST(B258,Summary!$C$14+Summary!$D$27,Summary!$D$14+Summary!$C$27-Summary!$D$27,FALSE)</f>
        <v>884.38821765178989</v>
      </c>
      <c r="E258" s="38"/>
      <c r="F258" s="44"/>
      <c r="G258" s="44"/>
      <c r="H258" s="29"/>
      <c r="I258" s="29"/>
      <c r="J258" s="29"/>
      <c r="K258" s="29"/>
      <c r="L258" s="29"/>
      <c r="M258" s="29"/>
      <c r="N258" s="29"/>
      <c r="O258" s="29"/>
      <c r="P258" s="29"/>
      <c r="Q258" s="29"/>
      <c r="R258" s="29"/>
      <c r="S258" s="29"/>
      <c r="T258" s="29"/>
      <c r="U258" s="29"/>
      <c r="V258" s="29"/>
      <c r="W258" s="29"/>
      <c r="X258" s="29"/>
      <c r="Y258" s="29"/>
      <c r="Z258" s="29"/>
    </row>
    <row r="259" spans="1:26" ht="13">
      <c r="A259" s="39">
        <v>257</v>
      </c>
      <c r="B259" s="43">
        <f t="shared" ref="B259:B513" si="1">B258+$G$7</f>
        <v>7.5713884286356429E-4</v>
      </c>
      <c r="C259" s="41">
        <f>_xlfn.BETA.DIST(B259,Summary!$C$14+Summary!$D$26,Summary!$D$14+Summary!$C$26-Summary!$D$26,FALSE)</f>
        <v>909.91421931703803</v>
      </c>
      <c r="D259" s="41">
        <f>_xlfn.BETA.DIST(B259,Summary!$C$14+Summary!$D$27,Summary!$D$14+Summary!$C$27-Summary!$D$27,FALSE)</f>
        <v>900.37032392807987</v>
      </c>
      <c r="E259" s="38"/>
      <c r="F259" s="44"/>
      <c r="G259" s="44"/>
      <c r="H259" s="29"/>
      <c r="I259" s="29"/>
      <c r="J259" s="29"/>
      <c r="K259" s="29"/>
      <c r="L259" s="29"/>
      <c r="M259" s="29"/>
      <c r="N259" s="29"/>
      <c r="O259" s="29"/>
      <c r="P259" s="29"/>
      <c r="Q259" s="29"/>
      <c r="R259" s="29"/>
      <c r="S259" s="29"/>
      <c r="T259" s="29"/>
      <c r="U259" s="29"/>
      <c r="V259" s="29"/>
      <c r="W259" s="29"/>
      <c r="X259" s="29"/>
      <c r="Y259" s="29"/>
      <c r="Z259" s="29"/>
    </row>
    <row r="260" spans="1:26" ht="13">
      <c r="A260" s="39">
        <v>258</v>
      </c>
      <c r="B260" s="43">
        <f t="shared" si="1"/>
        <v>7.5953381562198321E-4</v>
      </c>
      <c r="C260" s="41">
        <f>_xlfn.BETA.DIST(B260,Summary!$C$14+Summary!$D$26,Summary!$D$14+Summary!$C$26-Summary!$D$26,FALSE)</f>
        <v>915.00859277744485</v>
      </c>
      <c r="D260" s="41">
        <f>_xlfn.BETA.DIST(B260,Summary!$C$14+Summary!$D$27,Summary!$D$14+Summary!$C$27-Summary!$D$27,FALSE)</f>
        <v>916.42102577892558</v>
      </c>
      <c r="E260" s="38"/>
      <c r="F260" s="44"/>
      <c r="G260" s="44"/>
      <c r="H260" s="29"/>
      <c r="I260" s="29"/>
      <c r="J260" s="29"/>
      <c r="K260" s="29"/>
      <c r="L260" s="29"/>
      <c r="M260" s="29"/>
      <c r="N260" s="29"/>
      <c r="O260" s="29"/>
      <c r="P260" s="29"/>
      <c r="Q260" s="29"/>
      <c r="R260" s="29"/>
      <c r="S260" s="29"/>
      <c r="T260" s="29"/>
      <c r="U260" s="29"/>
      <c r="V260" s="29"/>
      <c r="W260" s="29"/>
      <c r="X260" s="29"/>
      <c r="Y260" s="29"/>
      <c r="Z260" s="29"/>
    </row>
    <row r="261" spans="1:26" ht="13">
      <c r="A261" s="39">
        <v>259</v>
      </c>
      <c r="B261" s="43">
        <f t="shared" si="1"/>
        <v>7.6192878838040213E-4</v>
      </c>
      <c r="C261" s="41">
        <f>_xlfn.BETA.DIST(B261,Summary!$C$14+Summary!$D$26,Summary!$D$14+Summary!$C$26-Summary!$D$26,FALSE)</f>
        <v>920.05825828788431</v>
      </c>
      <c r="D261" s="41">
        <f>_xlfn.BETA.DIST(B261,Summary!$C$14+Summary!$D$27,Summary!$D$14+Summary!$C$27-Summary!$D$27,FALSE)</f>
        <v>932.53517497069026</v>
      </c>
      <c r="E261" s="38"/>
      <c r="F261" s="44"/>
      <c r="G261" s="44"/>
      <c r="H261" s="29"/>
      <c r="I261" s="29"/>
      <c r="J261" s="29"/>
      <c r="K261" s="29"/>
      <c r="L261" s="29"/>
      <c r="M261" s="29"/>
      <c r="N261" s="29"/>
      <c r="O261" s="29"/>
      <c r="P261" s="29"/>
      <c r="Q261" s="29"/>
      <c r="R261" s="29"/>
      <c r="S261" s="29"/>
      <c r="T261" s="29"/>
      <c r="U261" s="29"/>
      <c r="V261" s="29"/>
      <c r="W261" s="29"/>
      <c r="X261" s="29"/>
      <c r="Y261" s="29"/>
      <c r="Z261" s="29"/>
    </row>
    <row r="262" spans="1:26" ht="13">
      <c r="A262" s="39">
        <v>260</v>
      </c>
      <c r="B262" s="43">
        <f t="shared" si="1"/>
        <v>7.6432376113882104E-4</v>
      </c>
      <c r="C262" s="41">
        <f>_xlfn.BETA.DIST(B262,Summary!$C$14+Summary!$D$26,Summary!$D$14+Summary!$C$26-Summary!$D$26,FALSE)</f>
        <v>925.06262498461172</v>
      </c>
      <c r="D262" s="41">
        <f>_xlfn.BETA.DIST(B262,Summary!$C$14+Summary!$D$27,Summary!$D$14+Summary!$C$27-Summary!$D$27,FALSE)</f>
        <v>948.70754635313381</v>
      </c>
      <c r="E262" s="38"/>
      <c r="F262" s="44"/>
      <c r="G262" s="44"/>
      <c r="H262" s="29"/>
      <c r="I262" s="29"/>
      <c r="J262" s="29"/>
      <c r="K262" s="29"/>
      <c r="L262" s="29"/>
      <c r="M262" s="29"/>
      <c r="N262" s="29"/>
      <c r="O262" s="29"/>
      <c r="P262" s="29"/>
      <c r="Q262" s="29"/>
      <c r="R262" s="29"/>
      <c r="S262" s="29"/>
      <c r="T262" s="29"/>
      <c r="U262" s="29"/>
      <c r="V262" s="29"/>
      <c r="W262" s="29"/>
      <c r="X262" s="29"/>
      <c r="Y262" s="29"/>
      <c r="Z262" s="29"/>
    </row>
    <row r="263" spans="1:26" ht="13">
      <c r="A263" s="39">
        <v>261</v>
      </c>
      <c r="B263" s="43">
        <f t="shared" si="1"/>
        <v>7.6671873389723996E-4</v>
      </c>
      <c r="C263" s="41">
        <f>_xlfn.BETA.DIST(B263,Summary!$C$14+Summary!$D$26,Summary!$D$14+Summary!$C$26-Summary!$D$26,FALSE)</f>
        <v>930.021112735119</v>
      </c>
      <c r="D263" s="41">
        <f>_xlfn.BETA.DIST(B263,Summary!$C$14+Summary!$D$27,Summary!$D$14+Summary!$C$27-Summary!$D$27,FALSE)</f>
        <v>964.93284132245185</v>
      </c>
      <c r="E263" s="38"/>
      <c r="F263" s="44"/>
      <c r="G263" s="44"/>
      <c r="H263" s="29"/>
      <c r="I263" s="29"/>
      <c r="J263" s="29"/>
      <c r="K263" s="29"/>
      <c r="L263" s="29"/>
      <c r="M263" s="29"/>
      <c r="N263" s="29"/>
      <c r="O263" s="29"/>
      <c r="P263" s="29"/>
      <c r="Q263" s="29"/>
      <c r="R263" s="29"/>
      <c r="S263" s="29"/>
      <c r="T263" s="29"/>
      <c r="U263" s="29"/>
      <c r="V263" s="29"/>
      <c r="W263" s="29"/>
      <c r="X263" s="29"/>
      <c r="Y263" s="29"/>
      <c r="Z263" s="29"/>
    </row>
    <row r="264" spans="1:26" ht="13">
      <c r="A264" s="39">
        <v>262</v>
      </c>
      <c r="B264" s="43">
        <f t="shared" si="1"/>
        <v>7.6911370665565888E-4</v>
      </c>
      <c r="C264" s="41">
        <f>_xlfn.BETA.DIST(B264,Summary!$C$14+Summary!$D$26,Summary!$D$14+Summary!$C$26-Summary!$D$26,FALSE)</f>
        <v>934.93315220492411</v>
      </c>
      <c r="D264" s="41">
        <f>_xlfn.BETA.DIST(B264,Summary!$C$14+Summary!$D$27,Summary!$D$14+Summary!$C$27-Summary!$D$27,FALSE)</f>
        <v>981.20569135708161</v>
      </c>
      <c r="E264" s="38"/>
      <c r="F264" s="44"/>
      <c r="G264" s="44"/>
      <c r="H264" s="29"/>
      <c r="I264" s="29"/>
      <c r="J264" s="29"/>
      <c r="K264" s="29"/>
      <c r="L264" s="29"/>
      <c r="M264" s="29"/>
      <c r="N264" s="29"/>
      <c r="O264" s="29"/>
      <c r="P264" s="29"/>
      <c r="Q264" s="29"/>
      <c r="R264" s="29"/>
      <c r="S264" s="29"/>
      <c r="T264" s="29"/>
      <c r="U264" s="29"/>
      <c r="V264" s="29"/>
      <c r="W264" s="29"/>
      <c r="X264" s="29"/>
      <c r="Y264" s="29"/>
      <c r="Z264" s="29"/>
    </row>
    <row r="265" spans="1:26" ht="13">
      <c r="A265" s="39">
        <v>263</v>
      </c>
      <c r="B265" s="43">
        <f t="shared" si="1"/>
        <v>7.715086794140778E-4</v>
      </c>
      <c r="C265" s="41">
        <f>_xlfn.BETA.DIST(B265,Summary!$C$14+Summary!$D$26,Summary!$D$14+Summary!$C$26-Summary!$D$26,FALSE)</f>
        <v>939.79818492036316</v>
      </c>
      <c r="D265" s="41">
        <f>_xlfn.BETA.DIST(B265,Summary!$C$14+Summary!$D$27,Summary!$D$14+Summary!$C$27-Summary!$D$27,FALSE)</f>
        <v>997.52066162230847</v>
      </c>
      <c r="E265" s="38"/>
      <c r="F265" s="44"/>
      <c r="G265" s="44"/>
      <c r="H265" s="29"/>
      <c r="I265" s="29"/>
      <c r="J265" s="29"/>
      <c r="K265" s="29"/>
      <c r="L265" s="29"/>
      <c r="M265" s="29"/>
      <c r="N265" s="29"/>
      <c r="O265" s="29"/>
      <c r="P265" s="29"/>
      <c r="Q265" s="29"/>
      <c r="R265" s="29"/>
      <c r="S265" s="29"/>
      <c r="T265" s="29"/>
      <c r="U265" s="29"/>
      <c r="V265" s="29"/>
      <c r="W265" s="29"/>
      <c r="X265" s="29"/>
      <c r="Y265" s="29"/>
      <c r="Z265" s="29"/>
    </row>
    <row r="266" spans="1:26" ht="13">
      <c r="A266" s="39">
        <v>264</v>
      </c>
      <c r="B266" s="43">
        <f t="shared" si="1"/>
        <v>7.7390365217249672E-4</v>
      </c>
      <c r="C266" s="41">
        <f>_xlfn.BETA.DIST(B266,Summary!$C$14+Summary!$D$26,Summary!$D$14+Summary!$C$26-Summary!$D$26,FALSE)</f>
        <v>944.61566332742052</v>
      </c>
      <c r="D266" s="41">
        <f>_xlfn.BETA.DIST(B266,Summary!$C$14+Summary!$D$27,Summary!$D$14+Summary!$C$27-Summary!$D$27,FALSE)</f>
        <v>1013.8722546395981</v>
      </c>
      <c r="E266" s="38"/>
      <c r="F266" s="44"/>
      <c r="G266" s="44"/>
      <c r="H266" s="29"/>
      <c r="I266" s="29"/>
      <c r="J266" s="29"/>
      <c r="K266" s="29"/>
      <c r="L266" s="29"/>
      <c r="M266" s="29"/>
      <c r="N266" s="29"/>
      <c r="O266" s="29"/>
      <c r="P266" s="29"/>
      <c r="Q266" s="29"/>
      <c r="R266" s="29"/>
      <c r="S266" s="29"/>
      <c r="T266" s="29"/>
      <c r="U266" s="29"/>
      <c r="V266" s="29"/>
      <c r="W266" s="29"/>
      <c r="X266" s="29"/>
      <c r="Y266" s="29"/>
      <c r="Z266" s="29"/>
    </row>
    <row r="267" spans="1:26" ht="13">
      <c r="A267" s="39">
        <v>265</v>
      </c>
      <c r="B267" s="43">
        <f t="shared" si="1"/>
        <v>7.7629862493091564E-4</v>
      </c>
      <c r="C267" s="41">
        <f>_xlfn.BETA.DIST(B267,Summary!$C$14+Summary!$D$26,Summary!$D$14+Summary!$C$26-Summary!$D$26,FALSE)</f>
        <v>949.38505084661847</v>
      </c>
      <c r="D267" s="41">
        <f>_xlfn.BETA.DIST(B267,Summary!$C$14+Summary!$D$27,Summary!$D$14+Summary!$C$27-Summary!$D$27,FALSE)</f>
        <v>1030.2549140165615</v>
      </c>
      <c r="E267" s="38"/>
      <c r="F267" s="44"/>
      <c r="G267" s="44"/>
      <c r="H267" s="29"/>
      <c r="I267" s="29"/>
      <c r="J267" s="29"/>
      <c r="K267" s="29"/>
      <c r="L267" s="29"/>
      <c r="M267" s="29"/>
      <c r="N267" s="29"/>
      <c r="O267" s="29"/>
      <c r="P267" s="29"/>
      <c r="Q267" s="29"/>
      <c r="R267" s="29"/>
      <c r="S267" s="29"/>
      <c r="T267" s="29"/>
      <c r="U267" s="29"/>
      <c r="V267" s="29"/>
      <c r="W267" s="29"/>
      <c r="X267" s="29"/>
      <c r="Y267" s="29"/>
      <c r="Z267" s="29"/>
    </row>
    <row r="268" spans="1:26" ht="13">
      <c r="A268" s="39">
        <v>266</v>
      </c>
      <c r="B268" s="43">
        <f t="shared" si="1"/>
        <v>7.7869359768933456E-4</v>
      </c>
      <c r="C268" s="41">
        <f>_xlfn.BETA.DIST(B268,Summary!$C$14+Summary!$D$26,Summary!$D$14+Summary!$C$26-Summary!$D$26,FALSE)</f>
        <v>954.10582192400636</v>
      </c>
      <c r="D268" s="41">
        <f>_xlfn.BETA.DIST(B268,Summary!$C$14+Summary!$D$27,Summary!$D$14+Summary!$C$27-Summary!$D$27,FALSE)</f>
        <v>1046.6630282333633</v>
      </c>
      <c r="E268" s="38"/>
      <c r="F268" s="44"/>
      <c r="G268" s="44"/>
      <c r="H268" s="29"/>
      <c r="I268" s="29"/>
      <c r="J268" s="29"/>
      <c r="K268" s="29"/>
      <c r="L268" s="29"/>
      <c r="M268" s="29"/>
      <c r="N268" s="29"/>
      <c r="O268" s="29"/>
      <c r="P268" s="29"/>
      <c r="Q268" s="29"/>
      <c r="R268" s="29"/>
      <c r="S268" s="29"/>
      <c r="T268" s="29"/>
      <c r="U268" s="29"/>
      <c r="V268" s="29"/>
      <c r="W268" s="29"/>
      <c r="X268" s="29"/>
      <c r="Y268" s="29"/>
      <c r="Z268" s="29"/>
    </row>
    <row r="269" spans="1:26" ht="13">
      <c r="A269" s="39">
        <v>267</v>
      </c>
      <c r="B269" s="43">
        <f t="shared" si="1"/>
        <v>7.8108857044775347E-4</v>
      </c>
      <c r="C269" s="41">
        <f>_xlfn.BETA.DIST(B269,Summary!$C$14+Summary!$D$26,Summary!$D$14+Summary!$C$26-Summary!$D$26,FALSE)</f>
        <v>958.77746207828466</v>
      </c>
      <c r="D269" s="41">
        <f>_xlfn.BETA.DIST(B269,Summary!$C$14+Summary!$D$27,Summary!$D$14+Summary!$C$27-Summary!$D$27,FALSE)</f>
        <v>1063.0909344813388</v>
      </c>
      <c r="E269" s="38"/>
      <c r="F269" s="44"/>
      <c r="G269" s="44"/>
      <c r="H269" s="29"/>
      <c r="I269" s="29"/>
      <c r="J269" s="29"/>
      <c r="K269" s="29"/>
      <c r="L269" s="29"/>
      <c r="M269" s="29"/>
      <c r="N269" s="29"/>
      <c r="O269" s="29"/>
      <c r="P269" s="29"/>
      <c r="Q269" s="29"/>
      <c r="R269" s="29"/>
      <c r="S269" s="29"/>
      <c r="T269" s="29"/>
      <c r="U269" s="29"/>
      <c r="V269" s="29"/>
      <c r="W269" s="29"/>
      <c r="X269" s="29"/>
      <c r="Y269" s="29"/>
      <c r="Z269" s="29"/>
    </row>
    <row r="270" spans="1:26" ht="13">
      <c r="A270" s="39">
        <v>268</v>
      </c>
      <c r="B270" s="43">
        <f t="shared" si="1"/>
        <v>7.8348354320617239E-4</v>
      </c>
      <c r="C270" s="41">
        <f>_xlfn.BETA.DIST(B270,Summary!$C$14+Summary!$D$26,Summary!$D$14+Summary!$C$26-Summary!$D$26,FALSE)</f>
        <v>963.3994679440865</v>
      </c>
      <c r="D270" s="41">
        <f>_xlfn.BETA.DIST(B270,Summary!$C$14+Summary!$D$27,Summary!$D$14+Summary!$C$27-Summary!$D$27,FALSE)</f>
        <v>1079.5329225496087</v>
      </c>
      <c r="E270" s="38"/>
      <c r="F270" s="44"/>
      <c r="G270" s="44"/>
      <c r="H270" s="29"/>
      <c r="I270" s="29"/>
      <c r="J270" s="29"/>
      <c r="K270" s="29"/>
      <c r="L270" s="29"/>
      <c r="M270" s="29"/>
      <c r="N270" s="29"/>
      <c r="O270" s="29"/>
      <c r="P270" s="29"/>
      <c r="Q270" s="29"/>
      <c r="R270" s="29"/>
      <c r="S270" s="29"/>
      <c r="T270" s="29"/>
      <c r="U270" s="29"/>
      <c r="V270" s="29"/>
      <c r="W270" s="29"/>
      <c r="X270" s="29"/>
      <c r="Y270" s="29"/>
      <c r="Z270" s="29"/>
    </row>
    <row r="271" spans="1:26" ht="13">
      <c r="A271" s="39">
        <v>269</v>
      </c>
      <c r="B271" s="43">
        <f t="shared" si="1"/>
        <v>7.8587851596459131E-4</v>
      </c>
      <c r="C271" s="41">
        <f>_xlfn.BETA.DIST(B271,Summary!$C$14+Summary!$D$26,Summary!$D$14+Summary!$C$26-Summary!$D$26,FALSE)</f>
        <v>967.97134731147048</v>
      </c>
      <c r="D271" s="41">
        <f>_xlfn.BETA.DIST(B271,Summary!$C$14+Summary!$D$27,Summary!$D$14+Summary!$C$27-Summary!$D$27,FALSE)</f>
        <v>1095.9832387553174</v>
      </c>
      <c r="E271" s="38"/>
      <c r="F271" s="44"/>
      <c r="G271" s="44"/>
      <c r="H271" s="29"/>
      <c r="I271" s="29"/>
      <c r="J271" s="29"/>
      <c r="K271" s="29"/>
      <c r="L271" s="29"/>
      <c r="M271" s="29"/>
      <c r="N271" s="29"/>
      <c r="O271" s="29"/>
      <c r="P271" s="29"/>
      <c r="Q271" s="29"/>
      <c r="R271" s="29"/>
      <c r="S271" s="29"/>
      <c r="T271" s="29"/>
      <c r="U271" s="29"/>
      <c r="V271" s="29"/>
      <c r="W271" s="29"/>
      <c r="X271" s="29"/>
      <c r="Y271" s="29"/>
      <c r="Z271" s="29"/>
    </row>
    <row r="272" spans="1:26" ht="13">
      <c r="A272" s="39">
        <v>270</v>
      </c>
      <c r="B272" s="43">
        <f t="shared" si="1"/>
        <v>7.8827348872301023E-4</v>
      </c>
      <c r="C272" s="41">
        <f>_xlfn.BETA.DIST(B272,Summary!$C$14+Summary!$D$26,Summary!$D$14+Summary!$C$26-Summary!$D$26,FALSE)</f>
        <v>972.49261916164403</v>
      </c>
      <c r="D272" s="41">
        <f>_xlfn.BETA.DIST(B272,Summary!$C$14+Summary!$D$27,Summary!$D$14+Summary!$C$27-Summary!$D$27,FALSE)</f>
        <v>1112.4360899132212</v>
      </c>
      <c r="E272" s="38"/>
      <c r="F272" s="44"/>
      <c r="G272" s="44"/>
      <c r="H272" s="29"/>
      <c r="I272" s="29"/>
      <c r="J272" s="29"/>
      <c r="K272" s="29"/>
      <c r="L272" s="29"/>
      <c r="M272" s="29"/>
      <c r="N272" s="29"/>
      <c r="O272" s="29"/>
      <c r="P272" s="29"/>
      <c r="Q272" s="29"/>
      <c r="R272" s="29"/>
      <c r="S272" s="29"/>
      <c r="T272" s="29"/>
      <c r="U272" s="29"/>
      <c r="V272" s="29"/>
      <c r="W272" s="29"/>
      <c r="X272" s="29"/>
      <c r="Y272" s="29"/>
      <c r="Z272" s="29"/>
    </row>
    <row r="273" spans="1:26" ht="13">
      <c r="A273" s="39">
        <v>271</v>
      </c>
      <c r="B273" s="43">
        <f t="shared" si="1"/>
        <v>7.9066846148142915E-4</v>
      </c>
      <c r="C273" s="41">
        <f>_xlfn.BETA.DIST(B273,Summary!$C$14+Summary!$D$26,Summary!$D$14+Summary!$C$26-Summary!$D$26,FALSE)</f>
        <v>976.96281369896849</v>
      </c>
      <c r="D273" s="41">
        <f>_xlfn.BETA.DIST(B273,Summary!$C$14+Summary!$D$27,Summary!$D$14+Summary!$C$27-Summary!$D$27,FALSE)</f>
        <v>1128.8856473402584</v>
      </c>
      <c r="E273" s="38"/>
      <c r="F273" s="44"/>
      <c r="G273" s="44"/>
      <c r="H273" s="29"/>
      <c r="I273" s="29"/>
      <c r="J273" s="29"/>
      <c r="K273" s="29"/>
      <c r="L273" s="29"/>
      <c r="M273" s="29"/>
      <c r="N273" s="29"/>
      <c r="O273" s="29"/>
      <c r="P273" s="29"/>
      <c r="Q273" s="29"/>
      <c r="R273" s="29"/>
      <c r="S273" s="29"/>
      <c r="T273" s="29"/>
      <c r="U273" s="29"/>
      <c r="V273" s="29"/>
      <c r="W273" s="29"/>
      <c r="X273" s="29"/>
      <c r="Y273" s="29"/>
      <c r="Z273" s="29"/>
    </row>
    <row r="274" spans="1:26" ht="13">
      <c r="A274" s="39">
        <v>272</v>
      </c>
      <c r="B274" s="43">
        <f t="shared" si="1"/>
        <v>7.9306343423984807E-4</v>
      </c>
      <c r="C274" s="41">
        <f>_xlfn.BETA.DIST(B274,Summary!$C$14+Summary!$D$26,Summary!$D$14+Summary!$C$26-Summary!$D$26,FALSE)</f>
        <v>981.38147237927512</v>
      </c>
      <c r="D274" s="41">
        <f>_xlfn.BETA.DIST(B274,Summary!$C$14+Summary!$D$27,Summary!$D$14+Summary!$C$27-Summary!$D$27,FALSE)</f>
        <v>1145.3260508907215</v>
      </c>
      <c r="E274" s="38"/>
      <c r="F274" s="44"/>
      <c r="G274" s="44"/>
      <c r="H274" s="29"/>
      <c r="I274" s="29"/>
      <c r="J274" s="29"/>
      <c r="K274" s="29"/>
      <c r="L274" s="29"/>
      <c r="M274" s="29"/>
      <c r="N274" s="29"/>
      <c r="O274" s="29"/>
      <c r="P274" s="29"/>
      <c r="Q274" s="29"/>
      <c r="R274" s="29"/>
      <c r="S274" s="29"/>
      <c r="T274" s="29"/>
      <c r="U274" s="29"/>
      <c r="V274" s="29"/>
      <c r="W274" s="29"/>
      <c r="X274" s="29"/>
      <c r="Y274" s="29"/>
      <c r="Z274" s="29"/>
    </row>
    <row r="275" spans="1:26" ht="13">
      <c r="A275" s="39">
        <v>273</v>
      </c>
      <c r="B275" s="43">
        <f t="shared" si="1"/>
        <v>7.9545840699826698E-4</v>
      </c>
      <c r="C275" s="41">
        <f>_xlfn.BETA.DIST(B275,Summary!$C$14+Summary!$D$26,Summary!$D$14+Summary!$C$26-Summary!$D$26,FALSE)</f>
        <v>985.74814793453891</v>
      </c>
      <c r="D275" s="41">
        <f>_xlfn.BETA.DIST(B275,Summary!$C$14+Summary!$D$27,Summary!$D$14+Summary!$C$27-Summary!$D$27,FALSE)</f>
        <v>1161.7514130176628</v>
      </c>
      <c r="E275" s="38"/>
      <c r="F275" s="44"/>
      <c r="G275" s="44"/>
      <c r="H275" s="29"/>
      <c r="I275" s="29"/>
      <c r="J275" s="29"/>
      <c r="K275" s="29"/>
      <c r="L275" s="29"/>
      <c r="M275" s="29"/>
      <c r="N275" s="29"/>
      <c r="O275" s="29"/>
      <c r="P275" s="29"/>
      <c r="Q275" s="29"/>
      <c r="R275" s="29"/>
      <c r="S275" s="29"/>
      <c r="T275" s="29"/>
      <c r="U275" s="29"/>
      <c r="V275" s="29"/>
      <c r="W275" s="29"/>
      <c r="X275" s="29"/>
      <c r="Y275" s="29"/>
      <c r="Z275" s="29"/>
    </row>
    <row r="276" spans="1:26" ht="13">
      <c r="A276" s="39">
        <v>274</v>
      </c>
      <c r="B276" s="43">
        <f t="shared" si="1"/>
        <v>7.978533797566859E-4</v>
      </c>
      <c r="C276" s="41">
        <f>_xlfn.BETA.DIST(B276,Summary!$C$14+Summary!$D$26,Summary!$D$14+Summary!$C$26-Summary!$D$26,FALSE)</f>
        <v>990.06240439394583</v>
      </c>
      <c r="D276" s="41">
        <f>_xlfn.BETA.DIST(B276,Summary!$C$14+Summary!$D$27,Summary!$D$14+Summary!$C$27-Summary!$D$27,FALSE)</f>
        <v>1178.1558228561325</v>
      </c>
      <c r="E276" s="38"/>
      <c r="F276" s="44"/>
      <c r="G276" s="44"/>
      <c r="H276" s="29"/>
      <c r="I276" s="29"/>
      <c r="J276" s="29"/>
      <c r="K276" s="29"/>
      <c r="L276" s="29"/>
      <c r="M276" s="29"/>
      <c r="N276" s="29"/>
      <c r="O276" s="29"/>
      <c r="P276" s="29"/>
      <c r="Q276" s="29"/>
      <c r="R276" s="29"/>
      <c r="S276" s="29"/>
      <c r="T276" s="29"/>
      <c r="U276" s="29"/>
      <c r="V276" s="29"/>
      <c r="W276" s="29"/>
      <c r="X276" s="29"/>
      <c r="Y276" s="29"/>
      <c r="Z276" s="29"/>
    </row>
    <row r="277" spans="1:26" ht="13">
      <c r="A277" s="39">
        <v>275</v>
      </c>
      <c r="B277" s="43">
        <f t="shared" si="1"/>
        <v>8.0024835251510482E-4</v>
      </c>
      <c r="C277" s="41">
        <f>_xlfn.BETA.DIST(B277,Summary!$C$14+Summary!$D$26,Summary!$D$14+Summary!$C$26-Summary!$D$26,FALSE)</f>
        <v>994.32381710139452</v>
      </c>
      <c r="D277" s="41">
        <f>_xlfn.BETA.DIST(B277,Summary!$C$14+Summary!$D$27,Summary!$D$14+Summary!$C$27-Summary!$D$27,FALSE)</f>
        <v>1194.5333503239135</v>
      </c>
      <c r="E277" s="38"/>
      <c r="F277" s="44"/>
      <c r="G277" s="44"/>
      <c r="H277" s="29"/>
      <c r="I277" s="29"/>
      <c r="J277" s="29"/>
      <c r="K277" s="29"/>
      <c r="L277" s="29"/>
      <c r="M277" s="29"/>
      <c r="N277" s="29"/>
      <c r="O277" s="29"/>
      <c r="P277" s="29"/>
      <c r="Q277" s="29"/>
      <c r="R277" s="29"/>
      <c r="S277" s="29"/>
      <c r="T277" s="29"/>
      <c r="U277" s="29"/>
      <c r="V277" s="29"/>
      <c r="W277" s="29"/>
      <c r="X277" s="29"/>
      <c r="Y277" s="29"/>
      <c r="Z277" s="29"/>
    </row>
    <row r="278" spans="1:26" ht="13">
      <c r="A278" s="39">
        <v>276</v>
      </c>
      <c r="B278" s="43">
        <f t="shared" si="1"/>
        <v>8.0264332527352374E-4</v>
      </c>
      <c r="C278" s="41">
        <f>_xlfn.BETA.DIST(B278,Summary!$C$14+Summary!$D$26,Summary!$D$14+Summary!$C$26-Summary!$D$26,FALSE)</f>
        <v>998.53197272948171</v>
      </c>
      <c r="D278" s="41">
        <f>_xlfn.BETA.DIST(B278,Summary!$C$14+Summary!$D$27,Summary!$D$14+Summary!$C$27-Summary!$D$27,FALSE)</f>
        <v>1210.8780502353036</v>
      </c>
      <c r="E278" s="38"/>
      <c r="F278" s="44"/>
      <c r="G278" s="44"/>
      <c r="H278" s="29"/>
      <c r="I278" s="29"/>
      <c r="J278" s="29"/>
      <c r="K278" s="29"/>
      <c r="L278" s="29"/>
      <c r="M278" s="29"/>
      <c r="N278" s="29"/>
      <c r="O278" s="29"/>
      <c r="P278" s="29"/>
      <c r="Q278" s="29"/>
      <c r="R278" s="29"/>
      <c r="S278" s="29"/>
      <c r="T278" s="29"/>
      <c r="U278" s="29"/>
      <c r="V278" s="29"/>
      <c r="W278" s="29"/>
      <c r="X278" s="29"/>
      <c r="Y278" s="29"/>
      <c r="Z278" s="29"/>
    </row>
    <row r="279" spans="1:26" ht="13">
      <c r="A279" s="39">
        <v>277</v>
      </c>
      <c r="B279" s="43">
        <f t="shared" si="1"/>
        <v>8.0503829803194266E-4</v>
      </c>
      <c r="C279" s="41">
        <f>_xlfn.BETA.DIST(B279,Summary!$C$14+Summary!$D$26,Summary!$D$14+Summary!$C$26-Summary!$D$26,FALSE)</f>
        <v>1002.6864692900016</v>
      </c>
      <c r="D279" s="41">
        <f>_xlfn.BETA.DIST(B279,Summary!$C$14+Summary!$D$27,Summary!$D$14+Summary!$C$27-Summary!$D$27,FALSE)</f>
        <v>1227.1839664236552</v>
      </c>
      <c r="E279" s="38"/>
      <c r="F279" s="44"/>
      <c r="G279" s="44"/>
      <c r="H279" s="29"/>
      <c r="I279" s="29"/>
      <c r="J279" s="29"/>
      <c r="K279" s="29"/>
      <c r="L279" s="29"/>
      <c r="M279" s="29"/>
      <c r="N279" s="29"/>
      <c r="O279" s="29"/>
      <c r="P279" s="29"/>
      <c r="Q279" s="29"/>
      <c r="R279" s="29"/>
      <c r="S279" s="29"/>
      <c r="T279" s="29"/>
      <c r="U279" s="29"/>
      <c r="V279" s="29"/>
      <c r="W279" s="29"/>
      <c r="X279" s="29"/>
      <c r="Y279" s="29"/>
      <c r="Z279" s="29"/>
    </row>
    <row r="280" spans="1:26" ht="13">
      <c r="A280" s="39">
        <v>278</v>
      </c>
      <c r="B280" s="43">
        <f t="shared" si="1"/>
        <v>8.0743327079036158E-4</v>
      </c>
      <c r="C280" s="41">
        <f>_xlfn.BETA.DIST(B280,Summary!$C$14+Summary!$D$26,Summary!$D$14+Summary!$C$26-Summary!$D$26,FALSE)</f>
        <v>1006.7869161410179</v>
      </c>
      <c r="D280" s="41">
        <f>_xlfn.BETA.DIST(B280,Summary!$C$14+Summary!$D$27,Summary!$D$14+Summary!$C$27-Summary!$D$27,FALSE)</f>
        <v>1243.4451358683111</v>
      </c>
      <c r="E280" s="38"/>
      <c r="F280" s="44"/>
      <c r="G280" s="44"/>
      <c r="H280" s="29"/>
      <c r="I280" s="29"/>
      <c r="J280" s="29"/>
      <c r="K280" s="29"/>
      <c r="L280" s="29"/>
      <c r="M280" s="29"/>
      <c r="N280" s="29"/>
      <c r="O280" s="29"/>
      <c r="P280" s="29"/>
      <c r="Q280" s="29"/>
      <c r="R280" s="29"/>
      <c r="S280" s="29"/>
      <c r="T280" s="29"/>
      <c r="U280" s="29"/>
      <c r="V280" s="29"/>
      <c r="W280" s="29"/>
      <c r="X280" s="29"/>
      <c r="Y280" s="29"/>
      <c r="Z280" s="29"/>
    </row>
    <row r="281" spans="1:26" ht="13">
      <c r="A281" s="39">
        <v>279</v>
      </c>
      <c r="B281" s="43">
        <f t="shared" si="1"/>
        <v>8.0982824354878049E-4</v>
      </c>
      <c r="C281" s="41">
        <f>_xlfn.BETA.DIST(B281,Summary!$C$14+Summary!$D$26,Summary!$D$14+Summary!$C$26-Summary!$D$26,FALSE)</f>
        <v>1010.8329339905379</v>
      </c>
      <c r="D281" s="41">
        <f>_xlfn.BETA.DIST(B281,Summary!$C$14+Summary!$D$27,Summary!$D$14+Summary!$C$27-Summary!$D$27,FALSE)</f>
        <v>1259.6555928215848</v>
      </c>
      <c r="E281" s="38"/>
      <c r="F281" s="44"/>
      <c r="G281" s="44"/>
      <c r="H281" s="29"/>
      <c r="I281" s="29"/>
      <c r="J281" s="29"/>
      <c r="K281" s="29"/>
      <c r="L281" s="29"/>
      <c r="M281" s="29"/>
      <c r="N281" s="29"/>
      <c r="O281" s="29"/>
      <c r="P281" s="29"/>
      <c r="Q281" s="29"/>
      <c r="R281" s="29"/>
      <c r="S281" s="29"/>
      <c r="T281" s="29"/>
      <c r="U281" s="29"/>
      <c r="V281" s="29"/>
      <c r="W281" s="29"/>
      <c r="X281" s="29"/>
      <c r="Y281" s="29"/>
      <c r="Z281" s="29"/>
    </row>
    <row r="282" spans="1:26" ht="13">
      <c r="A282" s="39">
        <v>280</v>
      </c>
      <c r="B282" s="43">
        <f t="shared" si="1"/>
        <v>8.1222321630719941E-4</v>
      </c>
      <c r="C282" s="41">
        <f>_xlfn.BETA.DIST(B282,Summary!$C$14+Summary!$D$26,Summary!$D$14+Summary!$C$26-Summary!$D$26,FALSE)</f>
        <v>1014.8241548968437</v>
      </c>
      <c r="D282" s="41">
        <f>_xlfn.BETA.DIST(B282,Summary!$C$14+Summary!$D$27,Summary!$D$14+Summary!$C$27-Summary!$D$27,FALSE)</f>
        <v>1275.8093729315674</v>
      </c>
      <c r="E282" s="38"/>
      <c r="F282" s="44"/>
      <c r="G282" s="44"/>
      <c r="H282" s="29"/>
      <c r="I282" s="29"/>
      <c r="J282" s="29"/>
      <c r="K282" s="29"/>
      <c r="L282" s="29"/>
      <c r="M282" s="29"/>
      <c r="N282" s="29"/>
      <c r="O282" s="29"/>
      <c r="P282" s="29"/>
      <c r="Q282" s="29"/>
      <c r="R282" s="29"/>
      <c r="S282" s="29"/>
      <c r="T282" s="29"/>
      <c r="U282" s="29"/>
      <c r="V282" s="29"/>
      <c r="W282" s="29"/>
      <c r="X282" s="29"/>
      <c r="Y282" s="29"/>
      <c r="Z282" s="29"/>
    </row>
    <row r="283" spans="1:26" ht="13">
      <c r="A283" s="39">
        <v>281</v>
      </c>
      <c r="B283" s="43">
        <f t="shared" si="1"/>
        <v>8.1461818906561833E-4</v>
      </c>
      <c r="C283" s="41">
        <f>_xlfn.BETA.DIST(B283,Summary!$C$14+Summary!$D$26,Summary!$D$14+Summary!$C$26-Summary!$D$26,FALSE)</f>
        <v>1018.7602222655227</v>
      </c>
      <c r="D283" s="41">
        <f>_xlfn.BETA.DIST(B283,Summary!$C$14+Summary!$D$27,Summary!$D$14+Summary!$C$27-Summary!$D$27,FALSE)</f>
        <v>1291.9005173564703</v>
      </c>
      <c r="E283" s="38"/>
      <c r="F283" s="44"/>
      <c r="G283" s="44"/>
      <c r="H283" s="29"/>
      <c r="I283" s="29"/>
      <c r="J283" s="29"/>
      <c r="K283" s="29"/>
      <c r="L283" s="29"/>
      <c r="M283" s="29"/>
      <c r="N283" s="29"/>
      <c r="O283" s="29"/>
      <c r="P283" s="29"/>
      <c r="Q283" s="29"/>
      <c r="R283" s="29"/>
      <c r="S283" s="29"/>
      <c r="T283" s="29"/>
      <c r="U283" s="29"/>
      <c r="V283" s="29"/>
      <c r="W283" s="29"/>
      <c r="X283" s="29"/>
      <c r="Y283" s="29"/>
      <c r="Z283" s="29"/>
    </row>
    <row r="284" spans="1:26" ht="13">
      <c r="A284" s="39">
        <v>282</v>
      </c>
      <c r="B284" s="43">
        <f t="shared" si="1"/>
        <v>8.1701316182403725E-4</v>
      </c>
      <c r="C284" s="41">
        <f>_xlfn.BETA.DIST(B284,Summary!$C$14+Summary!$D$26,Summary!$D$14+Summary!$C$26-Summary!$D$26,FALSE)</f>
        <v>1022.6407908432449</v>
      </c>
      <c r="D284" s="41">
        <f>_xlfn.BETA.DIST(B284,Summary!$C$14+Summary!$D$27,Summary!$D$14+Summary!$C$27-Summary!$D$27,FALSE)</f>
        <v>1307.923076866329</v>
      </c>
      <c r="E284" s="38"/>
      <c r="F284" s="44"/>
      <c r="G284" s="44"/>
      <c r="H284" s="29"/>
      <c r="I284" s="29"/>
      <c r="J284" s="29"/>
      <c r="K284" s="29"/>
      <c r="L284" s="29"/>
      <c r="M284" s="29"/>
      <c r="N284" s="29"/>
      <c r="O284" s="29"/>
      <c r="P284" s="29"/>
      <c r="Q284" s="29"/>
      <c r="R284" s="29"/>
      <c r="S284" s="29"/>
      <c r="T284" s="29"/>
      <c r="U284" s="29"/>
      <c r="V284" s="29"/>
      <c r="W284" s="29"/>
      <c r="X284" s="29"/>
      <c r="Y284" s="29"/>
      <c r="Z284" s="29"/>
    </row>
    <row r="285" spans="1:26" ht="13">
      <c r="A285" s="39">
        <v>283</v>
      </c>
      <c r="B285" s="43">
        <f t="shared" si="1"/>
        <v>8.1940813458245617E-4</v>
      </c>
      <c r="C285" s="41">
        <f>_xlfn.BETA.DIST(B285,Summary!$C$14+Summary!$D$26,Summary!$D$14+Summary!$C$26-Summary!$D$26,FALSE)</f>
        <v>1026.4655267083278</v>
      </c>
      <c r="D285" s="41">
        <f>_xlfn.BETA.DIST(B285,Summary!$C$14+Summary!$D$27,Summary!$D$14+Summary!$C$27-Summary!$D$27,FALSE)</f>
        <v>1323.8711159278737</v>
      </c>
      <c r="E285" s="38"/>
      <c r="F285" s="44"/>
      <c r="G285" s="44"/>
      <c r="H285" s="29"/>
      <c r="I285" s="29"/>
      <c r="J285" s="29"/>
      <c r="K285" s="29"/>
      <c r="L285" s="29"/>
      <c r="M285" s="29"/>
      <c r="N285" s="29"/>
      <c r="O285" s="29"/>
      <c r="P285" s="29"/>
      <c r="Q285" s="29"/>
      <c r="R285" s="29"/>
      <c r="S285" s="29"/>
      <c r="T285" s="29"/>
      <c r="U285" s="29"/>
      <c r="V285" s="29"/>
      <c r="W285" s="29"/>
      <c r="X285" s="29"/>
      <c r="Y285" s="29"/>
      <c r="Z285" s="29"/>
    </row>
    <row r="286" spans="1:26" ht="13">
      <c r="A286" s="39">
        <v>284</v>
      </c>
      <c r="B286" s="43">
        <f t="shared" si="1"/>
        <v>8.2180310734087509E-4</v>
      </c>
      <c r="C286" s="41">
        <f>_xlfn.BETA.DIST(B286,Summary!$C$14+Summary!$D$26,Summary!$D$14+Summary!$C$26-Summary!$D$26,FALSE)</f>
        <v>1030.2341072581457</v>
      </c>
      <c r="D286" s="41">
        <f>_xlfn.BETA.DIST(B286,Summary!$C$14+Summary!$D$27,Summary!$D$14+Summary!$C$27-Summary!$D$27,FALSE)</f>
        <v>1339.7387167685295</v>
      </c>
      <c r="E286" s="38"/>
      <c r="F286" s="44"/>
      <c r="G286" s="44"/>
      <c r="H286" s="29"/>
      <c r="I286" s="29"/>
      <c r="J286" s="29"/>
      <c r="K286" s="29"/>
      <c r="L286" s="29"/>
      <c r="M286" s="29"/>
      <c r="N286" s="29"/>
      <c r="O286" s="29"/>
      <c r="P286" s="29"/>
      <c r="Q286" s="29"/>
      <c r="R286" s="29"/>
      <c r="S286" s="29"/>
      <c r="T286" s="29"/>
      <c r="U286" s="29"/>
      <c r="V286" s="29"/>
      <c r="W286" s="29"/>
      <c r="X286" s="29"/>
      <c r="Y286" s="29"/>
      <c r="Z286" s="29"/>
    </row>
    <row r="287" spans="1:26" ht="13">
      <c r="A287" s="39">
        <v>285</v>
      </c>
      <c r="B287" s="43">
        <f t="shared" si="1"/>
        <v>8.24198080099294E-4</v>
      </c>
      <c r="C287" s="41">
        <f>_xlfn.BETA.DIST(B287,Summary!$C$14+Summary!$D$26,Summary!$D$14+Summary!$C$26-Summary!$D$26,FALSE)</f>
        <v>1033.9462211934228</v>
      </c>
      <c r="D287" s="41">
        <f>_xlfn.BETA.DIST(B287,Summary!$C$14+Summary!$D$27,Summary!$D$14+Summary!$C$27-Summary!$D$27,FALSE)</f>
        <v>1355.5199834154334</v>
      </c>
      <c r="E287" s="38"/>
      <c r="F287" s="44"/>
      <c r="G287" s="44"/>
      <c r="H287" s="29"/>
      <c r="I287" s="29"/>
      <c r="J287" s="29"/>
      <c r="K287" s="29"/>
      <c r="L287" s="29"/>
      <c r="M287" s="29"/>
      <c r="N287" s="29"/>
      <c r="O287" s="29"/>
      <c r="P287" s="29"/>
      <c r="Q287" s="29"/>
      <c r="R287" s="29"/>
      <c r="S287" s="29"/>
      <c r="T287" s="29"/>
      <c r="U287" s="29"/>
      <c r="V287" s="29"/>
      <c r="W287" s="29"/>
      <c r="X287" s="29"/>
      <c r="Y287" s="29"/>
      <c r="Z287" s="29"/>
    </row>
    <row r="288" spans="1:26" ht="13">
      <c r="A288" s="39">
        <v>286</v>
      </c>
      <c r="B288" s="43">
        <f t="shared" si="1"/>
        <v>8.2659305285771292E-4</v>
      </c>
      <c r="C288" s="41">
        <f>_xlfn.BETA.DIST(B288,Summary!$C$14+Summary!$D$26,Summary!$D$14+Summary!$C$26-Summary!$D$26,FALSE)</f>
        <v>1037.6015684994613</v>
      </c>
      <c r="D288" s="41">
        <f>_xlfn.BETA.DIST(B288,Summary!$C$14+Summary!$D$27,Summary!$D$14+Summary!$C$27-Summary!$D$27,FALSE)</f>
        <v>1371.2090457055524</v>
      </c>
      <c r="E288" s="38"/>
      <c r="F288" s="44"/>
      <c r="G288" s="44"/>
      <c r="H288" s="29"/>
      <c r="I288" s="29"/>
      <c r="J288" s="29"/>
      <c r="K288" s="29"/>
      <c r="L288" s="29"/>
      <c r="M288" s="29"/>
      <c r="N288" s="29"/>
      <c r="O288" s="29"/>
      <c r="P288" s="29"/>
      <c r="Q288" s="29"/>
      <c r="R288" s="29"/>
      <c r="S288" s="29"/>
      <c r="T288" s="29"/>
      <c r="U288" s="29"/>
      <c r="V288" s="29"/>
      <c r="W288" s="29"/>
      <c r="X288" s="29"/>
      <c r="Y288" s="29"/>
      <c r="Z288" s="29"/>
    </row>
    <row r="289" spans="1:26" ht="13">
      <c r="A289" s="39">
        <v>287</v>
      </c>
      <c r="B289" s="43">
        <f t="shared" si="1"/>
        <v>8.2898802561613184E-4</v>
      </c>
      <c r="C289" s="41">
        <f>_xlfn.BETA.DIST(B289,Summary!$C$14+Summary!$D$26,Summary!$D$14+Summary!$C$26-Summary!$D$26,FALSE)</f>
        <v>1041.1998604243563</v>
      </c>
      <c r="D289" s="41">
        <f>_xlfn.BETA.DIST(B289,Summary!$C$14+Summary!$D$27,Summary!$D$14+Summary!$C$27-Summary!$D$27,FALSE)</f>
        <v>1386.8000632629291</v>
      </c>
      <c r="E289" s="38"/>
      <c r="F289" s="44"/>
      <c r="G289" s="44"/>
      <c r="H289" s="29"/>
      <c r="I289" s="29"/>
      <c r="J289" s="29"/>
      <c r="K289" s="29"/>
      <c r="L289" s="29"/>
      <c r="M289" s="29"/>
      <c r="N289" s="29"/>
      <c r="O289" s="29"/>
      <c r="P289" s="29"/>
      <c r="Q289" s="29"/>
      <c r="R289" s="29"/>
      <c r="S289" s="29"/>
      <c r="T289" s="29"/>
      <c r="U289" s="29"/>
      <c r="V289" s="29"/>
      <c r="W289" s="29"/>
      <c r="X289" s="29"/>
      <c r="Y289" s="29"/>
      <c r="Z289" s="29"/>
    </row>
    <row r="290" spans="1:26" ht="13">
      <c r="A290" s="39">
        <v>288</v>
      </c>
      <c r="B290" s="43">
        <f t="shared" si="1"/>
        <v>8.3138299837455076E-4</v>
      </c>
      <c r="C290" s="41">
        <f>_xlfn.BETA.DIST(B290,Summary!$C$14+Summary!$D$26,Summary!$D$14+Summary!$C$26-Summary!$D$26,FALSE)</f>
        <v>1044.7408194542384</v>
      </c>
      <c r="D290" s="41">
        <f>_xlfn.BETA.DIST(B290,Summary!$C$14+Summary!$D$27,Summary!$D$14+Summary!$C$27-Summary!$D$27,FALSE)</f>
        <v>1402.2872294392739</v>
      </c>
      <c r="E290" s="38"/>
      <c r="F290" s="44"/>
      <c r="G290" s="44"/>
      <c r="H290" s="29"/>
      <c r="I290" s="29"/>
      <c r="J290" s="29"/>
      <c r="K290" s="29"/>
      <c r="L290" s="29"/>
      <c r="M290" s="29"/>
      <c r="N290" s="29"/>
      <c r="O290" s="29"/>
      <c r="P290" s="29"/>
      <c r="Q290" s="29"/>
      <c r="R290" s="29"/>
      <c r="S290" s="29"/>
      <c r="T290" s="29"/>
      <c r="U290" s="29"/>
      <c r="V290" s="29"/>
      <c r="W290" s="29"/>
      <c r="X290" s="29"/>
      <c r="Y290" s="29"/>
      <c r="Z290" s="29"/>
    </row>
    <row r="291" spans="1:26" ht="13">
      <c r="A291" s="39">
        <v>289</v>
      </c>
      <c r="B291" s="43">
        <f t="shared" si="1"/>
        <v>8.3377797113296968E-4</v>
      </c>
      <c r="C291" s="41">
        <f>_xlfn.BETA.DIST(B291,Summary!$C$14+Summary!$D$26,Summary!$D$14+Summary!$C$26-Summary!$D$26,FALSE)</f>
        <v>1048.2241792856007</v>
      </c>
      <c r="D291" s="41">
        <f>_xlfn.BETA.DIST(B291,Summary!$C$14+Summary!$D$27,Summary!$D$14+Summary!$C$27-Summary!$D$27,FALSE)</f>
        <v>1417.6647752140987</v>
      </c>
      <c r="E291" s="38"/>
      <c r="F291" s="44"/>
      <c r="G291" s="44"/>
      <c r="H291" s="29"/>
      <c r="I291" s="29"/>
      <c r="J291" s="29"/>
      <c r="K291" s="29"/>
      <c r="L291" s="29"/>
      <c r="M291" s="29"/>
      <c r="N291" s="29"/>
      <c r="O291" s="29"/>
      <c r="P291" s="29"/>
      <c r="Q291" s="29"/>
      <c r="R291" s="29"/>
      <c r="S291" s="29"/>
      <c r="T291" s="29"/>
      <c r="U291" s="29"/>
      <c r="V291" s="29"/>
      <c r="W291" s="29"/>
      <c r="X291" s="29"/>
      <c r="Y291" s="29"/>
      <c r="Z291" s="29"/>
    </row>
    <row r="292" spans="1:26" ht="13">
      <c r="A292" s="39">
        <v>290</v>
      </c>
      <c r="B292" s="43">
        <f t="shared" si="1"/>
        <v>8.361729438913886E-4</v>
      </c>
      <c r="C292" s="41">
        <f>_xlfn.BETA.DIST(B292,Summary!$C$14+Summary!$D$26,Summary!$D$14+Summary!$C$26-Summary!$D$26,FALSE)</f>
        <v>1051.6496847947599</v>
      </c>
      <c r="D292" s="41">
        <f>_xlfn.BETA.DIST(B292,Summary!$C$14+Summary!$D$27,Summary!$D$14+Summary!$C$27-Summary!$D$27,FALSE)</f>
        <v>1432.9269730507108</v>
      </c>
      <c r="E292" s="38"/>
      <c r="F292" s="44"/>
      <c r="G292" s="44"/>
      <c r="H292" s="29"/>
      <c r="I292" s="29"/>
      <c r="J292" s="29"/>
      <c r="K292" s="29"/>
      <c r="L292" s="29"/>
      <c r="M292" s="29"/>
      <c r="N292" s="29"/>
      <c r="O292" s="29"/>
      <c r="P292" s="29"/>
      <c r="Q292" s="29"/>
      <c r="R292" s="29"/>
      <c r="S292" s="29"/>
      <c r="T292" s="29"/>
      <c r="U292" s="29"/>
      <c r="V292" s="29"/>
      <c r="W292" s="29"/>
      <c r="X292" s="29"/>
      <c r="Y292" s="29"/>
      <c r="Z292" s="29"/>
    </row>
    <row r="293" spans="1:26" ht="13">
      <c r="A293" s="39">
        <v>291</v>
      </c>
      <c r="B293" s="43">
        <f t="shared" si="1"/>
        <v>8.3856791664980751E-4</v>
      </c>
      <c r="C293" s="41">
        <f>_xlfn.BETA.DIST(B293,Summary!$C$14+Summary!$D$26,Summary!$D$14+Summary!$C$26-Summary!$D$26,FALSE)</f>
        <v>1055.0170920044902</v>
      </c>
      <c r="D293" s="41">
        <f>_xlfn.BETA.DIST(B293,Summary!$C$14+Summary!$D$27,Summary!$D$14+Summary!$C$27-Summary!$D$27,FALSE)</f>
        <v>1448.0681407045138</v>
      </c>
      <c r="E293" s="38"/>
      <c r="F293" s="44"/>
      <c r="G293" s="44"/>
      <c r="H293" s="29"/>
      <c r="I293" s="29"/>
      <c r="J293" s="29"/>
      <c r="K293" s="29"/>
      <c r="L293" s="29"/>
      <c r="M293" s="29"/>
      <c r="N293" s="29"/>
      <c r="O293" s="29"/>
      <c r="P293" s="29"/>
      <c r="Q293" s="29"/>
      <c r="R293" s="29"/>
      <c r="S293" s="29"/>
      <c r="T293" s="29"/>
      <c r="U293" s="29"/>
      <c r="V293" s="29"/>
      <c r="W293" s="29"/>
      <c r="X293" s="29"/>
      <c r="Y293" s="29"/>
      <c r="Z293" s="29"/>
    </row>
    <row r="294" spans="1:26" ht="13">
      <c r="A294" s="39">
        <v>292</v>
      </c>
      <c r="B294" s="43">
        <f t="shared" si="1"/>
        <v>8.4096288940822643E-4</v>
      </c>
      <c r="C294" s="41">
        <f>_xlfn.BETA.DIST(B294,Summary!$C$14+Summary!$D$26,Summary!$D$14+Summary!$C$26-Summary!$D$26,FALSE)</f>
        <v>1058.3261680478995</v>
      </c>
      <c r="D294" s="41">
        <f>_xlfn.BETA.DIST(B294,Summary!$C$14+Summary!$D$27,Summary!$D$14+Summary!$C$27-Summary!$D$27,FALSE)</f>
        <v>1463.0826449800343</v>
      </c>
      <c r="E294" s="38"/>
      <c r="F294" s="44"/>
      <c r="G294" s="44"/>
      <c r="H294" s="29"/>
      <c r="I294" s="29"/>
      <c r="J294" s="29"/>
      <c r="K294" s="29"/>
      <c r="L294" s="29"/>
      <c r="M294" s="29"/>
      <c r="N294" s="29"/>
      <c r="O294" s="29"/>
      <c r="P294" s="29"/>
      <c r="Q294" s="29"/>
      <c r="R294" s="29"/>
      <c r="S294" s="29"/>
      <c r="T294" s="29"/>
      <c r="U294" s="29"/>
      <c r="V294" s="29"/>
      <c r="W294" s="29"/>
      <c r="X294" s="29"/>
      <c r="Y294" s="29"/>
      <c r="Z294" s="29"/>
    </row>
    <row r="295" spans="1:26" ht="13">
      <c r="A295" s="39">
        <v>293</v>
      </c>
      <c r="B295" s="43">
        <f t="shared" si="1"/>
        <v>8.4335786216664535E-4</v>
      </c>
      <c r="C295" s="41">
        <f>_xlfn.BETA.DIST(B295,Summary!$C$14+Summary!$D$26,Summary!$D$14+Summary!$C$26-Summary!$D$26,FALSE)</f>
        <v>1061.5766911295796</v>
      </c>
      <c r="D295" s="41">
        <f>_xlfn.BETA.DIST(B295,Summary!$C$14+Summary!$D$27,Summary!$D$14+Summary!$C$27-Summary!$D$27,FALSE)</f>
        <v>1477.9649054333222</v>
      </c>
      <c r="E295" s="38"/>
      <c r="F295" s="44"/>
      <c r="G295" s="44"/>
      <c r="H295" s="29"/>
      <c r="I295" s="29"/>
      <c r="J295" s="29"/>
      <c r="K295" s="29"/>
      <c r="L295" s="29"/>
      <c r="M295" s="29"/>
      <c r="N295" s="29"/>
      <c r="O295" s="29"/>
      <c r="P295" s="29"/>
      <c r="Q295" s="29"/>
      <c r="R295" s="29"/>
      <c r="S295" s="29"/>
      <c r="T295" s="29"/>
      <c r="U295" s="29"/>
      <c r="V295" s="29"/>
      <c r="W295" s="29"/>
      <c r="X295" s="29"/>
      <c r="Y295" s="29"/>
      <c r="Z295" s="29"/>
    </row>
    <row r="296" spans="1:26" ht="13">
      <c r="A296" s="39">
        <v>294</v>
      </c>
      <c r="B296" s="43">
        <f t="shared" si="1"/>
        <v>8.4575283492506427E-4</v>
      </c>
      <c r="C296" s="41">
        <f>_xlfn.BETA.DIST(B296,Summary!$C$14+Summary!$D$26,Summary!$D$14+Summary!$C$26-Summary!$D$26,FALSE)</f>
        <v>1064.7684504840931</v>
      </c>
      <c r="D296" s="41">
        <f>_xlfn.BETA.DIST(B296,Summary!$C$14+Summary!$D$27,Summary!$D$14+Summary!$C$27-Summary!$D$27,FALSE)</f>
        <v>1492.7093980163711</v>
      </c>
      <c r="E296" s="38"/>
      <c r="F296" s="44"/>
      <c r="G296" s="44"/>
      <c r="H296" s="29"/>
      <c r="I296" s="29"/>
      <c r="J296" s="29"/>
      <c r="K296" s="29"/>
      <c r="L296" s="29"/>
      <c r="M296" s="29"/>
      <c r="N296" s="29"/>
      <c r="O296" s="29"/>
      <c r="P296" s="29"/>
      <c r="Q296" s="29"/>
      <c r="R296" s="29"/>
      <c r="S296" s="29"/>
      <c r="T296" s="29"/>
      <c r="U296" s="29"/>
      <c r="V296" s="29"/>
      <c r="W296" s="29"/>
      <c r="X296" s="29"/>
      <c r="Y296" s="29"/>
      <c r="Z296" s="29"/>
    </row>
    <row r="297" spans="1:26" ht="13">
      <c r="A297" s="39">
        <v>295</v>
      </c>
      <c r="B297" s="43">
        <f t="shared" si="1"/>
        <v>8.4814780768348319E-4</v>
      </c>
      <c r="C297" s="41">
        <f>_xlfn.BETA.DIST(B297,Summary!$C$14+Summary!$D$26,Summary!$D$14+Summary!$C$26-Summary!$D$26,FALSE)</f>
        <v>1067.9012463318413</v>
      </c>
      <c r="D297" s="41">
        <f>_xlfn.BETA.DIST(B297,Summary!$C$14+Summary!$D$27,Summary!$D$14+Summary!$C$27-Summary!$D$27,FALSE)</f>
        <v>1507.3106586603221</v>
      </c>
      <c r="E297" s="38"/>
      <c r="F297" s="44"/>
      <c r="G297" s="44"/>
      <c r="H297" s="29"/>
      <c r="I297" s="29"/>
      <c r="J297" s="29"/>
      <c r="K297" s="29"/>
      <c r="L297" s="29"/>
      <c r="M297" s="29"/>
      <c r="N297" s="29"/>
      <c r="O297" s="29"/>
      <c r="P297" s="29"/>
      <c r="Q297" s="29"/>
      <c r="R297" s="29"/>
      <c r="S297" s="29"/>
      <c r="T297" s="29"/>
      <c r="U297" s="29"/>
      <c r="V297" s="29"/>
      <c r="W297" s="29"/>
      <c r="X297" s="29"/>
      <c r="Y297" s="29"/>
      <c r="Z297" s="29"/>
    </row>
    <row r="298" spans="1:26" ht="13">
      <c r="A298" s="39">
        <v>296</v>
      </c>
      <c r="B298" s="43">
        <f t="shared" si="1"/>
        <v>8.5054278044190211E-4</v>
      </c>
      <c r="C298" s="41">
        <f>_xlfn.BETA.DIST(B298,Summary!$C$14+Summary!$D$26,Summary!$D$14+Summary!$C$26-Summary!$D$26,FALSE)</f>
        <v>1070.9748898323687</v>
      </c>
      <c r="D298" s="41">
        <f>_xlfn.BETA.DIST(B298,Summary!$C$14+Summary!$D$27,Summary!$D$14+Summary!$C$27-Summary!$D$27,FALSE)</f>
        <v>1521.7632867943746</v>
      </c>
      <c r="E298" s="38"/>
      <c r="F298" s="44"/>
      <c r="G298" s="44"/>
      <c r="H298" s="29"/>
      <c r="I298" s="29"/>
      <c r="J298" s="29"/>
      <c r="K298" s="29"/>
      <c r="L298" s="29"/>
      <c r="M298" s="29"/>
      <c r="N298" s="29"/>
      <c r="O298" s="29"/>
      <c r="P298" s="29"/>
      <c r="Q298" s="29"/>
      <c r="R298" s="29"/>
      <c r="S298" s="29"/>
      <c r="T298" s="29"/>
      <c r="U298" s="29"/>
      <c r="V298" s="29"/>
      <c r="W298" s="29"/>
      <c r="X298" s="29"/>
      <c r="Y298" s="29"/>
      <c r="Z298" s="29"/>
    </row>
    <row r="299" spans="1:26" ht="13">
      <c r="A299" s="39">
        <v>297</v>
      </c>
      <c r="B299" s="43">
        <f t="shared" si="1"/>
        <v>8.5293775320032102E-4</v>
      </c>
      <c r="C299" s="41">
        <f>_xlfn.BETA.DIST(B299,Summary!$C$14+Summary!$D$26,Summary!$D$14+Summary!$C$26-Summary!$D$26,FALSE)</f>
        <v>1073.9892030351523</v>
      </c>
      <c r="D299" s="41">
        <f>_xlfn.BETA.DIST(B299,Summary!$C$14+Summary!$D$27,Summary!$D$14+Summary!$C$27-Summary!$D$27,FALSE)</f>
        <v>1536.0619487973313</v>
      </c>
      <c r="E299" s="38"/>
      <c r="F299" s="44"/>
      <c r="G299" s="44"/>
      <c r="H299" s="29"/>
      <c r="I299" s="29"/>
      <c r="J299" s="29"/>
      <c r="K299" s="29"/>
      <c r="L299" s="29"/>
      <c r="M299" s="29"/>
      <c r="N299" s="29"/>
      <c r="O299" s="29"/>
      <c r="P299" s="29"/>
      <c r="Q299" s="29"/>
      <c r="R299" s="29"/>
      <c r="S299" s="29"/>
      <c r="T299" s="29"/>
      <c r="U299" s="29"/>
      <c r="V299" s="29"/>
      <c r="W299" s="29"/>
      <c r="X299" s="29"/>
      <c r="Y299" s="29"/>
      <c r="Z299" s="29"/>
    </row>
    <row r="300" spans="1:26" ht="13">
      <c r="A300" s="39">
        <v>298</v>
      </c>
      <c r="B300" s="43">
        <f t="shared" si="1"/>
        <v>8.5533272595873994E-4</v>
      </c>
      <c r="C300" s="41">
        <f>_xlfn.BETA.DIST(B300,Summary!$C$14+Summary!$D$26,Summary!$D$14+Summary!$C$26-Summary!$D$26,FALSE)</f>
        <v>1076.9440188279293</v>
      </c>
      <c r="D300" s="41">
        <f>_xlfn.BETA.DIST(B300,Summary!$C$14+Summary!$D$27,Summary!$D$14+Summary!$C$27-Summary!$D$27,FALSE)</f>
        <v>1550.2013813789181</v>
      </c>
      <c r="E300" s="38"/>
      <c r="F300" s="44"/>
      <c r="G300" s="44"/>
      <c r="H300" s="29"/>
      <c r="I300" s="29"/>
      <c r="J300" s="29"/>
      <c r="K300" s="29"/>
      <c r="L300" s="29"/>
      <c r="M300" s="29"/>
      <c r="N300" s="29"/>
      <c r="O300" s="29"/>
      <c r="P300" s="29"/>
      <c r="Q300" s="29"/>
      <c r="R300" s="29"/>
      <c r="S300" s="29"/>
      <c r="T300" s="29"/>
      <c r="U300" s="29"/>
      <c r="V300" s="29"/>
      <c r="W300" s="29"/>
      <c r="X300" s="29"/>
      <c r="Y300" s="29"/>
      <c r="Z300" s="29"/>
    </row>
    <row r="301" spans="1:26" ht="13">
      <c r="A301" s="39">
        <v>299</v>
      </c>
      <c r="B301" s="43">
        <f t="shared" si="1"/>
        <v>8.5772769871715886E-4</v>
      </c>
      <c r="C301" s="41">
        <f>_xlfn.BETA.DIST(B301,Summary!$C$14+Summary!$D$26,Summary!$D$14+Summary!$C$26-Summary!$D$26,FALSE)</f>
        <v>1079.8391808826102</v>
      </c>
      <c r="D301" s="41">
        <f>_xlfn.BETA.DIST(B301,Summary!$C$14+Summary!$D$27,Summary!$D$14+Summary!$C$27-Summary!$D$27,FALSE)</f>
        <v>1564.1763948880382</v>
      </c>
      <c r="E301" s="38"/>
      <c r="F301" s="44"/>
      <c r="G301" s="44"/>
      <c r="H301" s="29"/>
      <c r="I301" s="29"/>
      <c r="J301" s="29"/>
      <c r="K301" s="29"/>
      <c r="L301" s="29"/>
      <c r="M301" s="29"/>
      <c r="N301" s="29"/>
      <c r="O301" s="29"/>
      <c r="P301" s="29"/>
      <c r="Q301" s="29"/>
      <c r="R301" s="29"/>
      <c r="S301" s="29"/>
      <c r="T301" s="29"/>
      <c r="U301" s="29"/>
      <c r="V301" s="29"/>
      <c r="W301" s="29"/>
      <c r="X301" s="29"/>
      <c r="Y301" s="29"/>
      <c r="Z301" s="29"/>
    </row>
    <row r="302" spans="1:26" ht="13">
      <c r="A302" s="39">
        <v>300</v>
      </c>
      <c r="B302" s="43">
        <f t="shared" si="1"/>
        <v>8.6012267147557778E-4</v>
      </c>
      <c r="C302" s="41">
        <f>_xlfn.BETA.DIST(B302,Summary!$C$14+Summary!$D$26,Summary!$D$14+Summary!$C$26-Summary!$D$26,FALSE)</f>
        <v>1082.6745435988357</v>
      </c>
      <c r="D302" s="41">
        <f>_xlfn.BETA.DIST(B302,Summary!$C$14+Summary!$D$27,Summary!$D$14+Summary!$C$27-Summary!$D$27,FALSE)</f>
        <v>1577.9818765453078</v>
      </c>
      <c r="E302" s="38"/>
      <c r="F302" s="44"/>
      <c r="G302" s="44"/>
      <c r="H302" s="29"/>
      <c r="I302" s="29"/>
      <c r="J302" s="29"/>
      <c r="K302" s="29"/>
      <c r="L302" s="29"/>
      <c r="M302" s="29"/>
      <c r="N302" s="29"/>
      <c r="O302" s="29"/>
      <c r="P302" s="29"/>
      <c r="Q302" s="29"/>
      <c r="R302" s="29"/>
      <c r="S302" s="29"/>
      <c r="T302" s="29"/>
      <c r="U302" s="29"/>
      <c r="V302" s="29"/>
      <c r="W302" s="29"/>
      <c r="X302" s="29"/>
      <c r="Y302" s="29"/>
      <c r="Z302" s="29"/>
    </row>
    <row r="303" spans="1:26" ht="13">
      <c r="A303" s="39">
        <v>301</v>
      </c>
      <c r="B303" s="43">
        <f t="shared" si="1"/>
        <v>8.625176442339967E-4</v>
      </c>
      <c r="C303" s="41">
        <f>_xlfn.BETA.DIST(B303,Summary!$C$14+Summary!$D$26,Summary!$D$14+Summary!$C$26-Summary!$D$26,FALSE)</f>
        <v>1085.4499720452234</v>
      </c>
      <c r="D303" s="41">
        <f>_xlfn.BETA.DIST(B303,Summary!$C$14+Summary!$D$27,Summary!$D$14+Summary!$C$27-Summary!$D$27,FALSE)</f>
        <v>1591.6127935972556</v>
      </c>
      <c r="E303" s="38"/>
      <c r="F303" s="44"/>
      <c r="G303" s="44"/>
      <c r="H303" s="29"/>
      <c r="I303" s="29"/>
      <c r="J303" s="29"/>
      <c r="K303" s="29"/>
      <c r="L303" s="29"/>
      <c r="M303" s="29"/>
      <c r="N303" s="29"/>
      <c r="O303" s="29"/>
      <c r="P303" s="29"/>
      <c r="Q303" s="29"/>
      <c r="R303" s="29"/>
      <c r="S303" s="29"/>
      <c r="T303" s="29"/>
      <c r="U303" s="29"/>
      <c r="V303" s="29"/>
      <c r="W303" s="29"/>
      <c r="X303" s="29"/>
      <c r="Y303" s="29"/>
      <c r="Z303" s="29"/>
    </row>
    <row r="304" spans="1:26" ht="13">
      <c r="A304" s="39">
        <v>302</v>
      </c>
      <c r="B304" s="43">
        <f t="shared" si="1"/>
        <v>8.6491261699241562E-4</v>
      </c>
      <c r="C304" s="41">
        <f>_xlfn.BETA.DIST(B304,Summary!$C$14+Summary!$D$26,Summary!$D$14+Summary!$C$26-Summary!$D$26,FALSE)</f>
        <v>1088.1653418983562</v>
      </c>
      <c r="D304" s="41">
        <f>_xlfn.BETA.DIST(B304,Summary!$C$14+Summary!$D$27,Summary!$D$14+Summary!$C$27-Summary!$D$27,FALSE)</f>
        <v>1605.064196389781</v>
      </c>
      <c r="E304" s="38"/>
      <c r="F304" s="44"/>
      <c r="G304" s="44"/>
      <c r="H304" s="29"/>
      <c r="I304" s="29"/>
      <c r="J304" s="29"/>
      <c r="K304" s="29"/>
      <c r="L304" s="29"/>
      <c r="M304" s="29"/>
      <c r="N304" s="29"/>
      <c r="O304" s="29"/>
      <c r="P304" s="29"/>
      <c r="Q304" s="29"/>
      <c r="R304" s="29"/>
      <c r="S304" s="29"/>
      <c r="T304" s="29"/>
      <c r="U304" s="29"/>
      <c r="V304" s="29"/>
      <c r="W304" s="29"/>
      <c r="X304" s="29"/>
      <c r="Y304" s="29"/>
      <c r="Z304" s="29"/>
    </row>
    <row r="305" spans="1:26" ht="13">
      <c r="A305" s="39">
        <v>303</v>
      </c>
      <c r="B305" s="43">
        <f t="shared" si="1"/>
        <v>8.6730758975083453E-4</v>
      </c>
      <c r="C305" s="41">
        <f>_xlfn.BETA.DIST(B305,Summary!$C$14+Summary!$D$26,Summary!$D$14+Summary!$C$26-Summary!$D$26,FALSE)</f>
        <v>1090.8205393795693</v>
      </c>
      <c r="D305" s="41">
        <f>_xlfn.BETA.DIST(B305,Summary!$C$14+Summary!$D$27,Summary!$D$14+Summary!$C$27-Summary!$D$27,FALSE)</f>
        <v>1618.3312213584725</v>
      </c>
      <c r="E305" s="38"/>
      <c r="F305" s="44"/>
      <c r="G305" s="44"/>
      <c r="H305" s="29"/>
      <c r="I305" s="29"/>
      <c r="J305" s="29"/>
      <c r="K305" s="29"/>
      <c r="L305" s="29"/>
      <c r="M305" s="29"/>
      <c r="N305" s="29"/>
      <c r="O305" s="29"/>
      <c r="P305" s="29"/>
      <c r="Q305" s="29"/>
      <c r="R305" s="29"/>
      <c r="S305" s="29"/>
      <c r="T305" s="29"/>
      <c r="U305" s="29"/>
      <c r="V305" s="29"/>
      <c r="W305" s="29"/>
      <c r="X305" s="29"/>
      <c r="Y305" s="29"/>
      <c r="Z305" s="29"/>
    </row>
    <row r="306" spans="1:26" ht="13">
      <c r="A306" s="39">
        <v>304</v>
      </c>
      <c r="B306" s="43">
        <f t="shared" si="1"/>
        <v>8.6970256250925345E-4</v>
      </c>
      <c r="C306" s="41">
        <f>_xlfn.BETA.DIST(B306,Summary!$C$14+Summary!$D$26,Summary!$D$14+Summary!$C$26-Summary!$D$26,FALSE)</f>
        <v>1093.4154611895763</v>
      </c>
      <c r="D306" s="41">
        <f>_xlfn.BETA.DIST(B306,Summary!$C$14+Summary!$D$27,Summary!$D$14+Summary!$C$27-Summary!$D$27,FALSE)</f>
        <v>1631.4090939336118</v>
      </c>
      <c r="E306" s="38"/>
      <c r="F306" s="44"/>
      <c r="G306" s="44"/>
      <c r="H306" s="29"/>
      <c r="I306" s="29"/>
      <c r="J306" s="29"/>
      <c r="K306" s="29"/>
      <c r="L306" s="29"/>
      <c r="M306" s="29"/>
      <c r="N306" s="29"/>
      <c r="O306" s="29"/>
      <c r="P306" s="29"/>
      <c r="Q306" s="29"/>
      <c r="R306" s="29"/>
      <c r="S306" s="29"/>
      <c r="T306" s="29"/>
      <c r="U306" s="29"/>
      <c r="V306" s="29"/>
      <c r="W306" s="29"/>
      <c r="X306" s="29"/>
      <c r="Y306" s="29"/>
      <c r="Z306" s="29"/>
    </row>
    <row r="307" spans="1:26" ht="13">
      <c r="A307" s="39">
        <v>305</v>
      </c>
      <c r="B307" s="43">
        <f t="shared" si="1"/>
        <v>8.7209753526767237E-4</v>
      </c>
      <c r="C307" s="41">
        <f>_xlfn.BETA.DIST(B307,Summary!$C$14+Summary!$D$26,Summary!$D$14+Summary!$C$26-Summary!$D$26,FALSE)</f>
        <v>1095.9500144410015</v>
      </c>
      <c r="D307" s="41">
        <f>_xlfn.BETA.DIST(B307,Summary!$C$14+Summary!$D$27,Summary!$D$14+Summary!$C$27-Summary!$D$27,FALSE)</f>
        <v>1644.293131357731</v>
      </c>
      <c r="E307" s="38"/>
      <c r="F307" s="44"/>
      <c r="G307" s="44"/>
      <c r="H307" s="29"/>
      <c r="I307" s="29"/>
      <c r="J307" s="29"/>
      <c r="K307" s="29"/>
      <c r="L307" s="29"/>
      <c r="M307" s="29"/>
      <c r="N307" s="29"/>
      <c r="O307" s="29"/>
      <c r="P307" s="29"/>
      <c r="Q307" s="29"/>
      <c r="R307" s="29"/>
      <c r="S307" s="29"/>
      <c r="T307" s="29"/>
      <c r="U307" s="29"/>
      <c r="V307" s="29"/>
      <c r="W307" s="29"/>
      <c r="X307" s="29"/>
      <c r="Y307" s="29"/>
      <c r="Z307" s="29"/>
    </row>
    <row r="308" spans="1:26" ht="13">
      <c r="A308" s="39">
        <v>306</v>
      </c>
      <c r="B308" s="43">
        <f t="shared" si="1"/>
        <v>8.7449250802609129E-4</v>
      </c>
      <c r="C308" s="41">
        <f>_xlfn.BETA.DIST(B308,Summary!$C$14+Summary!$D$26,Summary!$D$14+Summary!$C$26-Summary!$D$26,FALSE)</f>
        <v>1098.4241165888554</v>
      </c>
      <c r="D308" s="41">
        <f>_xlfn.BETA.DIST(B308,Summary!$C$14+Summary!$D$27,Summary!$D$14+Summary!$C$27-Summary!$D$27,FALSE)</f>
        <v>1656.978745413755</v>
      </c>
      <c r="E308" s="38"/>
      <c r="F308" s="44"/>
      <c r="G308" s="44"/>
      <c r="H308" s="29"/>
      <c r="I308" s="29"/>
      <c r="J308" s="29"/>
      <c r="K308" s="29"/>
      <c r="L308" s="29"/>
      <c r="M308" s="29"/>
      <c r="N308" s="29"/>
      <c r="O308" s="29"/>
      <c r="P308" s="29"/>
      <c r="Q308" s="29"/>
      <c r="R308" s="29"/>
      <c r="S308" s="29"/>
      <c r="T308" s="29"/>
      <c r="U308" s="29"/>
      <c r="V308" s="29"/>
      <c r="W308" s="29"/>
      <c r="X308" s="29"/>
      <c r="Y308" s="29"/>
      <c r="Z308" s="29"/>
    </row>
    <row r="309" spans="1:26" ht="13">
      <c r="A309" s="39">
        <v>307</v>
      </c>
      <c r="B309" s="43">
        <f t="shared" si="1"/>
        <v>8.7688748078451021E-4</v>
      </c>
      <c r="C309" s="41">
        <f>_xlfn.BETA.DIST(B309,Summary!$C$14+Summary!$D$26,Summary!$D$14+Summary!$C$26-Summary!$D$26,FALSE)</f>
        <v>1100.8376953590114</v>
      </c>
      <c r="D309" s="41">
        <f>_xlfn.BETA.DIST(B309,Summary!$C$14+Summary!$D$27,Summary!$D$14+Summary!$C$27-Summary!$D$27,FALSE)</f>
        <v>1669.4614450618651</v>
      </c>
      <c r="E309" s="38"/>
      <c r="F309" s="44"/>
      <c r="G309" s="44"/>
      <c r="H309" s="29"/>
      <c r="I309" s="29"/>
      <c r="J309" s="29"/>
      <c r="K309" s="29"/>
      <c r="L309" s="29"/>
      <c r="M309" s="29"/>
      <c r="N309" s="29"/>
      <c r="O309" s="29"/>
      <c r="P309" s="29"/>
      <c r="Q309" s="29"/>
      <c r="R309" s="29"/>
      <c r="S309" s="29"/>
      <c r="T309" s="29"/>
      <c r="U309" s="29"/>
      <c r="V309" s="29"/>
      <c r="W309" s="29"/>
      <c r="X309" s="29"/>
      <c r="Y309" s="29"/>
      <c r="Z309" s="29"/>
    </row>
    <row r="310" spans="1:26" ht="13">
      <c r="A310" s="39">
        <v>308</v>
      </c>
      <c r="B310" s="43">
        <f t="shared" si="1"/>
        <v>8.7928245354292913E-4</v>
      </c>
      <c r="C310" s="41">
        <f>_xlfn.BETA.DIST(B310,Summary!$C$14+Summary!$D$26,Summary!$D$14+Summary!$C$26-Summary!$D$26,FALSE)</f>
        <v>1103.1906886747354</v>
      </c>
      <c r="D310" s="41">
        <f>_xlfn.BETA.DIST(B310,Summary!$C$14+Summary!$D$27,Summary!$D$14+Summary!$C$27-Summary!$D$27,FALSE)</f>
        <v>1681.7368389833478</v>
      </c>
      <c r="E310" s="38"/>
      <c r="F310" s="44"/>
      <c r="G310" s="44"/>
      <c r="H310" s="29"/>
      <c r="I310" s="29"/>
      <c r="J310" s="29"/>
      <c r="K310" s="29"/>
      <c r="L310" s="29"/>
      <c r="M310" s="29"/>
      <c r="N310" s="29"/>
      <c r="O310" s="29"/>
      <c r="P310" s="29"/>
      <c r="Q310" s="29"/>
      <c r="R310" s="29"/>
      <c r="S310" s="29"/>
      <c r="T310" s="29"/>
      <c r="U310" s="29"/>
      <c r="V310" s="29"/>
      <c r="W310" s="29"/>
      <c r="X310" s="29"/>
      <c r="Y310" s="29"/>
      <c r="Z310" s="29"/>
    </row>
    <row r="311" spans="1:26" ht="13">
      <c r="A311" s="39">
        <v>309</v>
      </c>
      <c r="B311" s="43">
        <f t="shared" si="1"/>
        <v>8.8167742630134804E-4</v>
      </c>
      <c r="C311" s="41">
        <f>_xlfn.BETA.DIST(B311,Summary!$C$14+Summary!$D$26,Summary!$D$14+Summary!$C$26-Summary!$D$26,FALSE)</f>
        <v>1105.4830445813168</v>
      </c>
      <c r="D311" s="41">
        <f>_xlfn.BETA.DIST(B311,Summary!$C$14+Summary!$D$27,Summary!$D$14+Summary!$C$27-Summary!$D$27,FALSE)</f>
        <v>1693.8006380298057</v>
      </c>
      <c r="E311" s="38"/>
      <c r="F311" s="44"/>
      <c r="G311" s="44"/>
      <c r="H311" s="29"/>
      <c r="I311" s="29"/>
      <c r="J311" s="29"/>
      <c r="K311" s="29"/>
      <c r="L311" s="29"/>
      <c r="M311" s="29"/>
      <c r="N311" s="29"/>
      <c r="O311" s="29"/>
      <c r="P311" s="29"/>
      <c r="Q311" s="29"/>
      <c r="R311" s="29"/>
      <c r="S311" s="29"/>
      <c r="T311" s="29"/>
      <c r="U311" s="29"/>
      <c r="V311" s="29"/>
      <c r="W311" s="29"/>
      <c r="X311" s="29"/>
      <c r="Y311" s="29"/>
      <c r="Z311" s="29"/>
    </row>
    <row r="312" spans="1:26" ht="13">
      <c r="A312" s="39">
        <v>310</v>
      </c>
      <c r="B312" s="43">
        <f t="shared" si="1"/>
        <v>8.8407239905976696E-4</v>
      </c>
      <c r="C312" s="41">
        <f>_xlfn.BETA.DIST(B312,Summary!$C$14+Summary!$D$26,Summary!$D$14+Summary!$C$26-Summary!$D$26,FALSE)</f>
        <v>1107.7147211688546</v>
      </c>
      <c r="D312" s="41">
        <f>_xlfn.BETA.DIST(B312,Summary!$C$14+Summary!$D$27,Summary!$D$14+Summary!$C$27-Summary!$D$27,FALSE)</f>
        <v>1705.648657576269</v>
      </c>
      <c r="E312" s="38"/>
      <c r="F312" s="44"/>
      <c r="G312" s="44"/>
      <c r="H312" s="29"/>
      <c r="I312" s="29"/>
      <c r="J312" s="29"/>
      <c r="K312" s="29"/>
      <c r="L312" s="29"/>
      <c r="M312" s="29"/>
      <c r="N312" s="29"/>
      <c r="O312" s="29"/>
      <c r="P312" s="29"/>
      <c r="Q312" s="29"/>
      <c r="R312" s="29"/>
      <c r="S312" s="29"/>
      <c r="T312" s="29"/>
      <c r="U312" s="29"/>
      <c r="V312" s="29"/>
      <c r="W312" s="29"/>
      <c r="X312" s="29"/>
      <c r="Y312" s="29"/>
      <c r="Z312" s="29"/>
    </row>
    <row r="313" spans="1:26" ht="13">
      <c r="A313" s="39">
        <v>311</v>
      </c>
      <c r="B313" s="43">
        <f t="shared" si="1"/>
        <v>8.8646737181818588E-4</v>
      </c>
      <c r="C313" s="41">
        <f>_xlfn.BETA.DIST(B313,Summary!$C$14+Summary!$D$26,Summary!$D$14+Summary!$C$26-Summary!$D$26,FALSE)</f>
        <v>1109.885686493245</v>
      </c>
      <c r="D313" s="41">
        <f>_xlfn.BETA.DIST(B313,Summary!$C$14+Summary!$D$27,Summary!$D$14+Summary!$C$27-Summary!$D$27,FALSE)</f>
        <v>1717.2768197768087</v>
      </c>
      <c r="E313" s="38"/>
      <c r="F313" s="44"/>
      <c r="G313" s="44"/>
      <c r="H313" s="29"/>
      <c r="I313" s="29"/>
      <c r="J313" s="29"/>
      <c r="K313" s="29"/>
      <c r="L313" s="29"/>
      <c r="M313" s="29"/>
      <c r="N313" s="29"/>
      <c r="O313" s="29"/>
      <c r="P313" s="29"/>
      <c r="Q313" s="29"/>
      <c r="R313" s="29"/>
      <c r="S313" s="29"/>
      <c r="T313" s="29"/>
      <c r="U313" s="29"/>
      <c r="V313" s="29"/>
      <c r="W313" s="29"/>
      <c r="X313" s="29"/>
      <c r="Y313" s="29"/>
      <c r="Z313" s="29"/>
    </row>
    <row r="314" spans="1:26" ht="13">
      <c r="A314" s="39">
        <v>312</v>
      </c>
      <c r="B314" s="43">
        <f t="shared" si="1"/>
        <v>8.888623445766048E-4</v>
      </c>
      <c r="C314" s="41">
        <f>_xlfn.BETA.DIST(B314,Summary!$C$14+Summary!$D$26,Summary!$D$14+Summary!$C$26-Summary!$D$26,FALSE)</f>
        <v>1111.9959184954268</v>
      </c>
      <c r="D314" s="41">
        <f>_xlfn.BETA.DIST(B314,Summary!$C$14+Summary!$D$27,Summary!$D$14+Summary!$C$27-Summary!$D$27,FALSE)</f>
        <v>1728.6811557214137</v>
      </c>
      <c r="E314" s="38"/>
      <c r="F314" s="44"/>
      <c r="G314" s="44"/>
      <c r="H314" s="29"/>
      <c r="I314" s="29"/>
      <c r="J314" s="29"/>
      <c r="K314" s="29"/>
      <c r="L314" s="29"/>
      <c r="M314" s="29"/>
      <c r="N314" s="29"/>
      <c r="O314" s="29"/>
      <c r="P314" s="29"/>
      <c r="Q314" s="29"/>
      <c r="R314" s="29"/>
      <c r="S314" s="29"/>
      <c r="T314" s="29"/>
      <c r="U314" s="29"/>
      <c r="V314" s="29"/>
      <c r="W314" s="29"/>
      <c r="X314" s="29"/>
      <c r="Y314" s="29"/>
      <c r="Z314" s="29"/>
    </row>
    <row r="315" spans="1:26" ht="13">
      <c r="A315" s="39">
        <v>313</v>
      </c>
      <c r="B315" s="43">
        <f t="shared" si="1"/>
        <v>8.9125731733502372E-4</v>
      </c>
      <c r="C315" s="41">
        <f>_xlfn.BETA.DIST(B315,Summary!$C$14+Summary!$D$26,Summary!$D$14+Summary!$C$26-Summary!$D$26,FALSE)</f>
        <v>1114.0454049189309</v>
      </c>
      <c r="D315" s="41">
        <f>_xlfn.BETA.DIST(B315,Summary!$C$14+Summary!$D$27,Summary!$D$14+Summary!$C$27-Summary!$D$27,FALSE)</f>
        <v>1739.857807493039</v>
      </c>
      <c r="E315" s="38"/>
      <c r="F315" s="44"/>
      <c r="G315" s="44"/>
      <c r="H315" s="29"/>
      <c r="I315" s="29"/>
      <c r="J315" s="29"/>
      <c r="K315" s="29"/>
      <c r="L315" s="29"/>
      <c r="M315" s="29"/>
      <c r="N315" s="29"/>
      <c r="O315" s="29"/>
      <c r="P315" s="29"/>
      <c r="Q315" s="29"/>
      <c r="R315" s="29"/>
      <c r="S315" s="29"/>
      <c r="T315" s="29"/>
      <c r="U315" s="29"/>
      <c r="V315" s="29"/>
      <c r="W315" s="29"/>
      <c r="X315" s="29"/>
      <c r="Y315" s="29"/>
      <c r="Z315" s="29"/>
    </row>
    <row r="316" spans="1:26" ht="13">
      <c r="A316" s="39">
        <v>314</v>
      </c>
      <c r="B316" s="43">
        <f t="shared" si="1"/>
        <v>8.9365229009344264E-4</v>
      </c>
      <c r="C316" s="41">
        <f>_xlfn.BETA.DIST(B316,Summary!$C$14+Summary!$D$26,Summary!$D$14+Summary!$C$26-Summary!$D$26,FALSE)</f>
        <v>1116.0341432257842</v>
      </c>
      <c r="D316" s="41">
        <f>_xlfn.BETA.DIST(B316,Summary!$C$14+Summary!$D$27,Summary!$D$14+Summary!$C$27-Summary!$D$27,FALSE)</f>
        <v>1750.8030301237936</v>
      </c>
      <c r="E316" s="38"/>
      <c r="F316" s="44"/>
      <c r="G316" s="44"/>
      <c r="H316" s="29"/>
      <c r="I316" s="29"/>
      <c r="J316" s="29"/>
      <c r="K316" s="29"/>
      <c r="L316" s="29"/>
      <c r="M316" s="29"/>
      <c r="N316" s="29"/>
      <c r="O316" s="29"/>
      <c r="P316" s="29"/>
      <c r="Q316" s="29"/>
      <c r="R316" s="29"/>
      <c r="S316" s="29"/>
      <c r="T316" s="29"/>
      <c r="U316" s="29"/>
      <c r="V316" s="29"/>
      <c r="W316" s="29"/>
      <c r="X316" s="29"/>
      <c r="Y316" s="29"/>
      <c r="Z316" s="29"/>
    </row>
    <row r="317" spans="1:26" ht="13">
      <c r="A317" s="39">
        <v>315</v>
      </c>
      <c r="B317" s="43">
        <f t="shared" si="1"/>
        <v>8.9604726285186155E-4</v>
      </c>
      <c r="C317" s="41">
        <f>_xlfn.BETA.DIST(B317,Summary!$C$14+Summary!$D$26,Summary!$D$14+Summary!$C$26-Summary!$D$26,FALSE)</f>
        <v>1117.9621405108217</v>
      </c>
      <c r="D317" s="41">
        <f>_xlfn.BETA.DIST(B317,Summary!$C$14+Summary!$D$27,Summary!$D$14+Summary!$C$27-Summary!$D$27,FALSE)</f>
        <v>1761.5131934494082</v>
      </c>
      <c r="E317" s="38"/>
      <c r="F317" s="44"/>
      <c r="G317" s="44"/>
      <c r="H317" s="29"/>
      <c r="I317" s="29"/>
      <c r="J317" s="29"/>
      <c r="K317" s="29"/>
      <c r="L317" s="29"/>
      <c r="M317" s="29"/>
      <c r="N317" s="29"/>
      <c r="O317" s="29"/>
      <c r="P317" s="29"/>
      <c r="Q317" s="29"/>
      <c r="R317" s="29"/>
      <c r="S317" s="29"/>
      <c r="T317" s="29"/>
      <c r="U317" s="29"/>
      <c r="V317" s="29"/>
      <c r="W317" s="29"/>
      <c r="X317" s="29"/>
      <c r="Y317" s="29"/>
      <c r="Z317" s="29"/>
    </row>
    <row r="318" spans="1:26" ht="13">
      <c r="A318" s="39">
        <v>316</v>
      </c>
      <c r="B318" s="43">
        <f t="shared" si="1"/>
        <v>8.9844223561028047E-4</v>
      </c>
      <c r="C318" s="41">
        <f>_xlfn.BETA.DIST(B318,Summary!$C$14+Summary!$D$26,Summary!$D$14+Summary!$C$26-Summary!$D$26,FALSE)</f>
        <v>1119.8294134144483</v>
      </c>
      <c r="D318" s="41">
        <f>_xlfn.BETA.DIST(B318,Summary!$C$14+Summary!$D$27,Summary!$D$14+Summary!$C$27-Summary!$D$27,FALSE)</f>
        <v>1771.9847838612425</v>
      </c>
      <c r="E318" s="38"/>
      <c r="F318" s="44"/>
      <c r="G318" s="44"/>
      <c r="H318" s="29"/>
      <c r="I318" s="29"/>
      <c r="J318" s="29"/>
      <c r="K318" s="29"/>
      <c r="L318" s="29"/>
      <c r="M318" s="29"/>
      <c r="N318" s="29"/>
      <c r="O318" s="29"/>
      <c r="P318" s="29"/>
      <c r="Q318" s="29"/>
      <c r="R318" s="29"/>
      <c r="S318" s="29"/>
      <c r="T318" s="29"/>
      <c r="U318" s="29"/>
      <c r="V318" s="29"/>
      <c r="W318" s="29"/>
      <c r="X318" s="29"/>
      <c r="Y318" s="29"/>
      <c r="Z318" s="29"/>
    </row>
    <row r="319" spans="1:26" ht="13">
      <c r="A319" s="39">
        <v>317</v>
      </c>
      <c r="B319" s="43">
        <f t="shared" si="1"/>
        <v>9.0083720836869939E-4</v>
      </c>
      <c r="C319" s="41">
        <f>_xlfn.BETA.DIST(B319,Summary!$C$14+Summary!$D$26,Summary!$D$14+Summary!$C$26-Summary!$D$26,FALSE)</f>
        <v>1121.6359880339132</v>
      </c>
      <c r="D319" s="41">
        <f>_xlfn.BETA.DIST(B319,Summary!$C$14+Summary!$D$27,Summary!$D$14+Summary!$C$27-Summary!$D$27,FALSE)</f>
        <v>1782.2144059551724</v>
      </c>
      <c r="E319" s="38"/>
      <c r="F319" s="44"/>
      <c r="G319" s="44"/>
      <c r="H319" s="29"/>
      <c r="I319" s="29"/>
      <c r="J319" s="29"/>
      <c r="K319" s="29"/>
      <c r="L319" s="29"/>
      <c r="M319" s="29"/>
      <c r="N319" s="29"/>
      <c r="O319" s="29"/>
      <c r="P319" s="29"/>
      <c r="Q319" s="29"/>
      <c r="R319" s="29"/>
      <c r="S319" s="29"/>
      <c r="T319" s="29"/>
      <c r="U319" s="29"/>
      <c r="V319" s="29"/>
      <c r="W319" s="29"/>
      <c r="X319" s="29"/>
      <c r="Y319" s="29"/>
      <c r="Z319" s="29"/>
    </row>
    <row r="320" spans="1:26" ht="13">
      <c r="A320" s="39">
        <v>318</v>
      </c>
      <c r="B320" s="43">
        <f t="shared" si="1"/>
        <v>9.0323218112711831E-4</v>
      </c>
      <c r="C320" s="41">
        <f>_xlfn.BETA.DIST(B320,Summary!$C$14+Summary!$D$26,Summary!$D$14+Summary!$C$26-Summary!$D$26,FALSE)</f>
        <v>1123.3818998331285</v>
      </c>
      <c r="D320" s="41">
        <f>_xlfn.BETA.DIST(B320,Summary!$C$14+Summary!$D$27,Summary!$D$14+Summary!$C$27-Summary!$D$27,FALSE)</f>
        <v>1792.1987840768656</v>
      </c>
      <c r="E320" s="38"/>
      <c r="F320" s="44"/>
      <c r="G320" s="44"/>
      <c r="H320" s="29"/>
      <c r="I320" s="29"/>
      <c r="J320" s="29"/>
      <c r="K320" s="29"/>
      <c r="L320" s="29"/>
      <c r="M320" s="29"/>
      <c r="N320" s="29"/>
      <c r="O320" s="29"/>
      <c r="P320" s="29"/>
      <c r="Q320" s="29"/>
      <c r="R320" s="29"/>
      <c r="S320" s="29"/>
      <c r="T320" s="29"/>
      <c r="U320" s="29"/>
      <c r="V320" s="29"/>
      <c r="W320" s="29"/>
      <c r="X320" s="29"/>
      <c r="Y320" s="29"/>
      <c r="Z320" s="29"/>
    </row>
    <row r="321" spans="1:26" ht="13">
      <c r="A321" s="39">
        <v>319</v>
      </c>
      <c r="B321" s="43">
        <f t="shared" si="1"/>
        <v>9.0562715388553723E-4</v>
      </c>
      <c r="C321" s="41">
        <f>_xlfn.BETA.DIST(B321,Summary!$C$14+Summary!$D$26,Summary!$D$14+Summary!$C$26-Summary!$D$26,FALSE)</f>
        <v>1125.0671935510986</v>
      </c>
      <c r="D321" s="41">
        <f>_xlfn.BETA.DIST(B321,Summary!$C$14+Summary!$D$27,Summary!$D$14+Summary!$C$27-Summary!$D$27,FALSE)</f>
        <v>1801.9347637630508</v>
      </c>
      <c r="E321" s="38"/>
      <c r="F321" s="44"/>
      <c r="G321" s="44"/>
      <c r="H321" s="29"/>
      <c r="I321" s="29"/>
      <c r="J321" s="29"/>
      <c r="K321" s="29"/>
      <c r="L321" s="29"/>
      <c r="M321" s="29"/>
      <c r="N321" s="29"/>
      <c r="O321" s="29"/>
      <c r="P321" s="29"/>
      <c r="Q321" s="29"/>
      <c r="R321" s="29"/>
      <c r="S321" s="29"/>
      <c r="T321" s="29"/>
      <c r="U321" s="29"/>
      <c r="V321" s="29"/>
      <c r="W321" s="29"/>
      <c r="X321" s="29"/>
      <c r="Y321" s="29"/>
      <c r="Z321" s="29"/>
    </row>
    <row r="322" spans="1:26" ht="13">
      <c r="A322" s="39">
        <v>320</v>
      </c>
      <c r="B322" s="43">
        <f t="shared" si="1"/>
        <v>9.0802212664395615E-4</v>
      </c>
      <c r="C322" s="41">
        <f>_xlfn.BETA.DIST(B322,Summary!$C$14+Summary!$D$26,Summary!$D$14+Summary!$C$26-Summary!$D$26,FALSE)</f>
        <v>1126.6919231089937</v>
      </c>
      <c r="D322" s="41">
        <f>_xlfn.BETA.DIST(B322,Summary!$C$14+Summary!$D$27,Summary!$D$14+Summary!$C$27-Summary!$D$27,FALSE)</f>
        <v>1811.4193130784849</v>
      </c>
      <c r="E322" s="38"/>
      <c r="F322" s="44"/>
      <c r="G322" s="44"/>
      <c r="H322" s="29"/>
      <c r="I322" s="29"/>
      <c r="J322" s="29"/>
      <c r="K322" s="29"/>
      <c r="L322" s="29"/>
      <c r="M322" s="29"/>
      <c r="N322" s="29"/>
      <c r="O322" s="29"/>
      <c r="P322" s="29"/>
      <c r="Q322" s="29"/>
      <c r="R322" s="29"/>
      <c r="S322" s="29"/>
      <c r="T322" s="29"/>
      <c r="U322" s="29"/>
      <c r="V322" s="29"/>
      <c r="W322" s="29"/>
      <c r="X322" s="29"/>
      <c r="Y322" s="29"/>
      <c r="Z322" s="29"/>
    </row>
    <row r="323" spans="1:26" ht="13">
      <c r="A323" s="39">
        <v>321</v>
      </c>
      <c r="B323" s="43">
        <f t="shared" si="1"/>
        <v>9.1041709940237507E-4</v>
      </c>
      <c r="C323" s="41">
        <f>_xlfn.BETA.DIST(B323,Summary!$C$14+Summary!$D$26,Summary!$D$14+Summary!$C$26-Summary!$D$26,FALSE)</f>
        <v>1128.2561515159268</v>
      </c>
      <c r="D323" s="41">
        <f>_xlfn.BETA.DIST(B323,Summary!$C$14+Summary!$D$27,Summary!$D$14+Summary!$C$27-Summary!$D$27,FALSE)</f>
        <v>1820.649523848482</v>
      </c>
      <c r="E323" s="38"/>
      <c r="F323" s="44"/>
      <c r="G323" s="44"/>
      <c r="H323" s="29"/>
      <c r="I323" s="29"/>
      <c r="J323" s="29"/>
      <c r="K323" s="29"/>
      <c r="L323" s="29"/>
      <c r="M323" s="29"/>
      <c r="N323" s="29"/>
      <c r="O323" s="29"/>
      <c r="P323" s="29"/>
      <c r="Q323" s="29"/>
      <c r="R323" s="29"/>
      <c r="S323" s="29"/>
      <c r="T323" s="29"/>
      <c r="U323" s="29"/>
      <c r="V323" s="29"/>
      <c r="W323" s="29"/>
      <c r="X323" s="29"/>
      <c r="Y323" s="29"/>
      <c r="Z323" s="29"/>
    </row>
    <row r="324" spans="1:26" ht="13">
      <c r="A324" s="39">
        <v>322</v>
      </c>
      <c r="B324" s="43">
        <f t="shared" si="1"/>
        <v>9.1281207216079398E-4</v>
      </c>
      <c r="C324" s="41">
        <f>_xlfn.BETA.DIST(B324,Summary!$C$14+Summary!$D$26,Summary!$D$14+Summary!$C$26-Summary!$D$26,FALSE)</f>
        <v>1129.7599507734762</v>
      </c>
      <c r="D324" s="41">
        <f>_xlfn.BETA.DIST(B324,Summary!$C$14+Summary!$D$27,Summary!$D$14+Summary!$C$27-Summary!$D$27,FALSE)</f>
        <v>1829.6226127869436</v>
      </c>
      <c r="E324" s="38"/>
      <c r="F324" s="44"/>
      <c r="G324" s="44"/>
      <c r="H324" s="29"/>
      <c r="I324" s="29"/>
      <c r="J324" s="29"/>
      <c r="K324" s="29"/>
      <c r="L324" s="29"/>
      <c r="M324" s="29"/>
      <c r="N324" s="29"/>
      <c r="O324" s="29"/>
      <c r="P324" s="29"/>
      <c r="Q324" s="29"/>
      <c r="R324" s="29"/>
      <c r="S324" s="29"/>
      <c r="T324" s="29"/>
      <c r="U324" s="29"/>
      <c r="V324" s="29"/>
      <c r="W324" s="29"/>
      <c r="X324" s="29"/>
      <c r="Y324" s="29"/>
      <c r="Z324" s="29"/>
    </row>
    <row r="325" spans="1:26" ht="13">
      <c r="A325" s="39">
        <v>323</v>
      </c>
      <c r="B325" s="43">
        <f t="shared" si="1"/>
        <v>9.152070449192129E-4</v>
      </c>
      <c r="C325" s="41">
        <f>_xlfn.BETA.DIST(B325,Summary!$C$14+Summary!$D$26,Summary!$D$14+Summary!$C$26-Summary!$D$26,FALSE)</f>
        <v>1131.2034017790015</v>
      </c>
      <c r="D325" s="41">
        <f>_xlfn.BETA.DIST(B325,Summary!$C$14+Summary!$D$27,Summary!$D$14+Summary!$C$27-Summary!$D$27,FALSE)</f>
        <v>1838.3359225199492</v>
      </c>
      <c r="E325" s="38"/>
      <c r="F325" s="44"/>
      <c r="G325" s="44"/>
      <c r="H325" s="29"/>
      <c r="I325" s="29"/>
      <c r="J325" s="29"/>
      <c r="K325" s="29"/>
      <c r="L325" s="29"/>
      <c r="M325" s="29"/>
      <c r="N325" s="29"/>
      <c r="O325" s="29"/>
      <c r="P325" s="29"/>
      <c r="Q325" s="29"/>
      <c r="R325" s="29"/>
      <c r="S325" s="29"/>
      <c r="T325" s="29"/>
      <c r="U325" s="29"/>
      <c r="V325" s="29"/>
      <c r="W325" s="29"/>
      <c r="X325" s="29"/>
      <c r="Y325" s="29"/>
      <c r="Z325" s="29"/>
    </row>
    <row r="326" spans="1:26" ht="13">
      <c r="A326" s="39">
        <v>324</v>
      </c>
      <c r="B326" s="43">
        <f t="shared" si="1"/>
        <v>9.1760201767763182E-4</v>
      </c>
      <c r="C326" s="41">
        <f>_xlfn.BETA.DIST(B326,Summary!$C$14+Summary!$D$26,Summary!$D$14+Summary!$C$26-Summary!$D$26,FALSE)</f>
        <v>1132.5865942278024</v>
      </c>
      <c r="D326" s="41">
        <f>_xlfn.BETA.DIST(B326,Summary!$C$14+Summary!$D$27,Summary!$D$14+Summary!$C$27-Summary!$D$27,FALSE)</f>
        <v>1846.7869225051004</v>
      </c>
      <c r="E326" s="38"/>
      <c r="F326" s="44"/>
      <c r="G326" s="44"/>
      <c r="H326" s="29"/>
      <c r="I326" s="29"/>
      <c r="J326" s="29"/>
      <c r="K326" s="29"/>
      <c r="L326" s="29"/>
      <c r="M326" s="29"/>
      <c r="N326" s="29"/>
      <c r="O326" s="29"/>
      <c r="P326" s="29"/>
      <c r="Q326" s="29"/>
      <c r="R326" s="29"/>
      <c r="S326" s="29"/>
      <c r="T326" s="29"/>
      <c r="U326" s="29"/>
      <c r="V326" s="29"/>
      <c r="W326" s="29"/>
      <c r="X326" s="29"/>
      <c r="Y326" s="29"/>
      <c r="Z326" s="29"/>
    </row>
    <row r="327" spans="1:26" ht="13">
      <c r="A327" s="39">
        <v>325</v>
      </c>
      <c r="B327" s="43">
        <f t="shared" si="1"/>
        <v>9.1999699043605074E-4</v>
      </c>
      <c r="C327" s="41">
        <f>_xlfn.BETA.DIST(B327,Summary!$C$14+Summary!$D$26,Summary!$D$14+Summary!$C$26-Summary!$D$26,FALSE)</f>
        <v>1133.9096265141645</v>
      </c>
      <c r="D327" s="41">
        <f>_xlfn.BETA.DIST(B327,Summary!$C$14+Summary!$D$27,Summary!$D$14+Summary!$C$27-Summary!$D$27,FALSE)</f>
        <v>1854.9732098468874</v>
      </c>
      <c r="E327" s="38"/>
      <c r="F327" s="44"/>
      <c r="G327" s="44"/>
      <c r="H327" s="29"/>
      <c r="I327" s="29"/>
      <c r="J327" s="29"/>
      <c r="K327" s="29"/>
      <c r="L327" s="29"/>
      <c r="M327" s="29"/>
      <c r="N327" s="29"/>
      <c r="O327" s="29"/>
      <c r="P327" s="29"/>
      <c r="Q327" s="29"/>
      <c r="R327" s="29"/>
      <c r="S327" s="29"/>
      <c r="T327" s="29"/>
      <c r="U327" s="29"/>
      <c r="V327" s="29"/>
      <c r="W327" s="29"/>
      <c r="X327" s="29"/>
      <c r="Y327" s="29"/>
      <c r="Z327" s="29"/>
    </row>
    <row r="328" spans="1:26" ht="13">
      <c r="A328" s="39">
        <v>326</v>
      </c>
      <c r="B328" s="43">
        <f t="shared" si="1"/>
        <v>9.2239196319446966E-4</v>
      </c>
      <c r="C328" s="41">
        <f>_xlfn.BETA.DIST(B328,Summary!$C$14+Summary!$D$26,Summary!$D$14+Summary!$C$26-Summary!$D$26,FALSE)</f>
        <v>1135.1726056313412</v>
      </c>
      <c r="D328" s="41">
        <f>_xlfn.BETA.DIST(B328,Summary!$C$14+Summary!$D$27,Summary!$D$14+Summary!$C$27-Summary!$D$27,FALSE)</f>
        <v>1862.8925100084834</v>
      </c>
      <c r="E328" s="38"/>
      <c r="F328" s="44"/>
      <c r="G328" s="44"/>
      <c r="H328" s="29"/>
      <c r="I328" s="29"/>
      <c r="J328" s="29"/>
      <c r="K328" s="29"/>
      <c r="L328" s="29"/>
      <c r="M328" s="29"/>
      <c r="N328" s="29"/>
      <c r="O328" s="29"/>
      <c r="P328" s="29"/>
      <c r="Q328" s="29"/>
      <c r="R328" s="29"/>
      <c r="S328" s="29"/>
      <c r="T328" s="29"/>
      <c r="U328" s="29"/>
      <c r="V328" s="29"/>
      <c r="W328" s="29"/>
      <c r="X328" s="29"/>
      <c r="Y328" s="29"/>
      <c r="Z328" s="29"/>
    </row>
    <row r="329" spans="1:26" ht="13">
      <c r="A329" s="39">
        <v>327</v>
      </c>
      <c r="B329" s="43">
        <f t="shared" si="1"/>
        <v>9.2478693595288858E-4</v>
      </c>
      <c r="C329" s="41">
        <f>_xlfn.BETA.DIST(B329,Summary!$C$14+Summary!$D$26,Summary!$D$14+Summary!$C$26-Summary!$D$26,FALSE)</f>
        <v>1136.3756470705132</v>
      </c>
      <c r="D329" s="41">
        <f>_xlfn.BETA.DIST(B329,Summary!$C$14+Summary!$D$27,Summary!$D$14+Summary!$C$27-Summary!$D$27,FALSE)</f>
        <v>1870.5426774204429</v>
      </c>
      <c r="E329" s="38"/>
      <c r="F329" s="44"/>
      <c r="G329" s="44"/>
      <c r="H329" s="29"/>
      <c r="I329" s="29"/>
      <c r="J329" s="29"/>
      <c r="K329" s="29"/>
      <c r="L329" s="29"/>
      <c r="M329" s="29"/>
      <c r="N329" s="29"/>
      <c r="O329" s="29"/>
      <c r="P329" s="29"/>
      <c r="Q329" s="29"/>
      <c r="R329" s="29"/>
      <c r="S329" s="29"/>
      <c r="T329" s="29"/>
      <c r="U329" s="29"/>
      <c r="V329" s="29"/>
      <c r="W329" s="29"/>
      <c r="X329" s="29"/>
      <c r="Y329" s="29"/>
      <c r="Z329" s="29"/>
    </row>
    <row r="330" spans="1:26" ht="13">
      <c r="A330" s="39">
        <v>328</v>
      </c>
      <c r="B330" s="43">
        <f t="shared" si="1"/>
        <v>9.2718190871130749E-4</v>
      </c>
      <c r="C330" s="41">
        <f>_xlfn.BETA.DIST(B330,Summary!$C$14+Summary!$D$26,Summary!$D$14+Summary!$C$26-Summary!$D$26,FALSE)</f>
        <v>1137.5188747187792</v>
      </c>
      <c r="D330" s="41">
        <f>_xlfn.BETA.DIST(B330,Summary!$C$14+Summary!$D$27,Summary!$D$14+Summary!$C$27-Summary!$D$27,FALSE)</f>
        <v>1877.9216959869248</v>
      </c>
      <c r="E330" s="38"/>
      <c r="F330" s="44"/>
      <c r="G330" s="44"/>
      <c r="H330" s="29"/>
      <c r="I330" s="29"/>
      <c r="J330" s="29"/>
      <c r="K330" s="29"/>
      <c r="L330" s="29"/>
      <c r="M330" s="29"/>
      <c r="N330" s="29"/>
      <c r="O330" s="29"/>
      <c r="P330" s="29"/>
      <c r="Q330" s="29"/>
      <c r="R330" s="29"/>
      <c r="S330" s="29"/>
      <c r="T330" s="29"/>
      <c r="U330" s="29"/>
      <c r="V330" s="29"/>
      <c r="W330" s="29"/>
      <c r="X330" s="29"/>
      <c r="Y330" s="29"/>
      <c r="Z330" s="29"/>
    </row>
    <row r="331" spans="1:26" ht="13">
      <c r="A331" s="39">
        <v>329</v>
      </c>
      <c r="B331" s="43">
        <f t="shared" si="1"/>
        <v>9.2957688146972641E-4</v>
      </c>
      <c r="C331" s="41">
        <f>_xlfn.BETA.DIST(B331,Summary!$C$14+Summary!$D$26,Summary!$D$14+Summary!$C$26-Summary!$D$26,FALSE)</f>
        <v>1138.6024207562116</v>
      </c>
      <c r="D331" s="41">
        <f>_xlfn.BETA.DIST(B331,Summary!$C$14+Summary!$D$27,Summary!$D$14+Summary!$C$27-Summary!$D$27,FALSE)</f>
        <v>1885.0276794901149</v>
      </c>
      <c r="E331" s="38"/>
      <c r="F331" s="44"/>
      <c r="G331" s="44"/>
      <c r="H331" s="29"/>
      <c r="I331" s="29"/>
      <c r="J331" s="29"/>
      <c r="K331" s="29"/>
      <c r="L331" s="29"/>
      <c r="M331" s="29"/>
      <c r="N331" s="29"/>
      <c r="O331" s="29"/>
      <c r="P331" s="29"/>
      <c r="Q331" s="29"/>
      <c r="R331" s="29"/>
      <c r="S331" s="29"/>
      <c r="T331" s="29"/>
      <c r="U331" s="29"/>
      <c r="V331" s="29"/>
      <c r="W331" s="29"/>
      <c r="X331" s="29"/>
      <c r="Y331" s="29"/>
      <c r="Z331" s="29"/>
    </row>
    <row r="332" spans="1:26" ht="13">
      <c r="A332" s="39">
        <v>330</v>
      </c>
      <c r="B332" s="43">
        <f t="shared" si="1"/>
        <v>9.3197185422814533E-4</v>
      </c>
      <c r="C332" s="41">
        <f>_xlfn.BETA.DIST(B332,Summary!$C$14+Summary!$D$26,Summary!$D$14+Summary!$C$26-Summary!$D$26,FALSE)</f>
        <v>1139.6264255520318</v>
      </c>
      <c r="D332" s="41">
        <f>_xlfn.BETA.DIST(B332,Summary!$C$14+Summary!$D$27,Summary!$D$14+Summary!$C$27-Summary!$D$27,FALSE)</f>
        <v>1891.8588718936587</v>
      </c>
      <c r="E332" s="38"/>
      <c r="F332" s="44"/>
      <c r="G332" s="44"/>
      <c r="H332" s="29"/>
      <c r="I332" s="29"/>
      <c r="J332" s="29"/>
      <c r="K332" s="29"/>
      <c r="L332" s="29"/>
      <c r="M332" s="29"/>
      <c r="N332" s="29"/>
      <c r="O332" s="29"/>
      <c r="P332" s="29"/>
      <c r="Q332" s="29"/>
      <c r="R332" s="29"/>
      <c r="S332" s="29"/>
      <c r="T332" s="29"/>
      <c r="U332" s="29"/>
      <c r="V332" s="29"/>
      <c r="W332" s="29"/>
      <c r="X332" s="29"/>
      <c r="Y332" s="29"/>
      <c r="Z332" s="29"/>
    </row>
    <row r="333" spans="1:26" ht="13">
      <c r="A333" s="39">
        <v>331</v>
      </c>
      <c r="B333" s="43">
        <f t="shared" si="1"/>
        <v>9.3436682698656425E-4</v>
      </c>
      <c r="C333" s="41">
        <f>_xlfn.BETA.DIST(B333,Summary!$C$14+Summary!$D$26,Summary!$D$14+Summary!$C$26-Summary!$D$26,FALSE)</f>
        <v>1140.5910375599451</v>
      </c>
      <c r="D333" s="41">
        <f>_xlfn.BETA.DIST(B333,Summary!$C$14+Summary!$D$27,Summary!$D$14+Summary!$C$27-Summary!$D$27,FALSE)</f>
        <v>1898.4136475459873</v>
      </c>
      <c r="E333" s="38"/>
      <c r="F333" s="44"/>
      <c r="G333" s="44"/>
      <c r="H333" s="29"/>
      <c r="I333" s="29"/>
      <c r="J333" s="29"/>
      <c r="K333" s="29"/>
      <c r="L333" s="29"/>
      <c r="M333" s="29"/>
      <c r="N333" s="29"/>
      <c r="O333" s="29"/>
      <c r="P333" s="29"/>
      <c r="Q333" s="29"/>
      <c r="R333" s="29"/>
      <c r="S333" s="29"/>
      <c r="T333" s="29"/>
      <c r="U333" s="29"/>
      <c r="V333" s="29"/>
      <c r="W333" s="29"/>
      <c r="X333" s="29"/>
      <c r="Y333" s="29"/>
      <c r="Z333" s="29"/>
    </row>
    <row r="334" spans="1:26" ht="13">
      <c r="A334" s="39">
        <v>332</v>
      </c>
      <c r="B334" s="43">
        <f t="shared" si="1"/>
        <v>9.3676179974498317E-4</v>
      </c>
      <c r="C334" s="41">
        <f>_xlfn.BETA.DIST(B334,Summary!$C$14+Summary!$D$26,Summary!$D$14+Summary!$C$26-Summary!$D$26,FALSE)</f>
        <v>1141.4964132126793</v>
      </c>
      <c r="D334" s="41">
        <f>_xlfn.BETA.DIST(B334,Summary!$C$14+Summary!$D$27,Summary!$D$14+Summary!$C$27-Summary!$D$27,FALSE)</f>
        <v>1904.6905112845122</v>
      </c>
      <c r="E334" s="38"/>
      <c r="F334" s="44"/>
      <c r="G334" s="44"/>
      <c r="H334" s="29"/>
      <c r="I334" s="29"/>
      <c r="J334" s="29"/>
      <c r="K334" s="29"/>
      <c r="L334" s="29"/>
      <c r="M334" s="29"/>
      <c r="N334" s="29"/>
      <c r="O334" s="29"/>
      <c r="P334" s="29"/>
      <c r="Q334" s="29"/>
      <c r="R334" s="29"/>
      <c r="S334" s="29"/>
      <c r="T334" s="29"/>
      <c r="U334" s="29"/>
      <c r="V334" s="29"/>
      <c r="W334" s="29"/>
      <c r="X334" s="29"/>
      <c r="Y334" s="29"/>
      <c r="Z334" s="29"/>
    </row>
    <row r="335" spans="1:26" ht="13">
      <c r="A335" s="39">
        <v>333</v>
      </c>
      <c r="B335" s="43">
        <f t="shared" si="1"/>
        <v>9.3915677250340209E-4</v>
      </c>
      <c r="C335" s="41">
        <f>_xlfn.BETA.DIST(B335,Summary!$C$14+Summary!$D$26,Summary!$D$14+Summary!$C$26-Summary!$D$26,FALSE)</f>
        <v>1142.3427168157682</v>
      </c>
      <c r="D335" s="41">
        <f>_xlfn.BETA.DIST(B335,Summary!$C$14+Summary!$D$27,Summary!$D$14+Summary!$C$27-Summary!$D$27,FALSE)</f>
        <v>1910.6880984417708</v>
      </c>
      <c r="E335" s="38"/>
      <c r="F335" s="44"/>
      <c r="G335" s="44"/>
      <c r="H335" s="29"/>
      <c r="I335" s="29"/>
      <c r="J335" s="29"/>
      <c r="K335" s="29"/>
      <c r="L335" s="29"/>
      <c r="M335" s="29"/>
      <c r="N335" s="29"/>
      <c r="O335" s="29"/>
      <c r="P335" s="29"/>
      <c r="Q335" s="29"/>
      <c r="R335" s="29"/>
      <c r="S335" s="29"/>
      <c r="T335" s="29"/>
      <c r="U335" s="29"/>
      <c r="V335" s="29"/>
      <c r="W335" s="29"/>
      <c r="X335" s="29"/>
      <c r="Y335" s="29"/>
      <c r="Z335" s="29"/>
    </row>
    <row r="336" spans="1:26" ht="13">
      <c r="A336" s="39">
        <v>334</v>
      </c>
      <c r="B336" s="43">
        <f t="shared" si="1"/>
        <v>9.41551745261821E-4</v>
      </c>
      <c r="C336" s="41">
        <f>_xlfn.BETA.DIST(B336,Summary!$C$14+Summary!$D$26,Summary!$D$14+Summary!$C$26-Summary!$D$26,FALSE)</f>
        <v>1143.1301204406282</v>
      </c>
      <c r="D336" s="41">
        <f>_xlfn.BETA.DIST(B336,Summary!$C$14+Summary!$D$27,Summary!$D$14+Summary!$C$27-Summary!$D$27,FALSE)</f>
        <v>1916.405174754665</v>
      </c>
      <c r="E336" s="38"/>
      <c r="F336" s="44"/>
      <c r="G336" s="44"/>
      <c r="H336" s="29"/>
      <c r="I336" s="29"/>
      <c r="J336" s="29"/>
      <c r="K336" s="29"/>
      <c r="L336" s="29"/>
      <c r="M336" s="29"/>
      <c r="N336" s="29"/>
      <c r="O336" s="29"/>
      <c r="P336" s="29"/>
      <c r="Q336" s="29"/>
      <c r="R336" s="29"/>
      <c r="S336" s="29"/>
      <c r="T336" s="29"/>
      <c r="U336" s="29"/>
      <c r="V336" s="29"/>
      <c r="W336" s="29"/>
      <c r="X336" s="29"/>
      <c r="Y336" s="29"/>
      <c r="Z336" s="29"/>
    </row>
    <row r="337" spans="1:26" ht="13">
      <c r="A337" s="39">
        <v>335</v>
      </c>
      <c r="B337" s="43">
        <f t="shared" si="1"/>
        <v>9.4394671802023992E-4</v>
      </c>
      <c r="C337" s="41">
        <f>_xlfn.BETA.DIST(B337,Summary!$C$14+Summary!$D$26,Summary!$D$14+Summary!$C$26-Summary!$D$26,FALSE)</f>
        <v>1143.858803816966</v>
      </c>
      <c r="D337" s="41">
        <f>_xlfn.BETA.DIST(B337,Summary!$C$14+Summary!$D$27,Summary!$D$14+Summary!$C$27-Summary!$D$27,FALSE)</f>
        <v>1921.840636178049</v>
      </c>
      <c r="E337" s="38"/>
      <c r="F337" s="44"/>
      <c r="G337" s="44"/>
      <c r="H337" s="29"/>
      <c r="I337" s="29"/>
      <c r="J337" s="29"/>
      <c r="K337" s="29"/>
      <c r="L337" s="29"/>
      <c r="M337" s="29"/>
      <c r="N337" s="29"/>
      <c r="O337" s="29"/>
      <c r="P337" s="29"/>
      <c r="Q337" s="29"/>
      <c r="R337" s="29"/>
      <c r="S337" s="29"/>
      <c r="T337" s="29"/>
      <c r="U337" s="29"/>
      <c r="V337" s="29"/>
      <c r="W337" s="29"/>
      <c r="X337" s="29"/>
      <c r="Y337" s="29"/>
      <c r="Z337" s="29"/>
    </row>
    <row r="338" spans="1:26" ht="13">
      <c r="A338" s="39">
        <v>336</v>
      </c>
      <c r="B338" s="43">
        <f t="shared" si="1"/>
        <v>9.4634169077865884E-4</v>
      </c>
      <c r="C338" s="41">
        <f>_xlfn.BETA.DIST(B338,Summary!$C$14+Summary!$D$26,Summary!$D$14+Summary!$C$26-Summary!$D$26,FALSE)</f>
        <v>1144.5289542245598</v>
      </c>
      <c r="D338" s="41">
        <f>_xlfn.BETA.DIST(B338,Summary!$C$14+Summary!$D$27,Summary!$D$14+Summary!$C$27-Summary!$D$27,FALSE)</f>
        <v>1926.9935086039775</v>
      </c>
      <c r="E338" s="38"/>
      <c r="F338" s="44"/>
      <c r="G338" s="44"/>
      <c r="H338" s="29"/>
      <c r="I338" s="29"/>
      <c r="J338" s="29"/>
      <c r="K338" s="29"/>
      <c r="L338" s="29"/>
      <c r="M338" s="29"/>
      <c r="N338" s="29"/>
      <c r="O338" s="29"/>
      <c r="P338" s="29"/>
      <c r="Q338" s="29"/>
      <c r="R338" s="29"/>
      <c r="S338" s="29"/>
      <c r="T338" s="29"/>
      <c r="U338" s="29"/>
      <c r="V338" s="29"/>
      <c r="W338" s="29"/>
      <c r="X338" s="29"/>
      <c r="Y338" s="29"/>
      <c r="Z338" s="29"/>
    </row>
    <row r="339" spans="1:26" ht="13">
      <c r="A339" s="39">
        <v>337</v>
      </c>
      <c r="B339" s="43">
        <f t="shared" si="1"/>
        <v>9.4873666353707776E-4</v>
      </c>
      <c r="C339" s="41">
        <f>_xlfn.BETA.DIST(B339,Summary!$C$14+Summary!$D$26,Summary!$D$14+Summary!$C$26-Summary!$D$26,FALSE)</f>
        <v>1145.1407663844566</v>
      </c>
      <c r="D339" s="41">
        <f>_xlfn.BETA.DIST(B339,Summary!$C$14+Summary!$D$27,Summary!$D$14+Summary!$C$27-Summary!$D$27,FALSE)</f>
        <v>1931.8629474880097</v>
      </c>
      <c r="E339" s="38"/>
      <c r="F339" s="44"/>
      <c r="G339" s="44"/>
      <c r="H339" s="29"/>
      <c r="I339" s="29"/>
      <c r="J339" s="29"/>
      <c r="K339" s="29"/>
      <c r="L339" s="29"/>
      <c r="M339" s="29"/>
      <c r="N339" s="29"/>
      <c r="O339" s="29"/>
      <c r="P339" s="29"/>
      <c r="Q339" s="29"/>
      <c r="R339" s="29"/>
      <c r="S339" s="29"/>
      <c r="T339" s="29"/>
      <c r="U339" s="29"/>
      <c r="V339" s="29"/>
      <c r="W339" s="29"/>
      <c r="X339" s="29"/>
      <c r="Y339" s="29"/>
      <c r="Z339" s="29"/>
    </row>
    <row r="340" spans="1:26" ht="13">
      <c r="A340" s="39">
        <v>338</v>
      </c>
      <c r="B340" s="43">
        <f t="shared" si="1"/>
        <v>9.5113163629549668E-4</v>
      </c>
      <c r="C340" s="41">
        <f>_xlfn.BETA.DIST(B340,Summary!$C$14+Summary!$D$26,Summary!$D$14+Summary!$C$26-Summary!$D$26,FALSE)</f>
        <v>1145.6944423496273</v>
      </c>
      <c r="D340" s="41">
        <f>_xlfn.BETA.DIST(B340,Summary!$C$14+Summary!$D$27,Summary!$D$14+Summary!$C$27-Summary!$D$27,FALSE)</f>
        <v>1936.448237384059</v>
      </c>
      <c r="E340" s="38"/>
      <c r="F340" s="44"/>
      <c r="G340" s="44"/>
      <c r="H340" s="29"/>
      <c r="I340" s="29"/>
      <c r="J340" s="29"/>
      <c r="K340" s="29"/>
      <c r="L340" s="29"/>
      <c r="M340" s="29"/>
      <c r="N340" s="29"/>
      <c r="O340" s="29"/>
      <c r="P340" s="29"/>
      <c r="Q340" s="29"/>
      <c r="R340" s="29"/>
      <c r="S340" s="29"/>
      <c r="T340" s="29"/>
      <c r="U340" s="29"/>
      <c r="V340" s="29"/>
      <c r="W340" s="29"/>
      <c r="X340" s="29"/>
      <c r="Y340" s="29"/>
      <c r="Z340" s="29"/>
    </row>
    <row r="341" spans="1:26" ht="13">
      <c r="A341" s="39">
        <v>339</v>
      </c>
      <c r="B341" s="43">
        <f t="shared" si="1"/>
        <v>9.535266090539156E-4</v>
      </c>
      <c r="C341" s="41">
        <f>_xlfn.BETA.DIST(B341,Summary!$C$14+Summary!$D$26,Summary!$D$14+Summary!$C$26-Summary!$D$26,FALSE)</f>
        <v>1146.1901913951151</v>
      </c>
      <c r="D341" s="41">
        <f>_xlfn.BETA.DIST(B341,Summary!$C$14+Summary!$D$27,Summary!$D$14+Summary!$C$27-Summary!$D$27,FALSE)</f>
        <v>1940.7487913893156</v>
      </c>
      <c r="E341" s="38"/>
      <c r="F341" s="44"/>
      <c r="G341" s="44"/>
      <c r="H341" s="29"/>
      <c r="I341" s="29"/>
      <c r="J341" s="29"/>
      <c r="K341" s="29"/>
      <c r="L341" s="29"/>
      <c r="M341" s="29"/>
      <c r="N341" s="29"/>
      <c r="O341" s="29"/>
      <c r="P341" s="29"/>
      <c r="Q341" s="29"/>
      <c r="R341" s="29"/>
      <c r="S341" s="29"/>
      <c r="T341" s="29"/>
      <c r="U341" s="29"/>
      <c r="V341" s="29"/>
      <c r="W341" s="29"/>
      <c r="X341" s="29"/>
      <c r="Y341" s="29"/>
      <c r="Z341" s="29"/>
    </row>
    <row r="342" spans="1:26" ht="13">
      <c r="A342" s="39">
        <v>340</v>
      </c>
      <c r="B342" s="43">
        <f t="shared" si="1"/>
        <v>9.5592158181233451E-4</v>
      </c>
      <c r="C342" s="41">
        <f>_xlfn.BETA.DIST(B342,Summary!$C$14+Summary!$D$26,Summary!$D$14+Summary!$C$26-Summary!$D$26,FALSE)</f>
        <v>1146.6282299077247</v>
      </c>
      <c r="D342" s="41">
        <f>_xlfn.BETA.DIST(B342,Summary!$C$14+Summary!$D$27,Summary!$D$14+Summary!$C$27-Summary!$D$27,FALSE)</f>
        <v>1944.7641505008735</v>
      </c>
      <c r="E342" s="38"/>
      <c r="F342" s="44"/>
      <c r="G342" s="44"/>
      <c r="H342" s="29"/>
      <c r="I342" s="29"/>
      <c r="J342" s="29"/>
      <c r="K342" s="29"/>
      <c r="L342" s="29"/>
      <c r="M342" s="29"/>
      <c r="N342" s="29"/>
      <c r="O342" s="29"/>
      <c r="P342" s="29"/>
      <c r="Q342" s="29"/>
      <c r="R342" s="29"/>
      <c r="S342" s="29"/>
      <c r="T342" s="29"/>
      <c r="U342" s="29"/>
      <c r="V342" s="29"/>
      <c r="W342" s="29"/>
      <c r="X342" s="29"/>
      <c r="Y342" s="29"/>
      <c r="Z342" s="29"/>
    </row>
    <row r="343" spans="1:26" ht="13">
      <c r="A343" s="39">
        <v>341</v>
      </c>
      <c r="B343" s="43">
        <f t="shared" si="1"/>
        <v>9.5831655457075343E-4</v>
      </c>
      <c r="C343" s="41">
        <f>_xlfn.BETA.DIST(B343,Summary!$C$14+Summary!$D$26,Summary!$D$14+Summary!$C$26-Summary!$D$26,FALSE)</f>
        <v>1147.0087812752849</v>
      </c>
      <c r="D343" s="41">
        <f>_xlfn.BETA.DIST(B343,Summary!$C$14+Summary!$D$27,Summary!$D$14+Summary!$C$27-Summary!$D$27,FALSE)</f>
        <v>1948.4939828857266</v>
      </c>
      <c r="E343" s="38"/>
      <c r="F343" s="44"/>
      <c r="G343" s="44"/>
      <c r="H343" s="29"/>
      <c r="I343" s="29"/>
      <c r="J343" s="29"/>
      <c r="K343" s="29"/>
      <c r="L343" s="29"/>
      <c r="M343" s="29"/>
      <c r="N343" s="29"/>
      <c r="O343" s="29"/>
      <c r="P343" s="29"/>
      <c r="Q343" s="29"/>
      <c r="R343" s="29"/>
      <c r="S343" s="29"/>
      <c r="T343" s="29"/>
      <c r="U343" s="29"/>
      <c r="V343" s="29"/>
      <c r="W343" s="29"/>
      <c r="X343" s="29"/>
      <c r="Y343" s="29"/>
      <c r="Z343" s="29"/>
    </row>
    <row r="344" spans="1:26" ht="13">
      <c r="A344" s="39">
        <v>342</v>
      </c>
      <c r="B344" s="43">
        <f t="shared" si="1"/>
        <v>9.6071152732917235E-4</v>
      </c>
      <c r="C344" s="41">
        <f>_xlfn.BETA.DIST(B344,Summary!$C$14+Summary!$D$26,Summary!$D$14+Summary!$C$26-Summary!$D$26,FALSE)</f>
        <v>1147.3320757755275</v>
      </c>
      <c r="D344" s="41">
        <f>_xlfn.BETA.DIST(B344,Summary!$C$14+Summary!$D$27,Summary!$D$14+Summary!$C$27-Summary!$D$27,FALSE)</f>
        <v>1951.938083065892</v>
      </c>
      <c r="E344" s="38"/>
      <c r="F344" s="44"/>
      <c r="G344" s="44"/>
      <c r="H344" s="29"/>
      <c r="I344" s="29"/>
      <c r="J344" s="29"/>
      <c r="K344" s="29"/>
      <c r="L344" s="29"/>
      <c r="M344" s="29"/>
      <c r="N344" s="29"/>
      <c r="O344" s="29"/>
      <c r="P344" s="29"/>
      <c r="Q344" s="29"/>
      <c r="R344" s="29"/>
      <c r="S344" s="29"/>
      <c r="T344" s="29"/>
      <c r="U344" s="29"/>
      <c r="V344" s="29"/>
      <c r="W344" s="29"/>
      <c r="X344" s="29"/>
      <c r="Y344" s="29"/>
      <c r="Z344" s="29"/>
    </row>
    <row r="345" spans="1:26" ht="13">
      <c r="A345" s="39">
        <v>343</v>
      </c>
      <c r="B345" s="43">
        <f t="shared" si="1"/>
        <v>9.6310650008759127E-4</v>
      </c>
      <c r="C345" s="41">
        <f>_xlfn.BETA.DIST(B345,Summary!$C$14+Summary!$D$26,Summary!$D$14+Summary!$C$26-Summary!$D$26,FALSE)</f>
        <v>1147.5983504646185</v>
      </c>
      <c r="D345" s="41">
        <f>_xlfn.BETA.DIST(B345,Summary!$C$14+Summary!$D$27,Summary!$D$14+Summary!$C$27-Summary!$D$27,FALSE)</f>
        <v>1955.0963710204514</v>
      </c>
      <c r="E345" s="38"/>
      <c r="F345" s="44"/>
      <c r="G345" s="44"/>
      <c r="H345" s="29"/>
      <c r="I345" s="29"/>
      <c r="J345" s="29"/>
      <c r="K345" s="29"/>
      <c r="L345" s="29"/>
      <c r="M345" s="29"/>
      <c r="N345" s="29"/>
      <c r="O345" s="29"/>
      <c r="P345" s="29"/>
      <c r="Q345" s="29"/>
      <c r="R345" s="29"/>
      <c r="S345" s="29"/>
      <c r="T345" s="29"/>
      <c r="U345" s="29"/>
      <c r="V345" s="29"/>
      <c r="W345" s="29"/>
      <c r="X345" s="29"/>
      <c r="Y345" s="29"/>
      <c r="Z345" s="29"/>
    </row>
    <row r="346" spans="1:26" ht="13">
      <c r="A346" s="39">
        <v>344</v>
      </c>
      <c r="B346" s="43">
        <f t="shared" si="1"/>
        <v>9.6550147284601019E-4</v>
      </c>
      <c r="C346" s="41">
        <f>_xlfn.BETA.DIST(B346,Summary!$C$14+Summary!$D$26,Summary!$D$14+Summary!$C$26-Summary!$D$26,FALSE)</f>
        <v>1147.80784906538</v>
      </c>
      <c r="D346" s="41">
        <f>_xlfn.BETA.DIST(B346,Summary!$C$14+Summary!$D$27,Summary!$D$14+Summary!$C$27-Summary!$D$27,FALSE)</f>
        <v>1957.9688912063748</v>
      </c>
      <c r="E346" s="38"/>
      <c r="F346" s="44"/>
      <c r="G346" s="44"/>
      <c r="H346" s="29"/>
      <c r="I346" s="29"/>
      <c r="J346" s="29"/>
      <c r="K346" s="29"/>
      <c r="L346" s="29"/>
      <c r="M346" s="29"/>
      <c r="N346" s="29"/>
      <c r="O346" s="29"/>
      <c r="P346" s="29"/>
      <c r="Q346" s="29"/>
      <c r="R346" s="29"/>
      <c r="S346" s="29"/>
      <c r="T346" s="29"/>
      <c r="U346" s="29"/>
      <c r="V346" s="29"/>
      <c r="W346" s="29"/>
      <c r="X346" s="29"/>
      <c r="Y346" s="29"/>
      <c r="Z346" s="29"/>
    </row>
    <row r="347" spans="1:26" ht="13">
      <c r="A347" s="39">
        <v>345</v>
      </c>
      <c r="B347" s="43">
        <f t="shared" si="1"/>
        <v>9.6789644560442911E-4</v>
      </c>
      <c r="C347" s="41">
        <f>_xlfn.BETA.DIST(B347,Summary!$C$14+Summary!$D$26,Summary!$D$14+Summary!$C$26-Summary!$D$26,FALSE)</f>
        <v>1147.9608218552412</v>
      </c>
      <c r="D347" s="41">
        <f>_xlfn.BETA.DIST(B347,Summary!$C$14+Summary!$D$27,Summary!$D$14+Summary!$C$27-Summary!$D$27,FALSE)</f>
        <v>1960.5558115000372</v>
      </c>
      <c r="E347" s="38"/>
      <c r="F347" s="44"/>
      <c r="G347" s="44"/>
      <c r="H347" s="29"/>
      <c r="I347" s="29"/>
      <c r="J347" s="29"/>
      <c r="K347" s="29"/>
      <c r="L347" s="29"/>
      <c r="M347" s="29"/>
      <c r="N347" s="29"/>
      <c r="O347" s="29"/>
      <c r="P347" s="29"/>
      <c r="Q347" s="29"/>
      <c r="R347" s="29"/>
      <c r="S347" s="29"/>
      <c r="T347" s="29"/>
      <c r="U347" s="29"/>
      <c r="V347" s="29"/>
      <c r="W347" s="29"/>
      <c r="X347" s="29"/>
      <c r="Y347" s="29"/>
      <c r="Z347" s="29"/>
    </row>
    <row r="348" spans="1:26" ht="13">
      <c r="A348" s="39">
        <v>346</v>
      </c>
      <c r="B348" s="43">
        <f t="shared" si="1"/>
        <v>9.7029141836284802E-4</v>
      </c>
      <c r="C348" s="41">
        <f>_xlfn.BETA.DIST(B348,Summary!$C$14+Summary!$D$26,Summary!$D$14+Summary!$C$26-Summary!$D$26,FALSE)</f>
        <v>1148.0575255539552</v>
      </c>
      <c r="D348" s="41">
        <f>_xlfn.BETA.DIST(B348,Summary!$C$14+Summary!$D$27,Summary!$D$14+Summary!$C$27-Summary!$D$27,FALSE)</f>
        <v>1962.8574220613957</v>
      </c>
      <c r="E348" s="38"/>
      <c r="F348" s="44"/>
      <c r="G348" s="44"/>
      <c r="H348" s="29"/>
      <c r="I348" s="29"/>
      <c r="J348" s="29"/>
      <c r="K348" s="29"/>
      <c r="L348" s="29"/>
      <c r="M348" s="29"/>
      <c r="N348" s="29"/>
      <c r="O348" s="29"/>
      <c r="P348" s="29"/>
      <c r="Q348" s="29"/>
      <c r="R348" s="29"/>
      <c r="S348" s="29"/>
      <c r="T348" s="29"/>
      <c r="U348" s="29"/>
      <c r="V348" s="29"/>
      <c r="W348" s="29"/>
      <c r="X348" s="29"/>
      <c r="Y348" s="29"/>
      <c r="Z348" s="29"/>
    </row>
    <row r="349" spans="1:26" ht="13">
      <c r="A349" s="39">
        <v>347</v>
      </c>
      <c r="B349" s="43">
        <f t="shared" si="1"/>
        <v>9.7268639112126694E-4</v>
      </c>
      <c r="C349" s="41">
        <f>_xlfn.BETA.DIST(B349,Summary!$C$14+Summary!$D$26,Summary!$D$14+Summary!$C$26-Summary!$D$26,FALSE)</f>
        <v>1148.0982232111137</v>
      </c>
      <c r="D349" s="41">
        <f>_xlfn.BETA.DIST(B349,Summary!$C$14+Summary!$D$27,Summary!$D$14+Summary!$C$27-Summary!$D$27,FALSE)</f>
        <v>1964.8741341228219</v>
      </c>
      <c r="E349" s="38"/>
      <c r="F349" s="44"/>
      <c r="G349" s="44"/>
      <c r="H349" s="29"/>
      <c r="I349" s="29"/>
      <c r="J349" s="29"/>
      <c r="K349" s="29"/>
      <c r="L349" s="29"/>
      <c r="M349" s="29"/>
      <c r="N349" s="29"/>
      <c r="O349" s="29"/>
      <c r="P349" s="29"/>
      <c r="Q349" s="29"/>
      <c r="R349" s="29"/>
      <c r="S349" s="29"/>
      <c r="T349" s="29"/>
      <c r="U349" s="29"/>
      <c r="V349" s="29"/>
      <c r="W349" s="29"/>
      <c r="X349" s="29"/>
      <c r="Y349" s="29"/>
      <c r="Z349" s="29"/>
    </row>
    <row r="350" spans="1:26" ht="13">
      <c r="A350" s="39">
        <v>348</v>
      </c>
      <c r="B350" s="43">
        <f t="shared" si="1"/>
        <v>9.7508136387968586E-4</v>
      </c>
      <c r="C350" s="41">
        <f>_xlfn.BETA.DIST(B350,Summary!$C$14+Summary!$D$26,Summary!$D$14+Summary!$C$26-Summary!$D$26,FALSE)</f>
        <v>1148.0831840935011</v>
      </c>
      <c r="D350" s="41">
        <f>_xlfn.BETA.DIST(B350,Summary!$C$14+Summary!$D$27,Summary!$D$14+Summary!$C$27-Summary!$D$27,FALSE)</f>
        <v>1966.60647870466</v>
      </c>
      <c r="E350" s="38"/>
      <c r="F350" s="44"/>
      <c r="G350" s="44"/>
      <c r="H350" s="29"/>
      <c r="I350" s="29"/>
      <c r="J350" s="29"/>
      <c r="K350" s="29"/>
      <c r="L350" s="29"/>
      <c r="M350" s="29"/>
      <c r="N350" s="29"/>
      <c r="O350" s="29"/>
      <c r="P350" s="29"/>
      <c r="Q350" s="29"/>
      <c r="R350" s="29"/>
      <c r="S350" s="29"/>
      <c r="T350" s="29"/>
      <c r="U350" s="29"/>
      <c r="V350" s="29"/>
      <c r="W350" s="29"/>
      <c r="X350" s="29"/>
      <c r="Y350" s="29"/>
      <c r="Z350" s="29"/>
    </row>
    <row r="351" spans="1:26" ht="13">
      <c r="A351" s="39">
        <v>349</v>
      </c>
      <c r="B351" s="43">
        <f t="shared" si="1"/>
        <v>9.7747633663810467E-4</v>
      </c>
      <c r="C351" s="41">
        <f>_xlfn.BETA.DIST(B351,Summary!$C$14+Summary!$D$26,Summary!$D$14+Summary!$C$26-Summary!$D$26,FALSE)</f>
        <v>1148.012683572319</v>
      </c>
      <c r="D351" s="41">
        <f>_xlfn.BETA.DIST(B351,Summary!$C$14+Summary!$D$27,Summary!$D$14+Summary!$C$27-Summary!$D$27,FALSE)</f>
        <v>1968.0551052595906</v>
      </c>
      <c r="E351" s="38"/>
      <c r="F351" s="44"/>
      <c r="G351" s="44"/>
      <c r="H351" s="29"/>
      <c r="I351" s="29"/>
      <c r="J351" s="29"/>
      <c r="K351" s="29"/>
      <c r="L351" s="29"/>
      <c r="M351" s="29"/>
      <c r="N351" s="29"/>
      <c r="O351" s="29"/>
      <c r="P351" s="29"/>
      <c r="Q351" s="29"/>
      <c r="R351" s="29"/>
      <c r="S351" s="29"/>
      <c r="T351" s="29"/>
      <c r="U351" s="29"/>
      <c r="V351" s="29"/>
      <c r="W351" s="29"/>
      <c r="X351" s="29"/>
      <c r="Y351" s="29"/>
      <c r="Z351" s="29"/>
    </row>
    <row r="352" spans="1:26" ht="13">
      <c r="A352" s="39">
        <v>350</v>
      </c>
      <c r="B352" s="43">
        <f t="shared" si="1"/>
        <v>9.7987130939652359E-4</v>
      </c>
      <c r="C352" s="41">
        <f>_xlfn.BETA.DIST(B352,Summary!$C$14+Summary!$D$26,Summary!$D$14+Summary!$C$26-Summary!$D$26,FALSE)</f>
        <v>1147.8870030103169</v>
      </c>
      <c r="D352" s="41">
        <f>_xlfn.BETA.DIST(B352,Summary!$C$14+Summary!$D$27,Summary!$D$14+Summary!$C$27-Summary!$D$27,FALSE)</f>
        <v>1969.2207802479356</v>
      </c>
      <c r="E352" s="38"/>
      <c r="F352" s="44"/>
      <c r="G352" s="44"/>
      <c r="H352" s="29"/>
      <c r="I352" s="29"/>
      <c r="J352" s="29"/>
      <c r="K352" s="29"/>
      <c r="L352" s="29"/>
      <c r="M352" s="29"/>
      <c r="N352" s="29"/>
      <c r="O352" s="29"/>
      <c r="P352" s="29"/>
      <c r="Q352" s="29"/>
      <c r="R352" s="29"/>
      <c r="S352" s="29"/>
      <c r="T352" s="29"/>
      <c r="U352" s="29"/>
      <c r="V352" s="29"/>
      <c r="W352" s="29"/>
      <c r="X352" s="29"/>
      <c r="Y352" s="29"/>
      <c r="Z352" s="29"/>
    </row>
    <row r="353" spans="1:26" ht="13">
      <c r="A353" s="39">
        <v>351</v>
      </c>
      <c r="B353" s="43">
        <f t="shared" si="1"/>
        <v>9.8226628215494251E-4</v>
      </c>
      <c r="C353" s="41">
        <f>_xlfn.BETA.DIST(B353,Summary!$C$14+Summary!$D$26,Summary!$D$14+Summary!$C$26-Summary!$D$26,FALSE)</f>
        <v>1147.7064296488645</v>
      </c>
      <c r="D353" s="41">
        <f>_xlfn.BETA.DIST(B353,Summary!$C$14+Summary!$D$27,Summary!$D$14+Summary!$C$27-Summary!$D$27,FALSE)</f>
        <v>1970.1043856460706</v>
      </c>
      <c r="E353" s="38"/>
      <c r="F353" s="44"/>
      <c r="G353" s="44"/>
      <c r="H353" s="29"/>
      <c r="I353" s="29"/>
      <c r="J353" s="29"/>
      <c r="K353" s="29"/>
      <c r="L353" s="29"/>
      <c r="M353" s="29"/>
      <c r="N353" s="29"/>
      <c r="O353" s="29"/>
      <c r="P353" s="29"/>
      <c r="Q353" s="29"/>
      <c r="R353" s="29"/>
      <c r="S353" s="29"/>
      <c r="T353" s="29"/>
      <c r="U353" s="29"/>
      <c r="V353" s="29"/>
      <c r="W353" s="29"/>
      <c r="X353" s="29"/>
      <c r="Y353" s="29"/>
      <c r="Z353" s="29"/>
    </row>
    <row r="354" spans="1:26" ht="13">
      <c r="A354" s="39">
        <v>352</v>
      </c>
      <c r="B354" s="43">
        <f t="shared" si="1"/>
        <v>9.8466125491336143E-4</v>
      </c>
      <c r="C354" s="41">
        <f>_xlfn.BETA.DIST(B354,Summary!$C$14+Summary!$D$26,Summary!$D$14+Summary!$C$26-Summary!$D$26,FALSE)</f>
        <v>1147.4712564949943</v>
      </c>
      <c r="D354" s="41">
        <f>_xlfn.BETA.DIST(B354,Summary!$C$14+Summary!$D$27,Summary!$D$14+Summary!$C$27-Summary!$D$27,FALSE)</f>
        <v>1970.7069173901391</v>
      </c>
      <c r="E354" s="38"/>
      <c r="F354" s="44"/>
      <c r="G354" s="44"/>
      <c r="H354" s="29"/>
      <c r="I354" s="29"/>
      <c r="J354" s="29"/>
      <c r="K354" s="29"/>
      <c r="L354" s="29"/>
      <c r="M354" s="29"/>
      <c r="N354" s="29"/>
      <c r="O354" s="29"/>
      <c r="P354" s="29"/>
      <c r="Q354" s="29"/>
      <c r="R354" s="29"/>
      <c r="S354" s="29"/>
      <c r="T354" s="29"/>
      <c r="U354" s="29"/>
      <c r="V354" s="29"/>
      <c r="W354" s="29"/>
      <c r="X354" s="29"/>
      <c r="Y354" s="29"/>
      <c r="Z354" s="29"/>
    </row>
    <row r="355" spans="1:26" ht="13">
      <c r="A355" s="39">
        <v>353</v>
      </c>
      <c r="B355" s="43">
        <f t="shared" si="1"/>
        <v>9.8705622767178034E-4</v>
      </c>
      <c r="C355" s="41">
        <f>_xlfn.BETA.DIST(B355,Summary!$C$14+Summary!$D$26,Summary!$D$14+Summary!$C$26-Summary!$D$26,FALSE)</f>
        <v>1147.1817822084536</v>
      </c>
      <c r="D355" s="41">
        <f>_xlfn.BETA.DIST(B355,Summary!$C$14+Summary!$D$27,Summary!$D$14+Summary!$C$27-Summary!$D$27,FALSE)</f>
        <v>1971.0294837572908</v>
      </c>
      <c r="E355" s="38"/>
      <c r="F355" s="44"/>
      <c r="G355" s="44"/>
      <c r="H355" s="29"/>
      <c r="I355" s="29"/>
      <c r="J355" s="29"/>
      <c r="K355" s="29"/>
      <c r="L355" s="29"/>
      <c r="M355" s="29"/>
      <c r="N355" s="29"/>
      <c r="O355" s="29"/>
      <c r="P355" s="29"/>
      <c r="Q355" s="29"/>
      <c r="R355" s="29"/>
      <c r="S355" s="29"/>
      <c r="T355" s="29"/>
      <c r="U355" s="29"/>
      <c r="V355" s="29"/>
      <c r="W355" s="29"/>
      <c r="X355" s="29"/>
      <c r="Y355" s="29"/>
      <c r="Z355" s="29"/>
    </row>
    <row r="356" spans="1:26" ht="13">
      <c r="A356" s="39">
        <v>354</v>
      </c>
      <c r="B356" s="43">
        <f t="shared" si="1"/>
        <v>9.8945120043019926E-4</v>
      </c>
      <c r="C356" s="41">
        <f>_xlfn.BETA.DIST(B356,Summary!$C$14+Summary!$D$26,Summary!$D$14+Summary!$C$26-Summary!$D$26,FALSE)</f>
        <v>1146.8383109887932</v>
      </c>
      <c r="D356" s="41">
        <f>_xlfn.BETA.DIST(B356,Summary!$C$14+Summary!$D$27,Summary!$D$14+Summary!$C$27-Summary!$D$27,FALSE)</f>
        <v>1971.0733036866968</v>
      </c>
      <c r="E356" s="38"/>
      <c r="F356" s="44"/>
      <c r="G356" s="44"/>
      <c r="H356" s="29"/>
      <c r="I356" s="29"/>
      <c r="J356" s="29"/>
      <c r="K356" s="29"/>
      <c r="L356" s="29"/>
      <c r="M356" s="29"/>
      <c r="N356" s="29"/>
      <c r="O356" s="29"/>
      <c r="P356" s="29"/>
      <c r="Q356" s="29"/>
      <c r="R356" s="29"/>
      <c r="S356" s="29"/>
      <c r="T356" s="29"/>
      <c r="U356" s="29"/>
      <c r="V356" s="29"/>
      <c r="W356" s="29"/>
      <c r="X356" s="29"/>
      <c r="Y356" s="29"/>
      <c r="Z356" s="29"/>
    </row>
    <row r="357" spans="1:26" ht="13">
      <c r="A357" s="39">
        <v>355</v>
      </c>
      <c r="B357" s="43">
        <f t="shared" si="1"/>
        <v>9.9184617318861818E-4</v>
      </c>
      <c r="C357" s="41">
        <f>_xlfn.BETA.DIST(B357,Summary!$C$14+Summary!$D$26,Summary!$D$14+Summary!$C$26-Summary!$D$26,FALSE)</f>
        <v>1146.4411524625268</v>
      </c>
      <c r="D357" s="41">
        <f>_xlfn.BETA.DIST(B357,Summary!$C$14+Summary!$D$27,Summary!$D$14+Summary!$C$27-Summary!$D$27,FALSE)</f>
        <v>1970.8397050426136</v>
      </c>
      <c r="E357" s="38"/>
      <c r="F357" s="44"/>
      <c r="G357" s="44"/>
      <c r="H357" s="29"/>
      <c r="I357" s="29"/>
      <c r="J357" s="29"/>
      <c r="K357" s="29"/>
      <c r="L357" s="29"/>
      <c r="M357" s="29"/>
      <c r="N357" s="29"/>
      <c r="O357" s="29"/>
      <c r="P357" s="29"/>
      <c r="Q357" s="29"/>
      <c r="R357" s="29"/>
      <c r="S357" s="29"/>
      <c r="T357" s="29"/>
      <c r="U357" s="29"/>
      <c r="V357" s="29"/>
      <c r="W357" s="29"/>
      <c r="X357" s="29"/>
      <c r="Y357" s="29"/>
      <c r="Z357" s="29"/>
    </row>
    <row r="358" spans="1:26" ht="13">
      <c r="A358" s="39">
        <v>356</v>
      </c>
      <c r="B358" s="43">
        <f t="shared" si="1"/>
        <v>9.942411459470371E-4</v>
      </c>
      <c r="C358" s="41">
        <f>_xlfn.BETA.DIST(B358,Summary!$C$14+Summary!$D$26,Summary!$D$14+Summary!$C$26-Summary!$D$26,FALSE)</f>
        <v>1145.9906215703922</v>
      </c>
      <c r="D358" s="41">
        <f>_xlfn.BETA.DIST(B358,Summary!$C$14+Summary!$D$27,Summary!$D$14+Summary!$C$27-Summary!$D$27,FALSE)</f>
        <v>1970.3301228217822</v>
      </c>
      <c r="E358" s="38"/>
      <c r="F358" s="44"/>
      <c r="G358" s="44"/>
      <c r="H358" s="29"/>
      <c r="I358" s="29"/>
      <c r="J358" s="29"/>
      <c r="K358" s="29"/>
      <c r="L358" s="29"/>
      <c r="M358" s="29"/>
      <c r="N358" s="29"/>
      <c r="O358" s="29"/>
      <c r="P358" s="29"/>
      <c r="Q358" s="29"/>
      <c r="R358" s="29"/>
      <c r="S358" s="29"/>
      <c r="T358" s="29"/>
      <c r="U358" s="29"/>
      <c r="V358" s="29"/>
      <c r="W358" s="29"/>
      <c r="X358" s="29"/>
      <c r="Y358" s="29"/>
      <c r="Z358" s="29"/>
    </row>
    <row r="359" spans="1:26" ht="13">
      <c r="A359" s="39">
        <v>357</v>
      </c>
      <c r="B359" s="43">
        <f t="shared" si="1"/>
        <v>9.9663611870545602E-4</v>
      </c>
      <c r="C359" s="41">
        <f>_xlfn.BETA.DIST(B359,Summary!$C$14+Summary!$D$26,Summary!$D$14+Summary!$C$26-Summary!$D$26,FALSE)</f>
        <v>1145.4870384547426</v>
      </c>
      <c r="D359" s="41">
        <f>_xlfn.BETA.DIST(B359,Summary!$C$14+Summary!$D$27,Summary!$D$14+Summary!$C$27-Summary!$D$27,FALSE)</f>
        <v>1969.5460973074742</v>
      </c>
      <c r="E359" s="38"/>
      <c r="F359" s="44"/>
      <c r="G359" s="44"/>
      <c r="H359" s="29"/>
      <c r="I359" s="29"/>
      <c r="J359" s="29"/>
      <c r="K359" s="29"/>
      <c r="L359" s="29"/>
      <c r="M359" s="29"/>
      <c r="N359" s="29"/>
      <c r="O359" s="29"/>
      <c r="P359" s="29"/>
      <c r="Q359" s="29"/>
      <c r="R359" s="29"/>
      <c r="S359" s="29"/>
      <c r="T359" s="29"/>
      <c r="U359" s="29"/>
      <c r="V359" s="29"/>
      <c r="W359" s="29"/>
      <c r="X359" s="29"/>
      <c r="Y359" s="29"/>
      <c r="Z359" s="29"/>
    </row>
    <row r="360" spans="1:26" ht="13">
      <c r="A360" s="39">
        <v>358</v>
      </c>
      <c r="B360" s="43">
        <f t="shared" si="1"/>
        <v>9.9903109146387494E-4</v>
      </c>
      <c r="C360" s="41">
        <f>_xlfn.BETA.DIST(B360,Summary!$C$14+Summary!$D$26,Summary!$D$14+Summary!$C$26-Summary!$D$26,FALSE)</f>
        <v>1144.9307283471023</v>
      </c>
      <c r="D360" s="41">
        <f>_xlfn.BETA.DIST(B360,Summary!$C$14+Summary!$D$27,Summary!$D$14+Summary!$C$27-Summary!$D$27,FALSE)</f>
        <v>1968.4892721725</v>
      </c>
      <c r="E360" s="38"/>
      <c r="F360" s="44"/>
      <c r="G360" s="44"/>
      <c r="H360" s="29"/>
      <c r="I360" s="29"/>
      <c r="J360" s="29"/>
      <c r="K360" s="29"/>
      <c r="L360" s="29"/>
      <c r="M360" s="29"/>
      <c r="N360" s="29"/>
      <c r="O360" s="29"/>
      <c r="P360" s="29"/>
      <c r="Q360" s="29"/>
      <c r="R360" s="29"/>
      <c r="S360" s="29"/>
      <c r="T360" s="29"/>
      <c r="U360" s="29"/>
      <c r="V360" s="29"/>
      <c r="W360" s="29"/>
      <c r="X360" s="29"/>
      <c r="Y360" s="29"/>
      <c r="Z360" s="29"/>
    </row>
    <row r="361" spans="1:26" ht="13">
      <c r="A361" s="39">
        <v>359</v>
      </c>
      <c r="B361" s="43">
        <f t="shared" si="1"/>
        <v>1.0014260642222939E-3</v>
      </c>
      <c r="C361" s="41">
        <f>_xlfn.BETA.DIST(B361,Summary!$C$14+Summary!$D$26,Summary!$D$14+Summary!$C$26-Summary!$D$26,FALSE)</f>
        <v>1144.3220214559128</v>
      </c>
      <c r="D361" s="41">
        <f>_xlfn.BETA.DIST(B361,Summary!$C$14+Summary!$D$27,Summary!$D$14+Summary!$C$27-Summary!$D$27,FALSE)</f>
        <v>1967.1613925335187</v>
      </c>
      <c r="E361" s="38"/>
      <c r="F361" s="44"/>
      <c r="G361" s="44"/>
      <c r="H361" s="29"/>
      <c r="I361" s="29"/>
      <c r="J361" s="29"/>
      <c r="K361" s="29"/>
      <c r="L361" s="29"/>
      <c r="M361" s="29"/>
      <c r="N361" s="29"/>
      <c r="O361" s="29"/>
      <c r="P361" s="29"/>
      <c r="Q361" s="29"/>
      <c r="R361" s="29"/>
      <c r="S361" s="29"/>
      <c r="T361" s="29"/>
      <c r="U361" s="29"/>
      <c r="V361" s="29"/>
      <c r="W361" s="29"/>
      <c r="X361" s="29"/>
      <c r="Y361" s="29"/>
      <c r="Z361" s="29"/>
    </row>
    <row r="362" spans="1:26" ht="13">
      <c r="A362" s="39">
        <v>360</v>
      </c>
      <c r="B362" s="43">
        <f t="shared" si="1"/>
        <v>1.0038210369807128E-3</v>
      </c>
      <c r="C362" s="41">
        <f>_xlfn.BETA.DIST(B362,Summary!$C$14+Summary!$D$26,Summary!$D$14+Summary!$C$26-Summary!$D$26,FALSE)</f>
        <v>1143.6612528544961</v>
      </c>
      <c r="D362" s="41">
        <f>_xlfn.BETA.DIST(B362,Summary!$C$14+Summary!$D$27,Summary!$D$14+Summary!$C$27-Summary!$D$27,FALSE)</f>
        <v>1965.564302958973</v>
      </c>
      <c r="E362" s="38"/>
      <c r="F362" s="44"/>
      <c r="G362" s="44"/>
      <c r="H362" s="29"/>
      <c r="I362" s="29"/>
      <c r="J362" s="29"/>
      <c r="K362" s="29"/>
      <c r="L362" s="29"/>
      <c r="M362" s="29"/>
      <c r="N362" s="29"/>
      <c r="O362" s="29"/>
      <c r="P362" s="29"/>
      <c r="Q362" s="29"/>
      <c r="R362" s="29"/>
      <c r="S362" s="29"/>
      <c r="T362" s="29"/>
      <c r="U362" s="29"/>
      <c r="V362" s="29"/>
      <c r="W362" s="29"/>
      <c r="X362" s="29"/>
      <c r="Y362" s="29"/>
      <c r="Z362" s="29"/>
    </row>
    <row r="363" spans="1:26" ht="13">
      <c r="A363" s="39">
        <v>361</v>
      </c>
      <c r="B363" s="43">
        <f t="shared" si="1"/>
        <v>1.0062160097391317E-3</v>
      </c>
      <c r="C363" s="41">
        <f>_xlfn.BETA.DIST(B363,Summary!$C$14+Summary!$D$26,Summary!$D$14+Summary!$C$26-Summary!$D$26,FALSE)</f>
        <v>1142.9487623692714</v>
      </c>
      <c r="D363" s="41">
        <f>_xlfn.BETA.DIST(B363,Summary!$C$14+Summary!$D$27,Summary!$D$14+Summary!$C$27-Summary!$D$27,FALSE)</f>
        <v>1963.6999454330094</v>
      </c>
      <c r="E363" s="38"/>
      <c r="F363" s="44"/>
      <c r="G363" s="44"/>
      <c r="H363" s="29"/>
      <c r="I363" s="29"/>
      <c r="J363" s="29"/>
      <c r="K363" s="29"/>
      <c r="L363" s="29"/>
      <c r="M363" s="29"/>
      <c r="N363" s="29"/>
      <c r="O363" s="29"/>
      <c r="P363" s="29"/>
      <c r="Q363" s="29"/>
      <c r="R363" s="29"/>
      <c r="S363" s="29"/>
      <c r="T363" s="29"/>
      <c r="U363" s="29"/>
      <c r="V363" s="29"/>
      <c r="W363" s="29"/>
      <c r="X363" s="29"/>
      <c r="Y363" s="29"/>
      <c r="Z363" s="29"/>
    </row>
    <row r="364" spans="1:26" ht="13">
      <c r="A364" s="39">
        <v>362</v>
      </c>
      <c r="B364" s="43">
        <f t="shared" si="1"/>
        <v>1.0086109824975506E-3</v>
      </c>
      <c r="C364" s="41">
        <f>_xlfn.BETA.DIST(B364,Summary!$C$14+Summary!$D$26,Summary!$D$14+Summary!$C$26-Summary!$D$26,FALSE)</f>
        <v>1142.1848944682449</v>
      </c>
      <c r="D364" s="41">
        <f>_xlfn.BETA.DIST(B364,Summary!$C$14+Summary!$D$27,Summary!$D$14+Summary!$C$27-Summary!$D$27,FALSE)</f>
        <v>1961.570357277719</v>
      </c>
      <c r="E364" s="38"/>
      <c r="F364" s="44"/>
      <c r="G364" s="44"/>
      <c r="H364" s="29"/>
      <c r="I364" s="29"/>
      <c r="J364" s="29"/>
      <c r="K364" s="29"/>
      <c r="L364" s="29"/>
      <c r="M364" s="29"/>
      <c r="N364" s="29"/>
      <c r="O364" s="29"/>
      <c r="P364" s="29"/>
      <c r="Q364" s="29"/>
      <c r="R364" s="29"/>
      <c r="S364" s="29"/>
      <c r="T364" s="29"/>
      <c r="U364" s="29"/>
      <c r="V364" s="29"/>
      <c r="W364" s="29"/>
      <c r="X364" s="29"/>
      <c r="Y364" s="29"/>
      <c r="Z364" s="29"/>
    </row>
    <row r="365" spans="1:26" ht="13">
      <c r="A365" s="39">
        <v>363</v>
      </c>
      <c r="B365" s="43">
        <f t="shared" si="1"/>
        <v>1.0110059552559695E-3</v>
      </c>
      <c r="C365" s="41">
        <f>_xlfn.BETA.DIST(B365,Summary!$C$14+Summary!$D$26,Summary!$D$14+Summary!$C$26-Summary!$D$26,FALSE)</f>
        <v>1141.3699981498028</v>
      </c>
      <c r="D365" s="41">
        <f>_xlfn.BETA.DIST(B365,Summary!$C$14+Summary!$D$27,Summary!$D$14+Summary!$C$27-Summary!$D$27,FALSE)</f>
        <v>1959.177669036043</v>
      </c>
      <c r="E365" s="38"/>
      <c r="F365" s="44"/>
      <c r="G365" s="44"/>
      <c r="H365" s="29"/>
      <c r="I365" s="29"/>
      <c r="J365" s="29"/>
      <c r="K365" s="29"/>
      <c r="L365" s="29"/>
      <c r="M365" s="29"/>
      <c r="N365" s="29"/>
      <c r="O365" s="29"/>
      <c r="P365" s="29"/>
      <c r="Q365" s="29"/>
      <c r="R365" s="29"/>
      <c r="S365" s="29"/>
      <c r="T365" s="29"/>
      <c r="U365" s="29"/>
      <c r="V365" s="29"/>
      <c r="W365" s="29"/>
      <c r="X365" s="29"/>
      <c r="Y365" s="29"/>
      <c r="Z365" s="29"/>
    </row>
    <row r="366" spans="1:26" ht="13">
      <c r="A366" s="39">
        <v>364</v>
      </c>
      <c r="B366" s="43">
        <f t="shared" si="1"/>
        <v>1.0134009280143884E-3</v>
      </c>
      <c r="C366" s="41">
        <f>_xlfn.BETA.DIST(B366,Summary!$C$14+Summary!$D$26,Summary!$D$14+Summary!$C$26-Summary!$D$26,FALSE)</f>
        <v>1140.5044268318354</v>
      </c>
      <c r="D366" s="41">
        <f>_xlfn.BETA.DIST(B366,Summary!$C$14+Summary!$D$27,Summary!$D$14+Summary!$C$27-Summary!$D$27,FALSE)</f>
        <v>1956.5241023176936</v>
      </c>
      <c r="E366" s="38"/>
      <c r="F366" s="44"/>
      <c r="G366" s="44"/>
      <c r="H366" s="29"/>
      <c r="I366" s="29"/>
      <c r="J366" s="29"/>
      <c r="K366" s="29"/>
      <c r="L366" s="29"/>
      <c r="M366" s="29"/>
      <c r="N366" s="29"/>
      <c r="O366" s="29"/>
      <c r="P366" s="29"/>
      <c r="Q366" s="29"/>
      <c r="R366" s="29"/>
      <c r="S366" s="29"/>
      <c r="T366" s="29"/>
      <c r="U366" s="29"/>
      <c r="V366" s="29"/>
      <c r="W366" s="29"/>
      <c r="X366" s="29"/>
      <c r="Y366" s="29"/>
      <c r="Z366" s="29"/>
    </row>
    <row r="367" spans="1:26" ht="13">
      <c r="A367" s="39">
        <v>365</v>
      </c>
      <c r="B367" s="43">
        <f t="shared" si="1"/>
        <v>1.0157959007728074E-3</v>
      </c>
      <c r="C367" s="41">
        <f>_xlfn.BETA.DIST(B367,Summary!$C$14+Summary!$D$26,Summary!$D$14+Summary!$C$26-Summary!$D$26,FALSE)</f>
        <v>1139.5885382412166</v>
      </c>
      <c r="D367" s="41">
        <f>_xlfn.BETA.DIST(B367,Summary!$C$14+Summary!$D$27,Summary!$D$14+Summary!$C$27-Summary!$D$27,FALSE)</f>
        <v>1953.6119676104217</v>
      </c>
      <c r="E367" s="38"/>
      <c r="F367" s="44"/>
      <c r="G367" s="44"/>
      <c r="H367" s="29"/>
      <c r="I367" s="29"/>
      <c r="J367" s="29"/>
      <c r="K367" s="29"/>
      <c r="L367" s="29"/>
      <c r="M367" s="29"/>
      <c r="N367" s="29"/>
      <c r="O367" s="29"/>
      <c r="P367" s="29"/>
      <c r="Q367" s="29"/>
      <c r="R367" s="29"/>
      <c r="S367" s="29"/>
      <c r="T367" s="29"/>
      <c r="U367" s="29"/>
      <c r="V367" s="29"/>
      <c r="W367" s="29"/>
      <c r="X367" s="29"/>
      <c r="Y367" s="29"/>
      <c r="Z367" s="29"/>
    </row>
    <row r="368" spans="1:26" ht="13">
      <c r="A368" s="39">
        <v>366</v>
      </c>
      <c r="B368" s="43">
        <f t="shared" si="1"/>
        <v>1.0181908735312263E-3</v>
      </c>
      <c r="C368" s="41">
        <f>_xlfn.BETA.DIST(B368,Summary!$C$14+Summary!$D$26,Summary!$D$14+Summary!$C$26-Summary!$D$26,FALSE)</f>
        <v>1138.6226943036643</v>
      </c>
      <c r="D368" s="41">
        <f>_xlfn.BETA.DIST(B368,Summary!$C$14+Summary!$D$27,Summary!$D$14+Summary!$C$27-Summary!$D$27,FALSE)</f>
        <v>1950.4436620589554</v>
      </c>
      <c r="E368" s="38"/>
      <c r="F368" s="44"/>
      <c r="G368" s="44"/>
      <c r="H368" s="29"/>
      <c r="I368" s="29"/>
      <c r="J368" s="29"/>
      <c r="K368" s="29"/>
      <c r="L368" s="29"/>
      <c r="M368" s="29"/>
      <c r="N368" s="29"/>
      <c r="O368" s="29"/>
      <c r="P368" s="29"/>
      <c r="Q368" s="29"/>
      <c r="R368" s="29"/>
      <c r="S368" s="29"/>
      <c r="T368" s="29"/>
      <c r="U368" s="29"/>
      <c r="V368" s="29"/>
      <c r="W368" s="29"/>
      <c r="X368" s="29"/>
      <c r="Y368" s="29"/>
      <c r="Z368" s="29"/>
    </row>
    <row r="369" spans="1:26" ht="13">
      <c r="A369" s="39">
        <v>367</v>
      </c>
      <c r="B369" s="43">
        <f t="shared" si="1"/>
        <v>1.0205858462896452E-3</v>
      </c>
      <c r="C369" s="41">
        <f>_xlfn.BETA.DIST(B369,Summary!$C$14+Summary!$D$26,Summary!$D$14+Summary!$C$26-Summary!$D$26,FALSE)</f>
        <v>1137.6072610340079</v>
      </c>
      <c r="D369" s="41">
        <f>_xlfn.BETA.DIST(B369,Summary!$C$14+Summary!$D$27,Summary!$D$14+Summary!$C$27-Summary!$D$27,FALSE)</f>
        <v>1947.0216672139409</v>
      </c>
      <c r="E369" s="38"/>
      <c r="F369" s="44"/>
      <c r="G369" s="44"/>
      <c r="H369" s="29"/>
      <c r="I369" s="29"/>
      <c r="J369" s="29"/>
      <c r="K369" s="29"/>
      <c r="L369" s="29"/>
      <c r="M369" s="29"/>
      <c r="N369" s="29"/>
      <c r="O369" s="29"/>
      <c r="P369" s="29"/>
      <c r="Q369" s="29"/>
      <c r="R369" s="29"/>
      <c r="S369" s="29"/>
      <c r="T369" s="29"/>
      <c r="U369" s="29"/>
      <c r="V369" s="29"/>
      <c r="W369" s="29"/>
      <c r="X369" s="29"/>
      <c r="Y369" s="29"/>
      <c r="Z369" s="29"/>
    </row>
    <row r="370" spans="1:26" ht="13">
      <c r="A370" s="39">
        <v>368</v>
      </c>
      <c r="B370" s="43">
        <f t="shared" si="1"/>
        <v>1.0229808190480641E-3</v>
      </c>
      <c r="C370" s="41">
        <f>_xlfn.BETA.DIST(B370,Summary!$C$14+Summary!$D$26,Summary!$D$14+Summary!$C$26-Summary!$D$26,FALSE)</f>
        <v>1136.5426084268865</v>
      </c>
      <c r="D370" s="41">
        <f>_xlfn.BETA.DIST(B370,Summary!$C$14+Summary!$D$27,Summary!$D$14+Summary!$C$27-Summary!$D$27,FALSE)</f>
        <v>1943.3485467531773</v>
      </c>
      <c r="E370" s="38"/>
      <c r="F370" s="44"/>
      <c r="G370" s="44"/>
      <c r="H370" s="29"/>
      <c r="I370" s="29"/>
      <c r="J370" s="29"/>
      <c r="K370" s="29"/>
      <c r="L370" s="29"/>
      <c r="M370" s="29"/>
      <c r="N370" s="29"/>
      <c r="O370" s="29"/>
      <c r="P370" s="29"/>
      <c r="Q370" s="29"/>
      <c r="R370" s="29"/>
      <c r="S370" s="29"/>
      <c r="T370" s="29"/>
      <c r="U370" s="29"/>
      <c r="V370" s="29"/>
      <c r="W370" s="29"/>
      <c r="X370" s="29"/>
      <c r="Y370" s="29"/>
      <c r="Z370" s="29"/>
    </row>
    <row r="371" spans="1:26" ht="13">
      <c r="A371" s="39">
        <v>369</v>
      </c>
      <c r="B371" s="43">
        <f t="shared" si="1"/>
        <v>1.025375791806483E-3</v>
      </c>
      <c r="C371" s="41">
        <f>_xlfn.BETA.DIST(B371,Summary!$C$14+Summary!$D$26,Summary!$D$14+Summary!$C$26-Summary!$D$26,FALSE)</f>
        <v>1135.4291103479006</v>
      </c>
      <c r="D371" s="41">
        <f>_xlfn.BETA.DIST(B371,Summary!$C$14+Summary!$D$27,Summary!$D$14+Summary!$C$27-Summary!$D$27,FALSE)</f>
        <v>1939.4269441774484</v>
      </c>
      <c r="E371" s="38"/>
      <c r="F371" s="44"/>
      <c r="G371" s="44"/>
      <c r="H371" s="29"/>
      <c r="I371" s="29"/>
      <c r="J371" s="29"/>
      <c r="K371" s="29"/>
      <c r="L371" s="29"/>
      <c r="M371" s="29"/>
      <c r="N371" s="29"/>
      <c r="O371" s="29"/>
      <c r="P371" s="29"/>
      <c r="Q371" s="29"/>
      <c r="R371" s="29"/>
      <c r="S371" s="29"/>
      <c r="T371" s="29"/>
      <c r="U371" s="29"/>
      <c r="V371" s="29"/>
      <c r="W371" s="29"/>
      <c r="X371" s="29"/>
      <c r="Y371" s="29"/>
      <c r="Z371" s="29"/>
    </row>
    <row r="372" spans="1:26" ht="13">
      <c r="A372" s="39">
        <v>370</v>
      </c>
      <c r="B372" s="43">
        <f t="shared" si="1"/>
        <v>1.027770764564902E-3</v>
      </c>
      <c r="C372" s="41">
        <f>_xlfn.BETA.DIST(B372,Summary!$C$14+Summary!$D$26,Summary!$D$14+Summary!$C$26-Summary!$D$26,FALSE)</f>
        <v>1134.2671444252428</v>
      </c>
      <c r="D372" s="41">
        <f>_xlfn.BETA.DIST(B372,Summary!$C$14+Summary!$D$27,Summary!$D$14+Summary!$C$27-Summary!$D$27,FALSE)</f>
        <v>1935.2595804832199</v>
      </c>
      <c r="E372" s="38"/>
      <c r="F372" s="44"/>
      <c r="G372" s="44"/>
      <c r="H372" s="29"/>
      <c r="I372" s="29"/>
      <c r="J372" s="29"/>
      <c r="K372" s="29"/>
      <c r="L372" s="29"/>
      <c r="M372" s="29"/>
      <c r="N372" s="29"/>
      <c r="O372" s="29"/>
      <c r="P372" s="29"/>
      <c r="Q372" s="29"/>
      <c r="R372" s="29"/>
      <c r="S372" s="29"/>
      <c r="T372" s="29"/>
      <c r="U372" s="29"/>
      <c r="V372" s="29"/>
      <c r="W372" s="29"/>
      <c r="X372" s="29"/>
      <c r="Y372" s="29"/>
      <c r="Z372" s="29"/>
    </row>
    <row r="373" spans="1:26" ht="13">
      <c r="A373" s="39">
        <v>371</v>
      </c>
      <c r="B373" s="43">
        <f t="shared" si="1"/>
        <v>1.0301657373233209E-3</v>
      </c>
      <c r="C373" s="41">
        <f>_xlfn.BETA.DIST(B373,Summary!$C$14+Summary!$D$26,Summary!$D$14+Summary!$C$26-Summary!$D$26,FALSE)</f>
        <v>1133.0570919418271</v>
      </c>
      <c r="D373" s="41">
        <f>_xlfn.BETA.DIST(B373,Summary!$C$14+Summary!$D$27,Summary!$D$14+Summary!$C$27-Summary!$D$27,FALSE)</f>
        <v>1930.8492518144544</v>
      </c>
      <c r="E373" s="38"/>
      <c r="F373" s="44"/>
      <c r="G373" s="44"/>
      <c r="H373" s="29"/>
      <c r="I373" s="29"/>
      <c r="J373" s="29"/>
      <c r="K373" s="29"/>
      <c r="L373" s="29"/>
      <c r="M373" s="29"/>
      <c r="N373" s="29"/>
      <c r="O373" s="29"/>
      <c r="P373" s="29"/>
      <c r="Q373" s="29"/>
      <c r="R373" s="29"/>
      <c r="S373" s="29"/>
      <c r="T373" s="29"/>
      <c r="U373" s="29"/>
      <c r="V373" s="29"/>
      <c r="W373" s="29"/>
      <c r="X373" s="29"/>
      <c r="Y373" s="29"/>
      <c r="Z373" s="29"/>
    </row>
    <row r="374" spans="1:26" ht="13">
      <c r="A374" s="39">
        <v>372</v>
      </c>
      <c r="B374" s="43">
        <f t="shared" si="1"/>
        <v>1.0325607100817398E-3</v>
      </c>
      <c r="C374" s="41">
        <f>_xlfn.BETA.DIST(B374,Summary!$C$14+Summary!$D$26,Summary!$D$14+Summary!$C$26-Summary!$D$26,FALSE)</f>
        <v>1131.7993377279427</v>
      </c>
      <c r="D374" s="41">
        <f>_xlfn.BETA.DIST(B374,Summary!$C$14+Summary!$D$27,Summary!$D$14+Summary!$C$27-Summary!$D$27,FALSE)</f>
        <v>1926.1988270957784</v>
      </c>
      <c r="E374" s="38"/>
      <c r="F374" s="44"/>
      <c r="G374" s="44"/>
      <c r="H374" s="29"/>
      <c r="I374" s="29"/>
      <c r="J374" s="29"/>
      <c r="K374" s="29"/>
      <c r="L374" s="29"/>
      <c r="M374" s="29"/>
      <c r="N374" s="29"/>
      <c r="O374" s="29"/>
      <c r="P374" s="29"/>
      <c r="Q374" s="29"/>
      <c r="R374" s="29"/>
      <c r="S374" s="29"/>
      <c r="T374" s="29"/>
      <c r="U374" s="29"/>
      <c r="V374" s="29"/>
      <c r="W374" s="29"/>
      <c r="X374" s="29"/>
      <c r="Y374" s="29"/>
      <c r="Z374" s="29"/>
    </row>
    <row r="375" spans="1:26" ht="13">
      <c r="A375" s="39">
        <v>373</v>
      </c>
      <c r="B375" s="43">
        <f t="shared" si="1"/>
        <v>1.0349556828401587E-3</v>
      </c>
      <c r="C375" s="41">
        <f>_xlfn.BETA.DIST(B375,Summary!$C$14+Summary!$D$26,Summary!$D$14+Summary!$C$26-Summary!$D$26,FALSE)</f>
        <v>1130.49427005445</v>
      </c>
      <c r="D375" s="41">
        <f>_xlfn.BETA.DIST(B375,Summary!$C$14+Summary!$D$27,Summary!$D$14+Summary!$C$27-Summary!$D$27,FALSE)</f>
        <v>1921.3112456492279</v>
      </c>
      <c r="E375" s="38"/>
      <c r="F375" s="44"/>
      <c r="G375" s="44"/>
      <c r="H375" s="29"/>
      <c r="I375" s="29"/>
      <c r="J375" s="29"/>
      <c r="K375" s="29"/>
      <c r="L375" s="29"/>
      <c r="M375" s="29"/>
      <c r="N375" s="29"/>
      <c r="O375" s="29"/>
      <c r="P375" s="29"/>
      <c r="Q375" s="29"/>
      <c r="R375" s="29"/>
      <c r="S375" s="29"/>
      <c r="T375" s="29"/>
      <c r="U375" s="29"/>
      <c r="V375" s="29"/>
      <c r="W375" s="29"/>
      <c r="X375" s="29"/>
      <c r="Y375" s="29"/>
      <c r="Z375" s="29"/>
    </row>
    <row r="376" spans="1:26" ht="13">
      <c r="A376" s="39">
        <v>374</v>
      </c>
      <c r="B376" s="43">
        <f t="shared" si="1"/>
        <v>1.0373506555985776E-3</v>
      </c>
      <c r="C376" s="41">
        <f>_xlfn.BETA.DIST(B376,Summary!$C$14+Summary!$D$26,Summary!$D$14+Summary!$C$26-Summary!$D$26,FALSE)</f>
        <v>1129.1422805265438</v>
      </c>
      <c r="D376" s="41">
        <f>_xlfn.BETA.DIST(B376,Summary!$C$14+Summary!$D$27,Summary!$D$14+Summary!$C$27-Summary!$D$27,FALSE)</f>
        <v>1916.1895147967261</v>
      </c>
      <c r="E376" s="38"/>
      <c r="F376" s="44"/>
      <c r="G376" s="44"/>
      <c r="H376" s="29"/>
      <c r="I376" s="29"/>
      <c r="J376" s="29"/>
      <c r="K376" s="29"/>
      <c r="L376" s="29"/>
      <c r="M376" s="29"/>
      <c r="N376" s="29"/>
      <c r="O376" s="29"/>
      <c r="P376" s="29"/>
      <c r="Q376" s="29"/>
      <c r="R376" s="29"/>
      <c r="S376" s="29"/>
      <c r="T376" s="29"/>
      <c r="U376" s="29"/>
      <c r="V376" s="29"/>
      <c r="W376" s="29"/>
      <c r="X376" s="29"/>
      <c r="Y376" s="29"/>
      <c r="Z376" s="29"/>
    </row>
    <row r="377" spans="1:26" ht="13">
      <c r="A377" s="39">
        <v>375</v>
      </c>
      <c r="B377" s="43">
        <f t="shared" si="1"/>
        <v>1.0397456283569965E-3</v>
      </c>
      <c r="C377" s="41">
        <f>_xlfn.BETA.DIST(B377,Summary!$C$14+Summary!$D$26,Summary!$D$14+Summary!$C$26-Summary!$D$26,FALSE)</f>
        <v>1127.7437639781012</v>
      </c>
      <c r="D377" s="41">
        <f>_xlfn.BETA.DIST(B377,Summary!$C$14+Summary!$D$27,Summary!$D$14+Summary!$C$27-Summary!$D$27,FALSE)</f>
        <v>1910.8367074504852</v>
      </c>
      <c r="E377" s="38"/>
      <c r="F377" s="44"/>
      <c r="G377" s="44"/>
      <c r="H377" s="29"/>
      <c r="I377" s="29"/>
      <c r="J377" s="29"/>
      <c r="K377" s="29"/>
      <c r="L377" s="29"/>
      <c r="M377" s="29"/>
      <c r="N377" s="29"/>
      <c r="O377" s="29"/>
      <c r="P377" s="29"/>
      <c r="Q377" s="29"/>
      <c r="R377" s="29"/>
      <c r="S377" s="29"/>
      <c r="T377" s="29"/>
      <c r="U377" s="29"/>
      <c r="V377" s="29"/>
      <c r="W377" s="29"/>
      <c r="X377" s="29"/>
      <c r="Y377" s="29"/>
      <c r="Z377" s="29"/>
    </row>
    <row r="378" spans="1:26" ht="13">
      <c r="A378" s="39">
        <v>376</v>
      </c>
      <c r="B378" s="43">
        <f t="shared" si="1"/>
        <v>1.0421406011154155E-3</v>
      </c>
      <c r="C378" s="41">
        <f>_xlfn.BETA.DIST(B378,Summary!$C$14+Summary!$D$26,Summary!$D$14+Summary!$C$26-Summary!$D$26,FALSE)</f>
        <v>1126.2991183666325</v>
      </c>
      <c r="D378" s="41">
        <f>_xlfn.BETA.DIST(B378,Summary!$C$14+Summary!$D$27,Summary!$D$14+Summary!$C$27-Summary!$D$27,FALSE)</f>
        <v>1905.2559596934357</v>
      </c>
      <c r="E378" s="38"/>
      <c r="F378" s="44"/>
      <c r="G378" s="44"/>
      <c r="H378" s="29"/>
      <c r="I378" s="29"/>
      <c r="J378" s="29"/>
      <c r="K378" s="29"/>
      <c r="L378" s="29"/>
      <c r="M378" s="29"/>
      <c r="N378" s="29"/>
      <c r="O378" s="29"/>
      <c r="P378" s="29"/>
      <c r="Q378" s="29"/>
      <c r="R378" s="29"/>
      <c r="S378" s="29"/>
      <c r="T378" s="29"/>
      <c r="U378" s="29"/>
      <c r="V378" s="29"/>
      <c r="W378" s="29"/>
      <c r="X378" s="29"/>
      <c r="Y378" s="29"/>
      <c r="Z378" s="29"/>
    </row>
    <row r="379" spans="1:26" ht="13">
      <c r="A379" s="39">
        <v>377</v>
      </c>
      <c r="B379" s="43">
        <f t="shared" si="1"/>
        <v>1.0445355738738344E-3</v>
      </c>
      <c r="C379" s="41">
        <f>_xlfn.BETA.DIST(B379,Summary!$C$14+Summary!$D$26,Summary!$D$14+Summary!$C$26-Summary!$D$26,FALSE)</f>
        <v>1124.8087446688635</v>
      </c>
      <c r="D379" s="41">
        <f>_xlfn.BETA.DIST(B379,Summary!$C$14+Summary!$D$27,Summary!$D$14+Summary!$C$27-Summary!$D$27,FALSE)</f>
        <v>1899.4504683518016</v>
      </c>
      <c r="E379" s="38"/>
      <c r="F379" s="44"/>
      <c r="G379" s="44"/>
      <c r="H379" s="29"/>
      <c r="I379" s="29"/>
      <c r="J379" s="29"/>
      <c r="K379" s="29"/>
      <c r="L379" s="29"/>
      <c r="M379" s="29"/>
      <c r="N379" s="29"/>
      <c r="O379" s="29"/>
      <c r="P379" s="29"/>
      <c r="Q379" s="29"/>
      <c r="R379" s="29"/>
      <c r="S379" s="29"/>
      <c r="T379" s="29"/>
      <c r="U379" s="29"/>
      <c r="V379" s="29"/>
      <c r="W379" s="29"/>
      <c r="X379" s="29"/>
      <c r="Y379" s="29"/>
      <c r="Z379" s="29"/>
    </row>
    <row r="380" spans="1:26" ht="13">
      <c r="A380" s="39">
        <v>378</v>
      </c>
      <c r="B380" s="43">
        <f t="shared" si="1"/>
        <v>1.0469305466322533E-3</v>
      </c>
      <c r="C380" s="41">
        <f>_xlfn.BETA.DIST(B380,Summary!$C$14+Summary!$D$26,Summary!$D$14+Summary!$C$26-Summary!$D$26,FALSE)</f>
        <v>1123.2730467769545</v>
      </c>
      <c r="D380" s="41">
        <f>_xlfn.BETA.DIST(B380,Summary!$C$14+Summary!$D$27,Summary!$D$14+Summary!$C$27-Summary!$D$27,FALSE)</f>
        <v>1893.4234885618782</v>
      </c>
      <c r="E380" s="38"/>
      <c r="F380" s="44"/>
      <c r="G380" s="44"/>
      <c r="H380" s="29"/>
      <c r="I380" s="29"/>
      <c r="J380" s="29"/>
      <c r="K380" s="29"/>
      <c r="L380" s="29"/>
      <c r="M380" s="29"/>
      <c r="N380" s="29"/>
      <c r="O380" s="29"/>
      <c r="P380" s="29"/>
      <c r="Q380" s="29"/>
      <c r="R380" s="29"/>
      <c r="S380" s="29"/>
      <c r="T380" s="29"/>
      <c r="U380" s="29"/>
      <c r="V380" s="29"/>
      <c r="W380" s="29"/>
      <c r="X380" s="29"/>
      <c r="Y380" s="29"/>
      <c r="Z380" s="29"/>
    </row>
    <row r="381" spans="1:26" ht="13">
      <c r="A381" s="39">
        <v>379</v>
      </c>
      <c r="B381" s="43">
        <f t="shared" si="1"/>
        <v>1.0493255193906722E-3</v>
      </c>
      <c r="C381" s="41">
        <f>_xlfn.BETA.DIST(B381,Summary!$C$14+Summary!$D$26,Summary!$D$14+Summary!$C$26-Summary!$D$26,FALSE)</f>
        <v>1121.6924313953859</v>
      </c>
      <c r="D381" s="41">
        <f>_xlfn.BETA.DIST(B381,Summary!$C$14+Summary!$D$27,Summary!$D$14+Summary!$C$27-Summary!$D$27,FALSE)</f>
        <v>1887.1783313330516</v>
      </c>
      <c r="E381" s="38"/>
      <c r="F381" s="44"/>
      <c r="G381" s="44"/>
      <c r="H381" s="29"/>
      <c r="I381" s="29"/>
      <c r="J381" s="29"/>
      <c r="K381" s="29"/>
      <c r="L381" s="29"/>
      <c r="M381" s="29"/>
      <c r="N381" s="29"/>
      <c r="O381" s="29"/>
      <c r="P381" s="29"/>
      <c r="Q381" s="29"/>
      <c r="R381" s="29"/>
      <c r="S381" s="29"/>
      <c r="T381" s="29"/>
      <c r="U381" s="29"/>
      <c r="V381" s="29"/>
      <c r="W381" s="29"/>
      <c r="X381" s="29"/>
      <c r="Y381" s="29"/>
      <c r="Z381" s="29"/>
    </row>
    <row r="382" spans="1:26" ht="13">
      <c r="A382" s="39">
        <v>380</v>
      </c>
      <c r="B382" s="43">
        <f t="shared" si="1"/>
        <v>1.0517204921490911E-3</v>
      </c>
      <c r="C382" s="41">
        <f>_xlfn.BETA.DIST(B382,Summary!$C$14+Summary!$D$26,Summary!$D$14+Summary!$C$26-Summary!$D$26,FALSE)</f>
        <v>1120.0673079385249</v>
      </c>
      <c r="D382" s="41">
        <f>_xlfn.BETA.DIST(B382,Summary!$C$14+Summary!$D$27,Summary!$D$14+Summary!$C$27-Summary!$D$27,FALSE)</f>
        <v>1880.7183611090509</v>
      </c>
      <c r="E382" s="38"/>
      <c r="F382" s="44"/>
      <c r="G382" s="44"/>
      <c r="H382" s="29"/>
      <c r="I382" s="29"/>
      <c r="J382" s="29"/>
      <c r="K382" s="29"/>
      <c r="L382" s="29"/>
      <c r="M382" s="29"/>
      <c r="N382" s="29"/>
      <c r="O382" s="29"/>
      <c r="P382" s="29"/>
      <c r="Q382" s="29"/>
      <c r="R382" s="29"/>
      <c r="S382" s="29"/>
      <c r="T382" s="29"/>
      <c r="U382" s="29"/>
      <c r="V382" s="29"/>
      <c r="W382" s="29"/>
      <c r="X382" s="29"/>
      <c r="Y382" s="29"/>
      <c r="Z382" s="29"/>
    </row>
    <row r="383" spans="1:26" ht="13">
      <c r="A383" s="39">
        <v>381</v>
      </c>
      <c r="B383" s="43">
        <f t="shared" si="1"/>
        <v>1.0541154649075101E-3</v>
      </c>
      <c r="C383" s="41">
        <f>_xlfn.BETA.DIST(B383,Summary!$C$14+Summary!$D$26,Summary!$D$14+Summary!$C$26-Summary!$D$26,FALSE)</f>
        <v>1118.3980884288846</v>
      </c>
      <c r="D383" s="41">
        <f>_xlfn.BETA.DIST(B383,Summary!$C$14+Summary!$D$27,Summary!$D$14+Summary!$C$27-Summary!$D$27,FALSE)</f>
        <v>1874.0469933294128</v>
      </c>
      <c r="E383" s="38"/>
      <c r="F383" s="44"/>
      <c r="G383" s="44"/>
      <c r="H383" s="29"/>
      <c r="I383" s="29"/>
      <c r="J383" s="29"/>
      <c r="K383" s="29"/>
      <c r="L383" s="29"/>
      <c r="M383" s="29"/>
      <c r="N383" s="29"/>
      <c r="O383" s="29"/>
      <c r="P383" s="29"/>
      <c r="Q383" s="29"/>
      <c r="R383" s="29"/>
      <c r="S383" s="29"/>
      <c r="T383" s="29"/>
      <c r="U383" s="29"/>
      <c r="V383" s="29"/>
      <c r="W383" s="29"/>
      <c r="X383" s="29"/>
      <c r="Y383" s="29"/>
      <c r="Z383" s="29"/>
    </row>
    <row r="384" spans="1:26" ht="13">
      <c r="A384" s="39">
        <v>382</v>
      </c>
      <c r="B384" s="43">
        <f t="shared" si="1"/>
        <v>1.056510437665929E-3</v>
      </c>
      <c r="C384" s="41">
        <f>_xlfn.BETA.DIST(B384,Summary!$C$14+Summary!$D$26,Summary!$D$14+Summary!$C$26-Summary!$D$26,FALSE)</f>
        <v>1116.6851873961034</v>
      </c>
      <c r="D384" s="41">
        <f>_xlfn.BETA.DIST(B384,Summary!$C$14+Summary!$D$27,Summary!$D$14+Summary!$C$27-Summary!$D$27,FALSE)</f>
        <v>1867.1676919930665</v>
      </c>
      <c r="E384" s="38"/>
      <c r="F384" s="44"/>
      <c r="G384" s="44"/>
      <c r="H384" s="29"/>
      <c r="I384" s="29"/>
      <c r="J384" s="29"/>
      <c r="K384" s="29"/>
      <c r="L384" s="29"/>
      <c r="M384" s="29"/>
      <c r="N384" s="29"/>
      <c r="O384" s="29"/>
      <c r="P384" s="29"/>
      <c r="Q384" s="29"/>
      <c r="R384" s="29"/>
      <c r="S384" s="29"/>
      <c r="T384" s="29"/>
      <c r="U384" s="29"/>
      <c r="V384" s="29"/>
      <c r="W384" s="29"/>
      <c r="X384" s="29"/>
      <c r="Y384" s="29"/>
      <c r="Z384" s="29"/>
    </row>
    <row r="385" spans="1:26" ht="13">
      <c r="A385" s="39">
        <v>383</v>
      </c>
      <c r="B385" s="43">
        <f t="shared" si="1"/>
        <v>1.0589054104243479E-3</v>
      </c>
      <c r="C385" s="41">
        <f>_xlfn.BETA.DIST(B385,Summary!$C$14+Summary!$D$26,Summary!$D$14+Summary!$C$26-Summary!$D$26,FALSE)</f>
        <v>1114.9290217766511</v>
      </c>
      <c r="D385" s="41">
        <f>_xlfn.BETA.DIST(B385,Summary!$C$14+Summary!$D$27,Summary!$D$14+Summary!$C$27-Summary!$D$27,FALSE)</f>
        <v>1860.0839672259319</v>
      </c>
      <c r="E385" s="38"/>
      <c r="F385" s="44"/>
      <c r="G385" s="44"/>
      <c r="H385" s="29"/>
      <c r="I385" s="29"/>
      <c r="J385" s="29"/>
      <c r="K385" s="29"/>
      <c r="L385" s="29"/>
      <c r="M385" s="29"/>
      <c r="N385" s="29"/>
      <c r="O385" s="29"/>
      <c r="P385" s="29"/>
      <c r="Q385" s="29"/>
      <c r="R385" s="29"/>
      <c r="S385" s="29"/>
      <c r="T385" s="29"/>
      <c r="U385" s="29"/>
      <c r="V385" s="29"/>
      <c r="W385" s="29"/>
      <c r="X385" s="29"/>
      <c r="Y385" s="29"/>
      <c r="Z385" s="29"/>
    </row>
    <row r="386" spans="1:26" ht="13">
      <c r="A386" s="39">
        <v>384</v>
      </c>
      <c r="B386" s="43">
        <f t="shared" si="1"/>
        <v>1.0613003831827668E-3</v>
      </c>
      <c r="C386" s="41">
        <f>_xlfn.BETA.DIST(B386,Summary!$C$14+Summary!$D$26,Summary!$D$14+Summary!$C$26-Summary!$D$26,FALSE)</f>
        <v>1113.1300108142816</v>
      </c>
      <c r="D386" s="41">
        <f>_xlfn.BETA.DIST(B386,Summary!$C$14+Summary!$D$27,Summary!$D$14+Summary!$C$27-Summary!$D$27,FALSE)</f>
        <v>1852.7993728543854</v>
      </c>
      <c r="E386" s="38"/>
      <c r="F386" s="44"/>
      <c r="G386" s="44"/>
      <c r="H386" s="29"/>
      <c r="I386" s="29"/>
      <c r="J386" s="29"/>
      <c r="K386" s="29"/>
      <c r="L386" s="29"/>
      <c r="M386" s="29"/>
      <c r="N386" s="29"/>
      <c r="O386" s="29"/>
      <c r="P386" s="29"/>
      <c r="Q386" s="29"/>
      <c r="R386" s="29"/>
      <c r="S386" s="29"/>
      <c r="T386" s="29"/>
      <c r="U386" s="29"/>
      <c r="V386" s="29"/>
      <c r="W386" s="29"/>
      <c r="X386" s="29"/>
      <c r="Y386" s="29"/>
      <c r="Z386" s="29"/>
    </row>
    <row r="387" spans="1:26" ht="13">
      <c r="A387" s="39">
        <v>385</v>
      </c>
      <c r="B387" s="43">
        <f t="shared" si="1"/>
        <v>1.0636953559411857E-3</v>
      </c>
      <c r="C387" s="41">
        <f>_xlfn.BETA.DIST(B387,Summary!$C$14+Summary!$D$26,Summary!$D$14+Summary!$C$26-Summary!$D$26,FALSE)</f>
        <v>1111.2885759612495</v>
      </c>
      <c r="D387" s="41">
        <f>_xlfn.BETA.DIST(B387,Summary!$C$14+Summary!$D$27,Summary!$D$14+Summary!$C$27-Summary!$D$27,FALSE)</f>
        <v>1845.3175039863779</v>
      </c>
      <c r="E387" s="38"/>
      <c r="F387" s="44"/>
      <c r="G387" s="44"/>
      <c r="H387" s="29"/>
      <c r="I387" s="29"/>
      <c r="J387" s="29"/>
      <c r="K387" s="29"/>
      <c r="L387" s="29"/>
      <c r="M387" s="29"/>
      <c r="N387" s="29"/>
      <c r="O387" s="29"/>
      <c r="P387" s="29"/>
      <c r="Q387" s="29"/>
      <c r="R387" s="29"/>
      <c r="S387" s="29"/>
      <c r="T387" s="29"/>
      <c r="U387" s="29"/>
      <c r="V387" s="29"/>
      <c r="W387" s="29"/>
      <c r="X387" s="29"/>
      <c r="Y387" s="29"/>
      <c r="Z387" s="29"/>
    </row>
    <row r="388" spans="1:26" ht="13">
      <c r="A388" s="39">
        <v>386</v>
      </c>
      <c r="B388" s="43">
        <f t="shared" si="1"/>
        <v>1.0660903286996047E-3</v>
      </c>
      <c r="C388" s="41">
        <f>_xlfn.BETA.DIST(B388,Summary!$C$14+Summary!$D$26,Summary!$D$14+Summary!$C$26-Summary!$D$26,FALSE)</f>
        <v>1109.405140780302</v>
      </c>
      <c r="D388" s="41">
        <f>_xlfn.BETA.DIST(B388,Summary!$C$14+Summary!$D$27,Summary!$D$14+Summary!$C$27-Summary!$D$27,FALSE)</f>
        <v>1837.6419946020012</v>
      </c>
      <c r="E388" s="38"/>
      <c r="F388" s="44"/>
      <c r="G388" s="44"/>
      <c r="H388" s="29"/>
      <c r="I388" s="29"/>
      <c r="J388" s="29"/>
      <c r="K388" s="29"/>
      <c r="L388" s="29"/>
      <c r="M388" s="29"/>
      <c r="N388" s="29"/>
      <c r="O388" s="29"/>
      <c r="P388" s="29"/>
      <c r="Q388" s="29"/>
      <c r="R388" s="29"/>
      <c r="S388" s="29"/>
      <c r="T388" s="29"/>
      <c r="U388" s="29"/>
      <c r="V388" s="29"/>
      <c r="W388" s="29"/>
      <c r="X388" s="29"/>
      <c r="Y388" s="29"/>
      <c r="Z388" s="29"/>
    </row>
    <row r="389" spans="1:26" ht="13">
      <c r="A389" s="39">
        <v>387</v>
      </c>
      <c r="B389" s="43">
        <f t="shared" si="1"/>
        <v>1.0684853014580236E-3</v>
      </c>
      <c r="C389" s="41">
        <f>_xlfn.BETA.DIST(B389,Summary!$C$14+Summary!$D$26,Summary!$D$14+Summary!$C$26-Summary!$D$26,FALSE)</f>
        <v>1107.4801308474596</v>
      </c>
      <c r="D389" s="41">
        <f>_xlfn.BETA.DIST(B389,Summary!$C$14+Summary!$D$27,Summary!$D$14+Summary!$C$27-Summary!$D$27,FALSE)</f>
        <v>1829.7765151551898</v>
      </c>
      <c r="E389" s="38"/>
      <c r="F389" s="44"/>
      <c r="G389" s="44"/>
      <c r="H389" s="29"/>
      <c r="I389" s="29"/>
      <c r="J389" s="29"/>
      <c r="K389" s="29"/>
      <c r="L389" s="29"/>
      <c r="M389" s="29"/>
      <c r="N389" s="29"/>
      <c r="O389" s="29"/>
      <c r="P389" s="29"/>
      <c r="Q389" s="29"/>
      <c r="R389" s="29"/>
      <c r="S389" s="29"/>
      <c r="T389" s="29"/>
      <c r="U389" s="29"/>
      <c r="V389" s="29"/>
      <c r="W389" s="29"/>
      <c r="X389" s="29"/>
      <c r="Y389" s="29"/>
      <c r="Z389" s="29"/>
    </row>
    <row r="390" spans="1:26" ht="13">
      <c r="A390" s="39">
        <v>388</v>
      </c>
      <c r="B390" s="43">
        <f t="shared" si="1"/>
        <v>1.0708802742164425E-3</v>
      </c>
      <c r="C390" s="41">
        <f>_xlfn.BETA.DIST(B390,Summary!$C$14+Summary!$D$26,Summary!$D$14+Summary!$C$26-Summary!$D$26,FALSE)</f>
        <v>1105.5139736556043</v>
      </c>
      <c r="D390" s="41">
        <f>_xlfn.BETA.DIST(B390,Summary!$C$14+Summary!$D$27,Summary!$D$14+Summary!$C$27-Summary!$D$27,FALSE)</f>
        <v>1821.7247701882486</v>
      </c>
      <c r="E390" s="38"/>
      <c r="F390" s="44"/>
      <c r="G390" s="44"/>
      <c r="H390" s="29"/>
      <c r="I390" s="29"/>
      <c r="J390" s="29"/>
      <c r="K390" s="29"/>
      <c r="L390" s="29"/>
      <c r="M390" s="29"/>
      <c r="N390" s="29"/>
      <c r="O390" s="29"/>
      <c r="P390" s="29"/>
      <c r="Q390" s="29"/>
      <c r="R390" s="29"/>
      <c r="S390" s="29"/>
      <c r="T390" s="29"/>
      <c r="U390" s="29"/>
      <c r="V390" s="29"/>
      <c r="W390" s="29"/>
      <c r="X390" s="29"/>
      <c r="Y390" s="29"/>
      <c r="Z390" s="29"/>
    </row>
    <row r="391" spans="1:26" ht="13">
      <c r="A391" s="39">
        <v>389</v>
      </c>
      <c r="B391" s="43">
        <f t="shared" si="1"/>
        <v>1.0732752469748614E-3</v>
      </c>
      <c r="C391" s="41">
        <f>_xlfn.BETA.DIST(B391,Summary!$C$14+Summary!$D$26,Summary!$D$14+Summary!$C$26-Summary!$D$26,FALSE)</f>
        <v>1103.5070985188852</v>
      </c>
      <c r="D391" s="41">
        <f>_xlfn.BETA.DIST(B391,Summary!$C$14+Summary!$D$27,Summary!$D$14+Summary!$C$27-Summary!$D$27,FALSE)</f>
        <v>1813.4904959608557</v>
      </c>
      <c r="E391" s="38"/>
      <c r="F391" s="44"/>
      <c r="G391" s="44"/>
      <c r="H391" s="29"/>
      <c r="I391" s="29"/>
      <c r="J391" s="29"/>
      <c r="K391" s="29"/>
      <c r="L391" s="29"/>
      <c r="M391" s="29"/>
      <c r="N391" s="29"/>
      <c r="O391" s="29"/>
      <c r="P391" s="29"/>
      <c r="Q391" s="29"/>
      <c r="R391" s="29"/>
      <c r="S391" s="29"/>
      <c r="T391" s="29"/>
      <c r="U391" s="29"/>
      <c r="V391" s="29"/>
      <c r="W391" s="29"/>
      <c r="X391" s="29"/>
      <c r="Y391" s="29"/>
      <c r="Z391" s="29"/>
    </row>
    <row r="392" spans="1:26" ht="13">
      <c r="A392" s="39">
        <v>390</v>
      </c>
      <c r="B392" s="43">
        <f t="shared" si="1"/>
        <v>1.0756702197332803E-3</v>
      </c>
      <c r="C392" s="41">
        <f>_xlfn.BETA.DIST(B392,Summary!$C$14+Summary!$D$26,Summary!$D$14+Summary!$C$26-Summary!$D$26,FALSE)</f>
        <v>1101.4599364779517</v>
      </c>
      <c r="D392" s="41">
        <f>_xlfn.BETA.DIST(B392,Summary!$C$14+Summary!$D$27,Summary!$D$14+Summary!$C$27-Summary!$D$27,FALSE)</f>
        <v>1805.0774580950904</v>
      </c>
      <c r="E392" s="38"/>
      <c r="F392" s="44"/>
      <c r="G392" s="44"/>
      <c r="H392" s="29"/>
      <c r="I392" s="29"/>
      <c r="J392" s="29"/>
      <c r="K392" s="29"/>
      <c r="L392" s="29"/>
      <c r="M392" s="29"/>
      <c r="N392" s="29"/>
      <c r="O392" s="29"/>
      <c r="P392" s="29"/>
      <c r="Q392" s="29"/>
      <c r="R392" s="29"/>
      <c r="S392" s="29"/>
      <c r="T392" s="29"/>
      <c r="U392" s="29"/>
      <c r="V392" s="29"/>
      <c r="W392" s="29"/>
      <c r="X392" s="29"/>
      <c r="Y392" s="29"/>
      <c r="Z392" s="29"/>
    </row>
    <row r="393" spans="1:26" ht="13">
      <c r="A393" s="39">
        <v>391</v>
      </c>
      <c r="B393" s="43">
        <f t="shared" si="1"/>
        <v>1.0780651924916992E-3</v>
      </c>
      <c r="C393" s="41">
        <f>_xlfn.BETA.DIST(B393,Summary!$C$14+Summary!$D$26,Summary!$D$14+Summary!$C$26-Summary!$D$26,FALSE)</f>
        <v>1099.3729202060345</v>
      </c>
      <c r="D393" s="41">
        <f>_xlfn.BETA.DIST(B393,Summary!$C$14+Summary!$D$27,Summary!$D$14+Summary!$C$27-Summary!$D$27,FALSE)</f>
        <v>1796.4894492380645</v>
      </c>
      <c r="E393" s="38"/>
      <c r="F393" s="44"/>
      <c r="G393" s="44"/>
      <c r="H393" s="29"/>
      <c r="I393" s="29"/>
      <c r="J393" s="29"/>
      <c r="K393" s="29"/>
      <c r="L393" s="29"/>
      <c r="M393" s="29"/>
      <c r="N393" s="29"/>
      <c r="O393" s="29"/>
      <c r="P393" s="29"/>
      <c r="Q393" s="29"/>
      <c r="R393" s="29"/>
      <c r="S393" s="29"/>
      <c r="T393" s="29"/>
      <c r="U393" s="29"/>
      <c r="V393" s="29"/>
      <c r="W393" s="29"/>
      <c r="X393" s="29"/>
      <c r="Y393" s="29"/>
      <c r="Z393" s="29"/>
    </row>
    <row r="394" spans="1:26" ht="13">
      <c r="A394" s="39">
        <v>392</v>
      </c>
      <c r="B394" s="43">
        <f t="shared" si="1"/>
        <v>1.0804601652501182E-3</v>
      </c>
      <c r="C394" s="41">
        <f>_xlfn.BETA.DIST(B394,Summary!$C$14+Summary!$D$26,Summary!$D$14+Summary!$C$26-Summary!$D$26,FALSE)</f>
        <v>1097.246483915877</v>
      </c>
      <c r="D394" s="41">
        <f>_xlfn.BETA.DIST(B394,Summary!$C$14+Summary!$D$27,Summary!$D$14+Summary!$C$27-Summary!$D$27,FALSE)</f>
        <v>1787.7302867436167</v>
      </c>
      <c r="E394" s="38"/>
      <c r="F394" s="44"/>
      <c r="G394" s="44"/>
      <c r="H394" s="29"/>
      <c r="I394" s="29"/>
      <c r="J394" s="29"/>
      <c r="K394" s="29"/>
      <c r="L394" s="29"/>
      <c r="M394" s="29"/>
      <c r="N394" s="29"/>
      <c r="O394" s="29"/>
      <c r="P394" s="29"/>
      <c r="Q394" s="29"/>
      <c r="R394" s="29"/>
      <c r="S394" s="29"/>
      <c r="T394" s="29"/>
      <c r="U394" s="29"/>
      <c r="V394" s="29"/>
      <c r="W394" s="29"/>
      <c r="X394" s="29"/>
      <c r="Y394" s="29"/>
      <c r="Z394" s="29"/>
    </row>
    <row r="395" spans="1:26" ht="13">
      <c r="A395" s="39">
        <v>393</v>
      </c>
      <c r="B395" s="43">
        <f t="shared" si="1"/>
        <v>1.0828551380085371E-3</v>
      </c>
      <c r="C395" s="41">
        <f>_xlfn.BETA.DIST(B395,Summary!$C$14+Summary!$D$26,Summary!$D$14+Summary!$C$26-Summary!$D$26,FALSE)</f>
        <v>1095.081063267537</v>
      </c>
      <c r="D395" s="41">
        <f>_xlfn.BETA.DIST(B395,Summary!$C$14+Summary!$D$27,Summary!$D$14+Summary!$C$27-Summary!$D$27,FALSE)</f>
        <v>1778.8038103745646</v>
      </c>
      <c r="E395" s="38"/>
      <c r="F395" s="44"/>
      <c r="G395" s="44"/>
      <c r="H395" s="29"/>
      <c r="I395" s="29"/>
      <c r="J395" s="29"/>
      <c r="K395" s="29"/>
      <c r="L395" s="29"/>
      <c r="M395" s="29"/>
      <c r="N395" s="29"/>
      <c r="O395" s="29"/>
      <c r="P395" s="29"/>
      <c r="Q395" s="29"/>
      <c r="R395" s="29"/>
      <c r="S395" s="29"/>
      <c r="T395" s="29"/>
      <c r="U395" s="29"/>
      <c r="V395" s="29"/>
      <c r="W395" s="29"/>
      <c r="X395" s="29"/>
      <c r="Y395" s="29"/>
      <c r="Z395" s="29"/>
    </row>
    <row r="396" spans="1:26" ht="13">
      <c r="A396" s="39">
        <v>394</v>
      </c>
      <c r="B396" s="43">
        <f t="shared" si="1"/>
        <v>1.085250110766956E-3</v>
      </c>
      <c r="C396" s="41">
        <f>_xlfn.BETA.DIST(B396,Summary!$C$14+Summary!$D$26,Summary!$D$14+Summary!$C$26-Summary!$D$26,FALSE)</f>
        <v>1092.8770952770626</v>
      </c>
      <c r="D396" s="41">
        <f>_xlfn.BETA.DIST(B396,Summary!$C$14+Summary!$D$27,Summary!$D$14+Summary!$C$27-Summary!$D$27,FALSE)</f>
        <v>1769.7138800268481</v>
      </c>
      <c r="E396" s="38"/>
      <c r="F396" s="44"/>
      <c r="G396" s="44"/>
      <c r="H396" s="29"/>
      <c r="I396" s="29"/>
      <c r="J396" s="29"/>
      <c r="K396" s="29"/>
      <c r="L396" s="29"/>
      <c r="M396" s="29"/>
      <c r="N396" s="29"/>
      <c r="O396" s="29"/>
      <c r="P396" s="29"/>
      <c r="Q396" s="29"/>
      <c r="R396" s="29"/>
      <c r="S396" s="29"/>
      <c r="T396" s="29"/>
      <c r="U396" s="29"/>
      <c r="V396" s="29"/>
      <c r="W396" s="29"/>
      <c r="X396" s="29"/>
      <c r="Y396" s="29"/>
      <c r="Z396" s="29"/>
    </row>
    <row r="397" spans="1:26" ht="13">
      <c r="A397" s="39">
        <v>395</v>
      </c>
      <c r="B397" s="43">
        <f t="shared" si="1"/>
        <v>1.0876450835253749E-3</v>
      </c>
      <c r="C397" s="41">
        <f>_xlfn.BETA.DIST(B397,Summary!$C$14+Summary!$D$26,Summary!$D$14+Summary!$C$26-Summary!$D$26,FALSE)</f>
        <v>1090.6350182260567</v>
      </c>
      <c r="D397" s="41">
        <f>_xlfn.BETA.DIST(B397,Summary!$C$14+Summary!$D$27,Summary!$D$14+Summary!$C$27-Summary!$D$27,FALSE)</f>
        <v>1760.4643734769766</v>
      </c>
      <c r="E397" s="38"/>
      <c r="F397" s="44"/>
      <c r="G397" s="44"/>
      <c r="H397" s="29"/>
      <c r="I397" s="29"/>
      <c r="J397" s="29"/>
      <c r="K397" s="29"/>
      <c r="L397" s="29"/>
      <c r="M397" s="29"/>
      <c r="N397" s="29"/>
      <c r="O397" s="29"/>
      <c r="P397" s="29"/>
      <c r="Q397" s="29"/>
      <c r="R397" s="29"/>
      <c r="S397" s="29"/>
      <c r="T397" s="29"/>
      <c r="U397" s="29"/>
      <c r="V397" s="29"/>
      <c r="W397" s="29"/>
      <c r="X397" s="29"/>
      <c r="Y397" s="29"/>
      <c r="Z397" s="29"/>
    </row>
    <row r="398" spans="1:26" ht="13">
      <c r="A398" s="39">
        <v>396</v>
      </c>
      <c r="B398" s="43">
        <f t="shared" si="1"/>
        <v>1.0900400562837938E-3</v>
      </c>
      <c r="C398" s="41">
        <f>_xlfn.BETA.DIST(B398,Summary!$C$14+Summary!$D$26,Summary!$D$14+Summary!$C$26-Summary!$D$26,FALSE)</f>
        <v>1088.3552715721407</v>
      </c>
      <c r="D398" s="41">
        <f>_xlfn.BETA.DIST(B398,Summary!$C$14+Summary!$D$27,Summary!$D$14+Summary!$C$27-Summary!$D$27,FALSE)</f>
        <v>1751.0591841540561</v>
      </c>
      <c r="E398" s="38"/>
      <c r="F398" s="44"/>
      <c r="G398" s="44"/>
      <c r="H398" s="29"/>
      <c r="I398" s="29"/>
      <c r="J398" s="29"/>
      <c r="K398" s="29"/>
      <c r="L398" s="29"/>
      <c r="M398" s="29"/>
      <c r="N398" s="29"/>
      <c r="O398" s="29"/>
      <c r="P398" s="29"/>
      <c r="Q398" s="29"/>
      <c r="R398" s="29"/>
      <c r="S398" s="29"/>
      <c r="T398" s="29"/>
      <c r="U398" s="29"/>
      <c r="V398" s="29"/>
      <c r="W398" s="29"/>
      <c r="X398" s="29"/>
      <c r="Y398" s="29"/>
      <c r="Z398" s="29"/>
    </row>
    <row r="399" spans="1:26" ht="13">
      <c r="A399" s="39">
        <v>397</v>
      </c>
      <c r="B399" s="43">
        <f t="shared" si="1"/>
        <v>1.0924350290422128E-3</v>
      </c>
      <c r="C399" s="41">
        <f>_xlfn.BETA.DIST(B399,Summary!$C$14+Summary!$D$26,Summary!$D$14+Summary!$C$26-Summary!$D$26,FALSE)</f>
        <v>1086.0382958603254</v>
      </c>
      <c r="D399" s="41">
        <f>_xlfn.BETA.DIST(B399,Summary!$C$14+Summary!$D$27,Summary!$D$14+Summary!$C$27-Summary!$D$27,FALSE)</f>
        <v>1741.5022189376546</v>
      </c>
      <c r="E399" s="38"/>
      <c r="F399" s="44"/>
      <c r="G399" s="44"/>
      <c r="H399" s="29"/>
      <c r="I399" s="29"/>
      <c r="J399" s="29"/>
      <c r="K399" s="29"/>
      <c r="L399" s="29"/>
      <c r="M399" s="29"/>
      <c r="N399" s="29"/>
      <c r="O399" s="29"/>
      <c r="P399" s="29"/>
      <c r="Q399" s="29"/>
      <c r="R399" s="29"/>
      <c r="S399" s="29"/>
      <c r="T399" s="29"/>
      <c r="U399" s="29"/>
      <c r="V399" s="29"/>
      <c r="W399" s="29"/>
      <c r="X399" s="29"/>
      <c r="Y399" s="29"/>
      <c r="Z399" s="29"/>
    </row>
    <row r="400" spans="1:26" ht="13">
      <c r="A400" s="39">
        <v>398</v>
      </c>
      <c r="B400" s="43">
        <f t="shared" si="1"/>
        <v>1.0948300018006317E-3</v>
      </c>
      <c r="C400" s="41">
        <f>_xlfn.BETA.DIST(B400,Summary!$C$14+Summary!$D$26,Summary!$D$14+Summary!$C$26-Summary!$D$26,FALSE)</f>
        <v>1083.6845326352955</v>
      </c>
      <c r="D400" s="41">
        <f>_xlfn.BETA.DIST(B400,Summary!$C$14+Summary!$D$27,Summary!$D$14+Summary!$C$27-Summary!$D$27,FALSE)</f>
        <v>1731.7973959827086</v>
      </c>
      <c r="E400" s="38"/>
      <c r="F400" s="44"/>
      <c r="G400" s="44"/>
      <c r="H400" s="29"/>
      <c r="I400" s="29"/>
      <c r="J400" s="29"/>
      <c r="K400" s="29"/>
      <c r="L400" s="29"/>
      <c r="M400" s="29"/>
      <c r="N400" s="29"/>
      <c r="O400" s="29"/>
      <c r="P400" s="29"/>
      <c r="Q400" s="29"/>
      <c r="R400" s="29"/>
      <c r="S400" s="29"/>
      <c r="T400" s="29"/>
      <c r="U400" s="29"/>
      <c r="V400" s="29"/>
      <c r="W400" s="29"/>
      <c r="X400" s="29"/>
      <c r="Y400" s="29"/>
      <c r="Z400" s="29"/>
    </row>
    <row r="401" spans="1:26" ht="13">
      <c r="A401" s="39">
        <v>399</v>
      </c>
      <c r="B401" s="43">
        <f t="shared" si="1"/>
        <v>1.0972249745590506E-3</v>
      </c>
      <c r="C401" s="41">
        <f>_xlfn.BETA.DIST(B401,Summary!$C$14+Summary!$D$26,Summary!$D$14+Summary!$C$26-Summary!$D$26,FALSE)</f>
        <v>1081.2944243546237</v>
      </c>
      <c r="D401" s="41">
        <f>_xlfn.BETA.DIST(B401,Summary!$C$14+Summary!$D$27,Summary!$D$14+Summary!$C$27-Summary!$D$27,FALSE)</f>
        <v>1721.9486425726402</v>
      </c>
      <c r="E401" s="38"/>
      <c r="F401" s="44"/>
      <c r="G401" s="44"/>
      <c r="H401" s="29"/>
      <c r="I401" s="29"/>
      <c r="J401" s="29"/>
      <c r="K401" s="29"/>
      <c r="L401" s="29"/>
      <c r="M401" s="29"/>
      <c r="N401" s="29"/>
      <c r="O401" s="29"/>
      <c r="P401" s="29"/>
      <c r="Q401" s="29"/>
      <c r="R401" s="29"/>
      <c r="S401" s="29"/>
      <c r="T401" s="29"/>
      <c r="U401" s="29"/>
      <c r="V401" s="29"/>
      <c r="W401" s="29"/>
      <c r="X401" s="29"/>
      <c r="Y401" s="29"/>
      <c r="Z401" s="29"/>
    </row>
    <row r="402" spans="1:26" ht="13">
      <c r="A402" s="39">
        <v>400</v>
      </c>
      <c r="B402" s="43">
        <f t="shared" si="1"/>
        <v>1.0996199473174695E-3</v>
      </c>
      <c r="C402" s="41">
        <f>_xlfn.BETA.DIST(B402,Summary!$C$14+Summary!$D$26,Summary!$D$14+Summary!$C$26-Summary!$D$26,FALSE)</f>
        <v>1078.8684143029168</v>
      </c>
      <c r="D402" s="41">
        <f>_xlfn.BETA.DIST(B402,Summary!$C$14+Summary!$D$27,Summary!$D$14+Summary!$C$27-Summary!$D$27,FALSE)</f>
        <v>1711.9598930017842</v>
      </c>
      <c r="E402" s="38"/>
      <c r="F402" s="44"/>
      <c r="G402" s="44"/>
      <c r="H402" s="29"/>
      <c r="I402" s="29"/>
      <c r="J402" s="29"/>
      <c r="K402" s="29"/>
      <c r="L402" s="29"/>
      <c r="M402" s="29"/>
      <c r="N402" s="29"/>
      <c r="O402" s="29"/>
      <c r="P402" s="29"/>
      <c r="Q402" s="29"/>
      <c r="R402" s="29"/>
      <c r="S402" s="29"/>
      <c r="T402" s="29"/>
      <c r="U402" s="29"/>
      <c r="V402" s="29"/>
      <c r="W402" s="29"/>
      <c r="X402" s="29"/>
      <c r="Y402" s="29"/>
      <c r="Z402" s="29"/>
    </row>
    <row r="403" spans="1:26" ht="13">
      <c r="A403" s="39">
        <v>401</v>
      </c>
      <c r="B403" s="43">
        <f t="shared" si="1"/>
        <v>1.1020149200758884E-3</v>
      </c>
      <c r="C403" s="41">
        <f>_xlfn.BETA.DIST(B403,Summary!$C$14+Summary!$D$26,Summary!$D$14+Summary!$C$26-Summary!$D$26,FALSE)</f>
        <v>1076.4069465069003</v>
      </c>
      <c r="D403" s="41">
        <f>_xlfn.BETA.DIST(B403,Summary!$C$14+Summary!$D$27,Summary!$D$14+Summary!$C$27-Summary!$D$27,FALSE)</f>
        <v>1701.8350864881875</v>
      </c>
      <c r="E403" s="38"/>
      <c r="F403" s="44"/>
      <c r="G403" s="44"/>
      <c r="H403" s="29"/>
      <c r="I403" s="29"/>
      <c r="J403" s="29"/>
      <c r="K403" s="29"/>
      <c r="L403" s="29"/>
      <c r="M403" s="29"/>
      <c r="N403" s="29"/>
      <c r="O403" s="29"/>
      <c r="P403" s="29"/>
      <c r="Q403" s="29"/>
      <c r="R403" s="29"/>
      <c r="S403" s="29"/>
      <c r="T403" s="29"/>
      <c r="U403" s="29"/>
      <c r="V403" s="29"/>
      <c r="W403" s="29"/>
      <c r="X403" s="29"/>
      <c r="Y403" s="29"/>
      <c r="Z403" s="29"/>
    </row>
    <row r="404" spans="1:26" ht="13">
      <c r="A404" s="39">
        <v>402</v>
      </c>
      <c r="B404" s="43">
        <f t="shared" si="1"/>
        <v>1.1044098928343073E-3</v>
      </c>
      <c r="C404" s="41">
        <f>_xlfn.BETA.DIST(B404,Summary!$C$14+Summary!$D$26,Summary!$D$14+Summary!$C$26-Summary!$D$26,FALSE)</f>
        <v>1073.9104656514594</v>
      </c>
      <c r="D404" s="41">
        <f>_xlfn.BETA.DIST(B404,Summary!$C$14+Summary!$D$27,Summary!$D$14+Summary!$C$27-Summary!$D$27,FALSE)</f>
        <v>1691.5781651178061</v>
      </c>
      <c r="E404" s="38"/>
      <c r="F404" s="44"/>
      <c r="G404" s="44"/>
      <c r="H404" s="29"/>
      <c r="I404" s="29"/>
      <c r="J404" s="29"/>
      <c r="K404" s="29"/>
      <c r="L404" s="29"/>
      <c r="M404" s="29"/>
      <c r="N404" s="29"/>
      <c r="O404" s="29"/>
      <c r="P404" s="29"/>
      <c r="Q404" s="29"/>
      <c r="R404" s="29"/>
      <c r="S404" s="29"/>
      <c r="T404" s="29"/>
      <c r="U404" s="29"/>
      <c r="V404" s="29"/>
      <c r="W404" s="29"/>
      <c r="X404" s="29"/>
      <c r="Y404" s="29"/>
      <c r="Z404" s="29"/>
    </row>
    <row r="405" spans="1:26" ht="13">
      <c r="A405" s="39">
        <v>403</v>
      </c>
      <c r="B405" s="43">
        <f t="shared" si="1"/>
        <v>1.1068048655927263E-3</v>
      </c>
      <c r="C405" s="41">
        <f>_xlfn.BETA.DIST(B405,Summary!$C$14+Summary!$D$26,Summary!$D$14+Summary!$C$26-Summary!$D$26,FALSE)</f>
        <v>1071.3794169966257</v>
      </c>
      <c r="D405" s="41">
        <f>_xlfn.BETA.DIST(B405,Summary!$C$14+Summary!$D$27,Summary!$D$14+Summary!$C$27-Summary!$D$27,FALSE)</f>
        <v>1681.1930718210258</v>
      </c>
      <c r="E405" s="38"/>
      <c r="F405" s="44"/>
      <c r="G405" s="44"/>
      <c r="H405" s="29"/>
      <c r="I405" s="29"/>
      <c r="J405" s="29"/>
      <c r="K405" s="29"/>
      <c r="L405" s="29"/>
      <c r="M405" s="29"/>
      <c r="N405" s="29"/>
      <c r="O405" s="29"/>
      <c r="P405" s="29"/>
      <c r="Q405" s="29"/>
      <c r="R405" s="29"/>
      <c r="S405" s="29"/>
      <c r="T405" s="29"/>
      <c r="U405" s="29"/>
      <c r="V405" s="29"/>
      <c r="W405" s="29"/>
      <c r="X405" s="29"/>
      <c r="Y405" s="29"/>
      <c r="Z405" s="29"/>
    </row>
    <row r="406" spans="1:26" ht="13">
      <c r="A406" s="39">
        <v>404</v>
      </c>
      <c r="B406" s="43">
        <f t="shared" si="1"/>
        <v>1.1091998383511452E-3</v>
      </c>
      <c r="C406" s="41">
        <f>_xlfn.BETA.DIST(B406,Summary!$C$14+Summary!$D$26,Summary!$D$14+Summary!$C$26-Summary!$D$26,FALSE)</f>
        <v>1068.8142462955373</v>
      </c>
      <c r="D406" s="41">
        <f>_xlfn.BETA.DIST(B406,Summary!$C$14+Summary!$D$27,Summary!$D$14+Summary!$C$27-Summary!$D$27,FALSE)</f>
        <v>1670.6837483824766</v>
      </c>
      <c r="E406" s="38"/>
      <c r="F406" s="44"/>
      <c r="G406" s="44"/>
      <c r="H406" s="29"/>
      <c r="I406" s="29"/>
      <c r="J406" s="29"/>
      <c r="K406" s="29"/>
      <c r="L406" s="29"/>
      <c r="M406" s="29"/>
      <c r="N406" s="29"/>
      <c r="O406" s="29"/>
      <c r="P406" s="29"/>
      <c r="Q406" s="29"/>
      <c r="R406" s="29"/>
      <c r="S406" s="29"/>
      <c r="T406" s="29"/>
      <c r="U406" s="29"/>
      <c r="V406" s="29"/>
      <c r="W406" s="29"/>
      <c r="X406" s="29"/>
      <c r="Y406" s="29"/>
      <c r="Z406" s="29"/>
    </row>
    <row r="407" spans="1:26" ht="13">
      <c r="A407" s="39">
        <v>405</v>
      </c>
      <c r="B407" s="43">
        <f t="shared" si="1"/>
        <v>1.1115948111095641E-3</v>
      </c>
      <c r="C407" s="41">
        <f>_xlfn.BETA.DIST(B407,Summary!$C$14+Summary!$D$26,Summary!$D$14+Summary!$C$26-Summary!$D$26,FALSE)</f>
        <v>1066.2153997133614</v>
      </c>
      <c r="D407" s="41">
        <f>_xlfn.BETA.DIST(B407,Summary!$C$14+Summary!$D$27,Summary!$D$14+Summary!$C$27-Summary!$D$27,FALSE)</f>
        <v>1660.0541334849543</v>
      </c>
      <c r="E407" s="38"/>
      <c r="F407" s="44"/>
      <c r="G407" s="44"/>
      <c r="H407" s="29"/>
      <c r="I407" s="29"/>
      <c r="J407" s="29"/>
      <c r="K407" s="29"/>
      <c r="L407" s="29"/>
      <c r="M407" s="29"/>
      <c r="N407" s="29"/>
      <c r="O407" s="29"/>
      <c r="P407" s="29"/>
      <c r="Q407" s="29"/>
      <c r="R407" s="29"/>
      <c r="S407" s="29"/>
      <c r="T407" s="29"/>
      <c r="U407" s="29"/>
      <c r="V407" s="29"/>
      <c r="W407" s="29"/>
      <c r="X407" s="29"/>
      <c r="Y407" s="29"/>
      <c r="Z407" s="29"/>
    </row>
    <row r="408" spans="1:26" ht="13">
      <c r="A408" s="39">
        <v>406</v>
      </c>
      <c r="B408" s="43">
        <f t="shared" si="1"/>
        <v>1.113989783867983E-3</v>
      </c>
      <c r="C408" s="41">
        <f>_xlfn.BETA.DIST(B408,Summary!$C$14+Summary!$D$26,Summary!$D$14+Summary!$C$26-Summary!$D$26,FALSE)</f>
        <v>1063.58332374719</v>
      </c>
      <c r="D408" s="41">
        <f>_xlfn.BETA.DIST(B408,Summary!$C$14+Summary!$D$27,Summary!$D$14+Summary!$C$27-Summary!$D$27,FALSE)</f>
        <v>1649.3081607882966</v>
      </c>
      <c r="E408" s="38"/>
      <c r="F408" s="44"/>
      <c r="G408" s="44"/>
      <c r="H408" s="29"/>
      <c r="I408" s="29"/>
      <c r="J408" s="29"/>
      <c r="K408" s="29"/>
      <c r="L408" s="29"/>
      <c r="M408" s="29"/>
      <c r="N408" s="29"/>
      <c r="O408" s="29"/>
      <c r="P408" s="29"/>
      <c r="Q408" s="29"/>
      <c r="R408" s="29"/>
      <c r="S408" s="29"/>
      <c r="T408" s="29"/>
      <c r="U408" s="29"/>
      <c r="V408" s="29"/>
      <c r="W408" s="29"/>
      <c r="X408" s="29"/>
      <c r="Y408" s="29"/>
      <c r="Z408" s="29"/>
    </row>
    <row r="409" spans="1:26" ht="13">
      <c r="A409" s="39">
        <v>407</v>
      </c>
      <c r="B409" s="43">
        <f t="shared" si="1"/>
        <v>1.1163847566264019E-3</v>
      </c>
      <c r="C409" s="41">
        <f>_xlfn.BETA.DIST(B409,Summary!$C$14+Summary!$D$26,Summary!$D$14+Summary!$C$26-Summary!$D$26,FALSE)</f>
        <v>1060.9184651469238</v>
      </c>
      <c r="D409" s="41">
        <f>_xlfn.BETA.DIST(B409,Summary!$C$14+Summary!$D$27,Summary!$D$14+Summary!$C$27-Summary!$D$27,FALSE)</f>
        <v>1638.4497570439808</v>
      </c>
      <c r="E409" s="38"/>
      <c r="F409" s="44"/>
      <c r="G409" s="44"/>
      <c r="H409" s="29"/>
      <c r="I409" s="29"/>
      <c r="J409" s="29"/>
      <c r="K409" s="29"/>
      <c r="L409" s="29"/>
      <c r="M409" s="29"/>
      <c r="N409" s="29"/>
      <c r="O409" s="29"/>
      <c r="P409" s="29"/>
      <c r="Q409" s="29"/>
      <c r="R409" s="29"/>
      <c r="S409" s="29"/>
      <c r="T409" s="29"/>
      <c r="U409" s="29"/>
      <c r="V409" s="29"/>
      <c r="W409" s="29"/>
      <c r="X409" s="29"/>
      <c r="Y409" s="29"/>
      <c r="Z409" s="29"/>
    </row>
    <row r="410" spans="1:26" ht="13">
      <c r="A410" s="39">
        <v>408</v>
      </c>
      <c r="B410" s="43">
        <f t="shared" si="1"/>
        <v>1.1187797293848209E-3</v>
      </c>
      <c r="C410" s="41">
        <f>_xlfn.BETA.DIST(B410,Summary!$C$14+Summary!$D$26,Summary!$D$14+Summary!$C$26-Summary!$D$26,FALSE)</f>
        <v>1058.2212708371335</v>
      </c>
      <c r="D410" s="41">
        <f>_xlfn.BETA.DIST(B410,Summary!$C$14+Summary!$D$27,Summary!$D$14+Summary!$C$27-Summary!$D$27,FALSE)</f>
        <v>1627.4828402461612</v>
      </c>
      <c r="E410" s="38"/>
      <c r="F410" s="44"/>
      <c r="G410" s="44"/>
      <c r="H410" s="29"/>
      <c r="I410" s="29"/>
      <c r="J410" s="29"/>
      <c r="K410" s="29"/>
      <c r="L410" s="29"/>
      <c r="M410" s="29"/>
      <c r="N410" s="29"/>
      <c r="O410" s="29"/>
      <c r="P410" s="29"/>
      <c r="Q410" s="29"/>
      <c r="R410" s="29"/>
      <c r="S410" s="29"/>
      <c r="T410" s="29"/>
      <c r="U410" s="29"/>
      <c r="V410" s="29"/>
      <c r="W410" s="29"/>
      <c r="X410" s="29"/>
      <c r="Y410" s="29"/>
      <c r="Z410" s="29"/>
    </row>
    <row r="411" spans="1:26" ht="13">
      <c r="A411" s="39">
        <v>409</v>
      </c>
      <c r="B411" s="43">
        <f t="shared" si="1"/>
        <v>1.1211747021432398E-3</v>
      </c>
      <c r="C411" s="41">
        <f>_xlfn.BETA.DIST(B411,Summary!$C$14+Summary!$D$26,Summary!$D$14+Summary!$C$26-Summary!$D$26,FALSE)</f>
        <v>1055.4921878399132</v>
      </c>
      <c r="D411" s="41">
        <f>_xlfn.BETA.DIST(B411,Summary!$C$14+Summary!$D$27,Summary!$D$14+Summary!$C$27-Summary!$D$27,FALSE)</f>
        <v>1616.4113178198193</v>
      </c>
      <c r="E411" s="38"/>
      <c r="F411" s="44"/>
      <c r="G411" s="44"/>
      <c r="H411" s="29"/>
      <c r="I411" s="29"/>
      <c r="J411" s="29"/>
      <c r="K411" s="29"/>
      <c r="L411" s="29"/>
      <c r="M411" s="29"/>
      <c r="N411" s="29"/>
      <c r="O411" s="29"/>
      <c r="P411" s="29"/>
      <c r="Q411" s="29"/>
      <c r="R411" s="29"/>
      <c r="S411" s="29"/>
      <c r="T411" s="29"/>
      <c r="U411" s="29"/>
      <c r="V411" s="29"/>
      <c r="W411" s="29"/>
      <c r="X411" s="29"/>
      <c r="Y411" s="29"/>
      <c r="Z411" s="29"/>
    </row>
    <row r="412" spans="1:26" ht="13">
      <c r="A412" s="39">
        <v>410</v>
      </c>
      <c r="B412" s="43">
        <f t="shared" si="1"/>
        <v>1.1235696749016587E-3</v>
      </c>
      <c r="C412" s="41">
        <f>_xlfn.BETA.DIST(B412,Summary!$C$14+Summary!$D$26,Summary!$D$14+Summary!$C$26-Summary!$D$26,FALSE)</f>
        <v>1052.7316631987326</v>
      </c>
      <c r="D412" s="41">
        <f>_xlfn.BETA.DIST(B412,Summary!$C$14+Summary!$D$27,Summary!$D$14+Summary!$C$27-Summary!$D$27,FALSE)</f>
        <v>1605.2390848466678</v>
      </c>
      <c r="E412" s="38"/>
      <c r="F412" s="44"/>
      <c r="G412" s="44"/>
      <c r="H412" s="29"/>
      <c r="I412" s="29"/>
      <c r="J412" s="29"/>
      <c r="K412" s="29"/>
      <c r="L412" s="29"/>
      <c r="M412" s="29"/>
      <c r="N412" s="29"/>
      <c r="O412" s="29"/>
      <c r="P412" s="29"/>
      <c r="Q412" s="29"/>
      <c r="R412" s="29"/>
      <c r="S412" s="29"/>
      <c r="T412" s="29"/>
      <c r="U412" s="29"/>
      <c r="V412" s="29"/>
      <c r="W412" s="29"/>
      <c r="X412" s="29"/>
      <c r="Y412" s="29"/>
      <c r="Z412" s="29"/>
    </row>
    <row r="413" spans="1:26" ht="13">
      <c r="A413" s="39">
        <v>411</v>
      </c>
      <c r="B413" s="43">
        <f t="shared" si="1"/>
        <v>1.1259646476600776E-3</v>
      </c>
      <c r="C413" s="41">
        <f>_xlfn.BETA.DIST(B413,Summary!$C$14+Summary!$D$26,Summary!$D$14+Summary!$C$26-Summary!$D$26,FALSE)</f>
        <v>1049.9401439032795</v>
      </c>
      <c r="D413" s="41">
        <f>_xlfn.BETA.DIST(B413,Summary!$C$14+Summary!$D$27,Summary!$D$14+Summary!$C$27-Summary!$D$27,FALSE)</f>
        <v>1593.9700223293817</v>
      </c>
      <c r="E413" s="38"/>
      <c r="F413" s="44"/>
      <c r="G413" s="44"/>
      <c r="H413" s="29"/>
      <c r="I413" s="29"/>
      <c r="J413" s="29"/>
      <c r="K413" s="29"/>
      <c r="L413" s="29"/>
      <c r="M413" s="29"/>
      <c r="N413" s="29"/>
      <c r="O413" s="29"/>
      <c r="P413" s="29"/>
      <c r="Q413" s="29"/>
      <c r="R413" s="29"/>
      <c r="S413" s="29"/>
      <c r="T413" s="29"/>
      <c r="U413" s="29"/>
      <c r="V413" s="29"/>
      <c r="W413" s="29"/>
      <c r="X413" s="29"/>
      <c r="Y413" s="29"/>
      <c r="Z413" s="29"/>
    </row>
    <row r="414" spans="1:26" ht="13">
      <c r="A414" s="39">
        <v>412</v>
      </c>
      <c r="B414" s="43">
        <f t="shared" si="1"/>
        <v>1.1283596204184965E-3</v>
      </c>
      <c r="C414" s="41">
        <f>_xlfn.BETA.DIST(B414,Summary!$C$14+Summary!$D$26,Summary!$D$14+Summary!$C$26-Summary!$D$26,FALSE)</f>
        <v>1047.118076815314</v>
      </c>
      <c r="D414" s="41">
        <f>_xlfn.BETA.DIST(B414,Summary!$C$14+Summary!$D$27,Summary!$D$14+Summary!$C$27-Summary!$D$27,FALSE)</f>
        <v>1582.6079954946924</v>
      </c>
      <c r="E414" s="38"/>
      <c r="F414" s="44"/>
      <c r="G414" s="44"/>
      <c r="H414" s="29"/>
      <c r="I414" s="29"/>
      <c r="J414" s="29"/>
      <c r="K414" s="29"/>
      <c r="L414" s="29"/>
      <c r="M414" s="29"/>
      <c r="N414" s="29"/>
      <c r="O414" s="29"/>
      <c r="P414" s="29"/>
      <c r="Q414" s="29"/>
      <c r="R414" s="29"/>
      <c r="S414" s="29"/>
      <c r="T414" s="29"/>
      <c r="U414" s="29"/>
      <c r="V414" s="29"/>
      <c r="W414" s="29"/>
      <c r="X414" s="29"/>
      <c r="Y414" s="29"/>
      <c r="Z414" s="29"/>
    </row>
    <row r="415" spans="1:26" ht="13">
      <c r="A415" s="39">
        <v>413</v>
      </c>
      <c r="B415" s="43">
        <f t="shared" si="1"/>
        <v>1.1307545931769154E-3</v>
      </c>
      <c r="C415" s="41">
        <f>_xlfn.BETA.DIST(B415,Summary!$C$14+Summary!$D$26,Summary!$D$14+Summary!$C$26-Summary!$D$26,FALSE)</f>
        <v>1044.2659085955145</v>
      </c>
      <c r="D415" s="41">
        <f>_xlfn.BETA.DIST(B415,Summary!$C$14+Summary!$D$27,Summary!$D$14+Summary!$C$27-Summary!$D$27,FALSE)</f>
        <v>1571.1568521358568</v>
      </c>
      <c r="E415" s="38"/>
      <c r="F415" s="44"/>
      <c r="G415" s="44"/>
      <c r="H415" s="29"/>
      <c r="I415" s="29"/>
      <c r="J415" s="29"/>
      <c r="K415" s="29"/>
      <c r="L415" s="29"/>
      <c r="M415" s="29"/>
      <c r="N415" s="29"/>
      <c r="O415" s="29"/>
      <c r="P415" s="29"/>
      <c r="Q415" s="29"/>
      <c r="R415" s="29"/>
      <c r="S415" s="29"/>
      <c r="T415" s="29"/>
      <c r="U415" s="29"/>
      <c r="V415" s="29"/>
      <c r="W415" s="29"/>
      <c r="X415" s="29"/>
      <c r="Y415" s="29"/>
      <c r="Z415" s="29"/>
    </row>
    <row r="416" spans="1:26" ht="13">
      <c r="A416" s="39">
        <v>414</v>
      </c>
      <c r="B416" s="43">
        <f t="shared" si="1"/>
        <v>1.1331495659353344E-3</v>
      </c>
      <c r="C416" s="41">
        <f>_xlfn.BETA.DIST(B416,Summary!$C$14+Summary!$D$26,Summary!$D$14+Summary!$C$26-Summary!$D$26,FALSE)</f>
        <v>1041.3840856313479</v>
      </c>
      <c r="D416" s="41">
        <f>_xlfn.BETA.DIST(B416,Summary!$C$14+Summary!$D$27,Summary!$D$14+Summary!$C$27-Summary!$D$27,FALSE)</f>
        <v>1559.6204209949153</v>
      </c>
      <c r="E416" s="38"/>
      <c r="F416" s="44"/>
      <c r="G416" s="44"/>
      <c r="H416" s="29"/>
      <c r="I416" s="29"/>
      <c r="J416" s="29"/>
      <c r="K416" s="29"/>
      <c r="L416" s="29"/>
      <c r="M416" s="29"/>
      <c r="N416" s="29"/>
      <c r="O416" s="29"/>
      <c r="P416" s="29"/>
      <c r="Q416" s="29"/>
      <c r="R416" s="29"/>
      <c r="S416" s="29"/>
      <c r="T416" s="29"/>
      <c r="U416" s="29"/>
      <c r="V416" s="29"/>
      <c r="W416" s="29"/>
      <c r="X416" s="29"/>
      <c r="Y416" s="29"/>
      <c r="Z416" s="29"/>
    </row>
    <row r="417" spans="1:26" ht="13">
      <c r="A417" s="39">
        <v>415</v>
      </c>
      <c r="B417" s="43">
        <f t="shared" si="1"/>
        <v>1.1355445386937533E-3</v>
      </c>
      <c r="C417" s="41">
        <f>_xlfn.BETA.DIST(B417,Summary!$C$14+Summary!$D$26,Summary!$D$14+Summary!$C$26-Summary!$D$26,FALSE)</f>
        <v>1038.4730539659361</v>
      </c>
      <c r="D417" s="41">
        <f>_xlfn.BETA.DIST(B417,Summary!$C$14+Summary!$D$27,Summary!$D$14+Summary!$C$27-Summary!$D$27,FALSE)</f>
        <v>1548.0025101851832</v>
      </c>
      <c r="E417" s="38"/>
      <c r="F417" s="44"/>
      <c r="G417" s="44"/>
      <c r="H417" s="29"/>
      <c r="I417" s="29"/>
      <c r="J417" s="29"/>
      <c r="K417" s="29"/>
      <c r="L417" s="29"/>
      <c r="M417" s="29"/>
      <c r="N417" s="29"/>
      <c r="O417" s="29"/>
      <c r="P417" s="29"/>
      <c r="Q417" s="29"/>
      <c r="R417" s="29"/>
      <c r="S417" s="29"/>
      <c r="T417" s="29"/>
      <c r="U417" s="29"/>
      <c r="V417" s="29"/>
      <c r="W417" s="29"/>
      <c r="X417" s="29"/>
      <c r="Y417" s="29"/>
      <c r="Z417" s="29"/>
    </row>
    <row r="418" spans="1:26" ht="13">
      <c r="A418" s="39">
        <v>416</v>
      </c>
      <c r="B418" s="43">
        <f t="shared" si="1"/>
        <v>1.1379395114521722E-3</v>
      </c>
      <c r="C418" s="41">
        <f>_xlfn.BETA.DIST(B418,Summary!$C$14+Summary!$D$26,Summary!$D$14+Summary!$C$26-Summary!$D$26,FALSE)</f>
        <v>1035.5332592279435</v>
      </c>
      <c r="D418" s="41">
        <f>_xlfn.BETA.DIST(B418,Summary!$C$14+Summary!$D$27,Summary!$D$14+Summary!$C$27-Summary!$D$27,FALSE)</f>
        <v>1536.3069056542945</v>
      </c>
      <c r="E418" s="38"/>
      <c r="F418" s="44"/>
      <c r="G418" s="44"/>
      <c r="H418" s="29"/>
      <c r="I418" s="29"/>
      <c r="J418" s="29"/>
      <c r="K418" s="29"/>
      <c r="L418" s="29"/>
      <c r="M418" s="29"/>
      <c r="N418" s="29"/>
      <c r="O418" s="29"/>
      <c r="P418" s="29"/>
      <c r="Q418" s="29"/>
      <c r="R418" s="29"/>
      <c r="S418" s="29"/>
      <c r="T418" s="29"/>
      <c r="U418" s="29"/>
      <c r="V418" s="29"/>
      <c r="W418" s="29"/>
      <c r="X418" s="29"/>
      <c r="Y418" s="29"/>
      <c r="Z418" s="29"/>
    </row>
    <row r="419" spans="1:26" ht="13">
      <c r="A419" s="39">
        <v>417</v>
      </c>
      <c r="B419" s="43">
        <f t="shared" si="1"/>
        <v>1.1403344842105911E-3</v>
      </c>
      <c r="C419" s="41">
        <f>_xlfn.BETA.DIST(B419,Summary!$C$14+Summary!$D$26,Summary!$D$14+Summary!$C$26-Summary!$D$26,FALSE)</f>
        <v>1032.5651465624758</v>
      </c>
      <c r="D419" s="41">
        <f>_xlfn.BETA.DIST(B419,Summary!$C$14+Summary!$D$27,Summary!$D$14+Summary!$C$27-Summary!$D$27,FALSE)</f>
        <v>1524.5373696881686</v>
      </c>
      <c r="E419" s="38"/>
      <c r="F419" s="44"/>
      <c r="G419" s="44"/>
      <c r="H419" s="29"/>
      <c r="I419" s="29"/>
      <c r="J419" s="29"/>
      <c r="K419" s="29"/>
      <c r="L419" s="29"/>
      <c r="M419" s="29"/>
      <c r="N419" s="29"/>
      <c r="O419" s="29"/>
      <c r="P419" s="29"/>
      <c r="Q419" s="29"/>
      <c r="R419" s="29"/>
      <c r="S419" s="29"/>
      <c r="T419" s="29"/>
      <c r="U419" s="29"/>
      <c r="V419" s="29"/>
      <c r="W419" s="29"/>
      <c r="X419" s="29"/>
      <c r="Y419" s="29"/>
      <c r="Z419" s="29"/>
    </row>
    <row r="420" spans="1:26" ht="13">
      <c r="A420" s="39">
        <v>418</v>
      </c>
      <c r="B420" s="43">
        <f t="shared" si="1"/>
        <v>1.14272945696901E-3</v>
      </c>
      <c r="C420" s="41">
        <f>_xlfn.BETA.DIST(B420,Summary!$C$14+Summary!$D$26,Summary!$D$14+Summary!$C$26-Summary!$D$26,FALSE)</f>
        <v>1029.5691605629956</v>
      </c>
      <c r="D420" s="41">
        <f>_xlfn.BETA.DIST(B420,Summary!$C$14+Summary!$D$27,Summary!$D$14+Summary!$C$27-Summary!$D$27,FALSE)</f>
        <v>1512.6976394561109</v>
      </c>
      <c r="E420" s="38"/>
      <c r="F420" s="44"/>
      <c r="G420" s="44"/>
      <c r="H420" s="29"/>
      <c r="I420" s="29"/>
      <c r="J420" s="29"/>
      <c r="K420" s="29"/>
      <c r="L420" s="29"/>
      <c r="M420" s="29"/>
      <c r="N420" s="29"/>
      <c r="O420" s="29"/>
      <c r="P420" s="29"/>
      <c r="Q420" s="29"/>
      <c r="R420" s="29"/>
      <c r="S420" s="29"/>
      <c r="T420" s="29"/>
      <c r="U420" s="29"/>
      <c r="V420" s="29"/>
      <c r="W420" s="29"/>
      <c r="X420" s="29"/>
      <c r="Y420" s="29"/>
      <c r="Z420" s="29"/>
    </row>
    <row r="421" spans="1:26" ht="13">
      <c r="A421" s="39">
        <v>419</v>
      </c>
      <c r="B421" s="43">
        <f t="shared" si="1"/>
        <v>1.145124429727429E-3</v>
      </c>
      <c r="C421" s="41">
        <f>_xlfn.BETA.DIST(B421,Summary!$C$14+Summary!$D$26,Summary!$D$14+Summary!$C$26-Summary!$D$26,FALSE)</f>
        <v>1026.5457452042565</v>
      </c>
      <c r="D421" s="41">
        <f>_xlfn.BETA.DIST(B421,Summary!$C$14+Summary!$D$27,Summary!$D$14+Summary!$C$27-Summary!$D$27,FALSE)</f>
        <v>1500.7914255973565</v>
      </c>
      <c r="E421" s="38"/>
      <c r="F421" s="44"/>
      <c r="G421" s="44"/>
      <c r="H421" s="29"/>
      <c r="I421" s="29"/>
      <c r="J421" s="29"/>
      <c r="K421" s="29"/>
      <c r="L421" s="29"/>
      <c r="M421" s="29"/>
      <c r="N421" s="29"/>
      <c r="O421" s="29"/>
      <c r="P421" s="29"/>
      <c r="Q421" s="29"/>
      <c r="R421" s="29"/>
      <c r="S421" s="29"/>
      <c r="T421" s="29"/>
      <c r="U421" s="29"/>
      <c r="V421" s="29"/>
      <c r="W421" s="29"/>
      <c r="X421" s="29"/>
      <c r="Y421" s="29"/>
      <c r="Z421" s="29"/>
    </row>
    <row r="422" spans="1:26" ht="13">
      <c r="A422" s="39">
        <v>420</v>
      </c>
      <c r="B422" s="43">
        <f t="shared" si="1"/>
        <v>1.1475194024858479E-3</v>
      </c>
      <c r="C422" s="41">
        <f>_xlfn.BETA.DIST(B422,Summary!$C$14+Summary!$D$26,Summary!$D$14+Summary!$C$26-Summary!$D$26,FALSE)</f>
        <v>1023.4953437762554</v>
      </c>
      <c r="D422" s="41">
        <f>_xlfn.BETA.DIST(B422,Summary!$C$14+Summary!$D$27,Summary!$D$14+Summary!$C$27-Summary!$D$27,FALSE)</f>
        <v>1488.8224108491811</v>
      </c>
      <c r="E422" s="38"/>
      <c r="F422" s="44"/>
      <c r="G422" s="44"/>
      <c r="H422" s="29"/>
      <c r="I422" s="29"/>
      <c r="J422" s="29"/>
      <c r="K422" s="29"/>
      <c r="L422" s="29"/>
      <c r="M422" s="29"/>
      <c r="N422" s="29"/>
      <c r="O422" s="29"/>
      <c r="P422" s="29"/>
      <c r="Q422" s="29"/>
      <c r="R422" s="29"/>
      <c r="S422" s="29"/>
      <c r="T422" s="29"/>
      <c r="U422" s="29"/>
      <c r="V422" s="29"/>
      <c r="W422" s="29"/>
      <c r="X422" s="29"/>
      <c r="Y422" s="29"/>
      <c r="Z422" s="29"/>
    </row>
    <row r="423" spans="1:26" ht="13">
      <c r="A423" s="39">
        <v>421</v>
      </c>
      <c r="B423" s="43">
        <f t="shared" si="1"/>
        <v>1.1499143752442668E-3</v>
      </c>
      <c r="C423" s="41">
        <f>_xlfn.BETA.DIST(B423,Summary!$C$14+Summary!$D$26,Summary!$D$14+Summary!$C$26-Summary!$D$26,FALSE)</f>
        <v>1020.4183988191993</v>
      </c>
      <c r="D423" s="41">
        <f>_xlfn.BETA.DIST(B423,Summary!$C$14+Summary!$D$27,Summary!$D$14+Summary!$C$27-Summary!$D$27,FALSE)</f>
        <v>1476.794248716792</v>
      </c>
      <c r="E423" s="38"/>
      <c r="F423" s="44"/>
      <c r="G423" s="44"/>
      <c r="H423" s="29"/>
      <c r="I423" s="29"/>
      <c r="J423" s="29"/>
      <c r="K423" s="29"/>
      <c r="L423" s="29"/>
      <c r="M423" s="29"/>
      <c r="N423" s="29"/>
      <c r="O423" s="29"/>
      <c r="P423" s="29"/>
      <c r="Q423" s="29"/>
      <c r="R423" s="29"/>
      <c r="S423" s="29"/>
      <c r="T423" s="29"/>
      <c r="U423" s="29"/>
      <c r="V423" s="29"/>
      <c r="W423" s="29"/>
      <c r="X423" s="29"/>
      <c r="Y423" s="29"/>
      <c r="Z423" s="29"/>
    </row>
    <row r="424" spans="1:26" ht="13">
      <c r="A424" s="39">
        <v>422</v>
      </c>
      <c r="B424" s="43">
        <f t="shared" si="1"/>
        <v>1.1523093480026857E-3</v>
      </c>
      <c r="C424" s="41">
        <f>_xlfn.BETA.DIST(B424,Summary!$C$14+Summary!$D$26,Summary!$D$14+Summary!$C$26-Summary!$D$26,FALSE)</f>
        <v>1017.3153520594987</v>
      </c>
      <c r="D424" s="41">
        <f>_xlfn.BETA.DIST(B424,Summary!$C$14+Summary!$D$27,Summary!$D$14+Summary!$C$27-Summary!$D$27,FALSE)</f>
        <v>1464.7105621850812</v>
      </c>
      <c r="E424" s="38"/>
      <c r="F424" s="44"/>
      <c r="G424" s="44"/>
      <c r="H424" s="29"/>
      <c r="I424" s="29"/>
      <c r="J424" s="29"/>
      <c r="K424" s="29"/>
      <c r="L424" s="29"/>
      <c r="M424" s="29"/>
      <c r="N424" s="29"/>
      <c r="O424" s="29"/>
      <c r="P424" s="29"/>
      <c r="Q424" s="29"/>
      <c r="R424" s="29"/>
      <c r="S424" s="29"/>
      <c r="T424" s="29"/>
      <c r="U424" s="29"/>
      <c r="V424" s="29"/>
      <c r="W424" s="29"/>
      <c r="X424" s="29"/>
      <c r="Y424" s="29"/>
      <c r="Z424" s="29"/>
    </row>
    <row r="425" spans="1:26" ht="13">
      <c r="A425" s="39">
        <v>423</v>
      </c>
      <c r="B425" s="43">
        <f t="shared" si="1"/>
        <v>1.1547043207611046E-3</v>
      </c>
      <c r="C425" s="41">
        <f>_xlfn.BETA.DIST(B425,Summary!$C$14+Summary!$D$26,Summary!$D$14+Summary!$C$26-Summary!$D$26,FALSE)</f>
        <v>1014.1866443467752</v>
      </c>
      <c r="D425" s="41">
        <f>_xlfn.BETA.DIST(B425,Summary!$C$14+Summary!$D$27,Summary!$D$14+Summary!$C$27-Summary!$D$27,FALSE)</f>
        <v>1452.5749424723465</v>
      </c>
      <c r="E425" s="38"/>
      <c r="F425" s="44"/>
      <c r="G425" s="44"/>
      <c r="H425" s="29"/>
      <c r="I425" s="29"/>
      <c r="J425" s="29"/>
      <c r="K425" s="29"/>
      <c r="L425" s="29"/>
      <c r="M425" s="29"/>
      <c r="N425" s="29"/>
      <c r="O425" s="29"/>
      <c r="P425" s="29"/>
      <c r="Q425" s="29"/>
      <c r="R425" s="29"/>
      <c r="S425" s="29"/>
      <c r="T425" s="29"/>
      <c r="U425" s="29"/>
      <c r="V425" s="29"/>
      <c r="W425" s="29"/>
      <c r="X425" s="29"/>
      <c r="Y425" s="29"/>
      <c r="Z425" s="29"/>
    </row>
    <row r="426" spans="1:26" ht="13">
      <c r="A426" s="39">
        <v>424</v>
      </c>
      <c r="B426" s="43">
        <f t="shared" si="1"/>
        <v>1.1570992935195235E-3</v>
      </c>
      <c r="C426" s="41">
        <f>_xlfn.BETA.DIST(B426,Summary!$C$14+Summary!$D$26,Summary!$D$14+Summary!$C$26-Summary!$D$26,FALSE)</f>
        <v>1011.0327155918898</v>
      </c>
      <c r="D426" s="41">
        <f>_xlfn.BETA.DIST(B426,Summary!$C$14+Summary!$D$27,Summary!$D$14+Summary!$C$27-Summary!$D$27,FALSE)</f>
        <v>1440.3909478259891</v>
      </c>
      <c r="E426" s="38"/>
      <c r="F426" s="44"/>
      <c r="G426" s="44"/>
      <c r="H426" s="29"/>
      <c r="I426" s="29"/>
      <c r="J426" s="29"/>
      <c r="K426" s="29"/>
      <c r="L426" s="29"/>
      <c r="M426" s="29"/>
      <c r="N426" s="29"/>
      <c r="O426" s="29"/>
      <c r="P426" s="29"/>
      <c r="Q426" s="29"/>
      <c r="R426" s="29"/>
      <c r="S426" s="29"/>
      <c r="T426" s="29"/>
      <c r="U426" s="29"/>
      <c r="V426" s="29"/>
      <c r="W426" s="29"/>
      <c r="X426" s="29"/>
      <c r="Y426" s="29"/>
      <c r="Z426" s="29"/>
    </row>
    <row r="427" spans="1:26" ht="13">
      <c r="A427" s="39">
        <v>425</v>
      </c>
      <c r="B427" s="43">
        <f t="shared" si="1"/>
        <v>1.1594942662779425E-3</v>
      </c>
      <c r="C427" s="41">
        <f>_xlfn.BETA.DIST(B427,Summary!$C$14+Summary!$D$26,Summary!$D$14+Summary!$C$26-Summary!$D$26,FALSE)</f>
        <v>1007.8540047059882</v>
      </c>
      <c r="D427" s="41">
        <f>_xlfn.BETA.DIST(B427,Summary!$C$14+Summary!$D$27,Summary!$D$14+Summary!$C$27-Summary!$D$27,FALSE)</f>
        <v>1428.1621023602254</v>
      </c>
      <c r="E427" s="38"/>
      <c r="F427" s="44"/>
      <c r="G427" s="44"/>
      <c r="H427" s="29"/>
      <c r="I427" s="29"/>
      <c r="J427" s="29"/>
      <c r="K427" s="29"/>
      <c r="L427" s="29"/>
      <c r="M427" s="29"/>
      <c r="N427" s="29"/>
      <c r="O427" s="29"/>
      <c r="P427" s="29"/>
      <c r="Q427" s="29"/>
      <c r="R427" s="29"/>
      <c r="S427" s="29"/>
      <c r="T427" s="29"/>
      <c r="U427" s="29"/>
      <c r="V427" s="29"/>
      <c r="W427" s="29"/>
      <c r="X427" s="29"/>
      <c r="Y427" s="29"/>
      <c r="Z427" s="29"/>
    </row>
    <row r="428" spans="1:26" ht="13">
      <c r="A428" s="39">
        <v>426</v>
      </c>
      <c r="B428" s="43">
        <f t="shared" si="1"/>
        <v>1.1618892390363614E-3</v>
      </c>
      <c r="C428" s="41">
        <f>_xlfn.BETA.DIST(B428,Summary!$C$14+Summary!$D$26,Summary!$D$14+Summary!$C$26-Summary!$D$26,FALSE)</f>
        <v>1004.6509495405645</v>
      </c>
      <c r="D428" s="41">
        <f>_xlfn.BETA.DIST(B428,Summary!$C$14+Summary!$D$27,Summary!$D$14+Summary!$C$27-Summary!$D$27,FALSE)</f>
        <v>1415.8918949357735</v>
      </c>
      <c r="E428" s="38"/>
      <c r="F428" s="44"/>
      <c r="G428" s="44"/>
      <c r="H428" s="29"/>
      <c r="I428" s="29"/>
      <c r="J428" s="29"/>
      <c r="K428" s="29"/>
      <c r="L428" s="29"/>
      <c r="M428" s="29"/>
      <c r="N428" s="29"/>
      <c r="O428" s="29"/>
      <c r="P428" s="29"/>
      <c r="Q428" s="29"/>
      <c r="R428" s="29"/>
      <c r="S428" s="29"/>
      <c r="T428" s="29"/>
      <c r="U428" s="29"/>
      <c r="V428" s="29"/>
      <c r="W428" s="29"/>
      <c r="X428" s="29"/>
      <c r="Y428" s="29"/>
      <c r="Z428" s="29"/>
    </row>
    <row r="429" spans="1:26" ht="13">
      <c r="A429" s="39">
        <v>427</v>
      </c>
      <c r="B429" s="43">
        <f t="shared" si="1"/>
        <v>1.1642842117947803E-3</v>
      </c>
      <c r="C429" s="41">
        <f>_xlfn.BETA.DIST(B429,Summary!$C$14+Summary!$D$26,Summary!$D$14+Summary!$C$26-Summary!$D$26,FALSE)</f>
        <v>1001.4239868285432</v>
      </c>
      <c r="D429" s="41">
        <f>_xlfn.BETA.DIST(B429,Summary!$C$14+Summary!$D$27,Summary!$D$14+Summary!$C$27-Summary!$D$27,FALSE)</f>
        <v>1403.5837780814386</v>
      </c>
      <c r="E429" s="38"/>
      <c r="F429" s="44"/>
      <c r="G429" s="44"/>
      <c r="H429" s="29"/>
      <c r="I429" s="29"/>
      <c r="J429" s="29"/>
      <c r="K429" s="29"/>
      <c r="L429" s="29"/>
      <c r="M429" s="29"/>
      <c r="N429" s="29"/>
      <c r="O429" s="29"/>
      <c r="P429" s="29"/>
      <c r="Q429" s="29"/>
      <c r="R429" s="29"/>
      <c r="S429" s="29"/>
      <c r="T429" s="29"/>
      <c r="U429" s="29"/>
      <c r="V429" s="29"/>
      <c r="W429" s="29"/>
      <c r="X429" s="29"/>
      <c r="Y429" s="29"/>
      <c r="Z429" s="29"/>
    </row>
    <row r="430" spans="1:26" ht="13">
      <c r="A430" s="39">
        <v>428</v>
      </c>
      <c r="B430" s="43">
        <f t="shared" si="1"/>
        <v>1.1666791845531992E-3</v>
      </c>
      <c r="C430" s="41">
        <f>_xlfn.BETA.DIST(B430,Summary!$C$14+Summary!$D$26,Summary!$D$14+Summary!$C$26-Summary!$D$26,FALSE)</f>
        <v>998.1735521263729</v>
      </c>
      <c r="D430" s="41">
        <f>_xlfn.BETA.DIST(B430,Summary!$C$14+Summary!$D$27,Summary!$D$14+Summary!$C$27-Summary!$D$27,FALSE)</f>
        <v>1391.241166957526</v>
      </c>
      <c r="E430" s="38"/>
      <c r="F430" s="44"/>
      <c r="G430" s="44"/>
      <c r="H430" s="29"/>
      <c r="I430" s="29"/>
      <c r="J430" s="29"/>
      <c r="K430" s="29"/>
      <c r="L430" s="29"/>
      <c r="M430" s="29"/>
      <c r="N430" s="29"/>
      <c r="O430" s="29"/>
      <c r="P430" s="29"/>
      <c r="Q430" s="29"/>
      <c r="R430" s="29"/>
      <c r="S430" s="29"/>
      <c r="T430" s="29"/>
      <c r="U430" s="29"/>
      <c r="V430" s="29"/>
      <c r="W430" s="29"/>
      <c r="X430" s="29"/>
      <c r="Y430" s="29"/>
      <c r="Z430" s="29"/>
    </row>
    <row r="431" spans="1:26" ht="13">
      <c r="A431" s="39">
        <v>429</v>
      </c>
      <c r="B431" s="43">
        <f t="shared" si="1"/>
        <v>1.1690741573116181E-3</v>
      </c>
      <c r="C431" s="41">
        <f>_xlfn.BETA.DIST(B431,Summary!$C$14+Summary!$D$26,Summary!$D$14+Summary!$C$26-Summary!$D$26,FALSE)</f>
        <v>994.90007975713434</v>
      </c>
      <c r="D431" s="41">
        <f>_xlfn.BETA.DIST(B431,Summary!$C$14+Summary!$D$27,Summary!$D$14+Summary!$C$27-Summary!$D$27,FALSE)</f>
        <v>1378.8674383609141</v>
      </c>
      <c r="E431" s="38"/>
      <c r="F431" s="44"/>
      <c r="G431" s="44"/>
      <c r="H431" s="29"/>
      <c r="I431" s="29"/>
      <c r="J431" s="29"/>
      <c r="K431" s="29"/>
      <c r="L431" s="29"/>
      <c r="M431" s="29"/>
      <c r="N431" s="29"/>
      <c r="O431" s="29"/>
      <c r="P431" s="29"/>
      <c r="Q431" s="29"/>
      <c r="R431" s="29"/>
      <c r="S431" s="29"/>
      <c r="T431" s="29"/>
      <c r="U431" s="29"/>
      <c r="V431" s="29"/>
      <c r="W431" s="29"/>
      <c r="X431" s="29"/>
      <c r="Y431" s="29"/>
      <c r="Z431" s="29"/>
    </row>
    <row r="432" spans="1:26" ht="13">
      <c r="A432" s="39">
        <v>430</v>
      </c>
      <c r="B432" s="43">
        <f t="shared" si="1"/>
        <v>1.1714691300700371E-3</v>
      </c>
      <c r="C432" s="41">
        <f>_xlfn.BETA.DIST(B432,Summary!$C$14+Summary!$D$26,Summary!$D$14+Summary!$C$26-Summary!$D$26,FALSE)</f>
        <v>991.60400275466361</v>
      </c>
      <c r="D432" s="41">
        <f>_xlfn.BETA.DIST(B432,Summary!$C$14+Summary!$D$27,Summary!$D$14+Summary!$C$27-Summary!$D$27,FALSE)</f>
        <v>1366.4659297716794</v>
      </c>
      <c r="E432" s="38"/>
      <c r="F432" s="44"/>
      <c r="G432" s="44"/>
      <c r="H432" s="29"/>
      <c r="I432" s="29"/>
      <c r="J432" s="29"/>
      <c r="K432" s="29"/>
      <c r="L432" s="29"/>
      <c r="M432" s="29"/>
      <c r="N432" s="29"/>
      <c r="O432" s="29"/>
      <c r="P432" s="29"/>
      <c r="Q432" s="29"/>
      <c r="R432" s="29"/>
      <c r="S432" s="29"/>
      <c r="T432" s="29"/>
      <c r="U432" s="29"/>
      <c r="V432" s="29"/>
      <c r="W432" s="29"/>
      <c r="X432" s="29"/>
      <c r="Y432" s="29"/>
      <c r="Z432" s="29"/>
    </row>
    <row r="433" spans="1:26" ht="13">
      <c r="A433" s="39">
        <v>431</v>
      </c>
      <c r="B433" s="43">
        <f t="shared" si="1"/>
        <v>1.173864102828456E-3</v>
      </c>
      <c r="C433" s="41">
        <f>_xlfn.BETA.DIST(B433,Summary!$C$14+Summary!$D$26,Summary!$D$14+Summary!$C$26-Summary!$D$26,FALSE)</f>
        <v>988.28575280867813</v>
      </c>
      <c r="D433" s="41">
        <f>_xlfn.BETA.DIST(B433,Summary!$C$14+Summary!$D$27,Summary!$D$14+Summary!$C$27-Summary!$D$27,FALSE)</f>
        <v>1354.0399384410193</v>
      </c>
      <c r="E433" s="38"/>
      <c r="F433" s="44"/>
      <c r="G433" s="44"/>
      <c r="H433" s="29"/>
      <c r="I433" s="29"/>
      <c r="J433" s="29"/>
      <c r="K433" s="29"/>
      <c r="L433" s="29"/>
      <c r="M433" s="29"/>
      <c r="N433" s="29"/>
      <c r="O433" s="29"/>
      <c r="P433" s="29"/>
      <c r="Q433" s="29"/>
      <c r="R433" s="29"/>
      <c r="S433" s="29"/>
      <c r="T433" s="29"/>
      <c r="U433" s="29"/>
      <c r="V433" s="29"/>
      <c r="W433" s="29"/>
      <c r="X433" s="29"/>
      <c r="Y433" s="29"/>
      <c r="Z433" s="29"/>
    </row>
    <row r="434" spans="1:26" ht="13">
      <c r="A434" s="39">
        <v>432</v>
      </c>
      <c r="B434" s="43">
        <f t="shared" si="1"/>
        <v>1.1762590755868749E-3</v>
      </c>
      <c r="C434" s="41">
        <f>_xlfn.BETA.DIST(B434,Summary!$C$14+Summary!$D$26,Summary!$D$14+Summary!$C$26-Summary!$D$26,FALSE)</f>
        <v>984.94576021091495</v>
      </c>
      <c r="D434" s="41">
        <f>_xlfn.BETA.DIST(B434,Summary!$C$14+Summary!$D$27,Summary!$D$14+Summary!$C$27-Summary!$D$27,FALSE)</f>
        <v>1341.5927205203132</v>
      </c>
      <c r="E434" s="38"/>
      <c r="F434" s="44"/>
      <c r="G434" s="44"/>
      <c r="H434" s="29"/>
      <c r="I434" s="29"/>
      <c r="J434" s="29"/>
      <c r="K434" s="29"/>
      <c r="L434" s="29"/>
      <c r="M434" s="29"/>
      <c r="N434" s="29"/>
      <c r="O434" s="29"/>
      <c r="P434" s="29"/>
      <c r="Q434" s="29"/>
      <c r="R434" s="29"/>
      <c r="S434" s="29"/>
      <c r="T434" s="29"/>
      <c r="U434" s="29"/>
      <c r="V434" s="29"/>
      <c r="W434" s="29"/>
      <c r="X434" s="29"/>
      <c r="Y434" s="29"/>
      <c r="Z434" s="29"/>
    </row>
    <row r="435" spans="1:26" ht="13">
      <c r="A435" s="39">
        <v>433</v>
      </c>
      <c r="B435" s="43">
        <f t="shared" si="1"/>
        <v>1.1786540483452938E-3</v>
      </c>
      <c r="C435" s="41">
        <f>_xlfn.BETA.DIST(B435,Summary!$C$14+Summary!$D$26,Summary!$D$14+Summary!$C$26-Summary!$D$26,FALSE)</f>
        <v>981.58445380227056</v>
      </c>
      <c r="D435" s="41">
        <f>_xlfn.BETA.DIST(B435,Summary!$C$14+Summary!$D$27,Summary!$D$14+Summary!$C$27-Summary!$D$27,FALSE)</f>
        <v>1329.127490231004</v>
      </c>
      <c r="E435" s="38"/>
      <c r="F435" s="44"/>
      <c r="G435" s="44"/>
      <c r="H435" s="29"/>
      <c r="I435" s="29"/>
      <c r="J435" s="29"/>
      <c r="K435" s="29"/>
      <c r="L435" s="29"/>
      <c r="M435" s="29"/>
      <c r="N435" s="29"/>
      <c r="O435" s="29"/>
      <c r="P435" s="29"/>
      <c r="Q435" s="29"/>
      <c r="R435" s="29"/>
      <c r="S435" s="29"/>
      <c r="T435" s="29"/>
      <c r="U435" s="29"/>
      <c r="V435" s="29"/>
      <c r="W435" s="29"/>
      <c r="X435" s="29"/>
      <c r="Y435" s="29"/>
      <c r="Z435" s="29"/>
    </row>
    <row r="436" spans="1:26" ht="13">
      <c r="A436" s="39">
        <v>434</v>
      </c>
      <c r="B436" s="43">
        <f t="shared" si="1"/>
        <v>1.1810490211037127E-3</v>
      </c>
      <c r="C436" s="41">
        <f>_xlfn.BETA.DIST(B436,Summary!$C$14+Summary!$D$26,Summary!$D$14+Summary!$C$26-Summary!$D$26,FALSE)</f>
        <v>978.20226092094435</v>
      </c>
      <c r="D436" s="41">
        <f>_xlfn.BETA.DIST(B436,Summary!$C$14+Summary!$D$27,Summary!$D$14+Summary!$C$27-Summary!$D$27,FALSE)</f>
        <v>1316.6474190750978</v>
      </c>
      <c r="E436" s="38"/>
      <c r="F436" s="44"/>
      <c r="G436" s="44"/>
      <c r="H436" s="29"/>
      <c r="I436" s="29"/>
      <c r="J436" s="29"/>
      <c r="K436" s="29"/>
      <c r="L436" s="29"/>
      <c r="M436" s="29"/>
      <c r="N436" s="29"/>
      <c r="O436" s="29"/>
      <c r="P436" s="29"/>
      <c r="Q436" s="29"/>
      <c r="R436" s="29"/>
      <c r="S436" s="29"/>
      <c r="T436" s="29"/>
      <c r="U436" s="29"/>
      <c r="V436" s="29"/>
      <c r="W436" s="29"/>
      <c r="X436" s="29"/>
      <c r="Y436" s="29"/>
      <c r="Z436" s="29"/>
    </row>
    <row r="437" spans="1:26" ht="13">
      <c r="A437" s="39">
        <v>435</v>
      </c>
      <c r="B437" s="43">
        <f t="shared" si="1"/>
        <v>1.1834439938621317E-3</v>
      </c>
      <c r="C437" s="41">
        <f>_xlfn.BETA.DIST(B437,Summary!$C$14+Summary!$D$26,Summary!$D$14+Summary!$C$26-Summary!$D$26,FALSE)</f>
        <v>974.79960735157636</v>
      </c>
      <c r="D437" s="41">
        <f>_xlfn.BETA.DIST(B437,Summary!$C$14+Summary!$D$27,Summary!$D$14+Summary!$C$27-Summary!$D$27,FALSE)</f>
        <v>1304.1556350859139</v>
      </c>
      <c r="E437" s="38"/>
      <c r="F437" s="44"/>
      <c r="G437" s="44"/>
      <c r="H437" s="29"/>
      <c r="I437" s="29"/>
      <c r="J437" s="29"/>
      <c r="K437" s="29"/>
      <c r="L437" s="29"/>
      <c r="M437" s="29"/>
      <c r="N437" s="29"/>
      <c r="O437" s="29"/>
      <c r="P437" s="29"/>
      <c r="Q437" s="29"/>
      <c r="R437" s="29"/>
      <c r="S437" s="29"/>
      <c r="T437" s="29"/>
      <c r="U437" s="29"/>
      <c r="V437" s="29"/>
      <c r="W437" s="29"/>
      <c r="X437" s="29"/>
      <c r="Y437" s="29"/>
      <c r="Z437" s="29"/>
    </row>
    <row r="438" spans="1:26" ht="13">
      <c r="A438" s="39">
        <v>436</v>
      </c>
      <c r="B438" s="43">
        <f t="shared" si="1"/>
        <v>1.1858389666205506E-3</v>
      </c>
      <c r="C438" s="41">
        <f>_xlfn.BETA.DIST(B438,Summary!$C$14+Summary!$D$26,Summary!$D$14+Summary!$C$26-Summary!$D$26,FALSE)</f>
        <v>971.37691727538731</v>
      </c>
      <c r="D438" s="41">
        <f>_xlfn.BETA.DIST(B438,Summary!$C$14+Summary!$D$27,Summary!$D$14+Summary!$C$27-Summary!$D$27,FALSE)</f>
        <v>1291.6552221187783</v>
      </c>
      <c r="E438" s="38"/>
      <c r="F438" s="44"/>
      <c r="G438" s="44"/>
      <c r="H438" s="29"/>
      <c r="I438" s="29"/>
      <c r="J438" s="29"/>
      <c r="K438" s="29"/>
      <c r="L438" s="29"/>
      <c r="M438" s="29"/>
      <c r="N438" s="29"/>
      <c r="O438" s="29"/>
      <c r="P438" s="29"/>
      <c r="Q438" s="29"/>
      <c r="R438" s="29"/>
      <c r="S438" s="29"/>
      <c r="T438" s="29"/>
      <c r="U438" s="29"/>
      <c r="V438" s="29"/>
      <c r="W438" s="29"/>
      <c r="X438" s="29"/>
      <c r="Y438" s="29"/>
      <c r="Z438" s="29"/>
    </row>
    <row r="439" spans="1:26" ht="13">
      <c r="A439" s="39">
        <v>437</v>
      </c>
      <c r="B439" s="43">
        <f t="shared" si="1"/>
        <v>1.1882339393789695E-3</v>
      </c>
      <c r="C439" s="41">
        <f>_xlfn.BETA.DIST(B439,Summary!$C$14+Summary!$D$26,Summary!$D$14+Summary!$C$26-Summary!$D$26,FALSE)</f>
        <v>967.93461322129929</v>
      </c>
      <c r="D439" s="41">
        <f>_xlfn.BETA.DIST(B439,Summary!$C$14+Summary!$D$27,Summary!$D$14+Summary!$C$27-Summary!$D$27,FALSE)</f>
        <v>1279.149219181317</v>
      </c>
      <c r="E439" s="38"/>
      <c r="F439" s="44"/>
      <c r="G439" s="44"/>
      <c r="H439" s="29"/>
      <c r="I439" s="29"/>
      <c r="J439" s="29"/>
      <c r="K439" s="29"/>
      <c r="L439" s="29"/>
      <c r="M439" s="29"/>
      <c r="N439" s="29"/>
      <c r="O439" s="29"/>
      <c r="P439" s="29"/>
      <c r="Q439" s="29"/>
      <c r="R439" s="29"/>
      <c r="S439" s="29"/>
      <c r="T439" s="29"/>
      <c r="U439" s="29"/>
      <c r="V439" s="29"/>
      <c r="W439" s="29"/>
      <c r="X439" s="29"/>
      <c r="Y439" s="29"/>
      <c r="Z439" s="29"/>
    </row>
    <row r="440" spans="1:26" ht="13">
      <c r="A440" s="39">
        <v>438</v>
      </c>
      <c r="B440" s="43">
        <f t="shared" si="1"/>
        <v>1.1906289121373884E-3</v>
      </c>
      <c r="C440" s="41">
        <f>_xlfn.BETA.DIST(B440,Summary!$C$14+Summary!$D$26,Summary!$D$14+Summary!$C$26-Summary!$D$26,FALSE)</f>
        <v>964.47311601805393</v>
      </c>
      <c r="D440" s="41">
        <f>_xlfn.BETA.DIST(B440,Summary!$C$14+Summary!$D$27,Summary!$D$14+Summary!$C$27-Summary!$D$27,FALSE)</f>
        <v>1266.6406198029333</v>
      </c>
      <c r="E440" s="38"/>
      <c r="F440" s="44"/>
      <c r="G440" s="44"/>
      <c r="H440" s="29"/>
      <c r="I440" s="29"/>
      <c r="J440" s="29"/>
      <c r="K440" s="29"/>
      <c r="L440" s="29"/>
      <c r="M440" s="29"/>
      <c r="N440" s="29"/>
      <c r="O440" s="29"/>
      <c r="P440" s="29"/>
      <c r="Q440" s="29"/>
      <c r="R440" s="29"/>
      <c r="S440" s="29"/>
      <c r="T440" s="29"/>
      <c r="U440" s="29"/>
      <c r="V440" s="29"/>
      <c r="W440" s="29"/>
      <c r="X440" s="29"/>
      <c r="Y440" s="29"/>
      <c r="Z440" s="29"/>
    </row>
    <row r="441" spans="1:26" ht="13">
      <c r="A441" s="39">
        <v>439</v>
      </c>
      <c r="B441" s="43">
        <f t="shared" si="1"/>
        <v>1.1930238848958073E-3</v>
      </c>
      <c r="C441" s="41">
        <f>_xlfn.BETA.DIST(B441,Summary!$C$14+Summary!$D$26,Summary!$D$14+Summary!$C$26-Summary!$D$26,FALSE)</f>
        <v>960.99284474731235</v>
      </c>
      <c r="D441" s="41">
        <f>_xlfn.BETA.DIST(B441,Summary!$C$14+Summary!$D$27,Summary!$D$14+Summary!$C$27-Summary!$D$27,FALSE)</f>
        <v>1254.132371443113</v>
      </c>
      <c r="E441" s="38"/>
      <c r="F441" s="44"/>
      <c r="G441" s="44"/>
      <c r="H441" s="29"/>
      <c r="I441" s="29"/>
      <c r="J441" s="29"/>
      <c r="K441" s="29"/>
      <c r="L441" s="29"/>
      <c r="M441" s="29"/>
      <c r="N441" s="29"/>
      <c r="O441" s="29"/>
      <c r="P441" s="29"/>
      <c r="Q441" s="29"/>
      <c r="R441" s="29"/>
      <c r="S441" s="29"/>
      <c r="T441" s="29"/>
      <c r="U441" s="29"/>
      <c r="V441" s="29"/>
      <c r="W441" s="29"/>
      <c r="X441" s="29"/>
      <c r="Y441" s="29"/>
      <c r="Z441" s="29"/>
    </row>
    <row r="442" spans="1:26" ht="13">
      <c r="A442" s="39">
        <v>440</v>
      </c>
      <c r="B442" s="43">
        <f t="shared" si="1"/>
        <v>1.1954188576542262E-3</v>
      </c>
      <c r="C442" s="41">
        <f>_xlfn.BETA.DIST(B442,Summary!$C$14+Summary!$D$26,Summary!$D$14+Summary!$C$26-Summary!$D$26,FALSE)</f>
        <v>957.49421669772732</v>
      </c>
      <c r="D442" s="41">
        <f>_xlfn.BETA.DIST(B442,Summary!$C$14+Summary!$D$27,Summary!$D$14+Summary!$C$27-Summary!$D$27,FALSE)</f>
        <v>1241.627374938096</v>
      </c>
      <c r="E442" s="38"/>
      <c r="F442" s="44"/>
      <c r="G442" s="44"/>
      <c r="H442" s="29"/>
      <c r="I442" s="29"/>
      <c r="J442" s="29"/>
      <c r="K442" s="29"/>
      <c r="L442" s="29"/>
      <c r="M442" s="29"/>
      <c r="N442" s="29"/>
      <c r="O442" s="29"/>
      <c r="P442" s="29"/>
      <c r="Q442" s="29"/>
      <c r="R442" s="29"/>
      <c r="S442" s="29"/>
      <c r="T442" s="29"/>
      <c r="U442" s="29"/>
      <c r="V442" s="29"/>
      <c r="W442" s="29"/>
      <c r="X442" s="29"/>
      <c r="Y442" s="29"/>
      <c r="Z442" s="29"/>
    </row>
    <row r="443" spans="1:26" ht="13">
      <c r="A443" s="39">
        <v>441</v>
      </c>
      <c r="B443" s="43">
        <f t="shared" si="1"/>
        <v>1.1978138304126452E-3</v>
      </c>
      <c r="C443" s="41">
        <f>_xlfn.BETA.DIST(B443,Summary!$C$14+Summary!$D$26,Summary!$D$14+Summary!$C$26-Summary!$D$26,FALSE)</f>
        <v>953.97764732000121</v>
      </c>
      <c r="D443" s="41">
        <f>_xlfn.BETA.DIST(B443,Summary!$C$14+Summary!$D$27,Summary!$D$14+Summary!$C$27-Summary!$D$27,FALSE)</f>
        <v>1229.1284839854709</v>
      </c>
      <c r="E443" s="38"/>
      <c r="F443" s="44"/>
      <c r="G443" s="44"/>
      <c r="H443" s="29"/>
      <c r="I443" s="29"/>
      <c r="J443" s="29"/>
      <c r="K443" s="29"/>
      <c r="L443" s="29"/>
      <c r="M443" s="29"/>
      <c r="N443" s="29"/>
      <c r="O443" s="29"/>
      <c r="P443" s="29"/>
      <c r="Q443" s="29"/>
      <c r="R443" s="29"/>
      <c r="S443" s="29"/>
      <c r="T443" s="29"/>
      <c r="U443" s="29"/>
      <c r="V443" s="29"/>
      <c r="W443" s="29"/>
      <c r="X443" s="29"/>
      <c r="Y443" s="29"/>
      <c r="Z443" s="29"/>
    </row>
    <row r="444" spans="1:26" ht="13">
      <c r="A444" s="39">
        <v>442</v>
      </c>
      <c r="B444" s="43">
        <f t="shared" si="1"/>
        <v>1.2002088031710641E-3</v>
      </c>
      <c r="C444" s="41">
        <f>_xlfn.BETA.DIST(B444,Summary!$C$14+Summary!$D$26,Summary!$D$14+Summary!$C$26-Summary!$D$26,FALSE)</f>
        <v>950.44355018290605</v>
      </c>
      <c r="D444" s="41">
        <f>_xlfn.BETA.DIST(B444,Summary!$C$14+Summary!$D$27,Summary!$D$14+Summary!$C$27-Summary!$D$27,FALSE)</f>
        <v>1216.638504666256</v>
      </c>
      <c r="E444" s="38"/>
      <c r="F444" s="44"/>
      <c r="G444" s="44"/>
      <c r="H444" s="29"/>
      <c r="I444" s="29"/>
      <c r="J444" s="29"/>
      <c r="K444" s="29"/>
      <c r="L444" s="29"/>
      <c r="M444" s="29"/>
      <c r="N444" s="29"/>
      <c r="O444" s="29"/>
      <c r="P444" s="29"/>
      <c r="Q444" s="29"/>
      <c r="R444" s="29"/>
      <c r="S444" s="29"/>
      <c r="T444" s="29"/>
      <c r="U444" s="29"/>
      <c r="V444" s="29"/>
      <c r="W444" s="29"/>
      <c r="X444" s="29"/>
      <c r="Y444" s="29"/>
      <c r="Z444" s="29"/>
    </row>
    <row r="445" spans="1:26" ht="13">
      <c r="A445" s="39">
        <v>443</v>
      </c>
      <c r="B445" s="43">
        <f t="shared" si="1"/>
        <v>1.202603775929483E-3</v>
      </c>
      <c r="C445" s="41">
        <f>_xlfn.BETA.DIST(B445,Summary!$C$14+Summary!$D$26,Summary!$D$14+Summary!$C$26-Summary!$D$26,FALSE)</f>
        <v>946.89233693027552</v>
      </c>
      <c r="D445" s="41">
        <f>_xlfn.BETA.DIST(B445,Summary!$C$14+Summary!$D$27,Summary!$D$14+Summary!$C$27-Summary!$D$27,FALSE)</f>
        <v>1204.1601950039369</v>
      </c>
      <c r="E445" s="38"/>
      <c r="F445" s="44"/>
      <c r="G445" s="44"/>
      <c r="H445" s="29"/>
      <c r="I445" s="29"/>
      <c r="J445" s="29"/>
      <c r="K445" s="29"/>
      <c r="L445" s="29"/>
      <c r="M445" s="29"/>
      <c r="N445" s="29"/>
      <c r="O445" s="29"/>
      <c r="P445" s="29"/>
      <c r="Q445" s="29"/>
      <c r="R445" s="29"/>
      <c r="S445" s="29"/>
      <c r="T445" s="29"/>
      <c r="U445" s="29"/>
      <c r="V445" s="29"/>
      <c r="W445" s="29"/>
      <c r="X445" s="29"/>
      <c r="Y445" s="29"/>
      <c r="Z445" s="29"/>
    </row>
    <row r="446" spans="1:26" ht="13">
      <c r="A446" s="39">
        <v>444</v>
      </c>
      <c r="B446" s="43">
        <f t="shared" si="1"/>
        <v>1.2049987486879019E-3</v>
      </c>
      <c r="C446" s="41">
        <f>_xlfn.BETA.DIST(B446,Summary!$C$14+Summary!$D$26,Summary!$D$14+Summary!$C$26-Summary!$D$26,FALSE)</f>
        <v>943.32441723895295</v>
      </c>
      <c r="D446" s="41">
        <f>_xlfn.BETA.DIST(B446,Summary!$C$14+Summary!$D$27,Summary!$D$14+Summary!$C$27-Summary!$D$27,FALSE)</f>
        <v>1191.6962645600056</v>
      </c>
      <c r="E446" s="38"/>
      <c r="F446" s="44"/>
      <c r="G446" s="44"/>
      <c r="H446" s="29"/>
      <c r="I446" s="29"/>
      <c r="J446" s="29"/>
      <c r="K446" s="29"/>
      <c r="L446" s="29"/>
      <c r="M446" s="29"/>
      <c r="N446" s="29"/>
      <c r="O446" s="29"/>
      <c r="P446" s="29"/>
      <c r="Q446" s="29"/>
      <c r="R446" s="29"/>
      <c r="S446" s="29"/>
      <c r="T446" s="29"/>
      <c r="U446" s="29"/>
      <c r="V446" s="29"/>
      <c r="W446" s="29"/>
      <c r="X446" s="29"/>
      <c r="Y446" s="29"/>
      <c r="Z446" s="29"/>
    </row>
    <row r="447" spans="1:26" ht="13">
      <c r="A447" s="39">
        <v>445</v>
      </c>
      <c r="B447" s="43">
        <f t="shared" si="1"/>
        <v>1.2073937214463208E-3</v>
      </c>
      <c r="C447" s="41">
        <f>_xlfn.BETA.DIST(B447,Summary!$C$14+Summary!$D$26,Summary!$D$14+Summary!$C$26-Summary!$D$26,FALSE)</f>
        <v>939.74019877769842</v>
      </c>
      <c r="D447" s="41">
        <f>_xlfn.BETA.DIST(B447,Summary!$C$14+Summary!$D$27,Summary!$D$14+Summary!$C$27-Summary!$D$27,FALSE)</f>
        <v>1179.2493740654215</v>
      </c>
      <c r="E447" s="38"/>
      <c r="F447" s="44"/>
      <c r="G447" s="44"/>
      <c r="H447" s="29"/>
      <c r="I447" s="29"/>
      <c r="J447" s="29"/>
      <c r="K447" s="29"/>
      <c r="L447" s="29"/>
      <c r="M447" s="29"/>
      <c r="N447" s="29"/>
      <c r="O447" s="29"/>
      <c r="P447" s="29"/>
      <c r="Q447" s="29"/>
      <c r="R447" s="29"/>
      <c r="S447" s="29"/>
      <c r="T447" s="29"/>
      <c r="U447" s="29"/>
      <c r="V447" s="29"/>
      <c r="W447" s="29"/>
      <c r="X447" s="29"/>
      <c r="Y447" s="29"/>
      <c r="Z447" s="29"/>
    </row>
    <row r="448" spans="1:26" ht="13">
      <c r="A448" s="39">
        <v>446</v>
      </c>
      <c r="B448" s="43">
        <f t="shared" si="1"/>
        <v>1.2097886942047398E-3</v>
      </c>
      <c r="C448" s="41">
        <f>_xlfn.BETA.DIST(B448,Summary!$C$14+Summary!$D$26,Summary!$D$14+Summary!$C$26-Summary!$D$26,FALSE)</f>
        <v>936.14008716704438</v>
      </c>
      <c r="D448" s="41">
        <f>_xlfn.BETA.DIST(B448,Summary!$C$14+Summary!$D$27,Summary!$D$14+Summary!$C$27-Summary!$D$27,FALSE)</f>
        <v>1166.8221350875262</v>
      </c>
      <c r="E448" s="38"/>
      <c r="F448" s="44"/>
      <c r="G448" s="44"/>
      <c r="H448" s="29"/>
      <c r="I448" s="29"/>
      <c r="J448" s="29"/>
      <c r="K448" s="29"/>
      <c r="L448" s="29"/>
      <c r="M448" s="29"/>
      <c r="N448" s="29"/>
      <c r="O448" s="29"/>
      <c r="P448" s="29"/>
      <c r="Q448" s="29"/>
      <c r="R448" s="29"/>
      <c r="S448" s="29"/>
      <c r="T448" s="29"/>
      <c r="U448" s="29"/>
      <c r="V448" s="29"/>
      <c r="W448" s="29"/>
      <c r="X448" s="29"/>
      <c r="Y448" s="29"/>
      <c r="Z448" s="29"/>
    </row>
    <row r="449" spans="1:26" ht="13">
      <c r="A449" s="39">
        <v>447</v>
      </c>
      <c r="B449" s="43">
        <f t="shared" si="1"/>
        <v>1.2121836669631587E-3</v>
      </c>
      <c r="C449" s="41">
        <f>_xlfn.BETA.DIST(B449,Summary!$C$14+Summary!$D$26,Summary!$D$14+Summary!$C$26-Summary!$D$26,FALSE)</f>
        <v>932.52448594010036</v>
      </c>
      <c r="D449" s="41">
        <f>_xlfn.BETA.DIST(B449,Summary!$C$14+Summary!$D$27,Summary!$D$14+Summary!$C$27-Summary!$D$27,FALSE)</f>
        <v>1154.4171097317944</v>
      </c>
      <c r="E449" s="38"/>
      <c r="F449" s="44"/>
      <c r="G449" s="44"/>
      <c r="H449" s="29"/>
      <c r="I449" s="29"/>
      <c r="J449" s="29"/>
      <c r="K449" s="29"/>
      <c r="L449" s="29"/>
      <c r="M449" s="29"/>
      <c r="N449" s="29"/>
      <c r="O449" s="29"/>
      <c r="P449" s="29"/>
      <c r="Q449" s="29"/>
      <c r="R449" s="29"/>
      <c r="S449" s="29"/>
      <c r="T449" s="29"/>
      <c r="U449" s="29"/>
      <c r="V449" s="29"/>
      <c r="W449" s="29"/>
      <c r="X449" s="29"/>
      <c r="Y449" s="29"/>
      <c r="Z449" s="29"/>
    </row>
    <row r="450" spans="1:26" ht="13">
      <c r="A450" s="39">
        <v>448</v>
      </c>
      <c r="B450" s="43">
        <f t="shared" si="1"/>
        <v>1.2145786397215776E-3</v>
      </c>
      <c r="C450" s="41">
        <f>_xlfn.BETA.DIST(B450,Summary!$C$14+Summary!$D$26,Summary!$D$14+Summary!$C$26-Summary!$D$26,FALSE)</f>
        <v>928.89379650428998</v>
      </c>
      <c r="D450" s="41">
        <f>_xlfn.BETA.DIST(B450,Summary!$C$14+Summary!$D$27,Summary!$D$14+Summary!$C$27-Summary!$D$27,FALSE)</f>
        <v>1142.036810377894</v>
      </c>
      <c r="E450" s="38"/>
      <c r="F450" s="44"/>
      <c r="G450" s="44"/>
      <c r="H450" s="29"/>
      <c r="I450" s="29"/>
      <c r="J450" s="29"/>
      <c r="K450" s="29"/>
      <c r="L450" s="29"/>
      <c r="M450" s="29"/>
      <c r="N450" s="29"/>
      <c r="O450" s="29"/>
      <c r="P450" s="29"/>
      <c r="Q450" s="29"/>
      <c r="R450" s="29"/>
      <c r="S450" s="29"/>
      <c r="T450" s="29"/>
      <c r="U450" s="29"/>
      <c r="V450" s="29"/>
      <c r="W450" s="29"/>
      <c r="X450" s="29"/>
      <c r="Y450" s="29"/>
      <c r="Z450" s="29"/>
    </row>
    <row r="451" spans="1:26" ht="13">
      <c r="A451" s="39">
        <v>449</v>
      </c>
      <c r="B451" s="43">
        <f t="shared" si="1"/>
        <v>1.2169736124799965E-3</v>
      </c>
      <c r="C451" s="41">
        <f>_xlfn.BETA.DIST(B451,Summary!$C$14+Summary!$D$26,Summary!$D$14+Summary!$C$26-Summary!$D$26,FALSE)</f>
        <v>925.24841810402961</v>
      </c>
      <c r="D451" s="41">
        <f>_xlfn.BETA.DIST(B451,Summary!$C$14+Summary!$D$27,Summary!$D$14+Summary!$C$27-Summary!$D$27,FALSE)</f>
        <v>1129.6836994494518</v>
      </c>
      <c r="E451" s="38"/>
      <c r="F451" s="44"/>
      <c r="G451" s="44"/>
      <c r="H451" s="29"/>
      <c r="I451" s="29"/>
      <c r="J451" s="29"/>
      <c r="K451" s="29"/>
      <c r="L451" s="29"/>
      <c r="M451" s="29"/>
      <c r="N451" s="29"/>
      <c r="O451" s="29"/>
      <c r="P451" s="29"/>
      <c r="Q451" s="29"/>
      <c r="R451" s="29"/>
      <c r="S451" s="29"/>
      <c r="T451" s="29"/>
      <c r="U451" s="29"/>
      <c r="V451" s="29"/>
      <c r="W451" s="29"/>
      <c r="X451" s="29"/>
      <c r="Y451" s="29"/>
      <c r="Z451" s="29"/>
    </row>
    <row r="452" spans="1:26" ht="13">
      <c r="A452" s="39">
        <v>450</v>
      </c>
      <c r="B452" s="43">
        <f t="shared" si="1"/>
        <v>1.2193685852384154E-3</v>
      </c>
      <c r="C452" s="41">
        <f>_xlfn.BETA.DIST(B452,Summary!$C$14+Summary!$D$26,Summary!$D$14+Summary!$C$26-Summary!$D$26,FALSE)</f>
        <v>921.58874778432755</v>
      </c>
      <c r="D452" s="41">
        <f>_xlfn.BETA.DIST(B452,Summary!$C$14+Summary!$D$27,Summary!$D$14+Summary!$C$27-Summary!$D$27,FALSE)</f>
        <v>1117.360189216959</v>
      </c>
      <c r="E452" s="38"/>
      <c r="F452" s="44"/>
      <c r="G452" s="44"/>
      <c r="H452" s="29"/>
      <c r="I452" s="29"/>
      <c r="J452" s="29"/>
      <c r="K452" s="29"/>
      <c r="L452" s="29"/>
      <c r="M452" s="29"/>
      <c r="N452" s="29"/>
      <c r="O452" s="29"/>
      <c r="P452" s="29"/>
      <c r="Q452" s="29"/>
      <c r="R452" s="29"/>
      <c r="S452" s="29"/>
      <c r="T452" s="29"/>
      <c r="U452" s="29"/>
      <c r="V452" s="29"/>
      <c r="W452" s="29"/>
      <c r="X452" s="29"/>
      <c r="Y452" s="29"/>
      <c r="Z452" s="29"/>
    </row>
    <row r="453" spans="1:26" ht="13">
      <c r="A453" s="39">
        <v>451</v>
      </c>
      <c r="B453" s="43">
        <f t="shared" si="1"/>
        <v>1.2217635579968343E-3</v>
      </c>
      <c r="C453" s="41">
        <f>_xlfn.BETA.DIST(B453,Summary!$C$14+Summary!$D$26,Summary!$D$14+Summary!$C$26-Summary!$D$26,FALSE)</f>
        <v>917.91518035531362</v>
      </c>
      <c r="D453" s="41">
        <f>_xlfn.BETA.DIST(B453,Summary!$C$14+Summary!$D$27,Summary!$D$14+Summary!$C$27-Summary!$D$27,FALSE)</f>
        <v>1105.0686416331594</v>
      </c>
      <c r="E453" s="38"/>
      <c r="F453" s="44"/>
      <c r="G453" s="44"/>
      <c r="H453" s="29"/>
      <c r="I453" s="29"/>
      <c r="J453" s="29"/>
      <c r="K453" s="29"/>
      <c r="L453" s="29"/>
      <c r="M453" s="29"/>
      <c r="N453" s="29"/>
      <c r="O453" s="29"/>
      <c r="P453" s="29"/>
      <c r="Q453" s="29"/>
      <c r="R453" s="29"/>
      <c r="S453" s="29"/>
      <c r="T453" s="29"/>
      <c r="U453" s="29"/>
      <c r="V453" s="29"/>
      <c r="W453" s="29"/>
      <c r="X453" s="29"/>
      <c r="Y453" s="29"/>
      <c r="Z453" s="29"/>
    </row>
    <row r="454" spans="1:26" ht="13">
      <c r="A454" s="39">
        <v>452</v>
      </c>
      <c r="B454" s="43">
        <f t="shared" si="1"/>
        <v>1.2241585307552533E-3</v>
      </c>
      <c r="C454" s="41">
        <f>_xlfn.BETA.DIST(B454,Summary!$C$14+Summary!$D$26,Summary!$D$14+Summary!$C$26-Summary!$D$26,FALSE)</f>
        <v>914.22810835767461</v>
      </c>
      <c r="D454" s="41">
        <f>_xlfn.BETA.DIST(B454,Summary!$C$14+Summary!$D$27,Summary!$D$14+Summary!$C$27-Summary!$D$27,FALSE)</f>
        <v>1092.8113682003684</v>
      </c>
      <c r="E454" s="38"/>
      <c r="F454" s="44"/>
      <c r="G454" s="44"/>
      <c r="H454" s="29"/>
      <c r="I454" s="29"/>
      <c r="J454" s="29"/>
      <c r="K454" s="29"/>
      <c r="L454" s="29"/>
      <c r="M454" s="29"/>
      <c r="N454" s="29"/>
      <c r="O454" s="29"/>
      <c r="P454" s="29"/>
      <c r="Q454" s="29"/>
      <c r="R454" s="29"/>
      <c r="S454" s="29"/>
      <c r="T454" s="29"/>
      <c r="U454" s="29"/>
      <c r="V454" s="29"/>
      <c r="W454" s="29"/>
      <c r="X454" s="29"/>
      <c r="Y454" s="29"/>
      <c r="Z454" s="29"/>
    </row>
    <row r="455" spans="1:26" ht="13">
      <c r="A455" s="39">
        <v>453</v>
      </c>
      <c r="B455" s="43">
        <f t="shared" si="1"/>
        <v>1.2265535035136722E-3</v>
      </c>
      <c r="C455" s="41">
        <f>_xlfn.BETA.DIST(B455,Summary!$C$14+Summary!$D$26,Summary!$D$14+Summary!$C$26-Summary!$D$26,FALSE)</f>
        <v>910.52792202900605</v>
      </c>
      <c r="D455" s="41">
        <f>_xlfn.BETA.DIST(B455,Summary!$C$14+Summary!$D$27,Summary!$D$14+Summary!$C$27-Summary!$D$27,FALSE)</f>
        <v>1080.5906298690461</v>
      </c>
      <c r="E455" s="38"/>
      <c r="F455" s="44"/>
      <c r="G455" s="44"/>
      <c r="H455" s="29"/>
      <c r="I455" s="29"/>
      <c r="J455" s="29"/>
      <c r="K455" s="29"/>
      <c r="L455" s="29"/>
      <c r="M455" s="29"/>
      <c r="N455" s="29"/>
      <c r="O455" s="29"/>
      <c r="P455" s="29"/>
      <c r="Q455" s="29"/>
      <c r="R455" s="29"/>
      <c r="S455" s="29"/>
      <c r="T455" s="29"/>
      <c r="U455" s="29"/>
      <c r="V455" s="29"/>
      <c r="W455" s="29"/>
      <c r="X455" s="29"/>
      <c r="Y455" s="29"/>
      <c r="Z455" s="29"/>
    </row>
    <row r="456" spans="1:26" ht="13">
      <c r="A456" s="39">
        <v>454</v>
      </c>
      <c r="B456" s="43">
        <f t="shared" si="1"/>
        <v>1.2289484762720911E-3</v>
      </c>
      <c r="C456" s="41">
        <f>_xlfn.BETA.DIST(B456,Summary!$C$14+Summary!$D$26,Summary!$D$14+Summary!$C$26-Summary!$D$26,FALSE)</f>
        <v>906.81500927106492</v>
      </c>
      <c r="D456" s="41">
        <f>_xlfn.BETA.DIST(B456,Summary!$C$14+Summary!$D$27,Summary!$D$14+Summary!$C$27-Summary!$D$27,FALSE)</f>
        <v>1068.4086369669938</v>
      </c>
      <c r="E456" s="38"/>
      <c r="F456" s="44"/>
      <c r="G456" s="44"/>
      <c r="H456" s="29"/>
      <c r="I456" s="29"/>
      <c r="J456" s="29"/>
      <c r="K456" s="29"/>
      <c r="L456" s="29"/>
      <c r="M456" s="29"/>
      <c r="N456" s="29"/>
      <c r="O456" s="29"/>
      <c r="P456" s="29"/>
      <c r="Q456" s="29"/>
      <c r="R456" s="29"/>
      <c r="S456" s="29"/>
      <c r="T456" s="29"/>
      <c r="U456" s="29"/>
      <c r="V456" s="29"/>
      <c r="W456" s="29"/>
      <c r="X456" s="29"/>
      <c r="Y456" s="29"/>
      <c r="Z456" s="29"/>
    </row>
    <row r="457" spans="1:26" ht="13">
      <c r="A457" s="39">
        <v>455</v>
      </c>
      <c r="B457" s="43">
        <f t="shared" si="1"/>
        <v>1.23134344903051E-3</v>
      </c>
      <c r="C457" s="41">
        <f>_xlfn.BETA.DIST(B457,Summary!$C$14+Summary!$D$26,Summary!$D$14+Summary!$C$26-Summary!$D$26,FALSE)</f>
        <v>903.08975561791794</v>
      </c>
      <c r="D457" s="41">
        <f>_xlfn.BETA.DIST(B457,Summary!$C$14+Summary!$D$27,Summary!$D$14+Summary!$C$27-Summary!$D$27,FALSE)</f>
        <v>1056.2675491585605</v>
      </c>
      <c r="E457" s="38"/>
      <c r="F457" s="44"/>
      <c r="G457" s="44"/>
      <c r="H457" s="29"/>
      <c r="I457" s="29"/>
      <c r="J457" s="29"/>
      <c r="K457" s="29"/>
      <c r="L457" s="29"/>
      <c r="M457" s="29"/>
      <c r="N457" s="29"/>
      <c r="O457" s="29"/>
      <c r="P457" s="29"/>
      <c r="Q457" s="29"/>
      <c r="R457" s="29"/>
      <c r="S457" s="29"/>
      <c r="T457" s="29"/>
      <c r="U457" s="29"/>
      <c r="V457" s="29"/>
      <c r="W457" s="29"/>
      <c r="X457" s="29"/>
      <c r="Y457" s="29"/>
      <c r="Z457" s="29"/>
    </row>
    <row r="458" spans="1:26" ht="13">
      <c r="A458" s="39">
        <v>456</v>
      </c>
      <c r="B458" s="43">
        <f t="shared" si="1"/>
        <v>1.2337384217889289E-3</v>
      </c>
      <c r="C458" s="41">
        <f>_xlfn.BETA.DIST(B458,Summary!$C$14+Summary!$D$26,Summary!$D$14+Summary!$C$26-Summary!$D$26,FALSE)</f>
        <v>899.35254420497677</v>
      </c>
      <c r="D458" s="41">
        <f>_xlfn.BETA.DIST(B458,Summary!$C$14+Summary!$D$27,Summary!$D$14+Summary!$C$27-Summary!$D$27,FALSE)</f>
        <v>1044.1694754331709</v>
      </c>
      <c r="E458" s="38"/>
      <c r="F458" s="44"/>
      <c r="G458" s="44"/>
      <c r="H458" s="29"/>
      <c r="I458" s="29"/>
      <c r="J458" s="29"/>
      <c r="K458" s="29"/>
      <c r="L458" s="29"/>
      <c r="M458" s="29"/>
      <c r="N458" s="29"/>
      <c r="O458" s="29"/>
      <c r="P458" s="29"/>
      <c r="Q458" s="29"/>
      <c r="R458" s="29"/>
      <c r="S458" s="29"/>
      <c r="T458" s="29"/>
      <c r="U458" s="29"/>
      <c r="V458" s="29"/>
      <c r="W458" s="29"/>
      <c r="X458" s="29"/>
      <c r="Y458" s="29"/>
      <c r="Z458" s="29"/>
    </row>
    <row r="459" spans="1:26" ht="13">
      <c r="A459" s="39">
        <v>457</v>
      </c>
      <c r="B459" s="43">
        <f t="shared" si="1"/>
        <v>1.2361333945473479E-3</v>
      </c>
      <c r="C459" s="41">
        <f>_xlfn.BETA.DIST(B459,Summary!$C$14+Summary!$D$26,Summary!$D$14+Summary!$C$26-Summary!$D$26,FALSE)</f>
        <v>895.60375573892361</v>
      </c>
      <c r="D459" s="41">
        <f>_xlfn.BETA.DIST(B459,Summary!$C$14+Summary!$D$27,Summary!$D$14+Summary!$C$27-Summary!$D$27,FALSE)</f>
        <v>1032.1164741225227</v>
      </c>
      <c r="E459" s="38"/>
      <c r="F459" s="44"/>
      <c r="G459" s="44"/>
      <c r="H459" s="29"/>
      <c r="I459" s="29"/>
      <c r="J459" s="29"/>
      <c r="K459" s="29"/>
      <c r="L459" s="29"/>
      <c r="M459" s="29"/>
      <c r="N459" s="29"/>
      <c r="O459" s="29"/>
      <c r="P459" s="29"/>
      <c r="Q459" s="29"/>
      <c r="R459" s="29"/>
      <c r="S459" s="29"/>
      <c r="T459" s="29"/>
      <c r="U459" s="29"/>
      <c r="V459" s="29"/>
      <c r="W459" s="29"/>
      <c r="X459" s="29"/>
      <c r="Y459" s="29"/>
      <c r="Z459" s="29"/>
    </row>
    <row r="460" spans="1:26" ht="13">
      <c r="A460" s="39">
        <v>458</v>
      </c>
      <c r="B460" s="43">
        <f t="shared" si="1"/>
        <v>1.2385283673057668E-3</v>
      </c>
      <c r="C460" s="41">
        <f>_xlfn.BETA.DIST(B460,Summary!$C$14+Summary!$D$26,Summary!$D$14+Summary!$C$26-Summary!$D$26,FALSE)</f>
        <v>891.84376846850466</v>
      </c>
      <c r="D460" s="41">
        <f>_xlfn.BETA.DIST(B460,Summary!$C$14+Summary!$D$27,Summary!$D$14+Summary!$C$27-Summary!$D$27,FALSE)</f>
        <v>1020.1105529458108</v>
      </c>
      <c r="E460" s="38"/>
      <c r="F460" s="44"/>
      <c r="G460" s="44"/>
      <c r="H460" s="29"/>
      <c r="I460" s="29"/>
      <c r="J460" s="29"/>
      <c r="K460" s="29"/>
      <c r="L460" s="29"/>
      <c r="M460" s="29"/>
      <c r="N460" s="29"/>
      <c r="O460" s="29"/>
      <c r="P460" s="29"/>
      <c r="Q460" s="29"/>
      <c r="R460" s="29"/>
      <c r="S460" s="29"/>
      <c r="T460" s="29"/>
      <c r="U460" s="29"/>
      <c r="V460" s="29"/>
      <c r="W460" s="29"/>
      <c r="X460" s="29"/>
      <c r="Y460" s="29"/>
      <c r="Z460" s="29"/>
    </row>
    <row r="461" spans="1:26" ht="13">
      <c r="A461" s="39">
        <v>459</v>
      </c>
      <c r="B461" s="43">
        <f t="shared" si="1"/>
        <v>1.2409233400641857E-3</v>
      </c>
      <c r="C461" s="41">
        <f>_xlfn.BETA.DIST(B461,Summary!$C$14+Summary!$D$26,Summary!$D$14+Summary!$C$26-Summary!$D$26,FALSE)</f>
        <v>888.07295815619364</v>
      </c>
      <c r="D461" s="41">
        <f>_xlfn.BETA.DIST(B461,Summary!$C$14+Summary!$D$27,Summary!$D$14+Summary!$C$27-Summary!$D$27,FALSE)</f>
        <v>1008.1536690822733</v>
      </c>
      <c r="E461" s="38"/>
      <c r="F461" s="44"/>
      <c r="G461" s="44"/>
      <c r="H461" s="29"/>
      <c r="I461" s="29"/>
      <c r="J461" s="29"/>
      <c r="K461" s="29"/>
      <c r="L461" s="29"/>
      <c r="M461" s="29"/>
      <c r="N461" s="29"/>
      <c r="O461" s="29"/>
      <c r="P461" s="29"/>
      <c r="Q461" s="29"/>
      <c r="R461" s="29"/>
      <c r="S461" s="29"/>
      <c r="T461" s="29"/>
      <c r="U461" s="29"/>
      <c r="V461" s="29"/>
      <c r="W461" s="29"/>
      <c r="X461" s="29"/>
      <c r="Y461" s="29"/>
      <c r="Z461" s="29"/>
    </row>
    <row r="462" spans="1:26" ht="13">
      <c r="A462" s="39">
        <v>460</v>
      </c>
      <c r="B462" s="43">
        <f t="shared" si="1"/>
        <v>1.2433183128226046E-3</v>
      </c>
      <c r="C462" s="41">
        <f>_xlfn.BETA.DIST(B462,Summary!$C$14+Summary!$D$26,Summary!$D$14+Summary!$C$26-Summary!$D$26,FALSE)</f>
        <v>884.29169805072127</v>
      </c>
      <c r="D462" s="41">
        <f>_xlfn.BETA.DIST(B462,Summary!$C$14+Summary!$D$27,Summary!$D$14+Summary!$C$27-Summary!$D$27,FALSE)</f>
        <v>996.2477292703976</v>
      </c>
      <c r="E462" s="38"/>
      <c r="F462" s="44"/>
      <c r="G462" s="44"/>
      <c r="H462" s="29"/>
      <c r="I462" s="29"/>
      <c r="J462" s="29"/>
      <c r="K462" s="29"/>
      <c r="L462" s="29"/>
      <c r="M462" s="29"/>
      <c r="N462" s="29"/>
      <c r="O462" s="29"/>
      <c r="P462" s="29"/>
      <c r="Q462" s="29"/>
      <c r="R462" s="29"/>
      <c r="S462" s="29"/>
      <c r="T462" s="29"/>
      <c r="U462" s="29"/>
      <c r="V462" s="29"/>
      <c r="W462" s="29"/>
      <c r="X462" s="29"/>
      <c r="Y462" s="29"/>
      <c r="Z462" s="29"/>
    </row>
    <row r="463" spans="1:26" ht="13">
      <c r="A463" s="39">
        <v>461</v>
      </c>
      <c r="B463" s="43">
        <f t="shared" si="1"/>
        <v>1.2457132855810235E-3</v>
      </c>
      <c r="C463" s="41">
        <f>_xlfn.BETA.DIST(B463,Summary!$C$14+Summary!$D$26,Summary!$D$14+Summary!$C$26-Summary!$D$26,FALSE)</f>
        <v>880.50035886045475</v>
      </c>
      <c r="D463" s="41">
        <f>_xlfn.BETA.DIST(B463,Summary!$C$14+Summary!$D$27,Summary!$D$14+Summary!$C$27-Summary!$D$27,FALSE)</f>
        <v>984.39458993312553</v>
      </c>
      <c r="E463" s="38"/>
      <c r="F463" s="44"/>
      <c r="G463" s="44"/>
      <c r="H463" s="29"/>
      <c r="I463" s="29"/>
      <c r="J463" s="29"/>
      <c r="K463" s="29"/>
      <c r="L463" s="29"/>
      <c r="M463" s="29"/>
      <c r="N463" s="29"/>
      <c r="O463" s="29"/>
      <c r="P463" s="29"/>
      <c r="Q463" s="29"/>
      <c r="R463" s="29"/>
      <c r="S463" s="29"/>
      <c r="T463" s="29"/>
      <c r="U463" s="29"/>
      <c r="V463" s="29"/>
      <c r="W463" s="29"/>
      <c r="X463" s="29"/>
      <c r="Y463" s="29"/>
      <c r="Z463" s="29"/>
    </row>
    <row r="464" spans="1:26" ht="13">
      <c r="A464" s="39">
        <v>462</v>
      </c>
      <c r="B464" s="43">
        <f t="shared" si="1"/>
        <v>1.2481082583394424E-3</v>
      </c>
      <c r="C464" s="41">
        <f>_xlfn.BETA.DIST(B464,Summary!$C$14+Summary!$D$26,Summary!$D$14+Summary!$C$26-Summary!$D$26,FALSE)</f>
        <v>876.69930872762245</v>
      </c>
      <c r="D464" s="41">
        <f>_xlfn.BETA.DIST(B464,Summary!$C$14+Summary!$D$27,Summary!$D$14+Summary!$C$27-Summary!$D$27,FALSE)</f>
        <v>972.59605732832995</v>
      </c>
      <c r="E464" s="38"/>
      <c r="F464" s="44"/>
      <c r="G464" s="44"/>
      <c r="H464" s="29"/>
      <c r="I464" s="29"/>
      <c r="J464" s="29"/>
      <c r="K464" s="29"/>
      <c r="L464" s="29"/>
      <c r="M464" s="29"/>
      <c r="N464" s="29"/>
      <c r="O464" s="29"/>
      <c r="P464" s="29"/>
      <c r="Q464" s="29"/>
      <c r="R464" s="29"/>
      <c r="S464" s="29"/>
      <c r="T464" s="29"/>
      <c r="U464" s="29"/>
      <c r="V464" s="29"/>
      <c r="W464" s="29"/>
      <c r="X464" s="29"/>
      <c r="Y464" s="29"/>
      <c r="Z464" s="29"/>
    </row>
    <row r="465" spans="1:26" ht="13">
      <c r="A465" s="39">
        <v>463</v>
      </c>
      <c r="B465" s="43">
        <f t="shared" si="1"/>
        <v>1.2505032310978614E-3</v>
      </c>
      <c r="C465" s="41">
        <f>_xlfn.BETA.DIST(B465,Summary!$C$14+Summary!$D$26,Summary!$D$14+Summary!$C$26-Summary!$D$26,FALSE)</f>
        <v>872.88891320338485</v>
      </c>
      <c r="D465" s="41">
        <f>_xlfn.BETA.DIST(B465,Summary!$C$14+Summary!$D$27,Summary!$D$14+Summary!$C$27-Summary!$D$27,FALSE)</f>
        <v>960.85388772392196</v>
      </c>
      <c r="E465" s="38"/>
      <c r="F465" s="44"/>
      <c r="G465" s="44"/>
      <c r="H465" s="29"/>
      <c r="I465" s="29"/>
      <c r="J465" s="29"/>
      <c r="K465" s="29"/>
      <c r="L465" s="29"/>
      <c r="M465" s="29"/>
      <c r="N465" s="29"/>
      <c r="O465" s="29"/>
      <c r="P465" s="29"/>
      <c r="Q465" s="29"/>
      <c r="R465" s="29"/>
      <c r="S465" s="29"/>
      <c r="T465" s="29"/>
      <c r="U465" s="29"/>
      <c r="V465" s="29"/>
      <c r="W465" s="29"/>
      <c r="X465" s="29"/>
      <c r="Y465" s="29"/>
      <c r="Z465" s="29"/>
    </row>
    <row r="466" spans="1:26" ht="13">
      <c r="A466" s="39">
        <v>464</v>
      </c>
      <c r="B466" s="43">
        <f t="shared" si="1"/>
        <v>1.2528982038562803E-3</v>
      </c>
      <c r="C466" s="41">
        <f>_xlfn.BETA.DIST(B466,Summary!$C$14+Summary!$D$26,Summary!$D$14+Summary!$C$26-Summary!$D$26,FALSE)</f>
        <v>869.0695352237318</v>
      </c>
      <c r="D466" s="41">
        <f>_xlfn.BETA.DIST(B466,Summary!$C$14+Summary!$D$27,Summary!$D$14+Summary!$C$27-Summary!$D$27,FALSE)</f>
        <v>949.16978759686981</v>
      </c>
      <c r="E466" s="38"/>
      <c r="F466" s="44"/>
      <c r="G466" s="44"/>
      <c r="H466" s="29"/>
      <c r="I466" s="29"/>
      <c r="J466" s="29"/>
      <c r="K466" s="29"/>
      <c r="L466" s="29"/>
      <c r="M466" s="29"/>
      <c r="N466" s="29"/>
      <c r="O466" s="29"/>
      <c r="P466" s="29"/>
      <c r="Q466" s="29"/>
      <c r="R466" s="29"/>
      <c r="S466" s="29"/>
      <c r="T466" s="29"/>
      <c r="U466" s="29"/>
      <c r="V466" s="29"/>
      <c r="W466" s="29"/>
      <c r="X466" s="29"/>
      <c r="Y466" s="29"/>
      <c r="Z466" s="29"/>
    </row>
    <row r="467" spans="1:26" ht="13">
      <c r="A467" s="39">
        <v>465</v>
      </c>
      <c r="B467" s="43">
        <f t="shared" si="1"/>
        <v>1.2552931766146992E-3</v>
      </c>
      <c r="C467" s="41">
        <f>_xlfn.BETA.DIST(B467,Summary!$C$14+Summary!$D$26,Summary!$D$14+Summary!$C$26-Summary!$D$26,FALSE)</f>
        <v>865.2415350862027</v>
      </c>
      <c r="D467" s="41">
        <f>_xlfn.BETA.DIST(B467,Summary!$C$14+Summary!$D$27,Summary!$D$14+Summary!$C$27-Summary!$D$27,FALSE)</f>
        <v>937.54541385545849</v>
      </c>
      <c r="E467" s="38"/>
      <c r="F467" s="44"/>
      <c r="G467" s="44"/>
      <c r="H467" s="29"/>
      <c r="I467" s="29"/>
      <c r="J467" s="29"/>
      <c r="K467" s="29"/>
      <c r="L467" s="29"/>
      <c r="M467" s="29"/>
      <c r="N467" s="29"/>
      <c r="O467" s="29"/>
      <c r="P467" s="29"/>
      <c r="Q467" s="29"/>
      <c r="R467" s="29"/>
      <c r="S467" s="29"/>
      <c r="T467" s="29"/>
      <c r="U467" s="29"/>
      <c r="V467" s="29"/>
      <c r="W467" s="29"/>
      <c r="X467" s="29"/>
      <c r="Y467" s="29"/>
      <c r="Z467" s="29"/>
    </row>
    <row r="468" spans="1:26" ht="13">
      <c r="A468" s="39">
        <v>466</v>
      </c>
      <c r="B468" s="43">
        <f t="shared" si="1"/>
        <v>1.2576881493731181E-3</v>
      </c>
      <c r="C468" s="41">
        <f>_xlfn.BETA.DIST(B468,Summary!$C$14+Summary!$D$26,Summary!$D$14+Summary!$C$26-Summary!$D$26,FALSE)</f>
        <v>861.40527042742781</v>
      </c>
      <c r="D468" s="41">
        <f>_xlfn.BETA.DIST(B468,Summary!$C$14+Summary!$D$27,Summary!$D$14+Summary!$C$27-Summary!$D$27,FALSE)</f>
        <v>925.98237408408954</v>
      </c>
      <c r="E468" s="38"/>
      <c r="F468" s="44"/>
      <c r="G468" s="44"/>
      <c r="H468" s="29"/>
      <c r="I468" s="29"/>
      <c r="J468" s="29"/>
      <c r="K468" s="29"/>
      <c r="L468" s="29"/>
      <c r="M468" s="29"/>
      <c r="N468" s="29"/>
      <c r="O468" s="29"/>
      <c r="P468" s="29"/>
      <c r="Q468" s="29"/>
      <c r="R468" s="29"/>
      <c r="S468" s="29"/>
      <c r="T468" s="29"/>
      <c r="U468" s="29"/>
      <c r="V468" s="29"/>
      <c r="W468" s="29"/>
      <c r="X468" s="29"/>
      <c r="Y468" s="29"/>
      <c r="Z468" s="29"/>
    </row>
    <row r="469" spans="1:26" ht="13">
      <c r="A469" s="39">
        <v>467</v>
      </c>
      <c r="B469" s="43">
        <f t="shared" si="1"/>
        <v>1.260083122131537E-3</v>
      </c>
      <c r="C469" s="41">
        <f>_xlfn.BETA.DIST(B469,Summary!$C$14+Summary!$D$26,Summary!$D$14+Summary!$C$26-Summary!$D$26,FALSE)</f>
        <v>857.5610962014764</v>
      </c>
      <c r="D469" s="41">
        <f>_xlfn.BETA.DIST(B469,Summary!$C$14+Summary!$D$27,Summary!$D$14+Summary!$C$27-Summary!$D$27,FALSE)</f>
        <v>914.48222680993808</v>
      </c>
      <c r="E469" s="38"/>
      <c r="F469" s="44"/>
      <c r="G469" s="44"/>
      <c r="H469" s="29"/>
      <c r="I469" s="29"/>
      <c r="J469" s="29"/>
      <c r="K469" s="29"/>
      <c r="L469" s="29"/>
      <c r="M469" s="29"/>
      <c r="N469" s="29"/>
      <c r="O469" s="29"/>
      <c r="P469" s="29"/>
      <c r="Q469" s="29"/>
      <c r="R469" s="29"/>
      <c r="S469" s="29"/>
      <c r="T469" s="29"/>
      <c r="U469" s="29"/>
      <c r="V469" s="29"/>
      <c r="W469" s="29"/>
      <c r="X469" s="29"/>
      <c r="Y469" s="29"/>
      <c r="Z469" s="29"/>
    </row>
    <row r="470" spans="1:26" ht="13">
      <c r="A470" s="39">
        <v>468</v>
      </c>
      <c r="B470" s="43">
        <f t="shared" si="1"/>
        <v>1.262478094889956E-3</v>
      </c>
      <c r="C470" s="41">
        <f>_xlfn.BETA.DIST(B470,Summary!$C$14+Summary!$D$26,Summary!$D$14+Summary!$C$26-Summary!$D$26,FALSE)</f>
        <v>853.7093646590024</v>
      </c>
      <c r="D470" s="41">
        <f>_xlfn.BETA.DIST(B470,Summary!$C$14+Summary!$D$27,Summary!$D$14+Summary!$C$27-Summary!$D$27,FALSE)</f>
        <v>903.04648179078004</v>
      </c>
      <c r="E470" s="38"/>
      <c r="F470" s="44"/>
      <c r="G470" s="44"/>
      <c r="H470" s="29"/>
      <c r="I470" s="29"/>
      <c r="J470" s="29"/>
      <c r="K470" s="29"/>
      <c r="L470" s="29"/>
      <c r="M470" s="29"/>
      <c r="N470" s="29"/>
      <c r="O470" s="29"/>
      <c r="P470" s="29"/>
      <c r="Q470" s="29"/>
      <c r="R470" s="29"/>
      <c r="S470" s="29"/>
      <c r="T470" s="29"/>
      <c r="U470" s="29"/>
      <c r="V470" s="29"/>
      <c r="W470" s="29"/>
      <c r="X470" s="29"/>
      <c r="Y470" s="29"/>
      <c r="Z470" s="29"/>
    </row>
    <row r="471" spans="1:26" ht="13">
      <c r="A471" s="39">
        <v>469</v>
      </c>
      <c r="B471" s="43">
        <f t="shared" si="1"/>
        <v>1.2648730676483749E-3</v>
      </c>
      <c r="C471" s="41">
        <f>_xlfn.BETA.DIST(B471,Summary!$C$14+Summary!$D$26,Summary!$D$14+Summary!$C$26-Summary!$D$26,FALSE)</f>
        <v>849.85042532718865</v>
      </c>
      <c r="D471" s="41">
        <f>_xlfn.BETA.DIST(B471,Summary!$C$14+Summary!$D$27,Summary!$D$14+Summary!$C$27-Summary!$D$27,FALSE)</f>
        <v>891.67660032327717</v>
      </c>
      <c r="E471" s="38"/>
      <c r="F471" s="44"/>
      <c r="G471" s="44"/>
      <c r="H471" s="29"/>
      <c r="I471" s="29"/>
      <c r="J471" s="29"/>
      <c r="K471" s="29"/>
      <c r="L471" s="29"/>
      <c r="M471" s="29"/>
      <c r="N471" s="29"/>
      <c r="O471" s="29"/>
      <c r="P471" s="29"/>
      <c r="Q471" s="29"/>
      <c r="R471" s="29"/>
      <c r="S471" s="29"/>
      <c r="T471" s="29"/>
      <c r="U471" s="29"/>
      <c r="V471" s="29"/>
      <c r="W471" s="29"/>
      <c r="X471" s="29"/>
      <c r="Y471" s="29"/>
      <c r="Z471" s="29"/>
    </row>
    <row r="472" spans="1:26" ht="13">
      <c r="A472" s="39">
        <v>470</v>
      </c>
      <c r="B472" s="43">
        <f t="shared" si="1"/>
        <v>1.2672680404067938E-3</v>
      </c>
      <c r="C472" s="41">
        <f>_xlfn.BETA.DIST(B472,Summary!$C$14+Summary!$D$26,Summary!$D$14+Summary!$C$26-Summary!$D$26,FALSE)</f>
        <v>845.98462499047207</v>
      </c>
      <c r="D472" s="41">
        <f>_xlfn.BETA.DIST(B472,Summary!$C$14+Summary!$D$27,Summary!$D$14+Summary!$C$27-Summary!$D$27,FALSE)</f>
        <v>880.37399557108347</v>
      </c>
      <c r="E472" s="38"/>
      <c r="F472" s="44"/>
      <c r="G472" s="44"/>
      <c r="H472" s="29"/>
      <c r="I472" s="29"/>
      <c r="J472" s="29"/>
      <c r="K472" s="29"/>
      <c r="L472" s="29"/>
      <c r="M472" s="29"/>
      <c r="N472" s="29"/>
      <c r="O472" s="29"/>
      <c r="P472" s="29"/>
      <c r="Q472" s="29"/>
      <c r="R472" s="29"/>
      <c r="S472" s="29"/>
      <c r="T472" s="29"/>
      <c r="U472" s="29"/>
      <c r="V472" s="29"/>
      <c r="W472" s="29"/>
      <c r="X472" s="29"/>
      <c r="Y472" s="29"/>
      <c r="Z472" s="29"/>
    </row>
    <row r="473" spans="1:26" ht="13">
      <c r="A473" s="39">
        <v>471</v>
      </c>
      <c r="B473" s="43">
        <f t="shared" si="1"/>
        <v>1.2696630131652127E-3</v>
      </c>
      <c r="C473" s="41">
        <f>_xlfn.BETA.DIST(B473,Summary!$C$14+Summary!$D$26,Summary!$D$14+Summary!$C$26-Summary!$D$26,FALSE)</f>
        <v>842.11230767204472</v>
      </c>
      <c r="D473" s="41">
        <f>_xlfn.BETA.DIST(B473,Summary!$C$14+Summary!$D$27,Summary!$D$14+Summary!$C$27-Summary!$D$27,FALSE)</f>
        <v>869.14003291204347</v>
      </c>
      <c r="E473" s="38"/>
      <c r="F473" s="44"/>
      <c r="G473" s="44"/>
      <c r="H473" s="29"/>
      <c r="I473" s="29"/>
      <c r="J473" s="29"/>
      <c r="K473" s="29"/>
      <c r="L473" s="29"/>
      <c r="M473" s="29"/>
      <c r="N473" s="29"/>
      <c r="O473" s="29"/>
      <c r="P473" s="29"/>
      <c r="Q473" s="29"/>
      <c r="R473" s="29"/>
      <c r="S473" s="29"/>
      <c r="T473" s="29"/>
      <c r="U473" s="29"/>
      <c r="V473" s="29"/>
      <c r="W473" s="29"/>
      <c r="X473" s="29"/>
      <c r="Y473" s="29"/>
      <c r="Z473" s="29"/>
    </row>
    <row r="474" spans="1:26" ht="13">
      <c r="A474" s="39">
        <v>472</v>
      </c>
      <c r="B474" s="43">
        <f t="shared" si="1"/>
        <v>1.2720579859236316E-3</v>
      </c>
      <c r="C474" s="41">
        <f>_xlfn.BETA.DIST(B474,Summary!$C$14+Summary!$D$26,Summary!$D$14+Summary!$C$26-Summary!$D$26,FALSE)</f>
        <v>838.23381461612701</v>
      </c>
      <c r="D474" s="41">
        <f>_xlfn.BETA.DIST(B474,Summary!$C$14+Summary!$D$27,Summary!$D$14+Summary!$C$27-Summary!$D$27,FALSE)</f>
        <v>857.97603030381674</v>
      </c>
      <c r="E474" s="38"/>
      <c r="F474" s="44"/>
      <c r="G474" s="44"/>
      <c r="H474" s="29"/>
      <c r="I474" s="29"/>
      <c r="J474" s="29"/>
      <c r="K474" s="29"/>
      <c r="L474" s="29"/>
      <c r="M474" s="29"/>
      <c r="N474" s="29"/>
      <c r="O474" s="29"/>
      <c r="P474" s="29"/>
      <c r="Q474" s="29"/>
      <c r="R474" s="29"/>
      <c r="S474" s="29"/>
      <c r="T474" s="29"/>
      <c r="U474" s="29"/>
      <c r="V474" s="29"/>
      <c r="W474" s="29"/>
      <c r="X474" s="29"/>
      <c r="Y474" s="29"/>
      <c r="Z474" s="29"/>
    </row>
    <row r="475" spans="1:26" ht="13">
      <c r="A475" s="39">
        <v>473</v>
      </c>
      <c r="B475" s="43">
        <f t="shared" si="1"/>
        <v>1.2744529586820505E-3</v>
      </c>
      <c r="C475" s="41">
        <f>_xlfn.BETA.DIST(B475,Summary!$C$14+Summary!$D$26,Summary!$D$14+Summary!$C$26-Summary!$D$26,FALSE)</f>
        <v>834.34948427100028</v>
      </c>
      <c r="D475" s="41">
        <f>_xlfn.BETA.DIST(B475,Summary!$C$14+Summary!$D$27,Summary!$D$14+Summary!$C$27-Summary!$D$27,FALSE)</f>
        <v>846.88325866725563</v>
      </c>
      <c r="E475" s="38"/>
      <c r="F475" s="44"/>
      <c r="G475" s="44"/>
      <c r="H475" s="29"/>
      <c r="I475" s="29"/>
      <c r="J475" s="29"/>
      <c r="K475" s="29"/>
      <c r="L475" s="29"/>
      <c r="M475" s="29"/>
      <c r="N475" s="29"/>
      <c r="O475" s="29"/>
      <c r="P475" s="29"/>
      <c r="Q475" s="29"/>
      <c r="R475" s="29"/>
      <c r="S475" s="29"/>
      <c r="T475" s="29"/>
      <c r="U475" s="29"/>
      <c r="V475" s="29"/>
      <c r="W475" s="29"/>
      <c r="X475" s="29"/>
      <c r="Y475" s="29"/>
      <c r="Z475" s="29"/>
    </row>
    <row r="476" spans="1:26" ht="13">
      <c r="A476" s="39">
        <v>474</v>
      </c>
      <c r="B476" s="43">
        <f t="shared" si="1"/>
        <v>1.2768479314404695E-3</v>
      </c>
      <c r="C476" s="41">
        <f>_xlfn.BETA.DIST(B476,Summary!$C$14+Summary!$D$26,Summary!$D$14+Summary!$C$26-Summary!$D$26,FALSE)</f>
        <v>830.45965227278691</v>
      </c>
      <c r="D476" s="41">
        <f>_xlfn.BETA.DIST(B476,Summary!$C$14+Summary!$D$27,Summary!$D$14+Summary!$C$27-Summary!$D$27,FALSE)</f>
        <v>835.8629422868654</v>
      </c>
      <c r="E476" s="38"/>
      <c r="F476" s="44"/>
      <c r="G476" s="44"/>
      <c r="H476" s="29"/>
      <c r="I476" s="29"/>
      <c r="J476" s="29"/>
      <c r="K476" s="29"/>
      <c r="L476" s="29"/>
      <c r="M476" s="29"/>
      <c r="N476" s="29"/>
      <c r="O476" s="29"/>
      <c r="P476" s="29"/>
      <c r="Q476" s="29"/>
      <c r="R476" s="29"/>
      <c r="S476" s="29"/>
      <c r="T476" s="29"/>
      <c r="U476" s="29"/>
      <c r="V476" s="29"/>
      <c r="W476" s="29"/>
      <c r="X476" s="29"/>
      <c r="Y476" s="29"/>
      <c r="Z476" s="29"/>
    </row>
    <row r="477" spans="1:26" ht="13">
      <c r="A477" s="39">
        <v>475</v>
      </c>
      <c r="B477" s="43">
        <f t="shared" si="1"/>
        <v>1.2792429041988884E-3</v>
      </c>
      <c r="C477" s="41">
        <f>_xlfn.BETA.DIST(B477,Summary!$C$14+Summary!$D$26,Summary!$D$14+Summary!$C$26-Summary!$D$26,FALSE)</f>
        <v>826.56465142998138</v>
      </c>
      <c r="D477" s="41">
        <f>_xlfn.BETA.DIST(B477,Summary!$C$14+Summary!$D$27,Summary!$D$14+Summary!$C$27-Summary!$D$27,FALSE)</f>
        <v>824.91625922766423</v>
      </c>
      <c r="E477" s="38"/>
      <c r="F477" s="44"/>
      <c r="G477" s="44"/>
      <c r="H477" s="29"/>
      <c r="I477" s="29"/>
      <c r="J477" s="29"/>
      <c r="K477" s="29"/>
      <c r="L477" s="29"/>
      <c r="M477" s="29"/>
      <c r="N477" s="29"/>
      <c r="O477" s="29"/>
      <c r="P477" s="29"/>
      <c r="Q477" s="29"/>
      <c r="R477" s="29"/>
      <c r="S477" s="29"/>
      <c r="T477" s="29"/>
      <c r="U477" s="29"/>
      <c r="V477" s="29"/>
      <c r="W477" s="29"/>
      <c r="X477" s="29"/>
      <c r="Y477" s="29"/>
      <c r="Z477" s="29"/>
    </row>
    <row r="478" spans="1:26" ht="13">
      <c r="A478" s="39">
        <v>476</v>
      </c>
      <c r="B478" s="43">
        <f t="shared" si="1"/>
        <v>1.2816378769573073E-3</v>
      </c>
      <c r="C478" s="41">
        <f>_xlfn.BETA.DIST(B478,Summary!$C$14+Summary!$D$26,Summary!$D$14+Summary!$C$26-Summary!$D$26,FALSE)</f>
        <v>822.66481170871361</v>
      </c>
      <c r="D478" s="41">
        <f>_xlfn.BETA.DIST(B478,Summary!$C$14+Summary!$D$27,Summary!$D$14+Summary!$C$27-Summary!$D$27,FALSE)</f>
        <v>814.04434176780399</v>
      </c>
      <c r="E478" s="38"/>
      <c r="F478" s="44"/>
      <c r="G478" s="44"/>
      <c r="H478" s="29"/>
      <c r="I478" s="29"/>
      <c r="J478" s="29"/>
      <c r="K478" s="29"/>
      <c r="L478" s="29"/>
      <c r="M478" s="29"/>
      <c r="N478" s="29"/>
      <c r="O478" s="29"/>
      <c r="P478" s="29"/>
      <c r="Q478" s="29"/>
      <c r="R478" s="29"/>
      <c r="S478" s="29"/>
      <c r="T478" s="29"/>
      <c r="U478" s="29"/>
      <c r="V478" s="29"/>
      <c r="W478" s="29"/>
      <c r="X478" s="29"/>
      <c r="Y478" s="29"/>
      <c r="Z478" s="29"/>
    </row>
    <row r="479" spans="1:26" ht="13">
      <c r="A479" s="39">
        <v>477</v>
      </c>
      <c r="B479" s="43">
        <f t="shared" si="1"/>
        <v>1.2840328497157262E-3</v>
      </c>
      <c r="C479" s="41">
        <f>_xlfn.BETA.DIST(B479,Summary!$C$14+Summary!$D$26,Summary!$D$14+Summary!$C$26-Summary!$D$26,FALSE)</f>
        <v>818.76046021873776</v>
      </c>
      <c r="D479" s="41">
        <f>_xlfn.BETA.DIST(B479,Summary!$C$14+Summary!$D$27,Summary!$D$14+Summary!$C$27-Summary!$D$27,FALSE)</f>
        <v>803.24827684624427</v>
      </c>
      <c r="E479" s="38"/>
      <c r="F479" s="44"/>
      <c r="G479" s="44"/>
      <c r="H479" s="29"/>
      <c r="I479" s="29"/>
      <c r="J479" s="29"/>
      <c r="K479" s="29"/>
      <c r="L479" s="29"/>
      <c r="M479" s="29"/>
      <c r="N479" s="29"/>
      <c r="O479" s="29"/>
      <c r="P479" s="29"/>
      <c r="Q479" s="29"/>
      <c r="R479" s="29"/>
      <c r="S479" s="29"/>
      <c r="T479" s="29"/>
      <c r="U479" s="29"/>
      <c r="V479" s="29"/>
      <c r="W479" s="29"/>
      <c r="X479" s="29"/>
      <c r="Y479" s="29"/>
      <c r="Z479" s="29"/>
    </row>
    <row r="480" spans="1:26" ht="13">
      <c r="A480" s="39">
        <v>478</v>
      </c>
      <c r="B480" s="43">
        <f t="shared" si="1"/>
        <v>1.2864278224741451E-3</v>
      </c>
      <c r="C480" s="41">
        <f>_xlfn.BETA.DIST(B480,Summary!$C$14+Summary!$D$26,Summary!$D$14+Summary!$C$26-Summary!$D$26,FALSE)</f>
        <v>814.85192120014358</v>
      </c>
      <c r="D480" s="41">
        <f>_xlfn.BETA.DIST(B480,Summary!$C$14+Summary!$D$27,Summary!$D$14+Summary!$C$27-Summary!$D$27,FALSE)</f>
        <v>792.52910652489766</v>
      </c>
      <c r="E480" s="38"/>
      <c r="F480" s="44"/>
      <c r="G480" s="44"/>
      <c r="H480" s="29"/>
      <c r="I480" s="29"/>
      <c r="J480" s="29"/>
      <c r="K480" s="29"/>
      <c r="L480" s="29"/>
      <c r="M480" s="29"/>
      <c r="N480" s="29"/>
      <c r="O480" s="29"/>
      <c r="P480" s="29"/>
      <c r="Q480" s="29"/>
      <c r="R480" s="29"/>
      <c r="S480" s="29"/>
      <c r="T480" s="29"/>
      <c r="U480" s="29"/>
      <c r="V480" s="29"/>
      <c r="W480" s="29"/>
      <c r="X480" s="29"/>
      <c r="Y480" s="29"/>
      <c r="Z480" s="29"/>
    </row>
    <row r="481" spans="1:26" ht="13">
      <c r="A481" s="39">
        <v>479</v>
      </c>
      <c r="B481" s="43">
        <f t="shared" si="1"/>
        <v>1.2888227952325641E-3</v>
      </c>
      <c r="C481" s="41">
        <f>_xlfn.BETA.DIST(B481,Summary!$C$14+Summary!$D$26,Summary!$D$14+Summary!$C$26-Summary!$D$26,FALSE)</f>
        <v>810.93951601077254</v>
      </c>
      <c r="D481" s="41">
        <f>_xlfn.BETA.DIST(B481,Summary!$C$14+Summary!$D$27,Summary!$D$14+Summary!$C$27-Summary!$D$27,FALSE)</f>
        <v>781.88782846452762</v>
      </c>
      <c r="E481" s="38"/>
      <c r="F481" s="44"/>
      <c r="G481" s="44"/>
      <c r="H481" s="29"/>
      <c r="I481" s="29"/>
      <c r="J481" s="29"/>
      <c r="K481" s="29"/>
      <c r="L481" s="29"/>
      <c r="M481" s="29"/>
      <c r="N481" s="29"/>
      <c r="O481" s="29"/>
      <c r="P481" s="29"/>
      <c r="Q481" s="29"/>
      <c r="R481" s="29"/>
      <c r="S481" s="29"/>
      <c r="T481" s="29"/>
      <c r="U481" s="29"/>
      <c r="V481" s="29"/>
      <c r="W481" s="29"/>
      <c r="X481" s="29"/>
      <c r="Y481" s="29"/>
      <c r="Z481" s="29"/>
    </row>
    <row r="482" spans="1:26" ht="13">
      <c r="A482" s="39">
        <v>480</v>
      </c>
      <c r="B482" s="43">
        <f t="shared" si="1"/>
        <v>1.291217767990983E-3</v>
      </c>
      <c r="C482" s="41">
        <f>_xlfn.BETA.DIST(B482,Summary!$C$14+Summary!$D$26,Summary!$D$14+Summary!$C$26-Summary!$D$26,FALSE)</f>
        <v>807.0235631143438</v>
      </c>
      <c r="D482" s="41">
        <f>_xlfn.BETA.DIST(B482,Summary!$C$14+Summary!$D$27,Summary!$D$14+Summary!$C$27-Summary!$D$27,FALSE)</f>
        <v>771.32539641381038</v>
      </c>
      <c r="E482" s="38"/>
      <c r="F482" s="44"/>
      <c r="G482" s="44"/>
      <c r="H482" s="29"/>
      <c r="I482" s="29"/>
      <c r="J482" s="29"/>
      <c r="K482" s="29"/>
      <c r="L482" s="29"/>
      <c r="M482" s="29"/>
      <c r="N482" s="29"/>
      <c r="O482" s="29"/>
      <c r="P482" s="29"/>
      <c r="Q482" s="29"/>
      <c r="R482" s="29"/>
      <c r="S482" s="29"/>
      <c r="T482" s="29"/>
      <c r="U482" s="29"/>
      <c r="V482" s="29"/>
      <c r="W482" s="29"/>
      <c r="X482" s="29"/>
      <c r="Y482" s="29"/>
      <c r="Z482" s="29"/>
    </row>
    <row r="483" spans="1:26" ht="13">
      <c r="A483" s="39">
        <v>481</v>
      </c>
      <c r="B483" s="43">
        <f t="shared" si="1"/>
        <v>1.2936127407494019E-3</v>
      </c>
      <c r="C483" s="41">
        <f>_xlfn.BETA.DIST(B483,Summary!$C$14+Summary!$D$26,Summary!$D$14+Summary!$C$26-Summary!$D$26,FALSE)</f>
        <v>803.10437806926473</v>
      </c>
      <c r="D483" s="41">
        <f>_xlfn.BETA.DIST(B483,Summary!$C$14+Summary!$D$27,Summary!$D$14+Summary!$C$27-Summary!$D$27,FALSE)</f>
        <v>760.8427207108989</v>
      </c>
      <c r="E483" s="38"/>
      <c r="F483" s="44"/>
      <c r="G483" s="44"/>
      <c r="H483" s="29"/>
      <c r="I483" s="29"/>
      <c r="J483" s="29"/>
      <c r="K483" s="29"/>
      <c r="L483" s="29"/>
      <c r="M483" s="29"/>
      <c r="N483" s="29"/>
      <c r="O483" s="29"/>
      <c r="P483" s="29"/>
      <c r="Q483" s="29"/>
      <c r="R483" s="29"/>
      <c r="S483" s="29"/>
      <c r="T483" s="29"/>
      <c r="U483" s="29"/>
      <c r="V483" s="29"/>
      <c r="W483" s="29"/>
      <c r="X483" s="29"/>
      <c r="Y483" s="29"/>
      <c r="Z483" s="29"/>
    </row>
    <row r="484" spans="1:26" ht="13">
      <c r="A484" s="39">
        <v>482</v>
      </c>
      <c r="B484" s="43">
        <f t="shared" si="1"/>
        <v>1.2960077135078208E-3</v>
      </c>
      <c r="C484" s="41">
        <f>_xlfn.BETA.DIST(B484,Summary!$C$14+Summary!$D$26,Summary!$D$14+Summary!$C$26-Summary!$D$26,FALSE)</f>
        <v>799.18227351813368</v>
      </c>
      <c r="D484" s="41">
        <f>_xlfn.BETA.DIST(B484,Summary!$C$14+Summary!$D$27,Summary!$D$14+Summary!$C$27-Summary!$D$27,FALSE)</f>
        <v>750.44066879687443</v>
      </c>
      <c r="E484" s="38"/>
      <c r="F484" s="44"/>
      <c r="G484" s="44"/>
      <c r="H484" s="29"/>
      <c r="I484" s="29"/>
      <c r="J484" s="29"/>
      <c r="K484" s="29"/>
      <c r="L484" s="29"/>
      <c r="M484" s="29"/>
      <c r="N484" s="29"/>
      <c r="O484" s="29"/>
      <c r="P484" s="29"/>
      <c r="Q484" s="29"/>
      <c r="R484" s="29"/>
      <c r="S484" s="29"/>
      <c r="T484" s="29"/>
      <c r="U484" s="29"/>
      <c r="V484" s="29"/>
      <c r="W484" s="29"/>
      <c r="X484" s="29"/>
      <c r="Y484" s="29"/>
      <c r="Z484" s="29"/>
    </row>
    <row r="485" spans="1:26" ht="13">
      <c r="A485" s="39">
        <v>483</v>
      </c>
      <c r="B485" s="43">
        <f t="shared" si="1"/>
        <v>1.2984026862662397E-3</v>
      </c>
      <c r="C485" s="41">
        <f>_xlfn.BETA.DIST(B485,Summary!$C$14+Summary!$D$26,Summary!$D$14+Summary!$C$26-Summary!$D$26,FALSE)</f>
        <v>795.25755917791321</v>
      </c>
      <c r="D485" s="41">
        <f>_xlfn.BETA.DIST(B485,Summary!$C$14+Summary!$D$27,Summary!$D$14+Summary!$C$27-Summary!$D$27,FALSE)</f>
        <v>740.12006574045768</v>
      </c>
      <c r="E485" s="38"/>
      <c r="F485" s="44"/>
      <c r="G485" s="44"/>
      <c r="H485" s="29"/>
      <c r="I485" s="29"/>
      <c r="J485" s="29"/>
      <c r="K485" s="29"/>
      <c r="L485" s="29"/>
      <c r="M485" s="29"/>
      <c r="N485" s="29"/>
      <c r="O485" s="29"/>
      <c r="P485" s="29"/>
      <c r="Q485" s="29"/>
      <c r="R485" s="29"/>
      <c r="S485" s="29"/>
      <c r="T485" s="29"/>
      <c r="U485" s="29"/>
      <c r="V485" s="29"/>
      <c r="W485" s="29"/>
      <c r="X485" s="29"/>
      <c r="Y485" s="29"/>
      <c r="Z485" s="29"/>
    </row>
    <row r="486" spans="1:26" ht="13">
      <c r="A486" s="39">
        <v>484</v>
      </c>
      <c r="B486" s="43">
        <f t="shared" si="1"/>
        <v>1.3007976590246587E-3</v>
      </c>
      <c r="C486" s="41">
        <f>_xlfn.BETA.DIST(B486,Summary!$C$14+Summary!$D$26,Summary!$D$14+Summary!$C$26-Summary!$D$26,FALSE)</f>
        <v>791.33054183077422</v>
      </c>
      <c r="D486" s="41">
        <f>_xlfn.BETA.DIST(B486,Summary!$C$14+Summary!$D$27,Summary!$D$14+Summary!$C$27-Summary!$D$27,FALSE)</f>
        <v>729.88169477338397</v>
      </c>
      <c r="E486" s="38"/>
      <c r="F486" s="44"/>
      <c r="G486" s="44"/>
      <c r="H486" s="29"/>
      <c r="I486" s="29"/>
      <c r="J486" s="29"/>
      <c r="K486" s="29"/>
      <c r="L486" s="29"/>
      <c r="M486" s="29"/>
      <c r="N486" s="29"/>
      <c r="O486" s="29"/>
      <c r="P486" s="29"/>
      <c r="Q486" s="29"/>
      <c r="R486" s="29"/>
      <c r="S486" s="29"/>
      <c r="T486" s="29"/>
      <c r="U486" s="29"/>
      <c r="V486" s="29"/>
      <c r="W486" s="29"/>
      <c r="X486" s="29"/>
      <c r="Y486" s="29"/>
      <c r="Z486" s="29"/>
    </row>
    <row r="487" spans="1:26" ht="13">
      <c r="A487" s="39">
        <v>485</v>
      </c>
      <c r="B487" s="43">
        <f t="shared" si="1"/>
        <v>1.3031926317830776E-3</v>
      </c>
      <c r="C487" s="41">
        <f>_xlfn.BETA.DIST(B487,Summary!$C$14+Summary!$D$26,Summary!$D$14+Summary!$C$26-Summary!$D$26,FALSE)</f>
        <v>787.40152531560068</v>
      </c>
      <c r="D487" s="41">
        <f>_xlfn.BETA.DIST(B487,Summary!$C$14+Summary!$D$27,Summary!$D$14+Summary!$C$27-Summary!$D$27,FALSE)</f>
        <v>719.72629783582022</v>
      </c>
      <c r="E487" s="38"/>
      <c r="F487" s="44"/>
      <c r="G487" s="44"/>
      <c r="H487" s="29"/>
      <c r="I487" s="29"/>
      <c r="J487" s="29"/>
      <c r="K487" s="29"/>
      <c r="L487" s="29"/>
      <c r="M487" s="29"/>
      <c r="N487" s="29"/>
      <c r="O487" s="29"/>
      <c r="P487" s="29"/>
      <c r="Q487" s="29"/>
      <c r="R487" s="29"/>
      <c r="S487" s="29"/>
      <c r="T487" s="29"/>
      <c r="U487" s="29"/>
      <c r="V487" s="29"/>
      <c r="W487" s="29"/>
      <c r="X487" s="29"/>
      <c r="Y487" s="29"/>
      <c r="Z487" s="29"/>
    </row>
    <row r="488" spans="1:26" ht="13">
      <c r="A488" s="39">
        <v>486</v>
      </c>
      <c r="B488" s="43">
        <f t="shared" si="1"/>
        <v>1.3055876045414965E-3</v>
      </c>
      <c r="C488" s="41">
        <f>_xlfn.BETA.DIST(B488,Summary!$C$14+Summary!$D$26,Summary!$D$14+Summary!$C$26-Summary!$D$26,FALSE)</f>
        <v>783.47081052013743</v>
      </c>
      <c r="D488" s="41">
        <f>_xlfn.BETA.DIST(B488,Summary!$C$14+Summary!$D$27,Summary!$D$14+Summary!$C$27-Summary!$D$27,FALSE)</f>
        <v>709.65457613123795</v>
      </c>
      <c r="E488" s="38"/>
      <c r="F488" s="44"/>
      <c r="G488" s="44"/>
      <c r="H488" s="29"/>
      <c r="I488" s="29"/>
      <c r="J488" s="29"/>
      <c r="K488" s="29"/>
      <c r="L488" s="29"/>
      <c r="M488" s="29"/>
      <c r="N488" s="29"/>
      <c r="O488" s="29"/>
      <c r="P488" s="29"/>
      <c r="Q488" s="29"/>
      <c r="R488" s="29"/>
      <c r="S488" s="29"/>
      <c r="T488" s="29"/>
      <c r="U488" s="29"/>
      <c r="V488" s="29"/>
      <c r="W488" s="29"/>
      <c r="X488" s="29"/>
      <c r="Y488" s="29"/>
      <c r="Z488" s="29"/>
    </row>
    <row r="489" spans="1:26" ht="13">
      <c r="A489" s="39">
        <v>487</v>
      </c>
      <c r="B489" s="43">
        <f t="shared" si="1"/>
        <v>1.3079825772999154E-3</v>
      </c>
      <c r="C489" s="41">
        <f>_xlfn.BETA.DIST(B489,Summary!$C$14+Summary!$D$26,Summary!$D$14+Summary!$C$26-Summary!$D$26,FALSE)</f>
        <v>779.53869537378898</v>
      </c>
      <c r="D489" s="41">
        <f>_xlfn.BETA.DIST(B489,Summary!$C$14+Summary!$D$27,Summary!$D$14+Summary!$C$27-Summary!$D$27,FALSE)</f>
        <v>699.66719069016915</v>
      </c>
      <c r="E489" s="38"/>
      <c r="F489" s="44"/>
      <c r="G489" s="44"/>
      <c r="H489" s="29"/>
      <c r="I489" s="29"/>
      <c r="J489" s="29"/>
      <c r="K489" s="29"/>
      <c r="L489" s="29"/>
      <c r="M489" s="29"/>
      <c r="N489" s="29"/>
      <c r="O489" s="29"/>
      <c r="P489" s="29"/>
      <c r="Q489" s="29"/>
      <c r="R489" s="29"/>
      <c r="S489" s="29"/>
      <c r="T489" s="29"/>
      <c r="U489" s="29"/>
      <c r="V489" s="29"/>
      <c r="W489" s="29"/>
      <c r="X489" s="29"/>
      <c r="Y489" s="29"/>
      <c r="Z489" s="29"/>
    </row>
    <row r="490" spans="1:26" ht="13">
      <c r="A490" s="39">
        <v>488</v>
      </c>
      <c r="B490" s="43">
        <f t="shared" si="1"/>
        <v>1.3103775500583343E-3</v>
      </c>
      <c r="C490" s="41">
        <f>_xlfn.BETA.DIST(B490,Summary!$C$14+Summary!$D$26,Summary!$D$14+Summary!$C$26-Summary!$D$26,FALSE)</f>
        <v>775.60547484104688</v>
      </c>
      <c r="D490" s="41">
        <f>_xlfn.BETA.DIST(B490,Summary!$C$14+Summary!$D$27,Summary!$D$14+Summary!$C$27-Summary!$D$27,FALSE)</f>
        <v>689.76476294223812</v>
      </c>
      <c r="E490" s="38"/>
      <c r="F490" s="44"/>
      <c r="G490" s="44"/>
      <c r="H490" s="29"/>
      <c r="I490" s="29"/>
      <c r="J490" s="29"/>
      <c r="K490" s="29"/>
      <c r="L490" s="29"/>
      <c r="M490" s="29"/>
      <c r="N490" s="29"/>
      <c r="O490" s="29"/>
      <c r="P490" s="29"/>
      <c r="Q490" s="29"/>
      <c r="R490" s="29"/>
      <c r="S490" s="29"/>
      <c r="T490" s="29"/>
      <c r="U490" s="29"/>
      <c r="V490" s="29"/>
      <c r="W490" s="29"/>
      <c r="X490" s="29"/>
      <c r="Y490" s="29"/>
      <c r="Z490" s="29"/>
    </row>
    <row r="491" spans="1:26" ht="13">
      <c r="A491" s="39">
        <v>489</v>
      </c>
      <c r="B491" s="43">
        <f t="shared" si="1"/>
        <v>1.3127725228167532E-3</v>
      </c>
      <c r="C491" s="41">
        <f>_xlfn.BETA.DIST(B491,Summary!$C$14+Summary!$D$26,Summary!$D$14+Summary!$C$26-Summary!$D$26,FALSE)</f>
        <v>771.6714409155403</v>
      </c>
      <c r="D491" s="41">
        <f>_xlfn.BETA.DIST(B491,Summary!$C$14+Summary!$D$27,Summary!$D$14+Summary!$C$27-Summary!$D$27,FALSE)</f>
        <v>679.9478752959335</v>
      </c>
      <c r="E491" s="38"/>
      <c r="F491" s="44"/>
      <c r="G491" s="44"/>
      <c r="H491" s="29"/>
      <c r="I491" s="29"/>
      <c r="J491" s="29"/>
      <c r="K491" s="29"/>
      <c r="L491" s="29"/>
      <c r="M491" s="29"/>
      <c r="N491" s="29"/>
      <c r="O491" s="29"/>
      <c r="P491" s="29"/>
      <c r="Q491" s="29"/>
      <c r="R491" s="29"/>
      <c r="S491" s="29"/>
      <c r="T491" s="29"/>
      <c r="U491" s="29"/>
      <c r="V491" s="29"/>
      <c r="W491" s="29"/>
      <c r="X491" s="29"/>
      <c r="Y491" s="29"/>
      <c r="Z491" s="29"/>
    </row>
    <row r="492" spans="1:26" ht="13">
      <c r="A492" s="39">
        <v>490</v>
      </c>
      <c r="B492" s="43">
        <f t="shared" si="1"/>
        <v>1.3151674955751722E-3</v>
      </c>
      <c r="C492" s="41">
        <f>_xlfn.BETA.DIST(B492,Summary!$C$14+Summary!$D$26,Summary!$D$14+Summary!$C$26-Summary!$D$26,FALSE)</f>
        <v>767.73688261470522</v>
      </c>
      <c r="D492" s="41">
        <f>_xlfn.BETA.DIST(B492,Summary!$C$14+Summary!$D$27,Summary!$D$14+Summary!$C$27-Summary!$D$27,FALSE)</f>
        <v>670.21707172554113</v>
      </c>
      <c r="E492" s="38"/>
      <c r="F492" s="44"/>
      <c r="G492" s="44"/>
      <c r="H492" s="29"/>
      <c r="I492" s="29"/>
      <c r="J492" s="29"/>
      <c r="K492" s="29"/>
      <c r="L492" s="29"/>
      <c r="M492" s="29"/>
      <c r="N492" s="29"/>
      <c r="O492" s="29"/>
      <c r="P492" s="29"/>
      <c r="Q492" s="29"/>
      <c r="R492" s="29"/>
      <c r="S492" s="29"/>
      <c r="T492" s="29"/>
      <c r="U492" s="29"/>
      <c r="V492" s="29"/>
      <c r="W492" s="29"/>
      <c r="X492" s="29"/>
      <c r="Y492" s="29"/>
      <c r="Z492" s="29"/>
    </row>
    <row r="493" spans="1:26" ht="13">
      <c r="A493" s="39">
        <v>491</v>
      </c>
      <c r="B493" s="43">
        <f t="shared" si="1"/>
        <v>1.3175624683335911E-3</v>
      </c>
      <c r="C493" s="41">
        <f>_xlfn.BETA.DIST(B493,Summary!$C$14+Summary!$D$26,Summary!$D$14+Summary!$C$26-Summary!$D$26,FALSE)</f>
        <v>763.80208597505941</v>
      </c>
      <c r="D493" s="41">
        <f>_xlfn.BETA.DIST(B493,Summary!$C$14+Summary!$D$27,Summary!$D$14+Summary!$C$27-Summary!$D$27,FALSE)</f>
        <v>660.57285836469362</v>
      </c>
      <c r="E493" s="38"/>
      <c r="F493" s="44"/>
      <c r="G493" s="44"/>
      <c r="H493" s="29"/>
      <c r="I493" s="29"/>
      <c r="J493" s="29"/>
      <c r="K493" s="29"/>
      <c r="L493" s="29"/>
      <c r="M493" s="29"/>
      <c r="N493" s="29"/>
      <c r="O493" s="29"/>
      <c r="P493" s="29"/>
      <c r="Q493" s="29"/>
      <c r="R493" s="29"/>
      <c r="S493" s="29"/>
      <c r="T493" s="29"/>
      <c r="U493" s="29"/>
      <c r="V493" s="29"/>
      <c r="W493" s="29"/>
      <c r="X493" s="29"/>
      <c r="Y493" s="29"/>
      <c r="Z493" s="29"/>
    </row>
    <row r="494" spans="1:26" ht="13">
      <c r="A494" s="39">
        <v>492</v>
      </c>
      <c r="B494" s="43">
        <f t="shared" si="1"/>
        <v>1.31995744109201E-3</v>
      </c>
      <c r="C494" s="41">
        <f>_xlfn.BETA.DIST(B494,Summary!$C$14+Summary!$D$26,Summary!$D$14+Summary!$C$26-Summary!$D$26,FALSE)</f>
        <v>759.86733404807944</v>
      </c>
      <c r="D494" s="41">
        <f>_xlfn.BETA.DIST(B494,Summary!$C$14+Summary!$D$27,Summary!$D$14+Summary!$C$27-Summary!$D$27,FALSE)</f>
        <v>651.01570410600925</v>
      </c>
      <c r="E494" s="38"/>
      <c r="F494" s="44"/>
      <c r="G494" s="44"/>
      <c r="H494" s="29"/>
      <c r="I494" s="29"/>
      <c r="J494" s="29"/>
      <c r="K494" s="29"/>
      <c r="L494" s="29"/>
      <c r="M494" s="29"/>
      <c r="N494" s="29"/>
      <c r="O494" s="29"/>
      <c r="P494" s="29"/>
      <c r="Q494" s="29"/>
      <c r="R494" s="29"/>
      <c r="S494" s="29"/>
      <c r="T494" s="29"/>
      <c r="U494" s="29"/>
      <c r="V494" s="29"/>
      <c r="W494" s="29"/>
      <c r="X494" s="29"/>
      <c r="Y494" s="29"/>
      <c r="Z494" s="29"/>
    </row>
    <row r="495" spans="1:26" ht="13">
      <c r="A495" s="39">
        <v>493</v>
      </c>
      <c r="B495" s="43">
        <f t="shared" si="1"/>
        <v>1.3223524138504289E-3</v>
      </c>
      <c r="C495" s="41">
        <f>_xlfn.BETA.DIST(B495,Summary!$C$14+Summary!$D$26,Summary!$D$14+Summary!$C$26-Summary!$D$26,FALSE)</f>
        <v>755.93290689665832</v>
      </c>
      <c r="D495" s="41">
        <f>_xlfn.BETA.DIST(B495,Summary!$C$14+Summary!$D$27,Summary!$D$14+Summary!$C$27-Summary!$D$27,FALSE)</f>
        <v>641.54604120627471</v>
      </c>
      <c r="E495" s="38"/>
      <c r="F495" s="44"/>
      <c r="G495" s="44"/>
      <c r="H495" s="29"/>
      <c r="I495" s="29"/>
      <c r="J495" s="29"/>
      <c r="K495" s="29"/>
      <c r="L495" s="29"/>
      <c r="M495" s="29"/>
      <c r="N495" s="29"/>
      <c r="O495" s="29"/>
      <c r="P495" s="29"/>
      <c r="Q495" s="29"/>
      <c r="R495" s="29"/>
      <c r="S495" s="29"/>
      <c r="T495" s="29"/>
      <c r="U495" s="29"/>
      <c r="V495" s="29"/>
      <c r="W495" s="29"/>
      <c r="X495" s="29"/>
      <c r="Y495" s="29"/>
      <c r="Z495" s="29"/>
    </row>
    <row r="496" spans="1:26" ht="13">
      <c r="A496" s="39">
        <v>494</v>
      </c>
      <c r="B496" s="43">
        <f t="shared" si="1"/>
        <v>1.3247473866088478E-3</v>
      </c>
      <c r="C496" s="41">
        <f>_xlfn.BETA.DIST(B496,Summary!$C$14+Summary!$D$26,Summary!$D$14+Summary!$C$26-Summary!$D$26,FALSE)</f>
        <v>751.99908159215659</v>
      </c>
      <c r="D496" s="41">
        <f>_xlfn.BETA.DIST(B496,Summary!$C$14+Summary!$D$27,Summary!$D$14+Summary!$C$27-Summary!$D$27,FALSE)</f>
        <v>632.16426589665423</v>
      </c>
      <c r="E496" s="38"/>
      <c r="F496" s="44"/>
      <c r="G496" s="44"/>
      <c r="H496" s="29"/>
      <c r="I496" s="29"/>
      <c r="J496" s="29"/>
      <c r="K496" s="29"/>
      <c r="L496" s="29"/>
      <c r="M496" s="29"/>
      <c r="N496" s="29"/>
      <c r="O496" s="29"/>
      <c r="P496" s="29"/>
      <c r="Q496" s="29"/>
      <c r="R496" s="29"/>
      <c r="S496" s="29"/>
      <c r="T496" s="29"/>
      <c r="U496" s="29"/>
      <c r="V496" s="29"/>
      <c r="W496" s="29"/>
      <c r="X496" s="29"/>
      <c r="Y496" s="29"/>
      <c r="Z496" s="29"/>
    </row>
    <row r="497" spans="1:26" ht="13">
      <c r="A497" s="39">
        <v>495</v>
      </c>
      <c r="B497" s="43">
        <f t="shared" si="1"/>
        <v>1.3271423593672668E-3</v>
      </c>
      <c r="C497" s="41">
        <f>_xlfn.BETA.DIST(B497,Summary!$C$14+Summary!$D$26,Summary!$D$14+Summary!$C$26-Summary!$D$26,FALSE)</f>
        <v>748.06613221202031</v>
      </c>
      <c r="D497" s="41">
        <f>_xlfn.BETA.DIST(B497,Summary!$C$14+Summary!$D$27,Summary!$D$14+Summary!$C$27-Summary!$D$27,FALSE)</f>
        <v>622.87073899744189</v>
      </c>
      <c r="E497" s="38"/>
      <c r="F497" s="44"/>
      <c r="G497" s="44"/>
      <c r="H497" s="29"/>
      <c r="I497" s="29"/>
      <c r="J497" s="29"/>
      <c r="K497" s="29"/>
      <c r="L497" s="29"/>
      <c r="M497" s="29"/>
      <c r="N497" s="29"/>
      <c r="O497" s="29"/>
      <c r="P497" s="29"/>
      <c r="Q497" s="29"/>
      <c r="R497" s="29"/>
      <c r="S497" s="29"/>
      <c r="T497" s="29"/>
      <c r="U497" s="29"/>
      <c r="V497" s="29"/>
      <c r="W497" s="29"/>
      <c r="X497" s="29"/>
      <c r="Y497" s="29"/>
      <c r="Z497" s="29"/>
    </row>
    <row r="498" spans="1:26" ht="13">
      <c r="A498" s="39">
        <v>496</v>
      </c>
      <c r="B498" s="43">
        <f t="shared" si="1"/>
        <v>1.3295373321256857E-3</v>
      </c>
      <c r="C498" s="41">
        <f>_xlfn.BETA.DIST(B498,Summary!$C$14+Summary!$D$26,Summary!$D$14+Summary!$C$26-Summary!$D$26,FALSE)</f>
        <v>744.13432983795815</v>
      </c>
      <c r="D498" s="41">
        <f>_xlfn.BETA.DIST(B498,Summary!$C$14+Summary!$D$27,Summary!$D$14+Summary!$C$27-Summary!$D$27,FALSE)</f>
        <v>613.66578653681097</v>
      </c>
      <c r="E498" s="38"/>
      <c r="F498" s="44"/>
      <c r="G498" s="44"/>
      <c r="H498" s="29"/>
      <c r="I498" s="29"/>
      <c r="J498" s="29"/>
      <c r="K498" s="29"/>
      <c r="L498" s="29"/>
      <c r="M498" s="29"/>
      <c r="N498" s="29"/>
      <c r="O498" s="29"/>
      <c r="P498" s="29"/>
      <c r="Q498" s="29"/>
      <c r="R498" s="29"/>
      <c r="S498" s="29"/>
      <c r="T498" s="29"/>
      <c r="U498" s="29"/>
      <c r="V498" s="29"/>
      <c r="W498" s="29"/>
      <c r="X498" s="29"/>
      <c r="Y498" s="29"/>
      <c r="Z498" s="29"/>
    </row>
    <row r="499" spans="1:26" ht="13">
      <c r="A499" s="39">
        <v>497</v>
      </c>
      <c r="B499" s="43">
        <f t="shared" si="1"/>
        <v>1.3319323048841046E-3</v>
      </c>
      <c r="C499" s="41">
        <f>_xlfn.BETA.DIST(B499,Summary!$C$14+Summary!$D$26,Summary!$D$14+Summary!$C$26-Summary!$D$26,FALSE)</f>
        <v>740.20394255468386</v>
      </c>
      <c r="D499" s="41">
        <f>_xlfn.BETA.DIST(B499,Summary!$C$14+Summary!$D$27,Summary!$D$14+Summary!$C$27-Summary!$D$27,FALSE)</f>
        <v>604.54970037312773</v>
      </c>
      <c r="E499" s="38"/>
      <c r="F499" s="44"/>
      <c r="G499" s="44"/>
      <c r="H499" s="29"/>
      <c r="I499" s="29"/>
      <c r="J499" s="29"/>
      <c r="K499" s="29"/>
      <c r="L499" s="29"/>
      <c r="M499" s="29"/>
      <c r="N499" s="29"/>
      <c r="O499" s="29"/>
      <c r="P499" s="29"/>
      <c r="Q499" s="29"/>
      <c r="R499" s="29"/>
      <c r="S499" s="29"/>
      <c r="T499" s="29"/>
      <c r="U499" s="29"/>
      <c r="V499" s="29"/>
      <c r="W499" s="29"/>
      <c r="X499" s="29"/>
      <c r="Y499" s="29"/>
      <c r="Z499" s="29"/>
    </row>
    <row r="500" spans="1:26" ht="13">
      <c r="A500" s="39">
        <v>498</v>
      </c>
      <c r="B500" s="43">
        <f t="shared" si="1"/>
        <v>1.3343272776425235E-3</v>
      </c>
      <c r="C500" s="41">
        <f>_xlfn.BETA.DIST(B500,Summary!$C$14+Summary!$D$26,Summary!$D$14+Summary!$C$26-Summary!$D$26,FALSE)</f>
        <v>736.27523544920132</v>
      </c>
      <c r="D500" s="41">
        <f>_xlfn.BETA.DIST(B500,Summary!$C$14+Summary!$D$27,Summary!$D$14+Summary!$C$27-Summary!$D$27,FALSE)</f>
        <v>595.52273882031886</v>
      </c>
      <c r="E500" s="38"/>
      <c r="F500" s="44"/>
      <c r="G500" s="44"/>
      <c r="H500" s="29"/>
      <c r="I500" s="29"/>
      <c r="J500" s="29"/>
      <c r="K500" s="29"/>
      <c r="L500" s="29"/>
      <c r="M500" s="29"/>
      <c r="N500" s="29"/>
      <c r="O500" s="29"/>
      <c r="P500" s="29"/>
      <c r="Q500" s="29"/>
      <c r="R500" s="29"/>
      <c r="S500" s="29"/>
      <c r="T500" s="29"/>
      <c r="U500" s="29"/>
      <c r="V500" s="29"/>
      <c r="W500" s="29"/>
      <c r="X500" s="29"/>
      <c r="Y500" s="29"/>
      <c r="Z500" s="29"/>
    </row>
    <row r="501" spans="1:26" ht="13">
      <c r="A501" s="39">
        <v>499</v>
      </c>
      <c r="B501" s="43">
        <f t="shared" si="1"/>
        <v>1.3367222504009424E-3</v>
      </c>
      <c r="C501" s="41">
        <f>_xlfn.BETA.DIST(B501,Summary!$C$14+Summary!$D$26,Summary!$D$14+Summary!$C$26-Summary!$D$26,FALSE)</f>
        <v>732.3484706106218</v>
      </c>
      <c r="D501" s="41">
        <f>_xlfn.BETA.DIST(B501,Summary!$C$14+Summary!$D$27,Summary!$D$14+Summary!$C$27-Summary!$D$27,FALSE)</f>
        <v>586.58512727581285</v>
      </c>
      <c r="E501" s="38"/>
      <c r="F501" s="44"/>
      <c r="G501" s="44"/>
      <c r="H501" s="29"/>
      <c r="I501" s="29"/>
      <c r="J501" s="29"/>
      <c r="K501" s="29"/>
      <c r="L501" s="29"/>
      <c r="M501" s="29"/>
      <c r="N501" s="29"/>
      <c r="O501" s="29"/>
      <c r="P501" s="29"/>
      <c r="Q501" s="29"/>
      <c r="R501" s="29"/>
      <c r="S501" s="29"/>
      <c r="T501" s="29"/>
      <c r="U501" s="29"/>
      <c r="V501" s="29"/>
      <c r="W501" s="29"/>
      <c r="X501" s="29"/>
      <c r="Y501" s="29"/>
      <c r="Z501" s="29"/>
    </row>
    <row r="502" spans="1:26" ht="13">
      <c r="A502" s="39">
        <v>500</v>
      </c>
      <c r="B502" s="43">
        <f t="shared" si="1"/>
        <v>1.3391172231593613E-3</v>
      </c>
      <c r="C502" s="41">
        <f>_xlfn.BETA.DIST(B502,Summary!$C$14+Summary!$D$26,Summary!$D$14+Summary!$C$26-Summary!$D$26,FALSE)</f>
        <v>728.42390713052134</v>
      </c>
      <c r="D502" s="41">
        <f>_xlfn.BETA.DIST(B502,Summary!$C$14+Summary!$D$27,Summary!$D$14+Summary!$C$27-Summary!$D$27,FALSE)</f>
        <v>577.73705885065135</v>
      </c>
      <c r="E502" s="38"/>
      <c r="F502" s="44"/>
      <c r="G502" s="44"/>
      <c r="H502" s="29"/>
      <c r="I502" s="29"/>
      <c r="J502" s="29"/>
      <c r="K502" s="29"/>
      <c r="L502" s="29"/>
      <c r="M502" s="29"/>
      <c r="N502" s="29"/>
      <c r="O502" s="29"/>
      <c r="P502" s="29"/>
      <c r="Q502" s="29"/>
      <c r="R502" s="29"/>
      <c r="S502" s="29"/>
      <c r="T502" s="29"/>
      <c r="U502" s="29"/>
      <c r="V502" s="29"/>
      <c r="W502" s="29"/>
      <c r="X502" s="29"/>
      <c r="Y502" s="29"/>
      <c r="Z502" s="29"/>
    </row>
    <row r="503" spans="1:26" ht="13">
      <c r="A503" s="39">
        <v>501</v>
      </c>
      <c r="B503" s="43">
        <f t="shared" si="1"/>
        <v>1.3415121959177803E-3</v>
      </c>
      <c r="C503" s="41">
        <f>_xlfn.BETA.DIST(B503,Summary!$C$14+Summary!$D$26,Summary!$D$14+Summary!$C$26-Summary!$D$26,FALSE)</f>
        <v>724.50180110381484</v>
      </c>
      <c r="D503" s="41">
        <f>_xlfn.BETA.DIST(B503,Summary!$C$14+Summary!$D$27,Summary!$D$14+Summary!$C$27-Summary!$D$27,FALSE)</f>
        <v>568.97869500127274</v>
      </c>
      <c r="E503" s="38"/>
      <c r="F503" s="44"/>
      <c r="G503" s="44"/>
      <c r="H503" s="29"/>
      <c r="I503" s="29"/>
      <c r="J503" s="29"/>
      <c r="K503" s="29"/>
      <c r="L503" s="29"/>
      <c r="M503" s="29"/>
      <c r="N503" s="29"/>
      <c r="O503" s="29"/>
      <c r="P503" s="29"/>
      <c r="Q503" s="29"/>
      <c r="R503" s="29"/>
      <c r="S503" s="29"/>
      <c r="T503" s="29"/>
      <c r="U503" s="29"/>
      <c r="V503" s="29"/>
      <c r="W503" s="29"/>
      <c r="X503" s="29"/>
      <c r="Y503" s="29"/>
      <c r="Z503" s="29"/>
    </row>
    <row r="504" spans="1:26" ht="13">
      <c r="A504" s="39">
        <v>502</v>
      </c>
      <c r="B504" s="43">
        <f t="shared" si="1"/>
        <v>1.3439071686761992E-3</v>
      </c>
      <c r="C504" s="41">
        <f>_xlfn.BETA.DIST(B504,Summary!$C$14+Summary!$D$26,Summary!$D$14+Summary!$C$26-Summary!$D$26,FALSE)</f>
        <v>720.58240563014203</v>
      </c>
      <c r="D504" s="41">
        <f>_xlfn.BETA.DIST(B504,Summary!$C$14+Summary!$D$27,Summary!$D$14+Summary!$C$27-Summary!$D$27,FALSE)</f>
        <v>560.31016616256443</v>
      </c>
      <c r="E504" s="38"/>
      <c r="F504" s="44"/>
      <c r="G504" s="44"/>
      <c r="H504" s="29"/>
      <c r="I504" s="29"/>
      <c r="J504" s="29"/>
      <c r="K504" s="29"/>
      <c r="L504" s="29"/>
      <c r="M504" s="29"/>
      <c r="N504" s="29"/>
      <c r="O504" s="29"/>
      <c r="P504" s="29"/>
      <c r="Q504" s="29"/>
      <c r="R504" s="29"/>
      <c r="S504" s="29"/>
      <c r="T504" s="29"/>
      <c r="U504" s="29"/>
      <c r="V504" s="29"/>
      <c r="W504" s="29"/>
      <c r="X504" s="29"/>
      <c r="Y504" s="29"/>
      <c r="Z504" s="29"/>
    </row>
    <row r="505" spans="1:26" ht="13">
      <c r="A505" s="39">
        <v>503</v>
      </c>
      <c r="B505" s="43">
        <f t="shared" si="1"/>
        <v>1.3463021414346181E-3</v>
      </c>
      <c r="C505" s="41">
        <f>_xlfn.BETA.DIST(B505,Summary!$C$14+Summary!$D$26,Summary!$D$14+Summary!$C$26-Summary!$D$26,FALSE)</f>
        <v>716.6659708157556</v>
      </c>
      <c r="D505" s="41">
        <f>_xlfn.BETA.DIST(B505,Summary!$C$14+Summary!$D$27,Summary!$D$14+Summary!$C$27-Summary!$D$27,FALSE)</f>
        <v>551.73157238175179</v>
      </c>
      <c r="E505" s="38"/>
      <c r="F505" s="44"/>
      <c r="G505" s="44"/>
      <c r="H505" s="29"/>
      <c r="I505" s="29"/>
      <c r="J505" s="29"/>
      <c r="K505" s="29"/>
      <c r="L505" s="29"/>
      <c r="M505" s="29"/>
      <c r="N505" s="29"/>
      <c r="O505" s="29"/>
      <c r="P505" s="29"/>
      <c r="Q505" s="29"/>
      <c r="R505" s="29"/>
      <c r="S505" s="29"/>
      <c r="T505" s="29"/>
      <c r="U505" s="29"/>
      <c r="V505" s="29"/>
      <c r="W505" s="29"/>
      <c r="X505" s="29"/>
      <c r="Y505" s="29"/>
      <c r="Z505" s="29"/>
    </row>
    <row r="506" spans="1:26" ht="13">
      <c r="A506" s="39">
        <v>504</v>
      </c>
      <c r="B506" s="43">
        <f t="shared" si="1"/>
        <v>1.348697114193037E-3</v>
      </c>
      <c r="C506" s="41">
        <f>_xlfn.BETA.DIST(B506,Summary!$C$14+Summary!$D$26,Summary!$D$14+Summary!$C$26-Summary!$D$26,FALSE)</f>
        <v>712.75274377591165</v>
      </c>
      <c r="D506" s="41">
        <f>_xlfn.BETA.DIST(B506,Summary!$C$14+Summary!$D$27,Summary!$D$14+Summary!$C$27-Summary!$D$27,FALSE)</f>
        <v>543.24298395271137</v>
      </c>
      <c r="E506" s="38"/>
      <c r="F506" s="44"/>
      <c r="G506" s="44"/>
      <c r="H506" s="29"/>
      <c r="I506" s="29"/>
      <c r="J506" s="29"/>
      <c r="K506" s="29"/>
      <c r="L506" s="29"/>
      <c r="M506" s="29"/>
      <c r="N506" s="29"/>
      <c r="O506" s="29"/>
      <c r="P506" s="29"/>
      <c r="Q506" s="29"/>
      <c r="R506" s="29"/>
      <c r="S506" s="29"/>
      <c r="T506" s="29"/>
      <c r="U506" s="29"/>
      <c r="V506" s="29"/>
      <c r="W506" s="29"/>
      <c r="X506" s="29"/>
      <c r="Y506" s="29"/>
      <c r="Z506" s="29"/>
    </row>
    <row r="507" spans="1:26" ht="13">
      <c r="A507" s="39">
        <v>505</v>
      </c>
      <c r="B507" s="43">
        <f t="shared" si="1"/>
        <v>1.3510920869514559E-3</v>
      </c>
      <c r="C507" s="41">
        <f>_xlfn.BETA.DIST(B507,Summary!$C$14+Summary!$D$26,Summary!$D$14+Summary!$C$26-Summary!$D$26,FALSE)</f>
        <v>708.84296863774296</v>
      </c>
      <c r="D507" s="41">
        <f>_xlfn.BETA.DIST(B507,Summary!$C$14+Summary!$D$27,Summary!$D$14+Summary!$C$27-Summary!$D$27,FALSE)</f>
        <v>534.84444205030422</v>
      </c>
      <c r="E507" s="38"/>
      <c r="F507" s="44"/>
      <c r="G507" s="44"/>
      <c r="H507" s="29"/>
      <c r="I507" s="29"/>
      <c r="J507" s="29"/>
      <c r="K507" s="29"/>
      <c r="L507" s="29"/>
      <c r="M507" s="29"/>
      <c r="N507" s="29"/>
      <c r="O507" s="29"/>
      <c r="P507" s="29"/>
      <c r="Q507" s="29"/>
      <c r="R507" s="29"/>
      <c r="S507" s="29"/>
      <c r="T507" s="29"/>
      <c r="U507" s="29"/>
      <c r="V507" s="29"/>
      <c r="W507" s="29"/>
      <c r="X507" s="29"/>
      <c r="Y507" s="29"/>
      <c r="Z507" s="29"/>
    </row>
    <row r="508" spans="1:26" ht="13">
      <c r="A508" s="39">
        <v>506</v>
      </c>
      <c r="B508" s="43">
        <f t="shared" si="1"/>
        <v>1.3534870597098749E-3</v>
      </c>
      <c r="C508" s="41">
        <f>_xlfn.BETA.DIST(B508,Summary!$C$14+Summary!$D$26,Summary!$D$14+Summary!$C$26-Summary!$D$26,FALSE)</f>
        <v>704.93688654360994</v>
      </c>
      <c r="D508" s="41">
        <f>_xlfn.BETA.DIST(B508,Summary!$C$14+Summary!$D$27,Summary!$D$14+Summary!$C$27-Summary!$D$27,FALSE)</f>
        <v>526.53595936435863</v>
      </c>
      <c r="E508" s="38"/>
      <c r="F508" s="44"/>
      <c r="G508" s="44"/>
      <c r="H508" s="29"/>
      <c r="I508" s="29"/>
      <c r="J508" s="29"/>
      <c r="K508" s="29"/>
      <c r="L508" s="29"/>
      <c r="M508" s="29"/>
      <c r="N508" s="29"/>
      <c r="O508" s="29"/>
      <c r="P508" s="29"/>
      <c r="Q508" s="29"/>
      <c r="R508" s="29"/>
      <c r="S508" s="29"/>
      <c r="T508" s="29"/>
      <c r="U508" s="29"/>
      <c r="V508" s="29"/>
      <c r="W508" s="29"/>
      <c r="X508" s="29"/>
      <c r="Y508" s="29"/>
      <c r="Z508" s="29"/>
    </row>
    <row r="509" spans="1:26" ht="13">
      <c r="A509" s="39">
        <v>507</v>
      </c>
      <c r="B509" s="43">
        <f t="shared" si="1"/>
        <v>1.3558820324682938E-3</v>
      </c>
      <c r="C509" s="41">
        <f>_xlfn.BETA.DIST(B509,Summary!$C$14+Summary!$D$26,Summary!$D$14+Summary!$C$26-Summary!$D$26,FALSE)</f>
        <v>701.03473565492857</v>
      </c>
      <c r="D509" s="41">
        <f>_xlfn.BETA.DIST(B509,Summary!$C$14+Summary!$D$27,Summary!$D$14+Summary!$C$27-Summary!$D$27,FALSE)</f>
        <v>518.31752073288203</v>
      </c>
      <c r="E509" s="38"/>
      <c r="F509" s="44"/>
      <c r="G509" s="44"/>
      <c r="H509" s="29"/>
      <c r="I509" s="29"/>
      <c r="J509" s="29"/>
      <c r="K509" s="29"/>
      <c r="L509" s="29"/>
      <c r="M509" s="29"/>
      <c r="N509" s="29"/>
      <c r="O509" s="29"/>
      <c r="P509" s="29"/>
      <c r="Q509" s="29"/>
      <c r="R509" s="29"/>
      <c r="S509" s="29"/>
      <c r="T509" s="29"/>
      <c r="U509" s="29"/>
      <c r="V509" s="29"/>
      <c r="W509" s="29"/>
      <c r="X509" s="29"/>
      <c r="Y509" s="29"/>
      <c r="Z509" s="29"/>
    </row>
    <row r="510" spans="1:26" ht="13">
      <c r="A510" s="39">
        <v>508</v>
      </c>
      <c r="B510" s="43">
        <f t="shared" si="1"/>
        <v>1.3582770052267127E-3</v>
      </c>
      <c r="C510" s="41">
        <f>_xlfn.BETA.DIST(B510,Summary!$C$14+Summary!$D$26,Summary!$D$14+Summary!$C$26-Summary!$D$26,FALSE)</f>
        <v>697.13675115645287</v>
      </c>
      <c r="D510" s="41">
        <f>_xlfn.BETA.DIST(B510,Summary!$C$14+Summary!$D$27,Summary!$D$14+Summary!$C$27-Summary!$D$27,FALSE)</f>
        <v>510.18908377419757</v>
      </c>
      <c r="E510" s="38"/>
      <c r="F510" s="44"/>
      <c r="G510" s="44"/>
      <c r="H510" s="29"/>
      <c r="I510" s="29"/>
      <c r="J510" s="29"/>
      <c r="K510" s="29"/>
      <c r="L510" s="29"/>
      <c r="M510" s="29"/>
      <c r="N510" s="29"/>
      <c r="O510" s="29"/>
      <c r="P510" s="29"/>
      <c r="Q510" s="29"/>
      <c r="R510" s="29"/>
      <c r="S510" s="29"/>
      <c r="T510" s="29"/>
      <c r="U510" s="29"/>
      <c r="V510" s="29"/>
      <c r="W510" s="29"/>
      <c r="X510" s="29"/>
      <c r="Y510" s="29"/>
      <c r="Z510" s="29"/>
    </row>
    <row r="511" spans="1:26" ht="13">
      <c r="A511" s="39">
        <v>509</v>
      </c>
      <c r="B511" s="43">
        <f t="shared" si="1"/>
        <v>1.3606719779851316E-3</v>
      </c>
      <c r="C511" s="41">
        <f>_xlfn.BETA.DIST(B511,Summary!$C$14+Summary!$D$26,Summary!$D$14+Summary!$C$26-Summary!$D$26,FALSE)</f>
        <v>693.24316526101632</v>
      </c>
      <c r="D511" s="41">
        <f>_xlfn.BETA.DIST(B511,Summary!$C$14+Summary!$D$27,Summary!$D$14+Summary!$C$27-Summary!$D$27,FALSE)</f>
        <v>502.15057951757177</v>
      </c>
      <c r="E511" s="38"/>
      <c r="F511" s="44"/>
      <c r="G511" s="44"/>
      <c r="H511" s="29"/>
      <c r="I511" s="29"/>
      <c r="J511" s="29"/>
      <c r="K511" s="29"/>
      <c r="L511" s="29"/>
      <c r="M511" s="29"/>
      <c r="N511" s="29"/>
      <c r="O511" s="29"/>
      <c r="P511" s="29"/>
      <c r="Q511" s="29"/>
      <c r="R511" s="29"/>
      <c r="S511" s="29"/>
      <c r="T511" s="29"/>
      <c r="U511" s="29"/>
      <c r="V511" s="29"/>
      <c r="W511" s="29"/>
      <c r="X511" s="29"/>
      <c r="Y511" s="29"/>
      <c r="Z511" s="29"/>
    </row>
    <row r="512" spans="1:26" ht="13">
      <c r="A512" s="39">
        <v>510</v>
      </c>
      <c r="B512" s="43">
        <f t="shared" si="1"/>
        <v>1.3630669507435505E-3</v>
      </c>
      <c r="C512" s="41">
        <f>_xlfn.BETA.DIST(B512,Summary!$C$14+Summary!$D$26,Summary!$D$14+Summary!$C$26-Summary!$D$26,FALSE)</f>
        <v>689.35420721471962</v>
      </c>
      <c r="D512" s="41">
        <f>_xlfn.BETA.DIST(B512,Summary!$C$14+Summary!$D$27,Summary!$D$14+Summary!$C$27-Summary!$D$27,FALSE)</f>
        <v>494.2019130320536</v>
      </c>
      <c r="E512" s="38"/>
      <c r="F512" s="44"/>
      <c r="G512" s="44"/>
      <c r="H512" s="29"/>
      <c r="I512" s="29"/>
      <c r="J512" s="29"/>
      <c r="K512" s="29"/>
      <c r="L512" s="29"/>
      <c r="M512" s="29"/>
      <c r="N512" s="29"/>
      <c r="O512" s="29"/>
      <c r="P512" s="29"/>
      <c r="Q512" s="29"/>
      <c r="R512" s="29"/>
      <c r="S512" s="29"/>
      <c r="T512" s="29"/>
      <c r="U512" s="29"/>
      <c r="V512" s="29"/>
      <c r="W512" s="29"/>
      <c r="X512" s="29"/>
      <c r="Y512" s="29"/>
      <c r="Z512" s="29"/>
    </row>
    <row r="513" spans="1:26" ht="13">
      <c r="A513" s="39">
        <v>511</v>
      </c>
      <c r="B513" s="43">
        <f t="shared" si="1"/>
        <v>1.3654619235019694E-3</v>
      </c>
      <c r="C513" s="41">
        <f>_xlfn.BETA.DIST(B513,Summary!$C$14+Summary!$D$26,Summary!$D$14+Summary!$C$26-Summary!$D$26,FALSE)</f>
        <v>685.47010330255011</v>
      </c>
      <c r="D513" s="41">
        <f>_xlfn.BETA.DIST(B513,Summary!$C$14+Summary!$D$27,Summary!$D$14+Summary!$C$27-Summary!$D$27,FALSE)</f>
        <v>486.34296405315331</v>
      </c>
      <c r="E513" s="38"/>
      <c r="F513" s="44"/>
      <c r="G513" s="44"/>
      <c r="H513" s="29"/>
      <c r="I513" s="29"/>
      <c r="J513" s="29"/>
      <c r="K513" s="29"/>
      <c r="L513" s="29"/>
      <c r="M513" s="29"/>
      <c r="N513" s="29"/>
      <c r="O513" s="29"/>
      <c r="P513" s="29"/>
      <c r="Q513" s="29"/>
      <c r="R513" s="29"/>
      <c r="S513" s="29"/>
      <c r="T513" s="29"/>
      <c r="U513" s="29"/>
      <c r="V513" s="29"/>
      <c r="W513" s="29"/>
      <c r="X513" s="29"/>
      <c r="Y513" s="29"/>
      <c r="Z513" s="29"/>
    </row>
    <row r="514" spans="1:26" ht="13">
      <c r="A514" s="39">
        <v>512</v>
      </c>
      <c r="B514" s="43">
        <f t="shared" ref="B514:B768" si="2">B513+$G$7</f>
        <v>1.3678568962603884E-3</v>
      </c>
      <c r="C514" s="41">
        <f>_xlfn.BETA.DIST(B514,Summary!$C$14+Summary!$D$26,Summary!$D$14+Summary!$C$26-Summary!$D$26,FALSE)</f>
        <v>681.59107685443712</v>
      </c>
      <c r="D514" s="41">
        <f>_xlfn.BETA.DIST(B514,Summary!$C$14+Summary!$D$27,Summary!$D$14+Summary!$C$27-Summary!$D$27,FALSE)</f>
        <v>478.57358760704506</v>
      </c>
      <c r="E514" s="38"/>
      <c r="F514" s="44"/>
      <c r="G514" s="44"/>
      <c r="H514" s="29"/>
      <c r="I514" s="29"/>
      <c r="J514" s="29"/>
      <c r="K514" s="29"/>
      <c r="L514" s="29"/>
      <c r="M514" s="29"/>
      <c r="N514" s="29"/>
      <c r="O514" s="29"/>
      <c r="P514" s="29"/>
      <c r="Q514" s="29"/>
      <c r="R514" s="29"/>
      <c r="S514" s="29"/>
      <c r="T514" s="29"/>
      <c r="U514" s="29"/>
      <c r="V514" s="29"/>
      <c r="W514" s="29"/>
      <c r="X514" s="29"/>
      <c r="Y514" s="29"/>
      <c r="Z514" s="29"/>
    </row>
    <row r="515" spans="1:26" ht="13">
      <c r="A515" s="39">
        <v>513</v>
      </c>
      <c r="B515" s="43">
        <f t="shared" si="2"/>
        <v>1.3702518690188073E-3</v>
      </c>
      <c r="C515" s="41">
        <f>_xlfn.BETA.DIST(B515,Summary!$C$14+Summary!$D$26,Summary!$D$14+Summary!$C$26-Summary!$D$26,FALSE)</f>
        <v>677.71734825172871</v>
      </c>
      <c r="D515" s="41">
        <f>_xlfn.BETA.DIST(B515,Summary!$C$14+Summary!$D$27,Summary!$D$14+Summary!$C$27-Summary!$D$27,FALSE)</f>
        <v>470.89361463199231</v>
      </c>
      <c r="E515" s="38"/>
      <c r="F515" s="44"/>
      <c r="G515" s="44"/>
      <c r="H515" s="29"/>
      <c r="I515" s="29"/>
      <c r="J515" s="29"/>
      <c r="K515" s="29"/>
      <c r="L515" s="29"/>
      <c r="M515" s="29"/>
      <c r="N515" s="29"/>
      <c r="O515" s="29"/>
      <c r="P515" s="29"/>
      <c r="Q515" s="29"/>
      <c r="R515" s="29"/>
      <c r="S515" s="29"/>
      <c r="T515" s="29"/>
      <c r="U515" s="29"/>
      <c r="V515" s="29"/>
      <c r="W515" s="29"/>
      <c r="X515" s="29"/>
      <c r="Y515" s="29"/>
      <c r="Z515" s="29"/>
    </row>
    <row r="516" spans="1:26" ht="13">
      <c r="A516" s="39">
        <v>514</v>
      </c>
      <c r="B516" s="43">
        <f t="shared" si="2"/>
        <v>1.3726468417772262E-3</v>
      </c>
      <c r="C516" s="41">
        <f>_xlfn.BETA.DIST(B516,Summary!$C$14+Summary!$D$26,Summary!$D$14+Summary!$C$26-Summary!$D$26,FALSE)</f>
        <v>673.8491349340743</v>
      </c>
      <c r="D516" s="41">
        <f>_xlfn.BETA.DIST(B516,Summary!$C$14+Summary!$D$27,Summary!$D$14+Summary!$C$27-Summary!$D$27,FALSE)</f>
        <v>463.30285259665578</v>
      </c>
      <c r="E516" s="38"/>
      <c r="F516" s="44"/>
      <c r="G516" s="44"/>
      <c r="H516" s="29"/>
      <c r="I516" s="29"/>
      <c r="J516" s="29"/>
      <c r="K516" s="29"/>
      <c r="L516" s="29"/>
      <c r="M516" s="29"/>
      <c r="N516" s="29"/>
      <c r="O516" s="29"/>
      <c r="P516" s="29"/>
      <c r="Q516" s="29"/>
      <c r="R516" s="29"/>
      <c r="S516" s="29"/>
      <c r="T516" s="29"/>
      <c r="U516" s="29"/>
      <c r="V516" s="29"/>
      <c r="W516" s="29"/>
      <c r="X516" s="29"/>
      <c r="Y516" s="29"/>
      <c r="Z516" s="29"/>
    </row>
    <row r="517" spans="1:26" ht="13">
      <c r="A517" s="39">
        <v>515</v>
      </c>
      <c r="B517" s="43">
        <f t="shared" si="2"/>
        <v>1.3750418145356451E-3</v>
      </c>
      <c r="C517" s="41">
        <f>_xlfn.BETA.DIST(B517,Summary!$C$14+Summary!$D$26,Summary!$D$14+Summary!$C$26-Summary!$D$26,FALSE)</f>
        <v>669.98665140671892</v>
      </c>
      <c r="D517" s="41">
        <f>_xlfn.BETA.DIST(B517,Summary!$C$14+Summary!$D$27,Summary!$D$14+Summary!$C$27-Summary!$D$27,FALSE)</f>
        <v>455.80108611504937</v>
      </c>
      <c r="E517" s="38"/>
      <c r="F517" s="44"/>
      <c r="G517" s="44"/>
      <c r="H517" s="29"/>
      <c r="I517" s="29"/>
      <c r="J517" s="29"/>
      <c r="K517" s="29"/>
      <c r="L517" s="29"/>
      <c r="M517" s="29"/>
      <c r="N517" s="29"/>
      <c r="O517" s="29"/>
      <c r="P517" s="29"/>
      <c r="Q517" s="29"/>
      <c r="R517" s="29"/>
      <c r="S517" s="29"/>
      <c r="T517" s="29"/>
      <c r="U517" s="29"/>
      <c r="V517" s="29"/>
      <c r="W517" s="29"/>
      <c r="X517" s="29"/>
      <c r="Y517" s="29"/>
      <c r="Z517" s="29"/>
    </row>
    <row r="518" spans="1:26" ht="13">
      <c r="A518" s="39">
        <v>516</v>
      </c>
      <c r="B518" s="43">
        <f t="shared" si="2"/>
        <v>1.377436787294064E-3</v>
      </c>
      <c r="C518" s="41">
        <f>_xlfn.BETA.DIST(B518,Summary!$C$14+Summary!$D$26,Summary!$D$14+Summary!$C$26-Summary!$D$26,FALSE)</f>
        <v>666.13010924819343</v>
      </c>
      <c r="D518" s="41">
        <f>_xlfn.BETA.DIST(B518,Summary!$C$14+Summary!$D$27,Summary!$D$14+Summary!$C$27-Summary!$D$27,FALSE)</f>
        <v>448.38807755780635</v>
      </c>
      <c r="E518" s="38"/>
      <c r="F518" s="44"/>
      <c r="G518" s="44"/>
      <c r="H518" s="29"/>
      <c r="I518" s="29"/>
      <c r="J518" s="29"/>
      <c r="K518" s="29"/>
      <c r="L518" s="29"/>
      <c r="M518" s="29"/>
      <c r="N518" s="29"/>
      <c r="O518" s="29"/>
      <c r="P518" s="29"/>
      <c r="Q518" s="29"/>
      <c r="R518" s="29"/>
      <c r="S518" s="29"/>
      <c r="T518" s="29"/>
      <c r="U518" s="29"/>
      <c r="V518" s="29"/>
      <c r="W518" s="29"/>
      <c r="X518" s="29"/>
      <c r="Y518" s="29"/>
      <c r="Z518" s="29"/>
    </row>
    <row r="519" spans="1:26" ht="13">
      <c r="A519" s="39">
        <v>517</v>
      </c>
      <c r="B519" s="43">
        <f t="shared" si="2"/>
        <v>1.379831760052483E-3</v>
      </c>
      <c r="C519" s="41">
        <f>_xlfn.BETA.DIST(B519,Summary!$C$14+Summary!$D$26,Summary!$D$14+Summary!$C$26-Summary!$D$26,FALSE)</f>
        <v>662.27971711839245</v>
      </c>
      <c r="D519" s="41">
        <f>_xlfn.BETA.DIST(B519,Summary!$C$14+Summary!$D$27,Summary!$D$14+Summary!$C$27-Summary!$D$27,FALSE)</f>
        <v>441.06356765952211</v>
      </c>
      <c r="E519" s="38"/>
      <c r="F519" s="44"/>
      <c r="G519" s="44"/>
      <c r="H519" s="29"/>
      <c r="I519" s="29"/>
      <c r="J519" s="29"/>
      <c r="K519" s="29"/>
      <c r="L519" s="29"/>
      <c r="M519" s="29"/>
      <c r="N519" s="29"/>
      <c r="O519" s="29"/>
      <c r="P519" s="29"/>
      <c r="Q519" s="29"/>
      <c r="R519" s="29"/>
      <c r="S519" s="29"/>
      <c r="T519" s="29"/>
      <c r="U519" s="29"/>
      <c r="V519" s="29"/>
      <c r="W519" s="29"/>
      <c r="X519" s="29"/>
      <c r="Y519" s="29"/>
      <c r="Z519" s="29"/>
    </row>
    <row r="520" spans="1:26" ht="13">
      <c r="A520" s="39">
        <v>518</v>
      </c>
      <c r="B520" s="43">
        <f t="shared" si="2"/>
        <v>1.3822267328109019E-3</v>
      </c>
      <c r="C520" s="41">
        <f>_xlfn.BETA.DIST(B520,Summary!$C$14+Summary!$D$26,Summary!$D$14+Summary!$C$26-Summary!$D$26,FALSE)</f>
        <v>658.43568076703434</v>
      </c>
      <c r="D520" s="41">
        <f>_xlfn.BETA.DIST(B520,Summary!$C$14+Summary!$D$27,Summary!$D$14+Summary!$C$27-Summary!$D$27,FALSE)</f>
        <v>433.82727612189257</v>
      </c>
      <c r="E520" s="38"/>
      <c r="F520" s="44"/>
      <c r="G520" s="44"/>
      <c r="H520" s="29"/>
      <c r="I520" s="29"/>
      <c r="J520" s="29"/>
      <c r="K520" s="29"/>
      <c r="L520" s="29"/>
      <c r="M520" s="29"/>
      <c r="N520" s="29"/>
      <c r="O520" s="29"/>
      <c r="P520" s="29"/>
      <c r="Q520" s="29"/>
      <c r="R520" s="29"/>
      <c r="S520" s="29"/>
      <c r="T520" s="29"/>
      <c r="U520" s="29"/>
      <c r="V520" s="29"/>
      <c r="W520" s="29"/>
      <c r="X520" s="29"/>
      <c r="Y520" s="29"/>
      <c r="Z520" s="29"/>
    </row>
    <row r="521" spans="1:26" ht="13">
      <c r="A521" s="39">
        <v>519</v>
      </c>
      <c r="B521" s="43">
        <f t="shared" si="2"/>
        <v>1.3846217055693208E-3</v>
      </c>
      <c r="C521" s="41">
        <f>_xlfn.BETA.DIST(B521,Summary!$C$14+Summary!$D$26,Summary!$D$14+Summary!$C$26-Summary!$D$26,FALSE)</f>
        <v>654.59820304249592</v>
      </c>
      <c r="D521" s="41">
        <f>_xlfn.BETA.DIST(B521,Summary!$C$14+Summary!$D$27,Summary!$D$14+Summary!$C$27-Summary!$D$27,FALSE)</f>
        <v>426.67890221240884</v>
      </c>
      <c r="E521" s="38"/>
      <c r="F521" s="44"/>
      <c r="G521" s="44"/>
      <c r="H521" s="29"/>
      <c r="I521" s="29"/>
      <c r="J521" s="29"/>
      <c r="K521" s="29"/>
      <c r="L521" s="29"/>
      <c r="M521" s="29"/>
      <c r="N521" s="29"/>
      <c r="O521" s="29"/>
      <c r="P521" s="29"/>
      <c r="Q521" s="29"/>
      <c r="R521" s="29"/>
      <c r="S521" s="29"/>
      <c r="T521" s="29"/>
      <c r="U521" s="29"/>
      <c r="V521" s="29"/>
      <c r="W521" s="29"/>
      <c r="X521" s="29"/>
      <c r="Y521" s="29"/>
      <c r="Z521" s="29"/>
    </row>
    <row r="522" spans="1:26" ht="13">
      <c r="A522" s="39">
        <v>520</v>
      </c>
      <c r="B522" s="43">
        <f t="shared" si="2"/>
        <v>1.3870166783277397E-3</v>
      </c>
      <c r="C522" s="41">
        <f>_xlfn.BETA.DIST(B522,Summary!$C$14+Summary!$D$26,Summary!$D$14+Summary!$C$26-Summary!$D$26,FALSE)</f>
        <v>650.76748390100863</v>
      </c>
      <c r="D522" s="41">
        <f>_xlfn.BETA.DIST(B522,Summary!$C$14+Summary!$D$27,Summary!$D$14+Summary!$C$27-Summary!$D$27,FALSE)</f>
        <v>419.61812535835844</v>
      </c>
      <c r="E522" s="38"/>
      <c r="F522" s="44"/>
      <c r="G522" s="44"/>
      <c r="H522" s="29"/>
      <c r="I522" s="29"/>
      <c r="J522" s="29"/>
      <c r="K522" s="29"/>
      <c r="L522" s="29"/>
      <c r="M522" s="29"/>
      <c r="N522" s="29"/>
      <c r="O522" s="29"/>
      <c r="P522" s="29"/>
      <c r="Q522" s="29"/>
      <c r="R522" s="29"/>
      <c r="S522" s="29"/>
      <c r="T522" s="29"/>
      <c r="U522" s="29"/>
      <c r="V522" s="29"/>
      <c r="W522" s="29"/>
      <c r="X522" s="29"/>
      <c r="Y522" s="29"/>
      <c r="Z522" s="29"/>
    </row>
    <row r="523" spans="1:26" ht="13">
      <c r="A523" s="39">
        <v>521</v>
      </c>
      <c r="B523" s="43">
        <f t="shared" si="2"/>
        <v>1.3894116510861586E-3</v>
      </c>
      <c r="C523" s="41">
        <f>_xlfn.BETA.DIST(B523,Summary!$C$14+Summary!$D$26,Summary!$D$14+Summary!$C$26-Summary!$D$26,FALSE)</f>
        <v>646.94372041621898</v>
      </c>
      <c r="D523" s="41">
        <f>_xlfn.BETA.DIST(B523,Summary!$C$14+Summary!$D$27,Summary!$D$14+Summary!$C$27-Summary!$D$27,FALSE)</f>
        <v>412.64460573591384</v>
      </c>
      <c r="E523" s="38"/>
      <c r="F523" s="44"/>
      <c r="G523" s="44"/>
      <c r="H523" s="29"/>
      <c r="I523" s="29"/>
      <c r="J523" s="29"/>
      <c r="K523" s="29"/>
      <c r="L523" s="29"/>
      <c r="M523" s="29"/>
      <c r="N523" s="29"/>
      <c r="O523" s="29"/>
      <c r="P523" s="29"/>
      <c r="Q523" s="29"/>
      <c r="R523" s="29"/>
      <c r="S523" s="29"/>
      <c r="T523" s="29"/>
      <c r="U523" s="29"/>
      <c r="V523" s="29"/>
      <c r="W523" s="29"/>
      <c r="X523" s="29"/>
      <c r="Y523" s="29"/>
      <c r="Z523" s="29"/>
    </row>
    <row r="524" spans="1:26" ht="13">
      <c r="A524" s="39">
        <v>522</v>
      </c>
      <c r="B524" s="43">
        <f t="shared" si="2"/>
        <v>1.3918066238445775E-3</v>
      </c>
      <c r="C524" s="41">
        <f>_xlfn.BETA.DIST(B524,Summary!$C$14+Summary!$D$26,Summary!$D$14+Summary!$C$26-Summary!$D$26,FALSE)</f>
        <v>643.12710678909173</v>
      </c>
      <c r="D524" s="41">
        <f>_xlfn.BETA.DIST(B524,Summary!$C$14+Summary!$D$27,Summary!$D$14+Summary!$C$27-Summary!$D$27,FALSE)</f>
        <v>405.75798485407796</v>
      </c>
      <c r="E524" s="38"/>
      <c r="F524" s="44"/>
      <c r="G524" s="44"/>
      <c r="H524" s="29"/>
      <c r="I524" s="29"/>
      <c r="J524" s="29"/>
      <c r="K524" s="29"/>
      <c r="L524" s="29"/>
      <c r="M524" s="29"/>
      <c r="N524" s="29"/>
      <c r="O524" s="29"/>
      <c r="P524" s="29"/>
      <c r="Q524" s="29"/>
      <c r="R524" s="29"/>
      <c r="S524" s="29"/>
      <c r="T524" s="29"/>
      <c r="U524" s="29"/>
      <c r="V524" s="29"/>
      <c r="W524" s="29"/>
      <c r="X524" s="29"/>
      <c r="Y524" s="29"/>
      <c r="Z524" s="29"/>
    </row>
    <row r="525" spans="1:26" ht="13">
      <c r="A525" s="39">
        <v>523</v>
      </c>
      <c r="B525" s="43">
        <f t="shared" si="2"/>
        <v>1.3942015966029965E-3</v>
      </c>
      <c r="C525" s="41">
        <f>_xlfn.BETA.DIST(B525,Summary!$C$14+Summary!$D$26,Summary!$D$14+Summary!$C$26-Summary!$D$26,FALSE)</f>
        <v>639.31783435816249</v>
      </c>
      <c r="D525" s="41">
        <f>_xlfn.BETA.DIST(B525,Summary!$C$14+Summary!$D$27,Summary!$D$14+Summary!$C$27-Summary!$D$27,FALSE)</f>
        <v>398.95788613327159</v>
      </c>
      <c r="E525" s="38"/>
      <c r="F525" s="44"/>
      <c r="G525" s="44"/>
      <c r="H525" s="29"/>
      <c r="I525" s="29"/>
      <c r="J525" s="29"/>
      <c r="K525" s="29"/>
      <c r="L525" s="29"/>
      <c r="M525" s="29"/>
      <c r="N525" s="29"/>
      <c r="O525" s="29"/>
      <c r="P525" s="29"/>
      <c r="Q525" s="29"/>
      <c r="R525" s="29"/>
      <c r="S525" s="29"/>
      <c r="T525" s="29"/>
      <c r="U525" s="29"/>
      <c r="V525" s="29"/>
      <c r="W525" s="29"/>
      <c r="X525" s="29"/>
      <c r="Y525" s="29"/>
      <c r="Z525" s="29"/>
    </row>
    <row r="526" spans="1:26" ht="13">
      <c r="A526" s="39">
        <v>524</v>
      </c>
      <c r="B526" s="43">
        <f t="shared" si="2"/>
        <v>1.3965965693614154E-3</v>
      </c>
      <c r="C526" s="41">
        <f>_xlfn.BETA.DIST(B526,Summary!$C$14+Summary!$D$26,Summary!$D$14+Summary!$C$26-Summary!$D$26,FALSE)</f>
        <v>635.51609161012095</v>
      </c>
      <c r="D526" s="41">
        <f>_xlfn.BETA.DIST(B526,Summary!$C$14+Summary!$D$27,Summary!$D$14+Summary!$C$27-Summary!$D$27,FALSE)</f>
        <v>392.24391547838934</v>
      </c>
      <c r="E526" s="38"/>
      <c r="F526" s="44"/>
      <c r="G526" s="44"/>
      <c r="H526" s="29"/>
      <c r="I526" s="29"/>
      <c r="J526" s="29"/>
      <c r="K526" s="29"/>
      <c r="L526" s="29"/>
      <c r="M526" s="29"/>
      <c r="N526" s="29"/>
      <c r="O526" s="29"/>
      <c r="P526" s="29"/>
      <c r="Q526" s="29"/>
      <c r="R526" s="29"/>
      <c r="S526" s="29"/>
      <c r="T526" s="29"/>
      <c r="U526" s="29"/>
      <c r="V526" s="29"/>
      <c r="W526" s="29"/>
      <c r="X526" s="29"/>
      <c r="Y526" s="29"/>
      <c r="Z526" s="29"/>
    </row>
    <row r="527" spans="1:26" ht="13">
      <c r="A527" s="39">
        <v>525</v>
      </c>
      <c r="B527" s="43">
        <f t="shared" si="2"/>
        <v>1.3989915421198343E-3</v>
      </c>
      <c r="C527" s="41">
        <f>_xlfn.BETA.DIST(B527,Summary!$C$14+Summary!$D$26,Summary!$D$14+Summary!$C$26-Summary!$D$26,FALSE)</f>
        <v>631.72206419072234</v>
      </c>
      <c r="D527" s="41">
        <f>_xlfn.BETA.DIST(B527,Summary!$C$14+Summary!$D$27,Summary!$D$14+Summary!$C$27-Summary!$D$27,FALSE)</f>
        <v>385.61566184609876</v>
      </c>
      <c r="E527" s="38"/>
      <c r="F527" s="44"/>
      <c r="G527" s="44"/>
      <c r="H527" s="29"/>
      <c r="I527" s="29"/>
      <c r="J527" s="29"/>
      <c r="K527" s="29"/>
      <c r="L527" s="29"/>
      <c r="M527" s="29"/>
      <c r="N527" s="29"/>
      <c r="O527" s="29"/>
      <c r="P527" s="29"/>
      <c r="Q527" s="29"/>
      <c r="R527" s="29"/>
      <c r="S527" s="29"/>
      <c r="T527" s="29"/>
      <c r="U527" s="29"/>
      <c r="V527" s="29"/>
      <c r="W527" s="29"/>
      <c r="X527" s="29"/>
      <c r="Y527" s="29"/>
      <c r="Z527" s="29"/>
    </row>
    <row r="528" spans="1:26" ht="13">
      <c r="A528" s="39">
        <v>526</v>
      </c>
      <c r="B528" s="43">
        <f t="shared" si="2"/>
        <v>1.4013865148782532E-3</v>
      </c>
      <c r="C528" s="41">
        <f>_xlfn.BETA.DIST(B528,Summary!$C$14+Summary!$D$26,Summary!$D$14+Summary!$C$26-Summary!$D$26,FALSE)</f>
        <v>627.93593491602155</v>
      </c>
      <c r="D528" s="41">
        <f>_xlfn.BETA.DIST(B528,Summary!$C$14+Summary!$D$27,Summary!$D$14+Summary!$C$27-Summary!$D$27,FALSE)</f>
        <v>379.07269780621408</v>
      </c>
      <c r="E528" s="38"/>
      <c r="F528" s="44"/>
      <c r="G528" s="44"/>
      <c r="H528" s="29"/>
      <c r="I528" s="29"/>
      <c r="J528" s="29"/>
      <c r="K528" s="29"/>
      <c r="L528" s="29"/>
      <c r="M528" s="29"/>
      <c r="N528" s="29"/>
      <c r="O528" s="29"/>
      <c r="P528" s="29"/>
      <c r="Q528" s="29"/>
      <c r="R528" s="29"/>
      <c r="S528" s="29"/>
      <c r="T528" s="29"/>
      <c r="U528" s="29"/>
      <c r="V528" s="29"/>
      <c r="W528" s="29"/>
      <c r="X528" s="29"/>
      <c r="Y528" s="29"/>
      <c r="Z528" s="29"/>
    </row>
    <row r="529" spans="1:26" ht="13">
      <c r="A529" s="39">
        <v>527</v>
      </c>
      <c r="B529" s="43">
        <f t="shared" si="2"/>
        <v>1.4037814876366721E-3</v>
      </c>
      <c r="C529" s="41">
        <f>_xlfn.BETA.DIST(B529,Summary!$C$14+Summary!$D$26,Summary!$D$14+Summary!$C$26-Summary!$D$26,FALSE)</f>
        <v>624.15788378391323</v>
      </c>
      <c r="D529" s="41">
        <f>_xlfn.BETA.DIST(B529,Summary!$C$14+Summary!$D$27,Summary!$D$14+Summary!$C$27-Summary!$D$27,FALSE)</f>
        <v>372.61458009698526</v>
      </c>
      <c r="E529" s="38"/>
      <c r="F529" s="44"/>
      <c r="G529" s="44"/>
      <c r="H529" s="29"/>
      <c r="I529" s="29"/>
      <c r="J529" s="29"/>
      <c r="K529" s="29"/>
      <c r="L529" s="29"/>
      <c r="M529" s="29"/>
      <c r="N529" s="29"/>
      <c r="O529" s="29"/>
      <c r="P529" s="29"/>
      <c r="Q529" s="29"/>
      <c r="R529" s="29"/>
      <c r="S529" s="29"/>
      <c r="T529" s="29"/>
      <c r="U529" s="29"/>
      <c r="V529" s="29"/>
      <c r="W529" s="29"/>
      <c r="X529" s="29"/>
      <c r="Y529" s="29"/>
      <c r="Z529" s="29"/>
    </row>
    <row r="530" spans="1:26" ht="13">
      <c r="A530" s="39">
        <v>528</v>
      </c>
      <c r="B530" s="43">
        <f t="shared" si="2"/>
        <v>1.4061764603950911E-3</v>
      </c>
      <c r="C530" s="41">
        <f>_xlfn.BETA.DIST(B530,Summary!$C$14+Summary!$D$26,Summary!$D$14+Summary!$C$26-Summary!$D$26,FALSE)</f>
        <v>620.38808798598484</v>
      </c>
      <c r="D530" s="41">
        <f>_xlfn.BETA.DIST(B530,Summary!$C$14+Summary!$D$27,Summary!$D$14+Summary!$C$27-Summary!$D$27,FALSE)</f>
        <v>366.24085017411244</v>
      </c>
      <c r="E530" s="38"/>
      <c r="F530" s="44"/>
      <c r="G530" s="44"/>
      <c r="H530" s="29"/>
      <c r="I530" s="29"/>
      <c r="J530" s="29"/>
      <c r="K530" s="29"/>
      <c r="L530" s="29"/>
      <c r="M530" s="29"/>
      <c r="N530" s="29"/>
      <c r="O530" s="29"/>
      <c r="P530" s="29"/>
      <c r="Q530" s="29"/>
      <c r="R530" s="29"/>
      <c r="S530" s="29"/>
      <c r="T530" s="29"/>
      <c r="U530" s="29"/>
      <c r="V530" s="29"/>
      <c r="W530" s="29"/>
      <c r="X530" s="29"/>
      <c r="Y530" s="29"/>
      <c r="Z530" s="29"/>
    </row>
    <row r="531" spans="1:26" ht="13">
      <c r="A531" s="39">
        <v>529</v>
      </c>
      <c r="B531" s="43">
        <f t="shared" si="2"/>
        <v>1.40857143315351E-3</v>
      </c>
      <c r="C531" s="41">
        <f>_xlfn.BETA.DIST(B531,Summary!$C$14+Summary!$D$26,Summary!$D$14+Summary!$C$26-Summary!$D$26,FALSE)</f>
        <v>616.62672191966351</v>
      </c>
      <c r="D531" s="41">
        <f>_xlfn.BETA.DIST(B531,Summary!$C$14+Summary!$D$27,Summary!$D$14+Summary!$C$27-Summary!$D$27,FALSE)</f>
        <v>359.95103475335469</v>
      </c>
      <c r="E531" s="38"/>
      <c r="F531" s="44"/>
      <c r="G531" s="44"/>
      <c r="H531" s="29"/>
      <c r="I531" s="29"/>
      <c r="J531" s="29"/>
      <c r="K531" s="29"/>
      <c r="L531" s="29"/>
      <c r="M531" s="29"/>
      <c r="N531" s="29"/>
      <c r="O531" s="29"/>
      <c r="P531" s="29"/>
      <c r="Q531" s="29"/>
      <c r="R531" s="29"/>
      <c r="S531" s="29"/>
      <c r="T531" s="29"/>
      <c r="U531" s="29"/>
      <c r="V531" s="29"/>
      <c r="W531" s="29"/>
      <c r="X531" s="29"/>
      <c r="Y531" s="29"/>
      <c r="Z531" s="29"/>
    </row>
    <row r="532" spans="1:26" ht="13">
      <c r="A532" s="39">
        <v>530</v>
      </c>
      <c r="B532" s="43">
        <f t="shared" si="2"/>
        <v>1.4109664059119289E-3</v>
      </c>
      <c r="C532" s="41">
        <f>_xlfn.BETA.DIST(B532,Summary!$C$14+Summary!$D$26,Summary!$D$14+Summary!$C$26-Summary!$D$26,FALSE)</f>
        <v>612.87395720065206</v>
      </c>
      <c r="D532" s="41">
        <f>_xlfn.BETA.DIST(B532,Summary!$C$14+Summary!$D$27,Summary!$D$14+Summary!$C$27-Summary!$D$27,FALSE)</f>
        <v>353.74464634657886</v>
      </c>
      <c r="E532" s="38"/>
      <c r="F532" s="44"/>
      <c r="G532" s="44"/>
      <c r="H532" s="29"/>
      <c r="I532" s="29"/>
      <c r="J532" s="29"/>
      <c r="K532" s="29"/>
      <c r="L532" s="29"/>
      <c r="M532" s="29"/>
      <c r="N532" s="29"/>
      <c r="O532" s="29"/>
      <c r="P532" s="29"/>
      <c r="Q532" s="29"/>
      <c r="R532" s="29"/>
      <c r="S532" s="29"/>
      <c r="T532" s="29"/>
      <c r="U532" s="29"/>
      <c r="V532" s="29"/>
      <c r="W532" s="29"/>
      <c r="X532" s="29"/>
      <c r="Y532" s="29"/>
      <c r="Z532" s="29"/>
    </row>
    <row r="533" spans="1:26" ht="13">
      <c r="A533" s="39">
        <v>531</v>
      </c>
      <c r="B533" s="43">
        <f t="shared" si="2"/>
        <v>1.4133613786703478E-3</v>
      </c>
      <c r="C533" s="41">
        <f>_xlfn.BETA.DIST(B533,Summary!$C$14+Summary!$D$26,Summary!$D$14+Summary!$C$26-Summary!$D$26,FALSE)</f>
        <v>609.12996267565165</v>
      </c>
      <c r="D533" s="41">
        <f>_xlfn.BETA.DIST(B533,Summary!$C$14+Summary!$D$27,Summary!$D$14+Summary!$C$27-Summary!$D$27,FALSE)</f>
        <v>347.62118379110223</v>
      </c>
      <c r="E533" s="38"/>
      <c r="F533" s="44"/>
      <c r="G533" s="44"/>
      <c r="H533" s="29"/>
      <c r="I533" s="29"/>
      <c r="J533" s="29"/>
      <c r="K533" s="29"/>
      <c r="L533" s="29"/>
      <c r="M533" s="29"/>
      <c r="N533" s="29"/>
      <c r="O533" s="29"/>
      <c r="P533" s="29"/>
      <c r="Q533" s="29"/>
      <c r="R533" s="29"/>
      <c r="S533" s="29"/>
      <c r="T533" s="29"/>
      <c r="U533" s="29"/>
      <c r="V533" s="29"/>
      <c r="W533" s="29"/>
      <c r="X533" s="29"/>
      <c r="Y533" s="29"/>
      <c r="Z533" s="29"/>
    </row>
    <row r="534" spans="1:26" ht="13">
      <c r="A534" s="39">
        <v>532</v>
      </c>
      <c r="B534" s="43">
        <f t="shared" si="2"/>
        <v>1.4157563514287667E-3</v>
      </c>
      <c r="C534" s="41">
        <f>_xlfn.BETA.DIST(B534,Summary!$C$14+Summary!$D$26,Summary!$D$14+Summary!$C$26-Summary!$D$26,FALSE)</f>
        <v>605.39490443536124</v>
      </c>
      <c r="D534" s="41">
        <f>_xlfn.BETA.DIST(B534,Summary!$C$14+Summary!$D$27,Summary!$D$14+Summary!$C$27-Summary!$D$27,FALSE)</f>
        <v>341.58013277221715</v>
      </c>
      <c r="E534" s="38"/>
      <c r="F534" s="44"/>
      <c r="G534" s="44"/>
      <c r="H534" s="29"/>
      <c r="I534" s="29"/>
      <c r="J534" s="29"/>
      <c r="K534" s="29"/>
      <c r="L534" s="29"/>
      <c r="M534" s="29"/>
      <c r="N534" s="29"/>
      <c r="O534" s="29"/>
      <c r="P534" s="29"/>
      <c r="Q534" s="29"/>
      <c r="R534" s="29"/>
      <c r="S534" s="29"/>
      <c r="T534" s="29"/>
      <c r="U534" s="29"/>
      <c r="V534" s="29"/>
      <c r="W534" s="29"/>
      <c r="X534" s="29"/>
      <c r="Y534" s="29"/>
      <c r="Z534" s="29"/>
    </row>
    <row r="535" spans="1:26" ht="13">
      <c r="A535" s="39">
        <v>533</v>
      </c>
      <c r="B535" s="43">
        <f t="shared" si="2"/>
        <v>1.4181513241871857E-3</v>
      </c>
      <c r="C535" s="41">
        <f>_xlfn.BETA.DIST(B535,Summary!$C$14+Summary!$D$26,Summary!$D$14+Summary!$C$26-Summary!$D$26,FALSE)</f>
        <v>601.66894582774091</v>
      </c>
      <c r="D535" s="41">
        <f>_xlfn.BETA.DIST(B535,Summary!$C$14+Summary!$D$27,Summary!$D$14+Summary!$C$27-Summary!$D$27,FALSE)</f>
        <v>335.6209663387657</v>
      </c>
      <c r="E535" s="38"/>
      <c r="F535" s="44"/>
      <c r="G535" s="44"/>
      <c r="H535" s="29"/>
      <c r="I535" s="29"/>
      <c r="J535" s="29"/>
      <c r="K535" s="29"/>
      <c r="L535" s="29"/>
      <c r="M535" s="29"/>
      <c r="N535" s="29"/>
      <c r="O535" s="29"/>
      <c r="P535" s="29"/>
      <c r="Q535" s="29"/>
      <c r="R535" s="29"/>
      <c r="S535" s="29"/>
      <c r="T535" s="29"/>
      <c r="U535" s="29"/>
      <c r="V535" s="29"/>
      <c r="W535" s="29"/>
      <c r="X535" s="29"/>
      <c r="Y535" s="29"/>
      <c r="Z535" s="29"/>
    </row>
    <row r="536" spans="1:26" ht="13">
      <c r="A536" s="39">
        <v>534</v>
      </c>
      <c r="B536" s="43">
        <f t="shared" si="2"/>
        <v>1.4205462969456046E-3</v>
      </c>
      <c r="C536" s="41">
        <f>_xlfn.BETA.DIST(B536,Summary!$C$14+Summary!$D$26,Summary!$D$14+Summary!$C$26-Summary!$D$26,FALSE)</f>
        <v>597.95224747154327</v>
      </c>
      <c r="D536" s="41">
        <f>_xlfn.BETA.DIST(B536,Summary!$C$14+Summary!$D$27,Summary!$D$14+Summary!$C$27-Summary!$D$27,FALSE)</f>
        <v>329.7431454116587</v>
      </c>
      <c r="E536" s="38"/>
      <c r="F536" s="44"/>
      <c r="G536" s="44"/>
      <c r="H536" s="29"/>
      <c r="I536" s="29"/>
      <c r="J536" s="29"/>
      <c r="K536" s="29"/>
      <c r="L536" s="29"/>
      <c r="M536" s="29"/>
      <c r="N536" s="29"/>
      <c r="O536" s="29"/>
      <c r="P536" s="29"/>
      <c r="Q536" s="29"/>
      <c r="R536" s="29"/>
      <c r="S536" s="29"/>
      <c r="T536" s="29"/>
      <c r="U536" s="29"/>
      <c r="V536" s="29"/>
      <c r="W536" s="29"/>
      <c r="X536" s="29"/>
      <c r="Y536" s="29"/>
      <c r="Z536" s="29"/>
    </row>
    <row r="537" spans="1:26" ht="13">
      <c r="A537" s="39">
        <v>535</v>
      </c>
      <c r="B537" s="43">
        <f t="shared" si="2"/>
        <v>1.4229412697040235E-3</v>
      </c>
      <c r="C537" s="41">
        <f>_xlfn.BETA.DIST(B537,Summary!$C$14+Summary!$D$26,Summary!$D$14+Summary!$C$26-Summary!$D$26,FALSE)</f>
        <v>594.24496727009875</v>
      </c>
      <c r="D537" s="41">
        <f>_xlfn.BETA.DIST(B537,Summary!$C$14+Summary!$D$27,Summary!$D$14+Summary!$C$27-Summary!$D$27,FALSE)</f>
        <v>323.94611928523011</v>
      </c>
      <c r="E537" s="38"/>
      <c r="F537" s="44"/>
      <c r="G537" s="44"/>
      <c r="H537" s="29"/>
      <c r="I537" s="29"/>
      <c r="J537" s="29"/>
      <c r="K537" s="29"/>
      <c r="L537" s="29"/>
      <c r="M537" s="29"/>
      <c r="N537" s="29"/>
      <c r="O537" s="29"/>
      <c r="P537" s="29"/>
      <c r="Q537" s="29"/>
      <c r="R537" s="29"/>
      <c r="S537" s="29"/>
      <c r="T537" s="29"/>
      <c r="U537" s="29"/>
      <c r="V537" s="29"/>
      <c r="W537" s="29"/>
      <c r="X537" s="29"/>
      <c r="Y537" s="29"/>
      <c r="Z537" s="29"/>
    </row>
    <row r="538" spans="1:26" ht="13">
      <c r="A538" s="39">
        <v>536</v>
      </c>
      <c r="B538" s="43">
        <f t="shared" si="2"/>
        <v>1.4253362424624424E-3</v>
      </c>
      <c r="C538" s="41">
        <f>_xlfn.BETA.DIST(B538,Summary!$C$14+Summary!$D$26,Summary!$D$14+Summary!$C$26-Summary!$D$26,FALSE)</f>
        <v>590.54726042534753</v>
      </c>
      <c r="D538" s="41">
        <f>_xlfn.BETA.DIST(B538,Summary!$C$14+Summary!$D$27,Summary!$D$14+Summary!$C$27-Summary!$D$27,FALSE)</f>
        <v>318.22932612132803</v>
      </c>
      <c r="E538" s="38"/>
      <c r="F538" s="44"/>
      <c r="G538" s="44"/>
      <c r="H538" s="29"/>
      <c r="I538" s="29"/>
      <c r="J538" s="29"/>
      <c r="K538" s="29"/>
      <c r="L538" s="29"/>
      <c r="M538" s="29"/>
      <c r="N538" s="29"/>
      <c r="O538" s="29"/>
      <c r="P538" s="29"/>
      <c r="Q538" s="29"/>
      <c r="R538" s="29"/>
      <c r="S538" s="29"/>
      <c r="T538" s="29"/>
      <c r="U538" s="29"/>
      <c r="V538" s="29"/>
      <c r="W538" s="29"/>
      <c r="X538" s="29"/>
      <c r="Y538" s="29"/>
      <c r="Z538" s="29"/>
    </row>
    <row r="539" spans="1:26" ht="13">
      <c r="A539" s="39">
        <v>537</v>
      </c>
      <c r="B539" s="43">
        <f t="shared" si="2"/>
        <v>1.4277312152208613E-3</v>
      </c>
      <c r="C539" s="41">
        <f>_xlfn.BETA.DIST(B539,Summary!$C$14+Summary!$D$26,Summary!$D$14+Summary!$C$26-Summary!$D$26,FALSE)</f>
        <v>586.85927945211404</v>
      </c>
      <c r="D539" s="41">
        <f>_xlfn.BETA.DIST(B539,Summary!$C$14+Summary!$D$27,Summary!$D$14+Summary!$C$27-Summary!$D$27,FALSE)</f>
        <v>312.59219343607788</v>
      </c>
      <c r="E539" s="38"/>
      <c r="F539" s="44"/>
      <c r="G539" s="44"/>
      <c r="H539" s="29"/>
      <c r="I539" s="29"/>
      <c r="J539" s="29"/>
      <c r="K539" s="29"/>
      <c r="L539" s="29"/>
      <c r="M539" s="29"/>
      <c r="N539" s="29"/>
      <c r="O539" s="29"/>
      <c r="P539" s="29"/>
      <c r="Q539" s="29"/>
      <c r="R539" s="29"/>
      <c r="S539" s="29"/>
      <c r="T539" s="29"/>
      <c r="U539" s="29"/>
      <c r="V539" s="29"/>
      <c r="W539" s="29"/>
      <c r="X539" s="29"/>
      <c r="Y539" s="29"/>
      <c r="Z539" s="29"/>
    </row>
    <row r="540" spans="1:26" ht="13">
      <c r="A540" s="39">
        <v>538</v>
      </c>
      <c r="B540" s="43">
        <f t="shared" si="2"/>
        <v>1.4301261879792802E-3</v>
      </c>
      <c r="C540" s="41">
        <f>_xlfn.BETA.DIST(B540,Summary!$C$14+Summary!$D$26,Summary!$D$14+Summary!$C$26-Summary!$D$26,FALSE)</f>
        <v>583.18117419261785</v>
      </c>
      <c r="D540" s="41">
        <f>_xlfn.BETA.DIST(B540,Summary!$C$14+Summary!$D$27,Summary!$D$14+Summary!$C$27-Summary!$D$27,FALSE)</f>
        <v>307.03413857918935</v>
      </c>
      <c r="E540" s="38"/>
      <c r="F540" s="44"/>
      <c r="G540" s="44"/>
      <c r="H540" s="29"/>
      <c r="I540" s="29"/>
      <c r="J540" s="29"/>
      <c r="K540" s="29"/>
      <c r="L540" s="29"/>
      <c r="M540" s="29"/>
      <c r="N540" s="29"/>
      <c r="O540" s="29"/>
      <c r="P540" s="29"/>
      <c r="Q540" s="29"/>
      <c r="R540" s="29"/>
      <c r="S540" s="29"/>
      <c r="T540" s="29"/>
      <c r="U540" s="29"/>
      <c r="V540" s="29"/>
      <c r="W540" s="29"/>
      <c r="X540" s="29"/>
      <c r="Y540" s="29"/>
      <c r="Z540" s="29"/>
    </row>
    <row r="541" spans="1:26" ht="13">
      <c r="A541" s="39">
        <v>539</v>
      </c>
      <c r="B541" s="43">
        <f t="shared" si="2"/>
        <v>1.4325211607376992E-3</v>
      </c>
      <c r="C541" s="41">
        <f>_xlfn.BETA.DIST(B541,Summary!$C$14+Summary!$D$26,Summary!$D$14+Summary!$C$26-Summary!$D$26,FALSE)</f>
        <v>579.51309183121271</v>
      </c>
      <c r="D541" s="41">
        <f>_xlfn.BETA.DIST(B541,Summary!$C$14+Summary!$D$27,Summary!$D$14+Summary!$C$27-Summary!$D$27,FALSE)</f>
        <v>301.55456920579383</v>
      </c>
      <c r="E541" s="38"/>
      <c r="F541" s="44"/>
      <c r="G541" s="44"/>
      <c r="H541" s="29"/>
      <c r="I541" s="29"/>
      <c r="J541" s="29"/>
      <c r="K541" s="29"/>
      <c r="L541" s="29"/>
      <c r="M541" s="29"/>
      <c r="N541" s="29"/>
      <c r="O541" s="29"/>
      <c r="P541" s="29"/>
      <c r="Q541" s="29"/>
      <c r="R541" s="29"/>
      <c r="S541" s="29"/>
      <c r="T541" s="29"/>
      <c r="U541" s="29"/>
      <c r="V541" s="29"/>
      <c r="W541" s="29"/>
      <c r="X541" s="29"/>
      <c r="Y541" s="29"/>
      <c r="Z541" s="29"/>
    </row>
    <row r="542" spans="1:26" ht="13">
      <c r="A542" s="39">
        <v>540</v>
      </c>
      <c r="B542" s="43">
        <f t="shared" si="2"/>
        <v>1.4349161334961181E-3</v>
      </c>
      <c r="C542" s="41">
        <f>_xlfn.BETA.DIST(B542,Summary!$C$14+Summary!$D$26,Summary!$D$14+Summary!$C$26-Summary!$D$26,FALSE)</f>
        <v>575.85517690934125</v>
      </c>
      <c r="D542" s="41">
        <f>_xlfn.BETA.DIST(B542,Summary!$C$14+Summary!$D$27,Summary!$D$14+Summary!$C$27-Summary!$D$27,FALSE)</f>
        <v>296.15288374068706</v>
      </c>
      <c r="E542" s="38"/>
      <c r="F542" s="44"/>
      <c r="G542" s="44"/>
      <c r="H542" s="29"/>
      <c r="I542" s="29"/>
      <c r="J542" s="29"/>
      <c r="K542" s="29"/>
      <c r="L542" s="29"/>
      <c r="M542" s="29"/>
      <c r="N542" s="29"/>
      <c r="O542" s="29"/>
      <c r="P542" s="29"/>
      <c r="Q542" s="29"/>
      <c r="R542" s="29"/>
      <c r="S542" s="29"/>
      <c r="T542" s="29"/>
      <c r="U542" s="29"/>
      <c r="V542" s="29"/>
      <c r="W542" s="29"/>
      <c r="X542" s="29"/>
      <c r="Y542" s="29"/>
      <c r="Z542" s="29"/>
    </row>
    <row r="543" spans="1:26" ht="13">
      <c r="A543" s="39">
        <v>541</v>
      </c>
      <c r="B543" s="43">
        <f t="shared" si="2"/>
        <v>1.437311106254537E-3</v>
      </c>
      <c r="C543" s="41">
        <f>_xlfn.BETA.DIST(B543,Summary!$C$14+Summary!$D$26,Summary!$D$14+Summary!$C$26-Summary!$D$26,FALSE)</f>
        <v>572.207571340718</v>
      </c>
      <c r="D543" s="41">
        <f>_xlfn.BETA.DIST(B543,Summary!$C$14+Summary!$D$27,Summary!$D$14+Summary!$C$27-Summary!$D$27,FALSE)</f>
        <v>290.82847183496955</v>
      </c>
      <c r="E543" s="38"/>
      <c r="F543" s="44"/>
      <c r="G543" s="44"/>
      <c r="H543" s="29"/>
      <c r="I543" s="29"/>
      <c r="J543" s="29"/>
      <c r="K543" s="29"/>
      <c r="L543" s="29"/>
      <c r="M543" s="29"/>
      <c r="N543" s="29"/>
      <c r="O543" s="29"/>
      <c r="P543" s="29"/>
      <c r="Q543" s="29"/>
      <c r="R543" s="29"/>
      <c r="S543" s="29"/>
      <c r="T543" s="29"/>
      <c r="U543" s="29"/>
      <c r="V543" s="29"/>
      <c r="W543" s="29"/>
      <c r="X543" s="29"/>
      <c r="Y543" s="29"/>
      <c r="Z543" s="29"/>
    </row>
    <row r="544" spans="1:26" ht="13">
      <c r="A544" s="39">
        <v>542</v>
      </c>
      <c r="B544" s="43">
        <f t="shared" si="2"/>
        <v>1.4397060790129559E-3</v>
      </c>
      <c r="C544" s="41">
        <f>_xlfn.BETA.DIST(B544,Summary!$C$14+Summary!$D$26,Summary!$D$14+Summary!$C$26-Summary!$D$26,FALSE)</f>
        <v>568.57041442670618</v>
      </c>
      <c r="D544" s="41">
        <f>_xlfn.BETA.DIST(B544,Summary!$C$14+Summary!$D$27,Summary!$D$14+Summary!$C$27-Summary!$D$27,FALSE)</f>
        <v>285.58071481498672</v>
      </c>
      <c r="E544" s="38"/>
      <c r="F544" s="44"/>
      <c r="G544" s="44"/>
      <c r="H544" s="29"/>
      <c r="I544" s="29"/>
      <c r="J544" s="29"/>
      <c r="K544" s="29"/>
      <c r="L544" s="29"/>
      <c r="M544" s="29"/>
      <c r="N544" s="29"/>
      <c r="O544" s="29"/>
      <c r="P544" s="29"/>
      <c r="Q544" s="29"/>
      <c r="R544" s="29"/>
      <c r="S544" s="29"/>
      <c r="T544" s="29"/>
      <c r="U544" s="29"/>
      <c r="V544" s="29"/>
      <c r="W544" s="29"/>
      <c r="X544" s="29"/>
      <c r="Y544" s="29"/>
      <c r="Z544" s="29"/>
    </row>
    <row r="545" spans="1:26" ht="13">
      <c r="A545" s="39">
        <v>543</v>
      </c>
      <c r="B545" s="43">
        <f t="shared" si="2"/>
        <v>1.4421010517713748E-3</v>
      </c>
      <c r="C545" s="41">
        <f>_xlfn.BETA.DIST(B545,Summary!$C$14+Summary!$D$26,Summary!$D$14+Summary!$C$26-Summary!$D$26,FALSE)</f>
        <v>564.94384287190735</v>
      </c>
      <c r="D545" s="41">
        <f>_xlfn.BETA.DIST(B545,Summary!$C$14+Summary!$D$27,Summary!$D$14+Summary!$C$27-Summary!$D$27,FALSE)</f>
        <v>280.4089861235646</v>
      </c>
      <c r="E545" s="38"/>
      <c r="F545" s="44"/>
      <c r="G545" s="44"/>
      <c r="H545" s="29"/>
      <c r="I545" s="29"/>
      <c r="J545" s="29"/>
      <c r="K545" s="29"/>
      <c r="L545" s="29"/>
      <c r="M545" s="29"/>
      <c r="N545" s="29"/>
      <c r="O545" s="29"/>
      <c r="P545" s="29"/>
      <c r="Q545" s="29"/>
      <c r="R545" s="29"/>
      <c r="S545" s="29"/>
      <c r="T545" s="29"/>
      <c r="U545" s="29"/>
      <c r="V545" s="29"/>
      <c r="W545" s="29"/>
      <c r="X545" s="29"/>
      <c r="Y545" s="29"/>
      <c r="Z545" s="29"/>
    </row>
    <row r="546" spans="1:26" ht="13">
      <c r="A546" s="39">
        <v>544</v>
      </c>
      <c r="B546" s="43">
        <f t="shared" si="2"/>
        <v>1.4444960245297938E-3</v>
      </c>
      <c r="C546" s="41">
        <f>_xlfn.BETA.DIST(B546,Summary!$C$14+Summary!$D$26,Summary!$D$14+Summary!$C$26-Summary!$D$26,FALSE)</f>
        <v>561.3279907999439</v>
      </c>
      <c r="D546" s="41">
        <f>_xlfn.BETA.DIST(B546,Summary!$C$14+Summary!$D$27,Summary!$D$14+Summary!$C$27-Summary!$D$27,FALSE)</f>
        <v>275.31265175346272</v>
      </c>
      <c r="E546" s="38"/>
      <c r="F546" s="44"/>
      <c r="G546" s="44"/>
      <c r="H546" s="29"/>
      <c r="I546" s="29"/>
      <c r="J546" s="29"/>
      <c r="K546" s="29"/>
      <c r="L546" s="29"/>
      <c r="M546" s="29"/>
      <c r="N546" s="29"/>
      <c r="O546" s="29"/>
      <c r="P546" s="29"/>
      <c r="Q546" s="29"/>
      <c r="R546" s="29"/>
      <c r="S546" s="29"/>
      <c r="T546" s="29"/>
      <c r="U546" s="29"/>
      <c r="V546" s="29"/>
      <c r="W546" s="29"/>
      <c r="X546" s="29"/>
      <c r="Y546" s="29"/>
      <c r="Z546" s="29"/>
    </row>
    <row r="547" spans="1:26" ht="13">
      <c r="A547" s="39">
        <v>545</v>
      </c>
      <c r="B547" s="43">
        <f t="shared" si="2"/>
        <v>1.4468909972882127E-3</v>
      </c>
      <c r="C547" s="41">
        <f>_xlfn.BETA.DIST(B547,Summary!$C$14+Summary!$D$26,Summary!$D$14+Summary!$C$26-Summary!$D$26,FALSE)</f>
        <v>557.72298976942727</v>
      </c>
      <c r="D547" s="41">
        <f>_xlfn.BETA.DIST(B547,Summary!$C$14+Summary!$D$27,Summary!$D$14+Summary!$C$27-Summary!$D$27,FALSE)</f>
        <v>270.29107067305392</v>
      </c>
      <c r="E547" s="38"/>
      <c r="F547" s="44"/>
      <c r="G547" s="44"/>
      <c r="H547" s="29"/>
      <c r="I547" s="29"/>
      <c r="J547" s="29"/>
      <c r="K547" s="29"/>
      <c r="L547" s="29"/>
      <c r="M547" s="29"/>
      <c r="N547" s="29"/>
      <c r="O547" s="29"/>
      <c r="P547" s="29"/>
      <c r="Q547" s="29"/>
      <c r="R547" s="29"/>
      <c r="S547" s="29"/>
      <c r="T547" s="29"/>
      <c r="U547" s="29"/>
      <c r="V547" s="29"/>
      <c r="W547" s="29"/>
      <c r="X547" s="29"/>
      <c r="Y547" s="29"/>
      <c r="Z547" s="29"/>
    </row>
    <row r="548" spans="1:26" ht="13">
      <c r="A548" s="39">
        <v>546</v>
      </c>
      <c r="B548" s="43">
        <f t="shared" si="2"/>
        <v>1.4492859700466316E-3</v>
      </c>
      <c r="C548" s="41">
        <f>_xlfn.BETA.DIST(B548,Summary!$C$14+Summary!$D$26,Summary!$D$14+Summary!$C$26-Summary!$D$26,FALSE)</f>
        <v>554.12896879011657</v>
      </c>
      <c r="D548" s="41">
        <f>_xlfn.BETA.DIST(B548,Summary!$C$14+Summary!$D$27,Summary!$D$14+Summary!$C$27-Summary!$D$27,FALSE)</f>
        <v>265.34359524416095</v>
      </c>
      <c r="E548" s="38"/>
      <c r="F548" s="44"/>
      <c r="G548" s="44"/>
      <c r="H548" s="29"/>
      <c r="I548" s="29"/>
      <c r="J548" s="29"/>
      <c r="K548" s="29"/>
      <c r="L548" s="29"/>
      <c r="M548" s="29"/>
      <c r="N548" s="29"/>
      <c r="O548" s="29"/>
      <c r="P548" s="29"/>
      <c r="Q548" s="29"/>
      <c r="R548" s="29"/>
      <c r="S548" s="29"/>
      <c r="T548" s="29"/>
      <c r="U548" s="29"/>
      <c r="V548" s="29"/>
      <c r="W548" s="29"/>
      <c r="X548" s="29"/>
      <c r="Y548" s="29"/>
      <c r="Z548" s="29"/>
    </row>
    <row r="549" spans="1:26" ht="13">
      <c r="A549" s="39">
        <v>547</v>
      </c>
      <c r="B549" s="43">
        <f t="shared" si="2"/>
        <v>1.4516809428050505E-3</v>
      </c>
      <c r="C549" s="41">
        <f>_xlfn.BETA.DIST(B549,Summary!$C$14+Summary!$D$26,Summary!$D$14+Summary!$C$26-Summary!$D$26,FALSE)</f>
        <v>550.54605433925053</v>
      </c>
      <c r="D549" s="41">
        <f>_xlfn.BETA.DIST(B549,Summary!$C$14+Summary!$D$27,Summary!$D$14+Summary!$C$27-Summary!$D$27,FALSE)</f>
        <v>260.46957163205707</v>
      </c>
      <c r="E549" s="38"/>
      <c r="F549" s="44"/>
      <c r="G549" s="44"/>
      <c r="H549" s="29"/>
      <c r="I549" s="29"/>
      <c r="J549" s="29"/>
      <c r="K549" s="29"/>
      <c r="L549" s="29"/>
      <c r="M549" s="29"/>
      <c r="N549" s="29"/>
      <c r="O549" s="29"/>
      <c r="P549" s="29"/>
      <c r="Q549" s="29"/>
      <c r="R549" s="29"/>
      <c r="S549" s="29"/>
      <c r="T549" s="29"/>
      <c r="U549" s="29"/>
      <c r="V549" s="29"/>
      <c r="W549" s="29"/>
      <c r="X549" s="29"/>
      <c r="Y549" s="29"/>
      <c r="Z549" s="29"/>
    </row>
    <row r="550" spans="1:26" ht="13">
      <c r="A550" s="39">
        <v>548</v>
      </c>
      <c r="B550" s="43">
        <f t="shared" si="2"/>
        <v>1.4540759155634694E-3</v>
      </c>
      <c r="C550" s="41">
        <f>_xlfn.BETA.DIST(B550,Summary!$C$14+Summary!$D$26,Summary!$D$14+Summary!$C$26-Summary!$D$26,FALSE)</f>
        <v>546.97437037805071</v>
      </c>
      <c r="D550" s="41">
        <f>_xlfn.BETA.DIST(B550,Summary!$C$14+Summary!$D$27,Summary!$D$14+Summary!$C$27-Summary!$D$27,FALSE)</f>
        <v>255.66834020761613</v>
      </c>
      <c r="E550" s="38"/>
      <c r="F550" s="44"/>
      <c r="G550" s="44"/>
      <c r="H550" s="29"/>
      <c r="I550" s="29"/>
      <c r="J550" s="29"/>
      <c r="K550" s="29"/>
      <c r="L550" s="29"/>
      <c r="M550" s="29"/>
      <c r="N550" s="29"/>
      <c r="O550" s="29"/>
      <c r="P550" s="29"/>
      <c r="Q550" s="29"/>
      <c r="R550" s="29"/>
      <c r="S550" s="29"/>
      <c r="T550" s="29"/>
      <c r="U550" s="29"/>
      <c r="V550" s="29"/>
      <c r="W550" s="29"/>
      <c r="X550" s="29"/>
      <c r="Y550" s="29"/>
      <c r="Z550" s="29"/>
    </row>
    <row r="551" spans="1:26" ht="13">
      <c r="A551" s="39">
        <v>549</v>
      </c>
      <c r="B551" s="43">
        <f t="shared" si="2"/>
        <v>1.4564708883218883E-3</v>
      </c>
      <c r="C551" s="41">
        <f>_xlfn.BETA.DIST(B551,Summary!$C$14+Summary!$D$26,Summary!$D$14+Summary!$C$26-Summary!$D$26,FALSE)</f>
        <v>543.41403836839174</v>
      </c>
      <c r="D551" s="41">
        <f>_xlfn.BETA.DIST(B551,Summary!$C$14+Summary!$D$27,Summary!$D$14+Summary!$C$27-Summary!$D$27,FALSE)</f>
        <v>250.93923594157926</v>
      </c>
      <c r="E551" s="38"/>
      <c r="F551" s="44"/>
      <c r="G551" s="44"/>
      <c r="H551" s="29"/>
      <c r="I551" s="29"/>
      <c r="J551" s="29"/>
      <c r="K551" s="29"/>
      <c r="L551" s="29"/>
      <c r="M551" s="29"/>
      <c r="N551" s="29"/>
      <c r="O551" s="29"/>
      <c r="P551" s="29"/>
      <c r="Q551" s="29"/>
      <c r="R551" s="29"/>
      <c r="S551" s="29"/>
      <c r="T551" s="29"/>
      <c r="U551" s="29"/>
      <c r="V551" s="29"/>
      <c r="W551" s="29"/>
      <c r="X551" s="29"/>
      <c r="Y551" s="29"/>
      <c r="Z551" s="29"/>
    </row>
    <row r="552" spans="1:26" ht="13">
      <c r="A552" s="39">
        <v>550</v>
      </c>
      <c r="B552" s="43">
        <f t="shared" si="2"/>
        <v>1.4588658610803073E-3</v>
      </c>
      <c r="C552" s="41">
        <f>_xlfn.BETA.DIST(B552,Summary!$C$14+Summary!$D$26,Summary!$D$14+Summary!$C$26-Summary!$D$26,FALSE)</f>
        <v>539.86517728963111</v>
      </c>
      <c r="D552" s="41">
        <f>_xlfn.BETA.DIST(B552,Summary!$C$14+Summary!$D$27,Summary!$D$14+Summary!$C$27-Summary!$D$27,FALSE)</f>
        <v>246.28158879097111</v>
      </c>
      <c r="E552" s="38"/>
      <c r="F552" s="44"/>
      <c r="G552" s="44"/>
      <c r="H552" s="29"/>
      <c r="I552" s="29"/>
      <c r="J552" s="29"/>
      <c r="K552" s="29"/>
      <c r="L552" s="29"/>
      <c r="M552" s="29"/>
      <c r="N552" s="29"/>
      <c r="O552" s="29"/>
      <c r="P552" s="29"/>
      <c r="Q552" s="29"/>
      <c r="R552" s="29"/>
      <c r="S552" s="29"/>
      <c r="T552" s="29"/>
      <c r="U552" s="29"/>
      <c r="V552" s="29"/>
      <c r="W552" s="29"/>
      <c r="X552" s="29"/>
      <c r="Y552" s="29"/>
      <c r="Z552" s="29"/>
    </row>
    <row r="553" spans="1:26" ht="13">
      <c r="A553" s="39">
        <v>551</v>
      </c>
      <c r="B553" s="43">
        <f t="shared" si="2"/>
        <v>1.4612608338387262E-3</v>
      </c>
      <c r="C553" s="41">
        <f>_xlfn.BETA.DIST(B553,Summary!$C$14+Summary!$D$26,Summary!$D$14+Summary!$C$26-Summary!$D$26,FALSE)</f>
        <v>536.32790365559026</v>
      </c>
      <c r="D553" s="41">
        <f>_xlfn.BETA.DIST(B553,Summary!$C$14+Summary!$D$27,Summary!$D$14+Summary!$C$27-Summary!$D$27,FALSE)</f>
        <v>241.69472407762527</v>
      </c>
      <c r="E553" s="38"/>
      <c r="F553" s="44"/>
      <c r="G553" s="44"/>
      <c r="H553" s="29"/>
      <c r="I553" s="29"/>
      <c r="J553" s="29"/>
      <c r="K553" s="29"/>
      <c r="L553" s="29"/>
      <c r="M553" s="29"/>
      <c r="N553" s="29"/>
      <c r="O553" s="29"/>
      <c r="P553" s="29"/>
      <c r="Q553" s="29"/>
      <c r="R553" s="29"/>
      <c r="S553" s="29"/>
      <c r="T553" s="29"/>
      <c r="U553" s="29"/>
      <c r="V553" s="29"/>
      <c r="W553" s="29"/>
      <c r="X553" s="29"/>
      <c r="Y553" s="29"/>
      <c r="Z553" s="29"/>
    </row>
    <row r="554" spans="1:26" ht="13">
      <c r="A554" s="39">
        <v>552</v>
      </c>
      <c r="B554" s="43">
        <f t="shared" si="2"/>
        <v>1.4636558065971451E-3</v>
      </c>
      <c r="C554" s="41">
        <f>_xlfn.BETA.DIST(B554,Summary!$C$14+Summary!$D$26,Summary!$D$14+Summary!$C$26-Summary!$D$26,FALSE)</f>
        <v>532.80233153168513</v>
      </c>
      <c r="D554" s="41">
        <f>_xlfn.BETA.DIST(B554,Summary!$C$14+Summary!$D$27,Summary!$D$14+Summary!$C$27-Summary!$D$27,FALSE)</f>
        <v>237.17796285886655</v>
      </c>
      <c r="E554" s="38"/>
      <c r="F554" s="44"/>
      <c r="G554" s="44"/>
      <c r="H554" s="29"/>
      <c r="I554" s="29"/>
      <c r="J554" s="29"/>
      <c r="K554" s="29"/>
      <c r="L554" s="29"/>
      <c r="M554" s="29"/>
      <c r="N554" s="29"/>
      <c r="O554" s="29"/>
      <c r="P554" s="29"/>
      <c r="Q554" s="29"/>
      <c r="R554" s="29"/>
      <c r="S554" s="29"/>
      <c r="T554" s="29"/>
      <c r="U554" s="29"/>
      <c r="V554" s="29"/>
      <c r="W554" s="29"/>
      <c r="X554" s="29"/>
      <c r="Y554" s="29"/>
      <c r="Z554" s="29"/>
    </row>
    <row r="555" spans="1:26" ht="13">
      <c r="A555" s="39">
        <v>553</v>
      </c>
      <c r="B555" s="43">
        <f t="shared" si="2"/>
        <v>1.466050779355564E-3</v>
      </c>
      <c r="C555" s="41">
        <f>_xlfn.BETA.DIST(B555,Summary!$C$14+Summary!$D$26,Summary!$D$14+Summary!$C$26-Summary!$D$26,FALSE)</f>
        <v>529.28857255219918</v>
      </c>
      <c r="D555" s="41">
        <f>_xlfn.BETA.DIST(B555,Summary!$C$14+Summary!$D$27,Summary!$D$14+Summary!$C$27-Summary!$D$27,FALSE)</f>
        <v>232.7306222903288</v>
      </c>
      <c r="E555" s="38"/>
      <c r="F555" s="44"/>
      <c r="G555" s="44"/>
      <c r="H555" s="29"/>
      <c r="I555" s="29"/>
      <c r="J555" s="29"/>
      <c r="K555" s="29"/>
      <c r="L555" s="29"/>
      <c r="M555" s="29"/>
      <c r="N555" s="29"/>
      <c r="O555" s="29"/>
      <c r="P555" s="29"/>
      <c r="Q555" s="29"/>
      <c r="R555" s="29"/>
      <c r="S555" s="29"/>
      <c r="T555" s="29"/>
      <c r="U555" s="29"/>
      <c r="V555" s="29"/>
      <c r="W555" s="29"/>
      <c r="X555" s="29"/>
      <c r="Y555" s="29"/>
      <c r="Z555" s="29"/>
    </row>
    <row r="556" spans="1:26" ht="13">
      <c r="A556" s="39">
        <v>554</v>
      </c>
      <c r="B556" s="43">
        <f t="shared" si="2"/>
        <v>1.4684457521139829E-3</v>
      </c>
      <c r="C556" s="41">
        <f>_xlfn.BETA.DIST(B556,Summary!$C$14+Summary!$D$26,Summary!$D$14+Summary!$C$26-Summary!$D$26,FALSE)</f>
        <v>525.7867359376927</v>
      </c>
      <c r="D556" s="41">
        <f>_xlfn.BETA.DIST(B556,Summary!$C$14+Summary!$D$27,Summary!$D$14+Summary!$C$27-Summary!$D$27,FALSE)</f>
        <v>228.35201598094778</v>
      </c>
      <c r="E556" s="38"/>
      <c r="F556" s="44"/>
      <c r="G556" s="44"/>
      <c r="H556" s="29"/>
      <c r="I556" s="29"/>
      <c r="J556" s="29"/>
      <c r="K556" s="29"/>
      <c r="L556" s="29"/>
      <c r="M556" s="29"/>
      <c r="N556" s="29"/>
      <c r="O556" s="29"/>
      <c r="P556" s="29"/>
      <c r="Q556" s="29"/>
      <c r="R556" s="29"/>
      <c r="S556" s="29"/>
      <c r="T556" s="29"/>
      <c r="U556" s="29"/>
      <c r="V556" s="29"/>
      <c r="W556" s="29"/>
      <c r="X556" s="29"/>
      <c r="Y556" s="29"/>
      <c r="Z556" s="29"/>
    </row>
    <row r="557" spans="1:26" ht="13">
      <c r="A557" s="39">
        <v>555</v>
      </c>
      <c r="B557" s="43">
        <f t="shared" si="2"/>
        <v>1.4708407248724019E-3</v>
      </c>
      <c r="C557" s="41">
        <f>_xlfn.BETA.DIST(B557,Summary!$C$14+Summary!$D$26,Summary!$D$14+Summary!$C$26-Summary!$D$26,FALSE)</f>
        <v>522.2969285125447</v>
      </c>
      <c r="D557" s="41">
        <f>_xlfn.BETA.DIST(B557,Summary!$C$14+Summary!$D$27,Summary!$D$14+Summary!$C$27-Summary!$D$27,FALSE)</f>
        <v>224.04145434013702</v>
      </c>
      <c r="E557" s="38"/>
      <c r="F557" s="44"/>
      <c r="G557" s="44"/>
      <c r="H557" s="29"/>
      <c r="I557" s="29"/>
      <c r="J557" s="29"/>
      <c r="K557" s="29"/>
      <c r="L557" s="29"/>
      <c r="M557" s="29"/>
      <c r="N557" s="29"/>
      <c r="O557" s="29"/>
      <c r="P557" s="29"/>
      <c r="Q557" s="29"/>
      <c r="R557" s="29"/>
      <c r="S557" s="29"/>
      <c r="T557" s="29"/>
      <c r="U557" s="29"/>
      <c r="V557" s="29"/>
      <c r="W557" s="29"/>
      <c r="X557" s="29"/>
      <c r="Y557" s="29"/>
      <c r="Z557" s="29"/>
    </row>
    <row r="558" spans="1:26" ht="13">
      <c r="A558" s="39">
        <v>556</v>
      </c>
      <c r="B558" s="43">
        <f t="shared" si="2"/>
        <v>1.4732356976308208E-3</v>
      </c>
      <c r="C558" s="41">
        <f>_xlfn.BETA.DIST(B558,Summary!$C$14+Summary!$D$26,Summary!$D$14+Summary!$C$26-Summary!$D$26,FALSE)</f>
        <v>518.81925472261435</v>
      </c>
      <c r="D558" s="41">
        <f>_xlfn.BETA.DIST(B558,Summary!$C$14+Summary!$D$27,Summary!$D$14+Summary!$C$27-Summary!$D$27,FALSE)</f>
        <v>219.79824491717315</v>
      </c>
      <c r="E558" s="38"/>
      <c r="F558" s="44"/>
      <c r="G558" s="44"/>
      <c r="H558" s="29"/>
      <c r="I558" s="29"/>
      <c r="J558" s="29"/>
      <c r="K558" s="29"/>
      <c r="L558" s="29"/>
      <c r="M558" s="29"/>
      <c r="N558" s="29"/>
      <c r="O558" s="29"/>
      <c r="P558" s="29"/>
      <c r="Q558" s="29"/>
      <c r="R558" s="29"/>
      <c r="S558" s="29"/>
      <c r="T558" s="29"/>
      <c r="U558" s="29"/>
      <c r="V558" s="29"/>
      <c r="W558" s="29"/>
      <c r="X558" s="29"/>
      <c r="Y558" s="29"/>
      <c r="Z558" s="29"/>
    </row>
    <row r="559" spans="1:26" ht="13">
      <c r="A559" s="39">
        <v>557</v>
      </c>
      <c r="B559" s="43">
        <f t="shared" si="2"/>
        <v>1.4756306703892397E-3</v>
      </c>
      <c r="C559" s="41">
        <f>_xlfn.BETA.DIST(B559,Summary!$C$14+Summary!$D$26,Summary!$D$14+Summary!$C$26-Summary!$D$26,FALSE)</f>
        <v>515.3538166530285</v>
      </c>
      <c r="D559" s="41">
        <f>_xlfn.BETA.DIST(B559,Summary!$C$14+Summary!$D$27,Summary!$D$14+Summary!$C$27-Summary!$D$27,FALSE)</f>
        <v>215.62169273284121</v>
      </c>
      <c r="E559" s="38"/>
      <c r="F559" s="44"/>
      <c r="G559" s="44"/>
      <c r="H559" s="29"/>
      <c r="I559" s="29"/>
      <c r="J559" s="29"/>
      <c r="K559" s="29"/>
      <c r="L559" s="29"/>
      <c r="M559" s="29"/>
      <c r="N559" s="29"/>
      <c r="O559" s="29"/>
      <c r="P559" s="29"/>
      <c r="Q559" s="29"/>
      <c r="R559" s="29"/>
      <c r="S559" s="29"/>
      <c r="T559" s="29"/>
      <c r="U559" s="29"/>
      <c r="V559" s="29"/>
      <c r="W559" s="29"/>
      <c r="X559" s="29"/>
      <c r="Y559" s="29"/>
      <c r="Z559" s="29"/>
    </row>
    <row r="560" spans="1:26" ht="13">
      <c r="A560" s="39">
        <v>558</v>
      </c>
      <c r="B560" s="43">
        <f t="shared" si="2"/>
        <v>1.4780256431476586E-3</v>
      </c>
      <c r="C560" s="41">
        <f>_xlfn.BETA.DIST(B560,Summary!$C$14+Summary!$D$26,Summary!$D$14+Summary!$C$26-Summary!$D$26,FALSE)</f>
        <v>511.90071404608329</v>
      </c>
      <c r="D560" s="41">
        <f>_xlfn.BETA.DIST(B560,Summary!$C$14+Summary!$D$27,Summary!$D$14+Summary!$C$27-Summary!$D$27,FALSE)</f>
        <v>211.51110060333198</v>
      </c>
      <c r="E560" s="38"/>
      <c r="F560" s="44"/>
      <c r="G560" s="44"/>
      <c r="H560" s="29"/>
      <c r="I560" s="29"/>
      <c r="J560" s="29"/>
      <c r="K560" s="29"/>
      <c r="L560" s="29"/>
      <c r="M560" s="29"/>
      <c r="N560" s="29"/>
      <c r="O560" s="29"/>
      <c r="P560" s="29"/>
      <c r="Q560" s="29"/>
      <c r="R560" s="29"/>
      <c r="S560" s="29"/>
      <c r="T560" s="29"/>
      <c r="U560" s="29"/>
      <c r="V560" s="29"/>
      <c r="W560" s="29"/>
      <c r="X560" s="29"/>
      <c r="Y560" s="29"/>
      <c r="Z560" s="29"/>
    </row>
    <row r="561" spans="1:26" ht="13">
      <c r="A561" s="39">
        <v>559</v>
      </c>
      <c r="B561" s="43">
        <f t="shared" si="2"/>
        <v>1.4804206159060775E-3</v>
      </c>
      <c r="C561" s="41">
        <f>_xlfn.BETA.DIST(B561,Summary!$C$14+Summary!$D$26,Summary!$D$14+Summary!$C$26-Summary!$D$26,FALSE)</f>
        <v>508.46004431925002</v>
      </c>
      <c r="D561" s="41">
        <f>_xlfn.BETA.DIST(B561,Summary!$C$14+Summary!$D$27,Summary!$D$14+Summary!$C$27-Summary!$D$27,FALSE)</f>
        <v>207.46576945647823</v>
      </c>
      <c r="E561" s="38"/>
      <c r="F561" s="44"/>
      <c r="G561" s="44"/>
      <c r="H561" s="29"/>
      <c r="I561" s="29"/>
      <c r="J561" s="29"/>
      <c r="K561" s="29"/>
      <c r="L561" s="29"/>
      <c r="M561" s="29"/>
      <c r="N561" s="29"/>
      <c r="O561" s="29"/>
      <c r="P561" s="29"/>
      <c r="Q561" s="29"/>
      <c r="R561" s="29"/>
      <c r="S561" s="29"/>
      <c r="T561" s="29"/>
      <c r="U561" s="29"/>
      <c r="V561" s="29"/>
      <c r="W561" s="29"/>
      <c r="X561" s="29"/>
      <c r="Y561" s="29"/>
      <c r="Z561" s="29"/>
    </row>
    <row r="562" spans="1:26" ht="13">
      <c r="A562" s="39">
        <v>560</v>
      </c>
      <c r="B562" s="43">
        <f t="shared" si="2"/>
        <v>1.4828155886644964E-3</v>
      </c>
      <c r="C562" s="41">
        <f>_xlfn.BETA.DIST(B562,Summary!$C$14+Summary!$D$26,Summary!$D$14+Summary!$C$26-Summary!$D$26,FALSE)</f>
        <v>505.03190258329499</v>
      </c>
      <c r="D562" s="41">
        <f>_xlfn.BETA.DIST(B562,Summary!$C$14+Summary!$D$27,Summary!$D$14+Summary!$C$27-Summary!$D$27,FALSE)</f>
        <v>203.4849986403342</v>
      </c>
      <c r="E562" s="38"/>
      <c r="F562" s="44"/>
      <c r="G562" s="44"/>
      <c r="H562" s="29"/>
      <c r="I562" s="29"/>
      <c r="J562" s="29"/>
      <c r="K562" s="29"/>
      <c r="L562" s="29"/>
      <c r="M562" s="29"/>
      <c r="N562" s="29"/>
      <c r="O562" s="29"/>
      <c r="P562" s="29"/>
      <c r="Q562" s="29"/>
      <c r="R562" s="29"/>
      <c r="S562" s="29"/>
      <c r="T562" s="29"/>
      <c r="U562" s="29"/>
      <c r="V562" s="29"/>
      <c r="W562" s="29"/>
      <c r="X562" s="29"/>
      <c r="Y562" s="29"/>
      <c r="Z562" s="29"/>
    </row>
    <row r="563" spans="1:26" ht="13">
      <c r="A563" s="39">
        <v>561</v>
      </c>
      <c r="B563" s="43">
        <f t="shared" si="2"/>
        <v>1.4852105614229154E-3</v>
      </c>
      <c r="C563" s="41">
        <f>_xlfn.BETA.DIST(B563,Summary!$C$14+Summary!$D$26,Summary!$D$14+Summary!$C$26-Summary!$D$26,FALSE)</f>
        <v>501.61638166048743</v>
      </c>
      <c r="D563" s="41">
        <f>_xlfn.BETA.DIST(B563,Summary!$C$14+Summary!$D$27,Summary!$D$14+Summary!$C$27-Summary!$D$27,FALSE)</f>
        <v>199.56808622417034</v>
      </c>
      <c r="E563" s="38"/>
      <c r="F563" s="44"/>
      <c r="G563" s="44"/>
      <c r="H563" s="29"/>
      <c r="I563" s="29"/>
      <c r="J563" s="29"/>
      <c r="K563" s="29"/>
      <c r="L563" s="29"/>
      <c r="M563" s="29"/>
      <c r="N563" s="29"/>
      <c r="O563" s="29"/>
      <c r="P563" s="29"/>
      <c r="Q563" s="29"/>
      <c r="R563" s="29"/>
      <c r="S563" s="29"/>
      <c r="T563" s="29"/>
      <c r="U563" s="29"/>
      <c r="V563" s="29"/>
      <c r="W563" s="29"/>
      <c r="X563" s="29"/>
      <c r="Y563" s="29"/>
      <c r="Z563" s="29"/>
    </row>
    <row r="564" spans="1:26" ht="13">
      <c r="A564" s="39">
        <v>562</v>
      </c>
      <c r="B564" s="43">
        <f t="shared" si="2"/>
        <v>1.4876055341813343E-3</v>
      </c>
      <c r="C564" s="41">
        <f>_xlfn.BETA.DIST(B564,Summary!$C$14+Summary!$D$26,Summary!$D$14+Summary!$C$26-Summary!$D$26,FALSE)</f>
        <v>498.21357210290472</v>
      </c>
      <c r="D564" s="41">
        <f>_xlfn.BETA.DIST(B564,Summary!$C$14+Summary!$D$27,Summary!$D$14+Summary!$C$27-Summary!$D$27,FALSE)</f>
        <v>195.71432929190914</v>
      </c>
      <c r="E564" s="38"/>
      <c r="F564" s="44"/>
      <c r="G564" s="44"/>
      <c r="H564" s="29"/>
      <c r="I564" s="29"/>
      <c r="J564" s="29"/>
      <c r="K564" s="29"/>
      <c r="L564" s="29"/>
      <c r="M564" s="29"/>
      <c r="N564" s="29"/>
      <c r="O564" s="29"/>
      <c r="P564" s="29"/>
      <c r="Q564" s="29"/>
      <c r="R564" s="29"/>
      <c r="S564" s="29"/>
      <c r="T564" s="29"/>
      <c r="U564" s="29"/>
      <c r="V564" s="29"/>
      <c r="W564" s="29"/>
      <c r="X564" s="29"/>
      <c r="Y564" s="29"/>
      <c r="Z564" s="29"/>
    </row>
    <row r="565" spans="1:26" ht="13">
      <c r="A565" s="39">
        <v>563</v>
      </c>
      <c r="B565" s="43">
        <f t="shared" si="2"/>
        <v>1.4900005069397532E-3</v>
      </c>
      <c r="C565" s="41">
        <f>_xlfn.BETA.DIST(B565,Summary!$C$14+Summary!$D$26,Summary!$D$14+Summary!$C$26-Summary!$D$26,FALSE)</f>
        <v>494.82356221083529</v>
      </c>
      <c r="D565" s="41">
        <f>_xlfn.BETA.DIST(B565,Summary!$C$14+Summary!$D$27,Summary!$D$14+Summary!$C$27-Summary!$D$27,FALSE)</f>
        <v>191.92302422808069</v>
      </c>
      <c r="E565" s="38"/>
      <c r="F565" s="44"/>
      <c r="G565" s="44"/>
      <c r="H565" s="29"/>
      <c r="I565" s="29"/>
      <c r="J565" s="29"/>
      <c r="K565" s="29"/>
      <c r="L565" s="29"/>
      <c r="M565" s="29"/>
      <c r="N565" s="29"/>
      <c r="O565" s="29"/>
      <c r="P565" s="29"/>
      <c r="Q565" s="29"/>
      <c r="R565" s="29"/>
      <c r="S565" s="29"/>
      <c r="T565" s="29"/>
      <c r="U565" s="29"/>
      <c r="V565" s="29"/>
      <c r="W565" s="29"/>
      <c r="X565" s="29"/>
      <c r="Y565" s="29"/>
      <c r="Z565" s="29"/>
    </row>
    <row r="566" spans="1:26" ht="13">
      <c r="A566" s="39">
        <v>564</v>
      </c>
      <c r="B566" s="43">
        <f t="shared" si="2"/>
        <v>1.4923954796981721E-3</v>
      </c>
      <c r="C566" s="41">
        <f>_xlfn.BETA.DIST(B566,Summary!$C$14+Summary!$D$26,Summary!$D$14+Summary!$C$26-Summary!$D$26,FALSE)</f>
        <v>491.44643805125116</v>
      </c>
      <c r="D566" s="41">
        <f>_xlfn.BETA.DIST(B566,Summary!$C$14+Summary!$D$27,Summary!$D$14+Summary!$C$27-Summary!$D$27,FALSE)</f>
        <v>188.19346699632661</v>
      </c>
      <c r="E566" s="38"/>
      <c r="F566" s="44"/>
      <c r="G566" s="44"/>
      <c r="H566" s="29"/>
      <c r="I566" s="29"/>
      <c r="J566" s="29"/>
      <c r="K566" s="29"/>
      <c r="L566" s="29"/>
      <c r="M566" s="29"/>
      <c r="N566" s="29"/>
      <c r="O566" s="29"/>
      <c r="P566" s="29"/>
      <c r="Q566" s="29"/>
      <c r="R566" s="29"/>
      <c r="S566" s="29"/>
      <c r="T566" s="29"/>
      <c r="U566" s="29"/>
      <c r="V566" s="29"/>
      <c r="W566" s="29"/>
      <c r="X566" s="29"/>
      <c r="Y566" s="29"/>
      <c r="Z566" s="29"/>
    </row>
    <row r="567" spans="1:26" ht="13">
      <c r="A567" s="39">
        <v>565</v>
      </c>
      <c r="B567" s="43">
        <f t="shared" si="2"/>
        <v>1.494790452456591E-3</v>
      </c>
      <c r="C567" s="41">
        <f>_xlfn.BETA.DIST(B567,Summary!$C$14+Summary!$D$26,Summary!$D$14+Summary!$C$26-Summary!$D$26,FALSE)</f>
        <v>488.08228347636935</v>
      </c>
      <c r="D567" s="41">
        <f>_xlfn.BETA.DIST(B567,Summary!$C$14+Summary!$D$27,Summary!$D$14+Summary!$C$27-Summary!$D$27,FALSE)</f>
        <v>184.52495341053969</v>
      </c>
      <c r="E567" s="38"/>
      <c r="F567" s="44"/>
      <c r="G567" s="44"/>
      <c r="H567" s="29"/>
      <c r="I567" s="29"/>
      <c r="J567" s="29"/>
      <c r="K567" s="29"/>
      <c r="L567" s="29"/>
      <c r="M567" s="29"/>
      <c r="N567" s="29"/>
      <c r="O567" s="29"/>
      <c r="P567" s="29"/>
      <c r="Q567" s="29"/>
      <c r="R567" s="29"/>
      <c r="S567" s="29"/>
      <c r="T567" s="29"/>
      <c r="U567" s="29"/>
      <c r="V567" s="29"/>
      <c r="W567" s="29"/>
      <c r="X567" s="29"/>
      <c r="Y567" s="29"/>
      <c r="Z567" s="29"/>
    </row>
    <row r="568" spans="1:26" ht="13">
      <c r="A568" s="39">
        <v>566</v>
      </c>
      <c r="B568" s="43">
        <f t="shared" si="2"/>
        <v>1.49718542521501E-3</v>
      </c>
      <c r="C568" s="41">
        <f>_xlfn.BETA.DIST(B568,Summary!$C$14+Summary!$D$26,Summary!$D$14+Summary!$C$26-Summary!$D$26,FALSE)</f>
        <v>484.73118014229033</v>
      </c>
      <c r="D568" s="41">
        <f>_xlfn.BETA.DIST(B568,Summary!$C$14+Summary!$D$27,Summary!$D$14+Summary!$C$27-Summary!$D$27,FALSE)</f>
        <v>180.9167793986737</v>
      </c>
      <c r="E568" s="38"/>
      <c r="F568" s="44"/>
      <c r="G568" s="44"/>
      <c r="H568" s="29"/>
      <c r="I568" s="29"/>
      <c r="J568" s="29"/>
      <c r="K568" s="29"/>
      <c r="L568" s="29"/>
      <c r="M568" s="29"/>
      <c r="N568" s="29"/>
      <c r="O568" s="29"/>
      <c r="P568" s="29"/>
      <c r="Q568" s="29"/>
      <c r="R568" s="29"/>
      <c r="S568" s="29"/>
      <c r="T568" s="29"/>
      <c r="U568" s="29"/>
      <c r="V568" s="29"/>
      <c r="W568" s="29"/>
      <c r="X568" s="29"/>
      <c r="Y568" s="29"/>
      <c r="Z568" s="29"/>
    </row>
    <row r="569" spans="1:26" ht="13">
      <c r="A569" s="39">
        <v>567</v>
      </c>
      <c r="B569" s="43">
        <f t="shared" si="2"/>
        <v>1.4995803979734289E-3</v>
      </c>
      <c r="C569" s="41">
        <f>_xlfn.BETA.DIST(B569,Summary!$C$14+Summary!$D$26,Summary!$D$14+Summary!$C$26-Summary!$D$26,FALSE)</f>
        <v>481.39320752769146</v>
      </c>
      <c r="D569" s="41">
        <f>_xlfn.BETA.DIST(B569,Summary!$C$14+Summary!$D$27,Summary!$D$14+Summary!$C$27-Summary!$D$27,FALSE)</f>
        <v>177.36824125931565</v>
      </c>
      <c r="E569" s="38"/>
      <c r="F569" s="44"/>
      <c r="G569" s="44"/>
      <c r="H569" s="29"/>
      <c r="I569" s="29"/>
      <c r="J569" s="29"/>
      <c r="K569" s="29"/>
      <c r="L569" s="29"/>
      <c r="M569" s="29"/>
      <c r="N569" s="29"/>
      <c r="O569" s="29"/>
      <c r="P569" s="29"/>
      <c r="Q569" s="29"/>
      <c r="R569" s="29"/>
      <c r="S569" s="29"/>
      <c r="T569" s="29"/>
      <c r="U569" s="29"/>
      <c r="V569" s="29"/>
      <c r="W569" s="29"/>
      <c r="X569" s="29"/>
      <c r="Y569" s="29"/>
      <c r="Z569" s="29"/>
    </row>
    <row r="570" spans="1:26" ht="13">
      <c r="A570" s="39">
        <v>568</v>
      </c>
      <c r="B570" s="43">
        <f t="shared" si="2"/>
        <v>1.5019753707318478E-3</v>
      </c>
      <c r="C570" s="41">
        <f>_xlfn.BETA.DIST(B570,Summary!$C$14+Summary!$D$26,Summary!$D$14+Summary!$C$26-Summary!$D$26,FALSE)</f>
        <v>478.06844295260163</v>
      </c>
      <c r="D570" s="41">
        <f>_xlfn.BETA.DIST(B570,Summary!$C$14+Summary!$D$27,Summary!$D$14+Summary!$C$27-Summary!$D$27,FALSE)</f>
        <v>173.87863591106125</v>
      </c>
      <c r="E570" s="38"/>
      <c r="F570" s="44"/>
      <c r="G570" s="44"/>
      <c r="H570" s="29"/>
      <c r="I570" s="29"/>
      <c r="J570" s="29"/>
      <c r="K570" s="29"/>
      <c r="L570" s="29"/>
      <c r="M570" s="29"/>
      <c r="N570" s="29"/>
      <c r="O570" s="29"/>
      <c r="P570" s="29"/>
      <c r="Q570" s="29"/>
      <c r="R570" s="29"/>
      <c r="S570" s="29"/>
      <c r="T570" s="29"/>
      <c r="U570" s="29"/>
      <c r="V570" s="29"/>
      <c r="W570" s="29"/>
      <c r="X570" s="29"/>
      <c r="Y570" s="29"/>
      <c r="Z570" s="29"/>
    </row>
    <row r="571" spans="1:26" ht="13">
      <c r="A571" s="39">
        <v>569</v>
      </c>
      <c r="B571" s="43">
        <f t="shared" si="2"/>
        <v>1.5043703434902667E-3</v>
      </c>
      <c r="C571" s="41">
        <f>_xlfn.BETA.DIST(B571,Summary!$C$14+Summary!$D$26,Summary!$D$14+Summary!$C$26-Summary!$D$26,FALSE)</f>
        <v>474.75696159722827</v>
      </c>
      <c r="D571" s="41">
        <f>_xlfn.BETA.DIST(B571,Summary!$C$14+Summary!$D$27,Summary!$D$14+Summary!$C$27-Summary!$D$27,FALSE)</f>
        <v>170.44726113478589</v>
      </c>
      <c r="E571" s="38"/>
      <c r="F571" s="44"/>
      <c r="G571" s="44"/>
      <c r="H571" s="29"/>
      <c r="I571" s="29"/>
      <c r="J571" s="29"/>
      <c r="K571" s="29"/>
      <c r="L571" s="29"/>
      <c r="M571" s="29"/>
      <c r="N571" s="29"/>
      <c r="O571" s="29"/>
      <c r="P571" s="29"/>
      <c r="Q571" s="29"/>
      <c r="R571" s="29"/>
      <c r="S571" s="29"/>
      <c r="T571" s="29"/>
      <c r="U571" s="29"/>
      <c r="V571" s="29"/>
      <c r="W571" s="29"/>
      <c r="X571" s="29"/>
      <c r="Y571" s="29"/>
      <c r="Z571" s="29"/>
    </row>
    <row r="572" spans="1:26" ht="13">
      <c r="A572" s="39">
        <v>570</v>
      </c>
      <c r="B572" s="43">
        <f t="shared" si="2"/>
        <v>1.5067653162486856E-3</v>
      </c>
      <c r="C572" s="41">
        <f>_xlfn.BETA.DIST(B572,Summary!$C$14+Summary!$D$26,Summary!$D$14+Summary!$C$26-Summary!$D$26,FALSE)</f>
        <v>471.45883652083899</v>
      </c>
      <c r="D572" s="41">
        <f>_xlfn.BETA.DIST(B572,Summary!$C$14+Summary!$D$27,Summary!$D$14+Summary!$C$27-Summary!$D$27,FALSE)</f>
        <v>167.07341580887541</v>
      </c>
      <c r="E572" s="38"/>
      <c r="F572" s="44"/>
      <c r="G572" s="44"/>
      <c r="H572" s="29"/>
      <c r="I572" s="29"/>
      <c r="J572" s="29"/>
      <c r="K572" s="29"/>
      <c r="L572" s="29"/>
      <c r="M572" s="29"/>
      <c r="N572" s="29"/>
      <c r="O572" s="29"/>
      <c r="P572" s="29"/>
      <c r="Q572" s="29"/>
      <c r="R572" s="29"/>
      <c r="S572" s="29"/>
      <c r="T572" s="29"/>
      <c r="U572" s="29"/>
      <c r="V572" s="29"/>
      <c r="W572" s="29"/>
      <c r="X572" s="29"/>
      <c r="Y572" s="29"/>
      <c r="Z572" s="29"/>
    </row>
    <row r="573" spans="1:26" ht="13">
      <c r="A573" s="39">
        <v>571</v>
      </c>
      <c r="B573" s="43">
        <f t="shared" si="2"/>
        <v>1.5091602890071045E-3</v>
      </c>
      <c r="C573" s="41">
        <f>_xlfn.BETA.DIST(B573,Summary!$C$14+Summary!$D$26,Summary!$D$14+Summary!$C$26-Summary!$D$26,FALSE)</f>
        <v>468.17413868070253</v>
      </c>
      <c r="D573" s="41">
        <f>_xlfn.BETA.DIST(B573,Summary!$C$14+Summary!$D$27,Summary!$D$14+Summary!$C$27-Summary!$D$27,FALSE)</f>
        <v>163.75640013748259</v>
      </c>
      <c r="E573" s="38"/>
      <c r="F573" s="44"/>
      <c r="G573" s="44"/>
      <c r="H573" s="29"/>
      <c r="I573" s="29"/>
      <c r="J573" s="29"/>
      <c r="K573" s="29"/>
      <c r="L573" s="29"/>
      <c r="M573" s="29"/>
      <c r="N573" s="29"/>
      <c r="O573" s="29"/>
      <c r="P573" s="29"/>
      <c r="Q573" s="29"/>
      <c r="R573" s="29"/>
      <c r="S573" s="29"/>
      <c r="T573" s="29"/>
      <c r="U573" s="29"/>
      <c r="V573" s="29"/>
      <c r="W573" s="29"/>
      <c r="X573" s="29"/>
      <c r="Y573" s="29"/>
      <c r="Z573" s="29"/>
    </row>
    <row r="574" spans="1:26" ht="13">
      <c r="A574" s="39">
        <v>572</v>
      </c>
      <c r="B574" s="43">
        <f t="shared" si="2"/>
        <v>1.5115552617655235E-3</v>
      </c>
      <c r="C574" s="41">
        <f>_xlfn.BETA.DIST(B574,Summary!$C$14+Summary!$D$26,Summary!$D$14+Summary!$C$26-Summary!$D$26,FALSE)</f>
        <v>464.90293695106709</v>
      </c>
      <c r="D574" s="41">
        <f>_xlfn.BETA.DIST(B574,Summary!$C$14+Summary!$D$27,Summary!$D$14+Summary!$C$27-Summary!$D$27,FALSE)</f>
        <v>160.4955158719068</v>
      </c>
      <c r="E574" s="38"/>
      <c r="F574" s="44"/>
      <c r="G574" s="44"/>
      <c r="H574" s="29"/>
      <c r="I574" s="29"/>
      <c r="J574" s="29"/>
      <c r="K574" s="29"/>
      <c r="L574" s="29"/>
      <c r="M574" s="29"/>
      <c r="N574" s="29"/>
      <c r="O574" s="29"/>
      <c r="P574" s="29"/>
      <c r="Q574" s="29"/>
      <c r="R574" s="29"/>
      <c r="S574" s="29"/>
      <c r="T574" s="29"/>
      <c r="U574" s="29"/>
      <c r="V574" s="29"/>
      <c r="W574" s="29"/>
      <c r="X574" s="29"/>
      <c r="Y574" s="29"/>
      <c r="Z574" s="29"/>
    </row>
    <row r="575" spans="1:26" ht="13">
      <c r="A575" s="39">
        <v>573</v>
      </c>
      <c r="B575" s="43">
        <f t="shared" si="2"/>
        <v>1.5139502345239424E-3</v>
      </c>
      <c r="C575" s="41">
        <f>_xlfn.BETA.DIST(B575,Summary!$C$14+Summary!$D$26,Summary!$D$14+Summary!$C$26-Summary!$D$26,FALSE)</f>
        <v>461.64529814218622</v>
      </c>
      <c r="D575" s="41">
        <f>_xlfn.BETA.DIST(B575,Summary!$C$14+Summary!$D$27,Summary!$D$14+Summary!$C$27-Summary!$D$27,FALSE)</f>
        <v>157.29006652515349</v>
      </c>
      <c r="E575" s="38"/>
      <c r="F575" s="44"/>
      <c r="G575" s="44"/>
      <c r="H575" s="29"/>
      <c r="I575" s="29"/>
      <c r="J575" s="29"/>
      <c r="K575" s="29"/>
      <c r="L575" s="29"/>
      <c r="M575" s="29"/>
      <c r="N575" s="29"/>
      <c r="O575" s="29"/>
      <c r="P575" s="29"/>
      <c r="Q575" s="29"/>
      <c r="R575" s="29"/>
      <c r="S575" s="29"/>
      <c r="T575" s="29"/>
      <c r="U575" s="29"/>
      <c r="V575" s="29"/>
      <c r="W575" s="29"/>
      <c r="X575" s="29"/>
      <c r="Y575" s="29"/>
      <c r="Z575" s="29"/>
    </row>
    <row r="576" spans="1:26" ht="13">
      <c r="A576" s="39">
        <v>574</v>
      </c>
      <c r="B576" s="43">
        <f t="shared" si="2"/>
        <v>1.5163452072823613E-3</v>
      </c>
      <c r="C576" s="41">
        <f>_xlfn.BETA.DIST(B576,Summary!$C$14+Summary!$D$26,Summary!$D$14+Summary!$C$26-Summary!$D$26,FALSE)</f>
        <v>458.40128701938664</v>
      </c>
      <c r="D576" s="41">
        <f>_xlfn.BETA.DIST(B576,Summary!$C$14+Summary!$D$27,Summary!$D$14+Summary!$C$27-Summary!$D$27,FALSE)</f>
        <v>154.13935757977666</v>
      </c>
      <c r="E576" s="38"/>
      <c r="F576" s="44"/>
      <c r="G576" s="44"/>
      <c r="H576" s="29"/>
      <c r="I576" s="29"/>
      <c r="J576" s="29"/>
      <c r="K576" s="29"/>
      <c r="L576" s="29"/>
      <c r="M576" s="29"/>
      <c r="N576" s="29"/>
      <c r="O576" s="29"/>
      <c r="P576" s="29"/>
      <c r="Q576" s="29"/>
      <c r="R576" s="29"/>
      <c r="S576" s="29"/>
      <c r="T576" s="29"/>
      <c r="U576" s="29"/>
      <c r="V576" s="29"/>
      <c r="W576" s="29"/>
      <c r="X576" s="29"/>
      <c r="Y576" s="29"/>
      <c r="Z576" s="29"/>
    </row>
    <row r="577" spans="1:26" ht="13">
      <c r="A577" s="39">
        <v>575</v>
      </c>
      <c r="B577" s="43">
        <f t="shared" si="2"/>
        <v>1.5187401800407802E-3</v>
      </c>
      <c r="C577" s="41">
        <f>_xlfn.BETA.DIST(B577,Summary!$C$14+Summary!$D$26,Summary!$D$14+Summary!$C$26-Summary!$D$26,FALSE)</f>
        <v>455.17096632216033</v>
      </c>
      <c r="D577" s="41">
        <f>_xlfn.BETA.DIST(B577,Summary!$C$14+Summary!$D$27,Summary!$D$14+Summary!$C$27-Summary!$D$27,FALSE)</f>
        <v>151.04269668906576</v>
      </c>
      <c r="E577" s="38"/>
      <c r="F577" s="44"/>
      <c r="G577" s="44"/>
      <c r="H577" s="29"/>
      <c r="I577" s="29"/>
      <c r="J577" s="29"/>
      <c r="K577" s="29"/>
      <c r="L577" s="29"/>
      <c r="M577" s="29"/>
      <c r="N577" s="29"/>
      <c r="O577" s="29"/>
      <c r="P577" s="29"/>
      <c r="Q577" s="29"/>
      <c r="R577" s="29"/>
      <c r="S577" s="29"/>
      <c r="T577" s="29"/>
      <c r="U577" s="29"/>
      <c r="V577" s="29"/>
      <c r="W577" s="29"/>
      <c r="X577" s="29"/>
      <c r="Y577" s="29"/>
      <c r="Z577" s="29"/>
    </row>
    <row r="578" spans="1:26" ht="13">
      <c r="A578" s="39">
        <v>576</v>
      </c>
      <c r="B578" s="43">
        <f t="shared" si="2"/>
        <v>1.5211351527991991E-3</v>
      </c>
      <c r="C578" s="41">
        <f>_xlfn.BETA.DIST(B578,Summary!$C$14+Summary!$D$26,Summary!$D$14+Summary!$C$26-Summary!$D$26,FALSE)</f>
        <v>451.95439678329882</v>
      </c>
      <c r="D578" s="41">
        <f>_xlfn.BETA.DIST(B578,Summary!$C$14+Summary!$D$27,Summary!$D$14+Summary!$C$27-Summary!$D$27,FALSE)</f>
        <v>147.99939387167905</v>
      </c>
      <c r="E578" s="38"/>
      <c r="F578" s="44"/>
      <c r="G578" s="44"/>
      <c r="H578" s="29"/>
      <c r="I578" s="29"/>
      <c r="J578" s="29"/>
      <c r="K578" s="29"/>
      <c r="L578" s="29"/>
      <c r="M578" s="29"/>
      <c r="N578" s="29"/>
      <c r="O578" s="29"/>
      <c r="P578" s="29"/>
      <c r="Q578" s="29"/>
      <c r="R578" s="29"/>
      <c r="S578" s="29"/>
      <c r="T578" s="29"/>
      <c r="U578" s="29"/>
      <c r="V578" s="29"/>
      <c r="W578" s="29"/>
      <c r="X578" s="29"/>
      <c r="Y578" s="29"/>
      <c r="Z578" s="29"/>
    </row>
    <row r="579" spans="1:26" ht="13">
      <c r="A579" s="39">
        <v>577</v>
      </c>
      <c r="B579" s="43">
        <f t="shared" si="2"/>
        <v>1.5235301255576181E-3</v>
      </c>
      <c r="C579" s="41">
        <f>_xlfn.BETA.DIST(B579,Summary!$C$14+Summary!$D$26,Summary!$D$14+Summary!$C$26-Summary!$D$26,FALSE)</f>
        <v>448.75163714804421</v>
      </c>
      <c r="D579" s="41">
        <f>_xlfn.BETA.DIST(B579,Summary!$C$14+Summary!$D$27,Summary!$D$14+Summary!$C$27-Summary!$D$27,FALSE)</f>
        <v>145.00876169979725</v>
      </c>
      <c r="E579" s="38"/>
      <c r="F579" s="44"/>
      <c r="G579" s="44"/>
      <c r="H579" s="29"/>
      <c r="I579" s="29"/>
      <c r="J579" s="29"/>
      <c r="K579" s="29"/>
      <c r="L579" s="29"/>
      <c r="M579" s="29"/>
      <c r="N579" s="29"/>
      <c r="O579" s="29"/>
      <c r="P579" s="29"/>
      <c r="Q579" s="29"/>
      <c r="R579" s="29"/>
      <c r="S579" s="29"/>
      <c r="T579" s="29"/>
      <c r="U579" s="29"/>
      <c r="V579" s="29"/>
      <c r="W579" s="29"/>
      <c r="X579" s="29"/>
      <c r="Y579" s="29"/>
      <c r="Z579" s="29"/>
    </row>
    <row r="580" spans="1:26" ht="13">
      <c r="A580" s="39">
        <v>578</v>
      </c>
      <c r="B580" s="43">
        <f t="shared" si="2"/>
        <v>1.525925098316037E-3</v>
      </c>
      <c r="C580" s="41">
        <f>_xlfn.BETA.DIST(B580,Summary!$C$14+Summary!$D$26,Summary!$D$14+Summary!$C$26-Summary!$D$26,FALSE)</f>
        <v>445.56274419327076</v>
      </c>
      <c r="D580" s="41">
        <f>_xlfn.BETA.DIST(B580,Summary!$C$14+Summary!$D$27,Summary!$D$14+Summary!$C$27-Summary!$D$27,FALSE)</f>
        <v>142.07011548089616</v>
      </c>
      <c r="E580" s="38"/>
      <c r="F580" s="44"/>
      <c r="G580" s="44"/>
      <c r="H580" s="29"/>
      <c r="I580" s="29"/>
      <c r="J580" s="29"/>
      <c r="K580" s="29"/>
      <c r="L580" s="29"/>
      <c r="M580" s="29"/>
      <c r="N580" s="29"/>
      <c r="O580" s="29"/>
      <c r="P580" s="29"/>
      <c r="Q580" s="29"/>
      <c r="R580" s="29"/>
      <c r="S580" s="29"/>
      <c r="T580" s="29"/>
      <c r="U580" s="29"/>
      <c r="V580" s="29"/>
      <c r="W580" s="29"/>
      <c r="X580" s="29"/>
      <c r="Y580" s="29"/>
      <c r="Z580" s="29"/>
    </row>
    <row r="581" spans="1:26" ht="13">
      <c r="A581" s="39">
        <v>579</v>
      </c>
      <c r="B581" s="43">
        <f t="shared" si="2"/>
        <v>1.5283200710744559E-3</v>
      </c>
      <c r="C581" s="41">
        <f>_xlfn.BETA.DIST(B581,Summary!$C$14+Summary!$D$26,Summary!$D$14+Summary!$C$26-Summary!$D$26,FALSE)</f>
        <v>442.38777274667427</v>
      </c>
      <c r="D581" s="41">
        <f>_xlfn.BETA.DIST(B581,Summary!$C$14+Summary!$D$27,Summary!$D$14+Summary!$C$27-Summary!$D$27,FALSE)</f>
        <v>139.18277343321503</v>
      </c>
      <c r="E581" s="38"/>
      <c r="F581" s="44"/>
      <c r="G581" s="44"/>
      <c r="H581" s="29"/>
      <c r="I581" s="29"/>
      <c r="J581" s="29"/>
      <c r="K581" s="29"/>
      <c r="L581" s="29"/>
      <c r="M581" s="29"/>
      <c r="N581" s="29"/>
      <c r="O581" s="29"/>
      <c r="P581" s="29"/>
      <c r="Q581" s="29"/>
      <c r="R581" s="29"/>
      <c r="S581" s="29"/>
      <c r="T581" s="29"/>
      <c r="U581" s="29"/>
      <c r="V581" s="29"/>
      <c r="W581" s="29"/>
      <c r="X581" s="29"/>
      <c r="Y581" s="29"/>
      <c r="Z581" s="29"/>
    </row>
    <row r="582" spans="1:26" ht="13">
      <c r="A582" s="39">
        <v>580</v>
      </c>
      <c r="B582" s="43">
        <f t="shared" si="2"/>
        <v>1.5307150438328748E-3</v>
      </c>
      <c r="C582" s="41">
        <f>_xlfn.BETA.DIST(B582,Summary!$C$14+Summary!$D$26,Summary!$D$14+Summary!$C$26-Summary!$D$26,FALSE)</f>
        <v>439.22677570598569</v>
      </c>
      <c r="D582" s="41">
        <f>_xlfn.BETA.DIST(B582,Summary!$C$14+Summary!$D$27,Summary!$D$14+Summary!$C$27-Summary!$D$27,FALSE)</f>
        <v>136.34605685502277</v>
      </c>
      <c r="E582" s="38"/>
      <c r="F582" s="44"/>
      <c r="G582" s="44"/>
      <c r="H582" s="29"/>
      <c r="I582" s="29"/>
      <c r="J582" s="29"/>
      <c r="K582" s="29"/>
      <c r="L582" s="29"/>
      <c r="M582" s="29"/>
      <c r="N582" s="29"/>
      <c r="O582" s="29"/>
      <c r="P582" s="29"/>
      <c r="Q582" s="29"/>
      <c r="R582" s="29"/>
      <c r="S582" s="29"/>
      <c r="T582" s="29"/>
      <c r="U582" s="29"/>
      <c r="V582" s="29"/>
      <c r="W582" s="29"/>
      <c r="X582" s="29"/>
      <c r="Y582" s="29"/>
      <c r="Z582" s="29"/>
    </row>
    <row r="583" spans="1:26" ht="13">
      <c r="A583" s="39">
        <v>581</v>
      </c>
      <c r="B583" s="43">
        <f t="shared" si="2"/>
        <v>1.5331100165912937E-3</v>
      </c>
      <c r="C583" s="41">
        <f>_xlfn.BETA.DIST(B583,Summary!$C$14+Summary!$D$26,Summary!$D$14+Summary!$C$26-Summary!$D$26,FALSE)</f>
        <v>436.07980405819103</v>
      </c>
      <c r="D583" s="41">
        <f>_xlfn.BETA.DIST(B583,Summary!$C$14+Summary!$D$27,Summary!$D$14+Summary!$C$27-Summary!$D$27,FALSE)</f>
        <v>133.5592902877606</v>
      </c>
      <c r="E583" s="38"/>
      <c r="F583" s="44"/>
      <c r="G583" s="44"/>
      <c r="H583" s="29"/>
      <c r="I583" s="29"/>
      <c r="J583" s="29"/>
      <c r="K583" s="29"/>
      <c r="L583" s="29"/>
      <c r="M583" s="29"/>
      <c r="N583" s="29"/>
      <c r="O583" s="29"/>
      <c r="P583" s="29"/>
      <c r="Q583" s="29"/>
      <c r="R583" s="29"/>
      <c r="S583" s="29"/>
      <c r="T583" s="29"/>
      <c r="U583" s="29"/>
      <c r="V583" s="29"/>
      <c r="W583" s="29"/>
      <c r="X583" s="29"/>
      <c r="Y583" s="29"/>
      <c r="Z583" s="29"/>
    </row>
    <row r="584" spans="1:26" ht="13">
      <c r="A584" s="39">
        <v>582</v>
      </c>
      <c r="B584" s="43">
        <f t="shared" si="2"/>
        <v>1.5355049893497127E-3</v>
      </c>
      <c r="C584" s="41">
        <f>_xlfn.BETA.DIST(B584,Summary!$C$14+Summary!$D$26,Summary!$D$14+Summary!$C$26-Summary!$D$26,FALSE)</f>
        <v>432.94690689875847</v>
      </c>
      <c r="D584" s="41">
        <f>_xlfn.BETA.DIST(B584,Summary!$C$14+Summary!$D$27,Summary!$D$14+Summary!$C$27-Summary!$D$27,FALSE)</f>
        <v>130.82180167316852</v>
      </c>
      <c r="E584" s="38"/>
      <c r="F584" s="44"/>
      <c r="G584" s="44"/>
      <c r="H584" s="29"/>
      <c r="I584" s="29"/>
      <c r="J584" s="29"/>
      <c r="K584" s="29"/>
      <c r="L584" s="29"/>
      <c r="M584" s="29"/>
      <c r="N584" s="29"/>
      <c r="O584" s="29"/>
      <c r="P584" s="29"/>
      <c r="Q584" s="29"/>
      <c r="R584" s="29"/>
      <c r="S584" s="29"/>
      <c r="T584" s="29"/>
      <c r="U584" s="29"/>
      <c r="V584" s="29"/>
      <c r="W584" s="29"/>
      <c r="X584" s="29"/>
      <c r="Y584" s="29"/>
      <c r="Z584" s="29"/>
    </row>
    <row r="585" spans="1:26" ht="13">
      <c r="A585" s="39">
        <v>583</v>
      </c>
      <c r="B585" s="43">
        <f t="shared" si="2"/>
        <v>1.5378999621081316E-3</v>
      </c>
      <c r="C585" s="41">
        <f>_xlfn.BETA.DIST(B585,Summary!$C$14+Summary!$D$26,Summary!$D$14+Summary!$C$26-Summary!$D$26,FALSE)</f>
        <v>429.82813145086789</v>
      </c>
      <c r="D585" s="41">
        <f>_xlfn.BETA.DIST(B585,Summary!$C$14+Summary!$D$27,Summary!$D$14+Summary!$C$27-Summary!$D$27,FALSE)</f>
        <v>128.13292250447699</v>
      </c>
      <c r="E585" s="38"/>
      <c r="F585" s="44"/>
      <c r="G585" s="44"/>
      <c r="H585" s="29"/>
      <c r="I585" s="29"/>
      <c r="J585" s="29"/>
      <c r="K585" s="29"/>
      <c r="L585" s="29"/>
      <c r="M585" s="29"/>
      <c r="N585" s="29"/>
      <c r="O585" s="29"/>
      <c r="P585" s="29"/>
      <c r="Q585" s="29"/>
      <c r="R585" s="29"/>
      <c r="S585" s="29"/>
      <c r="T585" s="29"/>
      <c r="U585" s="29"/>
      <c r="V585" s="29"/>
      <c r="W585" s="29"/>
      <c r="X585" s="29"/>
      <c r="Y585" s="29"/>
      <c r="Z585" s="29"/>
    </row>
    <row r="586" spans="1:26" ht="13">
      <c r="A586" s="39">
        <v>584</v>
      </c>
      <c r="B586" s="43">
        <f t="shared" si="2"/>
        <v>1.5402949348665505E-3</v>
      </c>
      <c r="C586" s="41">
        <f>_xlfn.BETA.DIST(B586,Summary!$C$14+Summary!$D$26,Summary!$D$14+Summary!$C$26-Summary!$D$26,FALSE)</f>
        <v>426.72352308464264</v>
      </c>
      <c r="D586" s="41">
        <f>_xlfn.BETA.DIST(B586,Summary!$C$14+Summary!$D$27,Summary!$D$14+Summary!$C$27-Summary!$D$27,FALSE)</f>
        <v>125.49198797175634</v>
      </c>
      <c r="E586" s="38"/>
      <c r="F586" s="44"/>
      <c r="G586" s="44"/>
      <c r="H586" s="29"/>
      <c r="I586" s="29"/>
      <c r="J586" s="29"/>
      <c r="K586" s="29"/>
      <c r="L586" s="29"/>
      <c r="M586" s="29"/>
      <c r="N586" s="29"/>
      <c r="O586" s="29"/>
      <c r="P586" s="29"/>
      <c r="Q586" s="29"/>
      <c r="R586" s="29"/>
      <c r="S586" s="29"/>
      <c r="T586" s="29"/>
      <c r="U586" s="29"/>
      <c r="V586" s="29"/>
      <c r="W586" s="29"/>
      <c r="X586" s="29"/>
      <c r="Y586" s="29"/>
      <c r="Z586" s="29"/>
    </row>
    <row r="587" spans="1:26" ht="13">
      <c r="A587" s="39">
        <v>585</v>
      </c>
      <c r="B587" s="43">
        <f t="shared" si="2"/>
        <v>1.5426899076249694E-3</v>
      </c>
      <c r="C587" s="41">
        <f>_xlfn.BETA.DIST(B587,Summary!$C$14+Summary!$D$26,Summary!$D$14+Summary!$C$26-Summary!$D$26,FALSE)</f>
        <v>423.63312533637878</v>
      </c>
      <c r="D587" s="41">
        <f>_xlfn.BETA.DIST(B587,Summary!$C$14+Summary!$D$27,Summary!$D$14+Summary!$C$27-Summary!$D$27,FALSE)</f>
        <v>122.89833710153543</v>
      </c>
      <c r="E587" s="38"/>
      <c r="F587" s="44"/>
      <c r="G587" s="44"/>
      <c r="H587" s="29"/>
      <c r="I587" s="29"/>
      <c r="J587" s="29"/>
      <c r="K587" s="29"/>
      <c r="L587" s="29"/>
      <c r="M587" s="29"/>
      <c r="N587" s="29"/>
      <c r="O587" s="29"/>
      <c r="P587" s="29"/>
      <c r="Q587" s="29"/>
      <c r="R587" s="29"/>
      <c r="S587" s="29"/>
      <c r="T587" s="29"/>
      <c r="U587" s="29"/>
      <c r="V587" s="29"/>
      <c r="W587" s="29"/>
      <c r="X587" s="29"/>
      <c r="Y587" s="29"/>
      <c r="Z587" s="29"/>
    </row>
    <row r="588" spans="1:26" ht="13">
      <c r="A588" s="39">
        <v>586</v>
      </c>
      <c r="B588" s="43">
        <f t="shared" si="2"/>
        <v>1.5450848803833883E-3</v>
      </c>
      <c r="C588" s="41">
        <f>_xlfn.BETA.DIST(B588,Summary!$C$14+Summary!$D$26,Summary!$D$14+Summary!$C$26-Summary!$D$26,FALSE)</f>
        <v>420.55697992776032</v>
      </c>
      <c r="D588" s="41">
        <f>_xlfn.BETA.DIST(B588,Summary!$C$14+Summary!$D$27,Summary!$D$14+Summary!$C$27-Summary!$D$27,FALSE)</f>
        <v>120.35131289076108</v>
      </c>
      <c r="E588" s="38"/>
      <c r="F588" s="44"/>
      <c r="G588" s="44"/>
      <c r="H588" s="29"/>
      <c r="I588" s="29"/>
      <c r="J588" s="29"/>
      <c r="K588" s="29"/>
      <c r="L588" s="29"/>
      <c r="M588" s="29"/>
      <c r="N588" s="29"/>
      <c r="O588" s="29"/>
      <c r="P588" s="29"/>
      <c r="Q588" s="29"/>
      <c r="R588" s="29"/>
      <c r="S588" s="29"/>
      <c r="T588" s="29"/>
      <c r="U588" s="29"/>
      <c r="V588" s="29"/>
      <c r="W588" s="29"/>
      <c r="X588" s="29"/>
      <c r="Y588" s="29"/>
      <c r="Z588" s="29"/>
    </row>
    <row r="589" spans="1:26" ht="13">
      <c r="A589" s="39">
        <v>587</v>
      </c>
      <c r="B589" s="43">
        <f t="shared" si="2"/>
        <v>1.5474798531418072E-3</v>
      </c>
      <c r="C589" s="41">
        <f>_xlfn.BETA.DIST(B589,Summary!$C$14+Summary!$D$26,Summary!$D$14+Summary!$C$26-Summary!$D$26,FALSE)</f>
        <v>417.49512678506966</v>
      </c>
      <c r="D589" s="41">
        <f>_xlfn.BETA.DIST(B589,Summary!$C$14+Summary!$D$27,Summary!$D$14+Summary!$C$27-Summary!$D$27,FALSE)</f>
        <v>117.85026243521727</v>
      </c>
      <c r="E589" s="38"/>
      <c r="F589" s="44"/>
      <c r="G589" s="44"/>
      <c r="H589" s="29"/>
      <c r="I589" s="29"/>
      <c r="J589" s="29"/>
      <c r="K589" s="29"/>
      <c r="L589" s="29"/>
      <c r="M589" s="29"/>
      <c r="N589" s="29"/>
      <c r="O589" s="29"/>
      <c r="P589" s="29"/>
      <c r="Q589" s="29"/>
      <c r="R589" s="29"/>
      <c r="S589" s="29"/>
      <c r="T589" s="29"/>
      <c r="U589" s="29"/>
      <c r="V589" s="29"/>
      <c r="W589" s="29"/>
      <c r="X589" s="29"/>
      <c r="Y589" s="29"/>
      <c r="Z589" s="29"/>
    </row>
    <row r="590" spans="1:26" ht="13">
      <c r="A590" s="39">
        <v>588</v>
      </c>
      <c r="B590" s="43">
        <f t="shared" si="2"/>
        <v>1.5498748259002262E-3</v>
      </c>
      <c r="C590" s="41">
        <f>_xlfn.BETA.DIST(B590,Summary!$C$14+Summary!$D$26,Summary!$D$14+Summary!$C$26-Summary!$D$26,FALSE)</f>
        <v>414.44760405838389</v>
      </c>
      <c r="D590" s="41">
        <f>_xlfn.BETA.DIST(B590,Summary!$C$14+Summary!$D$27,Summary!$D$14+Summary!$C$27-Summary!$D$27,FALSE)</f>
        <v>115.39453705248073</v>
      </c>
      <c r="E590" s="38"/>
      <c r="F590" s="44"/>
      <c r="G590" s="44"/>
      <c r="H590" s="29"/>
      <c r="I590" s="29"/>
      <c r="J590" s="29"/>
      <c r="K590" s="29"/>
      <c r="L590" s="29"/>
      <c r="M590" s="29"/>
      <c r="N590" s="29"/>
      <c r="O590" s="29"/>
      <c r="P590" s="29"/>
      <c r="Q590" s="29"/>
      <c r="R590" s="29"/>
      <c r="S590" s="29"/>
      <c r="T590" s="29"/>
      <c r="U590" s="29"/>
      <c r="V590" s="29"/>
      <c r="W590" s="29"/>
      <c r="X590" s="29"/>
      <c r="Y590" s="29"/>
      <c r="Z590" s="29"/>
    </row>
    <row r="591" spans="1:26" ht="13">
      <c r="A591" s="39">
        <v>589</v>
      </c>
      <c r="B591" s="43">
        <f t="shared" si="2"/>
        <v>1.5522697986586451E-3</v>
      </c>
      <c r="C591" s="41">
        <f>_xlfn.BETA.DIST(B591,Summary!$C$14+Summary!$D$26,Summary!$D$14+Summary!$C$26-Summary!$D$26,FALSE)</f>
        <v>411.41444814075123</v>
      </c>
      <c r="D591" s="41">
        <f>_xlfn.BETA.DIST(B591,Summary!$C$14+Summary!$D$27,Summary!$D$14+Summary!$C$27-Summary!$D$27,FALSE)</f>
        <v>112.98349239952699</v>
      </c>
      <c r="E591" s="38"/>
      <c r="F591" s="44"/>
      <c r="G591" s="44"/>
      <c r="H591" s="29"/>
      <c r="I591" s="29"/>
      <c r="J591" s="29"/>
      <c r="K591" s="29"/>
      <c r="L591" s="29"/>
      <c r="M591" s="29"/>
      <c r="N591" s="29"/>
      <c r="O591" s="29"/>
      <c r="P591" s="29"/>
      <c r="Q591" s="29"/>
      <c r="R591" s="29"/>
      <c r="S591" s="29"/>
      <c r="T591" s="29"/>
      <c r="U591" s="29"/>
      <c r="V591" s="29"/>
      <c r="W591" s="29"/>
      <c r="X591" s="29"/>
      <c r="Y591" s="29"/>
      <c r="Z591" s="29"/>
    </row>
    <row r="592" spans="1:26" ht="13">
      <c r="A592" s="39">
        <v>590</v>
      </c>
      <c r="B592" s="43">
        <f t="shared" si="2"/>
        <v>1.554664771417064E-3</v>
      </c>
      <c r="C592" s="41">
        <f>_xlfn.BETA.DIST(B592,Summary!$C$14+Summary!$D$26,Summary!$D$14+Summary!$C$26-Summary!$D$26,FALSE)</f>
        <v>408.39569368734789</v>
      </c>
      <c r="D592" s="41">
        <f>_xlfn.BETA.DIST(B592,Summary!$C$14+Summary!$D$27,Summary!$D$14+Summary!$C$27-Summary!$D$27,FALSE)</f>
        <v>110.6164885850701</v>
      </c>
      <c r="E592" s="38"/>
      <c r="F592" s="44"/>
      <c r="G592" s="44"/>
      <c r="H592" s="29"/>
      <c r="I592" s="29"/>
      <c r="J592" s="29"/>
      <c r="K592" s="29"/>
      <c r="L592" s="29"/>
      <c r="M592" s="29"/>
      <c r="N592" s="29"/>
      <c r="O592" s="29"/>
      <c r="P592" s="29"/>
      <c r="Q592" s="29"/>
      <c r="R592" s="29"/>
      <c r="S592" s="29"/>
      <c r="T592" s="29"/>
      <c r="U592" s="29"/>
      <c r="V592" s="29"/>
      <c r="W592" s="29"/>
      <c r="X592" s="29"/>
      <c r="Y592" s="29"/>
      <c r="Z592" s="29"/>
    </row>
    <row r="593" spans="1:26" ht="13">
      <c r="A593" s="39">
        <v>591</v>
      </c>
      <c r="B593" s="43">
        <f t="shared" si="2"/>
        <v>1.5570597441754829E-3</v>
      </c>
      <c r="C593" s="41">
        <f>_xlfn.BETA.DIST(B593,Summary!$C$14+Summary!$D$26,Summary!$D$14+Summary!$C$26-Summary!$D$26,FALSE)</f>
        <v>405.39137363461577</v>
      </c>
      <c r="D593" s="41">
        <f>_xlfn.BETA.DIST(B593,Summary!$C$14+Summary!$D$27,Summary!$D$14+Summary!$C$27-Summary!$D$27,FALSE)</f>
        <v>108.29289027674152</v>
      </c>
      <c r="E593" s="38"/>
      <c r="F593" s="44"/>
      <c r="G593" s="44"/>
      <c r="H593" s="29"/>
      <c r="I593" s="29"/>
      <c r="J593" s="29"/>
      <c r="K593" s="29"/>
      <c r="L593" s="29"/>
      <c r="M593" s="29"/>
      <c r="N593" s="29"/>
      <c r="O593" s="29"/>
      <c r="P593" s="29"/>
      <c r="Q593" s="29"/>
      <c r="R593" s="29"/>
      <c r="S593" s="29"/>
      <c r="T593" s="29"/>
      <c r="U593" s="29"/>
      <c r="V593" s="29"/>
      <c r="W593" s="29"/>
      <c r="X593" s="29"/>
      <c r="Y593" s="29"/>
      <c r="Z593" s="29"/>
    </row>
    <row r="594" spans="1:26" ht="13">
      <c r="A594" s="39">
        <v>592</v>
      </c>
      <c r="B594" s="43">
        <f t="shared" si="2"/>
        <v>1.5594547169339018E-3</v>
      </c>
      <c r="C594" s="41">
        <f>_xlfn.BETA.DIST(B594,Summary!$C$14+Summary!$D$26,Summary!$D$14+Summary!$C$26-Summary!$D$26,FALSE)</f>
        <v>402.40151921936621</v>
      </c>
      <c r="D594" s="41">
        <f>_xlfn.BETA.DIST(B594,Summary!$C$14+Summary!$D$27,Summary!$D$14+Summary!$C$27-Summary!$D$27,FALSE)</f>
        <v>106.01206680320436</v>
      </c>
      <c r="E594" s="38"/>
      <c r="F594" s="44"/>
      <c r="G594" s="44"/>
      <c r="H594" s="29"/>
      <c r="I594" s="29"/>
      <c r="J594" s="29"/>
      <c r="K594" s="29"/>
      <c r="L594" s="29"/>
      <c r="M594" s="29"/>
      <c r="N594" s="29"/>
      <c r="O594" s="29"/>
      <c r="P594" s="29"/>
      <c r="Q594" s="29"/>
      <c r="R594" s="29"/>
      <c r="S594" s="29"/>
      <c r="T594" s="29"/>
      <c r="U594" s="29"/>
      <c r="V594" s="29"/>
      <c r="W594" s="29"/>
      <c r="X594" s="29"/>
      <c r="Y594" s="29"/>
      <c r="Z594" s="29"/>
    </row>
    <row r="595" spans="1:26" ht="13">
      <c r="A595" s="39">
        <v>593</v>
      </c>
      <c r="B595" s="43">
        <f t="shared" si="2"/>
        <v>1.5618496896923208E-3</v>
      </c>
      <c r="C595" s="41">
        <f>_xlfn.BETA.DIST(B595,Summary!$C$14+Summary!$D$26,Summary!$D$14+Summary!$C$26-Summary!$D$26,FALSE)</f>
        <v>399.4261599978559</v>
      </c>
      <c r="D595" s="41">
        <f>_xlfn.BETA.DIST(B595,Summary!$C$14+Summary!$D$27,Summary!$D$14+Summary!$C$27-Summary!$D$27,FALSE)</f>
        <v>103.77339225129566</v>
      </c>
      <c r="E595" s="38"/>
      <c r="F595" s="44"/>
      <c r="G595" s="44"/>
      <c r="H595" s="29"/>
      <c r="I595" s="29"/>
      <c r="J595" s="29"/>
      <c r="K595" s="29"/>
      <c r="L595" s="29"/>
      <c r="M595" s="29"/>
      <c r="N595" s="29"/>
      <c r="O595" s="29"/>
      <c r="P595" s="29"/>
      <c r="Q595" s="29"/>
      <c r="R595" s="29"/>
      <c r="S595" s="29"/>
      <c r="T595" s="29"/>
      <c r="U595" s="29"/>
      <c r="V595" s="29"/>
      <c r="W595" s="29"/>
      <c r="X595" s="29"/>
      <c r="Y595" s="29"/>
      <c r="Z595" s="29"/>
    </row>
    <row r="596" spans="1:26" ht="13">
      <c r="A596" s="39">
        <v>594</v>
      </c>
      <c r="B596" s="43">
        <f t="shared" si="2"/>
        <v>1.5642446624507397E-3</v>
      </c>
      <c r="C596" s="41">
        <f>_xlfn.BETA.DIST(B596,Summary!$C$14+Summary!$D$26,Summary!$D$14+Summary!$C$26-Summary!$D$26,FALSE)</f>
        <v>396.46532386483858</v>
      </c>
      <c r="D596" s="41">
        <f>_xlfn.BETA.DIST(B596,Summary!$C$14+Summary!$D$27,Summary!$D$14+Summary!$C$27-Summary!$D$27,FALSE)</f>
        <v>101.57624555830489</v>
      </c>
      <c r="E596" s="38"/>
      <c r="F596" s="44"/>
      <c r="G596" s="44"/>
      <c r="H596" s="29"/>
      <c r="I596" s="29"/>
      <c r="J596" s="29"/>
      <c r="K596" s="29"/>
      <c r="L596" s="29"/>
      <c r="M596" s="29"/>
      <c r="N596" s="29"/>
      <c r="O596" s="29"/>
      <c r="P596" s="29"/>
      <c r="Q596" s="29"/>
      <c r="R596" s="29"/>
      <c r="S596" s="29"/>
      <c r="T596" s="29"/>
      <c r="U596" s="29"/>
      <c r="V596" s="29"/>
      <c r="W596" s="29"/>
      <c r="X596" s="29"/>
      <c r="Y596" s="29"/>
      <c r="Z596" s="29"/>
    </row>
    <row r="597" spans="1:26" ht="13">
      <c r="A597" s="39">
        <v>595</v>
      </c>
      <c r="B597" s="43">
        <f t="shared" si="2"/>
        <v>1.5666396352091586E-3</v>
      </c>
      <c r="C597" s="41">
        <f>_xlfn.BETA.DIST(B597,Summary!$C$14+Summary!$D$26,Summary!$D$14+Summary!$C$26-Summary!$D$26,FALSE)</f>
        <v>393.51903707256855</v>
      </c>
      <c r="D597" s="41">
        <f>_xlfn.BETA.DIST(B597,Summary!$C$14+Summary!$D$27,Summary!$D$14+Summary!$C$27-Summary!$D$27,FALSE)</f>
        <v>99.420010599469762</v>
      </c>
      <c r="E597" s="38"/>
      <c r="F597" s="44"/>
      <c r="G597" s="44"/>
      <c r="H597" s="29"/>
      <c r="I597" s="29"/>
      <c r="J597" s="29"/>
      <c r="K597" s="29"/>
      <c r="L597" s="29"/>
      <c r="M597" s="29"/>
      <c r="N597" s="29"/>
      <c r="O597" s="29"/>
      <c r="P597" s="29"/>
      <c r="Q597" s="29"/>
      <c r="R597" s="29"/>
      <c r="S597" s="29"/>
      <c r="T597" s="29"/>
      <c r="U597" s="29"/>
      <c r="V597" s="29"/>
      <c r="W597" s="29"/>
      <c r="X597" s="29"/>
      <c r="Y597" s="29"/>
      <c r="Z597" s="29"/>
    </row>
    <row r="598" spans="1:26" ht="13">
      <c r="A598" s="39">
        <v>596</v>
      </c>
      <c r="B598" s="43">
        <f t="shared" si="2"/>
        <v>1.5690346079675775E-3</v>
      </c>
      <c r="C598" s="41">
        <f>_xlfn.BETA.DIST(B598,Summary!$C$14+Summary!$D$26,Summary!$D$14+Summary!$C$26-Summary!$D$26,FALSE)</f>
        <v>390.58732424977444</v>
      </c>
      <c r="D598" s="41">
        <f>_xlfn.BETA.DIST(B598,Summary!$C$14+Summary!$D$27,Summary!$D$14+Summary!$C$27-Summary!$D$27,FALSE)</f>
        <v>97.304076270806632</v>
      </c>
      <c r="E598" s="38"/>
      <c r="F598" s="44"/>
      <c r="G598" s="44"/>
      <c r="H598" s="29"/>
      <c r="I598" s="29"/>
      <c r="J598" s="29"/>
      <c r="K598" s="29"/>
      <c r="L598" s="29"/>
      <c r="M598" s="29"/>
      <c r="N598" s="29"/>
      <c r="O598" s="29"/>
      <c r="P598" s="29"/>
      <c r="Q598" s="29"/>
      <c r="R598" s="29"/>
      <c r="S598" s="29"/>
      <c r="T598" s="29"/>
      <c r="U598" s="29"/>
      <c r="V598" s="29"/>
      <c r="W598" s="29"/>
      <c r="X598" s="29"/>
      <c r="Y598" s="29"/>
      <c r="Z598" s="29"/>
    </row>
    <row r="599" spans="1:26" ht="13">
      <c r="A599" s="39">
        <v>597</v>
      </c>
      <c r="B599" s="43">
        <f t="shared" si="2"/>
        <v>1.5714295807259964E-3</v>
      </c>
      <c r="C599" s="41">
        <f>_xlfn.BETA.DIST(B599,Summary!$C$14+Summary!$D$26,Summary!$D$14+Summary!$C$26-Summary!$D$26,FALSE)</f>
        <v>387.67020842059043</v>
      </c>
      <c r="D599" s="41">
        <f>_xlfn.BETA.DIST(B599,Summary!$C$14+Summary!$D$27,Summary!$D$14+Summary!$C$27-Summary!$D$27,FALSE)</f>
        <v>95.227836567353705</v>
      </c>
      <c r="E599" s="38"/>
      <c r="F599" s="44"/>
      <c r="G599" s="44"/>
      <c r="H599" s="29"/>
      <c r="I599" s="29"/>
      <c r="J599" s="29"/>
      <c r="K599" s="29"/>
      <c r="L599" s="29"/>
      <c r="M599" s="29"/>
      <c r="N599" s="29"/>
      <c r="O599" s="29"/>
      <c r="P599" s="29"/>
      <c r="Q599" s="29"/>
      <c r="R599" s="29"/>
      <c r="S599" s="29"/>
      <c r="T599" s="29"/>
      <c r="U599" s="29"/>
      <c r="V599" s="29"/>
      <c r="W599" s="29"/>
      <c r="X599" s="29"/>
      <c r="Y599" s="29"/>
      <c r="Z599" s="29"/>
    </row>
    <row r="600" spans="1:26" ht="13">
      <c r="A600" s="39">
        <v>598</v>
      </c>
      <c r="B600" s="43">
        <f t="shared" si="2"/>
        <v>1.5738245534844153E-3</v>
      </c>
      <c r="C600" s="41">
        <f>_xlfn.BETA.DIST(B600,Summary!$C$14+Summary!$D$26,Summary!$D$14+Summary!$C$26-Summary!$D$26,FALSE)</f>
        <v>384.76771102344202</v>
      </c>
      <c r="D600" s="41">
        <f>_xlfn.BETA.DIST(B600,Summary!$C$14+Summary!$D$27,Summary!$D$14+Summary!$C$27-Summary!$D$27,FALSE)</f>
        <v>93.19069065693958</v>
      </c>
      <c r="E600" s="38"/>
      <c r="F600" s="44"/>
      <c r="G600" s="44"/>
      <c r="H600" s="29"/>
      <c r="I600" s="29"/>
      <c r="J600" s="29"/>
      <c r="K600" s="29"/>
      <c r="L600" s="29"/>
      <c r="M600" s="29"/>
      <c r="N600" s="29"/>
      <c r="O600" s="29"/>
      <c r="P600" s="29"/>
      <c r="Q600" s="29"/>
      <c r="R600" s="29"/>
      <c r="S600" s="29"/>
      <c r="T600" s="29"/>
      <c r="U600" s="29"/>
      <c r="V600" s="29"/>
      <c r="W600" s="29"/>
      <c r="X600" s="29"/>
      <c r="Y600" s="29"/>
      <c r="Z600" s="29"/>
    </row>
    <row r="601" spans="1:26" ht="13">
      <c r="A601" s="39">
        <v>599</v>
      </c>
      <c r="B601" s="43">
        <f t="shared" si="2"/>
        <v>1.5762195262428343E-3</v>
      </c>
      <c r="C601" s="41">
        <f>_xlfn.BETA.DIST(B601,Summary!$C$14+Summary!$D$26,Summary!$D$14+Summary!$C$26-Summary!$D$26,FALSE)</f>
        <v>381.87985192988288</v>
      </c>
      <c r="D601" s="41">
        <f>_xlfn.BETA.DIST(B601,Summary!$C$14+Summary!$D$27,Summary!$D$14+Summary!$C$27-Summary!$D$27,FALSE)</f>
        <v>91.19204294955918</v>
      </c>
      <c r="E601" s="38"/>
      <c r="F601" s="44"/>
      <c r="G601" s="44"/>
      <c r="H601" s="29"/>
      <c r="I601" s="29"/>
      <c r="J601" s="29"/>
      <c r="K601" s="29"/>
      <c r="L601" s="29"/>
      <c r="M601" s="29"/>
      <c r="N601" s="29"/>
      <c r="O601" s="29"/>
      <c r="P601" s="29"/>
      <c r="Q601" s="29"/>
      <c r="R601" s="29"/>
      <c r="S601" s="29"/>
      <c r="T601" s="29"/>
      <c r="U601" s="29"/>
      <c r="V601" s="29"/>
      <c r="W601" s="29"/>
      <c r="X601" s="29"/>
      <c r="Y601" s="29"/>
      <c r="Z601" s="29"/>
    </row>
    <row r="602" spans="1:26" ht="13">
      <c r="A602" s="39">
        <v>600</v>
      </c>
      <c r="B602" s="43">
        <f t="shared" si="2"/>
        <v>1.5786144990012532E-3</v>
      </c>
      <c r="C602" s="41">
        <f>_xlfn.BETA.DIST(B602,Summary!$C$14+Summary!$D$26,Summary!$D$14+Summary!$C$26-Summary!$D$26,FALSE)</f>
        <v>379.00664946339248</v>
      </c>
      <c r="D602" s="41">
        <f>_xlfn.BETA.DIST(B602,Summary!$C$14+Summary!$D$27,Summary!$D$14+Summary!$C$27-Summary!$D$27,FALSE)</f>
        <v>89.231303162470198</v>
      </c>
      <c r="E602" s="38"/>
      <c r="F602" s="44"/>
      <c r="G602" s="44"/>
      <c r="H602" s="29"/>
      <c r="I602" s="29"/>
      <c r="J602" s="29"/>
      <c r="K602" s="29"/>
      <c r="L602" s="29"/>
      <c r="M602" s="29"/>
      <c r="N602" s="29"/>
      <c r="O602" s="29"/>
      <c r="P602" s="29"/>
      <c r="Q602" s="29"/>
      <c r="R602" s="29"/>
      <c r="S602" s="29"/>
      <c r="T602" s="29"/>
      <c r="U602" s="29"/>
      <c r="V602" s="29"/>
      <c r="W602" s="29"/>
      <c r="X602" s="29"/>
      <c r="Y602" s="29"/>
      <c r="Z602" s="29"/>
    </row>
    <row r="603" spans="1:26" ht="13">
      <c r="A603" s="39">
        <v>601</v>
      </c>
      <c r="B603" s="43">
        <f t="shared" si="2"/>
        <v>1.5810094717596721E-3</v>
      </c>
      <c r="C603" s="41">
        <f>_xlfn.BETA.DIST(B603,Summary!$C$14+Summary!$D$26,Summary!$D$14+Summary!$C$26-Summary!$D$26,FALSE)</f>
        <v>376.14812041810808</v>
      </c>
      <c r="D603" s="41">
        <f>_xlfn.BETA.DIST(B603,Summary!$C$14+Summary!$D$27,Summary!$D$14+Summary!$C$27-Summary!$D$27,FALSE)</f>
        <v>87.307886381085581</v>
      </c>
      <c r="E603" s="38"/>
      <c r="F603" s="44"/>
      <c r="G603" s="44"/>
      <c r="H603" s="29"/>
      <c r="I603" s="29"/>
      <c r="J603" s="29"/>
      <c r="K603" s="29"/>
      <c r="L603" s="29"/>
      <c r="M603" s="29"/>
      <c r="N603" s="29"/>
      <c r="O603" s="29"/>
      <c r="P603" s="29"/>
      <c r="Q603" s="29"/>
      <c r="R603" s="29"/>
      <c r="S603" s="29"/>
      <c r="T603" s="29"/>
      <c r="U603" s="29"/>
      <c r="V603" s="29"/>
      <c r="W603" s="29"/>
      <c r="X603" s="29"/>
      <c r="Y603" s="29"/>
      <c r="Z603" s="29"/>
    </row>
    <row r="604" spans="1:26" ht="13">
      <c r="A604" s="39">
        <v>602</v>
      </c>
      <c r="B604" s="43">
        <f t="shared" si="2"/>
        <v>1.583404444518091E-3</v>
      </c>
      <c r="C604" s="41">
        <f>_xlfn.BETA.DIST(B604,Summary!$C$14+Summary!$D$26,Summary!$D$14+Summary!$C$26-Summary!$D$26,FALSE)</f>
        <v>373.30428007751584</v>
      </c>
      <c r="D604" s="41">
        <f>_xlfn.BETA.DIST(B604,Summary!$C$14+Summary!$D$27,Summary!$D$14+Summary!$C$27-Summary!$D$27,FALSE)</f>
        <v>85.421213115777832</v>
      </c>
      <c r="E604" s="38"/>
      <c r="F604" s="44"/>
      <c r="G604" s="44"/>
      <c r="H604" s="29"/>
      <c r="I604" s="29"/>
      <c r="J604" s="29"/>
      <c r="K604" s="29"/>
      <c r="L604" s="29"/>
      <c r="M604" s="29"/>
      <c r="N604" s="29"/>
      <c r="O604" s="29"/>
      <c r="P604" s="29"/>
      <c r="Q604" s="29"/>
      <c r="R604" s="29"/>
      <c r="S604" s="29"/>
      <c r="T604" s="29"/>
      <c r="U604" s="29"/>
      <c r="V604" s="29"/>
      <c r="W604" s="29"/>
      <c r="X604" s="29"/>
      <c r="Y604" s="29"/>
      <c r="Z604" s="29"/>
    </row>
    <row r="605" spans="1:26" ht="13">
      <c r="A605" s="39">
        <v>603</v>
      </c>
      <c r="B605" s="43">
        <f t="shared" si="2"/>
        <v>1.5857994172765099E-3</v>
      </c>
      <c r="C605" s="41">
        <f>_xlfn.BETA.DIST(B605,Summary!$C$14+Summary!$D$26,Summary!$D$14+Summary!$C$26-Summary!$D$26,FALSE)</f>
        <v>370.47514223307547</v>
      </c>
      <c r="D605" s="41">
        <f>_xlfn.BETA.DIST(B605,Summary!$C$14+Summary!$D$27,Summary!$D$14+Summary!$C$27-Summary!$D$27,FALSE)</f>
        <v>83.570709354673312</v>
      </c>
      <c r="E605" s="38"/>
      <c r="F605" s="44"/>
      <c r="G605" s="44"/>
      <c r="H605" s="29"/>
      <c r="I605" s="29"/>
      <c r="J605" s="29"/>
      <c r="K605" s="29"/>
      <c r="L605" s="29"/>
      <c r="M605" s="29"/>
      <c r="N605" s="29"/>
      <c r="O605" s="29"/>
      <c r="P605" s="29"/>
      <c r="Q605" s="29"/>
      <c r="R605" s="29"/>
      <c r="S605" s="29"/>
      <c r="T605" s="29"/>
      <c r="U605" s="29"/>
      <c r="V605" s="29"/>
      <c r="W605" s="29"/>
      <c r="X605" s="29"/>
      <c r="Y605" s="29"/>
      <c r="Z605" s="29"/>
    </row>
    <row r="606" spans="1:26" ht="13">
      <c r="A606" s="39">
        <v>604</v>
      </c>
      <c r="B606" s="43">
        <f t="shared" si="2"/>
        <v>1.5881943900349289E-3</v>
      </c>
      <c r="C606" s="41">
        <f>_xlfn.BETA.DIST(B606,Summary!$C$14+Summary!$D$26,Summary!$D$14+Summary!$C$26-Summary!$D$26,FALSE)</f>
        <v>367.66071920279376</v>
      </c>
      <c r="D606" s="41">
        <f>_xlfn.BETA.DIST(B606,Summary!$C$14+Summary!$D$27,Summary!$D$14+Summary!$C$27-Summary!$D$27,FALSE)</f>
        <v>81.755806612543225</v>
      </c>
      <c r="E606" s="38"/>
      <c r="F606" s="44"/>
      <c r="G606" s="44"/>
      <c r="H606" s="29"/>
      <c r="I606" s="29"/>
      <c r="J606" s="29"/>
      <c r="K606" s="29"/>
      <c r="L606" s="29"/>
      <c r="M606" s="29"/>
      <c r="N606" s="29"/>
      <c r="O606" s="29"/>
      <c r="P606" s="29"/>
      <c r="Q606" s="29"/>
      <c r="R606" s="29"/>
      <c r="S606" s="29"/>
      <c r="T606" s="29"/>
      <c r="U606" s="29"/>
      <c r="V606" s="29"/>
      <c r="W606" s="29"/>
      <c r="X606" s="29"/>
      <c r="Y606" s="29"/>
      <c r="Z606" s="29"/>
    </row>
    <row r="607" spans="1:26" ht="13">
      <c r="A607" s="39">
        <v>605</v>
      </c>
      <c r="B607" s="43">
        <f t="shared" si="2"/>
        <v>1.5905893627933478E-3</v>
      </c>
      <c r="C607" s="41">
        <f>_xlfn.BETA.DIST(B607,Summary!$C$14+Summary!$D$26,Summary!$D$14+Summary!$C$26-Summary!$D$26,FALSE)</f>
        <v>364.86102184972839</v>
      </c>
      <c r="D607" s="41">
        <f>_xlfn.BETA.DIST(B607,Summary!$C$14+Summary!$D$27,Summary!$D$14+Summary!$C$27-Summary!$D$27,FALSE)</f>
        <v>79.975941975872857</v>
      </c>
      <c r="E607" s="38"/>
      <c r="F607" s="44"/>
      <c r="G607" s="44"/>
      <c r="H607" s="29"/>
      <c r="I607" s="29"/>
      <c r="J607" s="29"/>
      <c r="K607" s="29"/>
      <c r="L607" s="29"/>
      <c r="M607" s="29"/>
      <c r="N607" s="29"/>
      <c r="O607" s="29"/>
      <c r="P607" s="29"/>
      <c r="Q607" s="29"/>
      <c r="R607" s="29"/>
      <c r="S607" s="29"/>
      <c r="T607" s="29"/>
      <c r="U607" s="29"/>
      <c r="V607" s="29"/>
      <c r="W607" s="29"/>
      <c r="X607" s="29"/>
      <c r="Y607" s="29"/>
      <c r="Z607" s="29"/>
    </row>
    <row r="608" spans="1:26" ht="13">
      <c r="A608" s="39">
        <v>606</v>
      </c>
      <c r="B608" s="43">
        <f t="shared" si="2"/>
        <v>1.5929843355517667E-3</v>
      </c>
      <c r="C608" s="41">
        <f>_xlfn.BETA.DIST(B608,Summary!$C$14+Summary!$D$26,Summary!$D$14+Summary!$C$26-Summary!$D$26,FALSE)</f>
        <v>362.0760596004381</v>
      </c>
      <c r="D608" s="41">
        <f>_xlfn.BETA.DIST(B608,Summary!$C$14+Summary!$D$27,Summary!$D$14+Summary!$C$27-Summary!$D$27,FALSE)</f>
        <v>78.230558144213418</v>
      </c>
      <c r="E608" s="38"/>
      <c r="F608" s="44"/>
      <c r="G608" s="44"/>
      <c r="H608" s="29"/>
      <c r="I608" s="29"/>
      <c r="J608" s="29"/>
      <c r="K608" s="29"/>
      <c r="L608" s="29"/>
      <c r="M608" s="29"/>
      <c r="N608" s="29"/>
      <c r="O608" s="29"/>
      <c r="P608" s="29"/>
      <c r="Q608" s="29"/>
      <c r="R608" s="29"/>
      <c r="S608" s="29"/>
      <c r="T608" s="29"/>
      <c r="U608" s="29"/>
      <c r="V608" s="29"/>
      <c r="W608" s="29"/>
      <c r="X608" s="29"/>
      <c r="Y608" s="29"/>
      <c r="Z608" s="29"/>
    </row>
    <row r="609" spans="1:26" ht="13">
      <c r="A609" s="39">
        <v>607</v>
      </c>
      <c r="B609" s="43">
        <f t="shared" si="2"/>
        <v>1.5953793083101856E-3</v>
      </c>
      <c r="C609" s="41">
        <f>_xlfn.BETA.DIST(B609,Summary!$C$14+Summary!$D$26,Summary!$D$14+Summary!$C$26-Summary!$D$26,FALSE)</f>
        <v>359.30584046335781</v>
      </c>
      <c r="D609" s="41">
        <f>_xlfn.BETA.DIST(B609,Summary!$C$14+Summary!$D$27,Summary!$D$14+Summary!$C$27-Summary!$D$27,FALSE)</f>
        <v>76.519103467902042</v>
      </c>
      <c r="E609" s="38"/>
      <c r="F609" s="44"/>
      <c r="G609" s="44"/>
      <c r="H609" s="29"/>
      <c r="I609" s="29"/>
      <c r="J609" s="29"/>
      <c r="K609" s="29"/>
      <c r="L609" s="29"/>
      <c r="M609" s="29"/>
      <c r="N609" s="29"/>
      <c r="O609" s="29"/>
      <c r="P609" s="29"/>
      <c r="Q609" s="29"/>
      <c r="R609" s="29"/>
      <c r="S609" s="29"/>
      <c r="T609" s="29"/>
      <c r="U609" s="29"/>
      <c r="V609" s="29"/>
      <c r="W609" s="29"/>
      <c r="X609" s="29"/>
      <c r="Y609" s="29"/>
      <c r="Z609" s="29"/>
    </row>
    <row r="610" spans="1:26" ht="13">
      <c r="A610" s="39">
        <v>608</v>
      </c>
      <c r="B610" s="43">
        <f t="shared" si="2"/>
        <v>1.5977742810686045E-3</v>
      </c>
      <c r="C610" s="41">
        <f>_xlfn.BETA.DIST(B610,Summary!$C$14+Summary!$D$26,Summary!$D$14+Summary!$C$26-Summary!$D$26,FALSE)</f>
        <v>356.55037104711192</v>
      </c>
      <c r="D610" s="41">
        <f>_xlfn.BETA.DIST(B610,Summary!$C$14+Summary!$D$27,Summary!$D$14+Summary!$C$27-Summary!$D$27,FALSE)</f>
        <v>74.841031982241972</v>
      </c>
      <c r="E610" s="38"/>
      <c r="F610" s="44"/>
      <c r="G610" s="44"/>
      <c r="H610" s="29"/>
      <c r="I610" s="29"/>
      <c r="J610" s="29"/>
      <c r="K610" s="29"/>
      <c r="L610" s="29"/>
      <c r="M610" s="29"/>
      <c r="N610" s="29"/>
      <c r="O610" s="29"/>
      <c r="P610" s="29"/>
      <c r="Q610" s="29"/>
      <c r="R610" s="29"/>
      <c r="S610" s="29"/>
      <c r="T610" s="29"/>
      <c r="U610" s="29"/>
      <c r="V610" s="29"/>
      <c r="W610" s="29"/>
      <c r="X610" s="29"/>
      <c r="Y610" s="29"/>
      <c r="Z610" s="29"/>
    </row>
    <row r="611" spans="1:26" ht="13">
      <c r="A611" s="39">
        <v>609</v>
      </c>
      <c r="B611" s="43">
        <f t="shared" si="2"/>
        <v>1.6001692538270234E-3</v>
      </c>
      <c r="C611" s="41">
        <f>_xlfn.BETA.DIST(B611,Summary!$C$14+Summary!$D$26,Summary!$D$14+Summary!$C$26-Summary!$D$26,FALSE)</f>
        <v>353.8096565787576</v>
      </c>
      <c r="D611" s="41">
        <f>_xlfn.BETA.DIST(B611,Summary!$C$14+Summary!$D$27,Summary!$D$14+Summary!$C$27-Summary!$D$27,FALSE)</f>
        <v>73.19580343823327</v>
      </c>
      <c r="E611" s="38"/>
      <c r="F611" s="44"/>
      <c r="G611" s="44"/>
      <c r="H611" s="29"/>
      <c r="I611" s="29"/>
      <c r="J611" s="29"/>
      <c r="K611" s="29"/>
      <c r="L611" s="29"/>
      <c r="M611" s="29"/>
      <c r="N611" s="29"/>
      <c r="O611" s="29"/>
      <c r="P611" s="29"/>
      <c r="Q611" s="29"/>
      <c r="R611" s="29"/>
      <c r="S611" s="29"/>
      <c r="T611" s="29"/>
      <c r="U611" s="29"/>
      <c r="V611" s="29"/>
      <c r="W611" s="29"/>
      <c r="X611" s="29"/>
      <c r="Y611" s="29"/>
      <c r="Z611" s="29"/>
    </row>
    <row r="612" spans="1:26" ht="13">
      <c r="A612" s="39">
        <v>610</v>
      </c>
      <c r="B612" s="43">
        <f t="shared" si="2"/>
        <v>1.6025642265854424E-3</v>
      </c>
      <c r="C612" s="41">
        <f>_xlfn.BETA.DIST(B612,Summary!$C$14+Summary!$D$26,Summary!$D$14+Summary!$C$26-Summary!$D$26,FALSE)</f>
        <v>351.08370092195025</v>
      </c>
      <c r="D612" s="41">
        <f>_xlfn.BETA.DIST(B612,Summary!$C$14+Summary!$D$27,Summary!$D$14+Summary!$C$27-Summary!$D$27,FALSE)</f>
        <v>71.582883329948643</v>
      </c>
      <c r="E612" s="38"/>
      <c r="F612" s="44"/>
      <c r="G612" s="44"/>
      <c r="H612" s="29"/>
      <c r="I612" s="29"/>
      <c r="J612" s="29"/>
      <c r="K612" s="29"/>
      <c r="L612" s="29"/>
      <c r="M612" s="29"/>
      <c r="N612" s="29"/>
      <c r="O612" s="29"/>
      <c r="P612" s="29"/>
      <c r="Q612" s="29"/>
      <c r="R612" s="29"/>
      <c r="S612" s="29"/>
      <c r="T612" s="29"/>
      <c r="U612" s="29"/>
      <c r="V612" s="29"/>
      <c r="W612" s="29"/>
      <c r="X612" s="29"/>
      <c r="Y612" s="29"/>
      <c r="Z612" s="29"/>
    </row>
    <row r="613" spans="1:26" ht="13">
      <c r="A613" s="39">
        <v>611</v>
      </c>
      <c r="B613" s="43">
        <f t="shared" si="2"/>
        <v>1.6049591993438613E-3</v>
      </c>
      <c r="C613" s="41">
        <f>_xlfn.BETA.DIST(B613,Summary!$C$14+Summary!$D$26,Summary!$D$14+Summary!$C$26-Summary!$D$26,FALSE)</f>
        <v>348.37250659504173</v>
      </c>
      <c r="D613" s="41">
        <f>_xlfn.BETA.DIST(B613,Summary!$C$14+Summary!$D$27,Summary!$D$14+Summary!$C$27-Summary!$D$27,FALSE)</f>
        <v>70.001742918637177</v>
      </c>
      <c r="E613" s="38"/>
      <c r="F613" s="44"/>
      <c r="G613" s="44"/>
      <c r="H613" s="29"/>
      <c r="I613" s="29"/>
      <c r="J613" s="29"/>
      <c r="K613" s="29"/>
      <c r="L613" s="29"/>
      <c r="M613" s="29"/>
      <c r="N613" s="29"/>
      <c r="O613" s="29"/>
      <c r="P613" s="29"/>
      <c r="Q613" s="29"/>
      <c r="R613" s="29"/>
      <c r="S613" s="29"/>
      <c r="T613" s="29"/>
      <c r="U613" s="29"/>
      <c r="V613" s="29"/>
      <c r="W613" s="29"/>
      <c r="X613" s="29"/>
      <c r="Y613" s="29"/>
      <c r="Z613" s="29"/>
    </row>
    <row r="614" spans="1:26" ht="13">
      <c r="A614" s="39">
        <v>612</v>
      </c>
      <c r="B614" s="43">
        <f t="shared" si="2"/>
        <v>1.6073541721022802E-3</v>
      </c>
      <c r="C614" s="41">
        <f>_xlfn.BETA.DIST(B614,Summary!$C$14+Summary!$D$26,Summary!$D$14+Summary!$C$26-Summary!$D$26,FALSE)</f>
        <v>345.67607478909838</v>
      </c>
      <c r="D614" s="41">
        <f>_xlfn.BETA.DIST(B614,Summary!$C$14+Summary!$D$27,Summary!$D$14+Summary!$C$27-Summary!$D$27,FALSE)</f>
        <v>68.451859253644002</v>
      </c>
      <c r="E614" s="38"/>
      <c r="F614" s="44"/>
      <c r="G614" s="44"/>
      <c r="H614" s="29"/>
      <c r="I614" s="29"/>
      <c r="J614" s="29"/>
      <c r="K614" s="29"/>
      <c r="L614" s="29"/>
      <c r="M614" s="29"/>
      <c r="N614" s="29"/>
      <c r="O614" s="29"/>
      <c r="P614" s="29"/>
      <c r="Q614" s="29"/>
      <c r="R614" s="29"/>
      <c r="S614" s="29"/>
      <c r="T614" s="29"/>
      <c r="U614" s="29"/>
      <c r="V614" s="29"/>
      <c r="W614" s="29"/>
      <c r="X614" s="29"/>
      <c r="Y614" s="29"/>
      <c r="Z614" s="29"/>
    </row>
    <row r="615" spans="1:26" ht="13">
      <c r="A615" s="39">
        <v>613</v>
      </c>
      <c r="B615" s="43">
        <f t="shared" si="2"/>
        <v>1.6097491448606991E-3</v>
      </c>
      <c r="C615" s="41">
        <f>_xlfn.BETA.DIST(B615,Summary!$C$14+Summary!$D$26,Summary!$D$14+Summary!$C$26-Summary!$D$26,FALSE)</f>
        <v>342.99440538584497</v>
      </c>
      <c r="D615" s="41">
        <f>_xlfn.BETA.DIST(B615,Summary!$C$14+Summary!$D$27,Summary!$D$14+Summary!$C$27-Summary!$D$27,FALSE)</f>
        <v>66.93271519023962</v>
      </c>
      <c r="E615" s="38"/>
      <c r="F615" s="44"/>
      <c r="G615" s="44"/>
      <c r="H615" s="29"/>
      <c r="I615" s="29"/>
      <c r="J615" s="29"/>
      <c r="K615" s="29"/>
      <c r="L615" s="29"/>
      <c r="M615" s="29"/>
      <c r="N615" s="29"/>
      <c r="O615" s="29"/>
      <c r="P615" s="29"/>
      <c r="Q615" s="29"/>
      <c r="R615" s="29"/>
      <c r="S615" s="29"/>
      <c r="T615" s="29"/>
      <c r="U615" s="29"/>
      <c r="V615" s="29"/>
      <c r="W615" s="29"/>
      <c r="X615" s="29"/>
      <c r="Y615" s="29"/>
      <c r="Z615" s="29"/>
    </row>
    <row r="616" spans="1:26" ht="13">
      <c r="A616" s="39">
        <v>614</v>
      </c>
      <c r="B616" s="43">
        <f t="shared" si="2"/>
        <v>1.612144117619118E-3</v>
      </c>
      <c r="C616" s="41">
        <f>_xlfn.BETA.DIST(B616,Summary!$C$14+Summary!$D$26,Summary!$D$14+Summary!$C$26-Summary!$D$26,FALSE)</f>
        <v>340.32749697552231</v>
      </c>
      <c r="D616" s="41">
        <f>_xlfn.BETA.DIST(B616,Summary!$C$14+Summary!$D$27,Summary!$D$14+Summary!$C$27-Summary!$D$27,FALSE)</f>
        <v>65.443799404440142</v>
      </c>
      <c r="E616" s="38"/>
      <c r="F616" s="44"/>
      <c r="G616" s="44"/>
      <c r="H616" s="29"/>
      <c r="I616" s="29"/>
      <c r="J616" s="29"/>
      <c r="K616" s="29"/>
      <c r="L616" s="29"/>
      <c r="M616" s="29"/>
      <c r="N616" s="29"/>
      <c r="O616" s="29"/>
      <c r="P616" s="29"/>
      <c r="Q616" s="29"/>
      <c r="R616" s="29"/>
      <c r="S616" s="29"/>
      <c r="T616" s="29"/>
      <c r="U616" s="29"/>
      <c r="V616" s="29"/>
      <c r="W616" s="29"/>
      <c r="X616" s="29"/>
      <c r="Y616" s="29"/>
      <c r="Z616" s="29"/>
    </row>
    <row r="617" spans="1:26" ht="13">
      <c r="A617" s="39">
        <v>615</v>
      </c>
      <c r="B617" s="43">
        <f t="shared" si="2"/>
        <v>1.614539090377537E-3</v>
      </c>
      <c r="C617" s="41">
        <f>_xlfn.BETA.DIST(B617,Summary!$C$14+Summary!$D$26,Summary!$D$14+Summary!$C$26-Summary!$D$26,FALSE)</f>
        <v>337.67534687466957</v>
      </c>
      <c r="D617" s="41">
        <f>_xlfn.BETA.DIST(B617,Summary!$C$14+Summary!$D$27,Summary!$D$14+Summary!$C$27-Summary!$D$27,FALSE)</f>
        <v>63.98460640490088</v>
      </c>
      <c r="E617" s="38"/>
      <c r="F617" s="44"/>
      <c r="G617" s="44"/>
      <c r="H617" s="29"/>
      <c r="I617" s="29"/>
      <c r="J617" s="29"/>
      <c r="K617" s="29"/>
      <c r="L617" s="29"/>
      <c r="M617" s="29"/>
      <c r="N617" s="29"/>
      <c r="O617" s="29"/>
      <c r="P617" s="29"/>
      <c r="Q617" s="29"/>
      <c r="R617" s="29"/>
      <c r="S617" s="29"/>
      <c r="T617" s="29"/>
      <c r="U617" s="29"/>
      <c r="V617" s="29"/>
      <c r="W617" s="29"/>
      <c r="X617" s="29"/>
      <c r="Y617" s="29"/>
      <c r="Z617" s="29"/>
    </row>
    <row r="618" spans="1:26" ht="13">
      <c r="A618" s="39">
        <v>616</v>
      </c>
      <c r="B618" s="43">
        <f t="shared" si="2"/>
        <v>1.6169340631359559E-3</v>
      </c>
      <c r="C618" s="41">
        <f>_xlfn.BETA.DIST(B618,Summary!$C$14+Summary!$D$26,Summary!$D$14+Summary!$C$26-Summary!$D$26,FALSE)</f>
        <v>335.03795114382365</v>
      </c>
      <c r="D618" s="41">
        <f>_xlfn.BETA.DIST(B618,Summary!$C$14+Summary!$D$27,Summary!$D$14+Summary!$C$27-Summary!$D$27,FALSE)</f>
        <v>62.554636541974212</v>
      </c>
      <c r="E618" s="38"/>
      <c r="F618" s="44"/>
      <c r="G618" s="44"/>
      <c r="H618" s="29"/>
      <c r="I618" s="29"/>
      <c r="J618" s="29"/>
      <c r="K618" s="29"/>
      <c r="L618" s="29"/>
      <c r="M618" s="29"/>
      <c r="N618" s="29"/>
      <c r="O618" s="29"/>
      <c r="P618" s="29"/>
      <c r="Q618" s="29"/>
      <c r="R618" s="29"/>
      <c r="S618" s="29"/>
      <c r="T618" s="29"/>
      <c r="U618" s="29"/>
      <c r="V618" s="29"/>
      <c r="W618" s="29"/>
      <c r="X618" s="29"/>
      <c r="Y618" s="29"/>
      <c r="Z618" s="29"/>
    </row>
    <row r="619" spans="1:26" ht="13">
      <c r="A619" s="39">
        <v>617</v>
      </c>
      <c r="B619" s="43">
        <f t="shared" si="2"/>
        <v>1.6193290358943748E-3</v>
      </c>
      <c r="C619" s="41">
        <f>_xlfn.BETA.DIST(B619,Summary!$C$14+Summary!$D$26,Summary!$D$14+Summary!$C$26-Summary!$D$26,FALSE)</f>
        <v>332.41530460512769</v>
      </c>
      <c r="D619" s="41">
        <f>_xlfn.BETA.DIST(B619,Summary!$C$14+Summary!$D$27,Summary!$D$14+Summary!$C$27-Summary!$D$27,FALSE)</f>
        <v>61.153396014009466</v>
      </c>
      <c r="E619" s="38"/>
      <c r="F619" s="44"/>
      <c r="G619" s="44"/>
      <c r="H619" s="29"/>
      <c r="I619" s="29"/>
      <c r="J619" s="29"/>
      <c r="K619" s="29"/>
      <c r="L619" s="29"/>
      <c r="M619" s="29"/>
      <c r="N619" s="29"/>
      <c r="O619" s="29"/>
      <c r="P619" s="29"/>
      <c r="Q619" s="29"/>
      <c r="R619" s="29"/>
      <c r="S619" s="29"/>
      <c r="T619" s="29"/>
      <c r="U619" s="29"/>
      <c r="V619" s="29"/>
      <c r="W619" s="29"/>
      <c r="X619" s="29"/>
      <c r="Y619" s="29"/>
      <c r="Z619" s="29"/>
    </row>
    <row r="620" spans="1:26" ht="13">
      <c r="A620" s="39">
        <v>618</v>
      </c>
      <c r="B620" s="43">
        <f t="shared" si="2"/>
        <v>1.6217240086527937E-3</v>
      </c>
      <c r="C620" s="41">
        <f>_xlfn.BETA.DIST(B620,Summary!$C$14+Summary!$D$26,Summary!$D$14+Summary!$C$26-Summary!$D$26,FALSE)</f>
        <v>329.80740085985508</v>
      </c>
      <c r="D620" s="41">
        <f>_xlfn.BETA.DIST(B620,Summary!$C$14+Summary!$D$27,Summary!$D$14+Summary!$C$27-Summary!$D$27,FALSE)</f>
        <v>59.780396870981029</v>
      </c>
      <c r="E620" s="38"/>
      <c r="F620" s="44"/>
      <c r="G620" s="44"/>
      <c r="H620" s="29"/>
      <c r="I620" s="29"/>
      <c r="J620" s="29"/>
      <c r="K620" s="29"/>
      <c r="L620" s="29"/>
      <c r="M620" s="29"/>
      <c r="N620" s="29"/>
      <c r="O620" s="29"/>
      <c r="P620" s="29"/>
      <c r="Q620" s="29"/>
      <c r="R620" s="29"/>
      <c r="S620" s="29"/>
      <c r="T620" s="29"/>
      <c r="U620" s="29"/>
      <c r="V620" s="29"/>
      <c r="W620" s="29"/>
      <c r="X620" s="29"/>
      <c r="Y620" s="29"/>
      <c r="Z620" s="29"/>
    </row>
    <row r="621" spans="1:26" ht="13">
      <c r="A621" s="39">
        <v>619</v>
      </c>
      <c r="B621" s="43">
        <f t="shared" si="2"/>
        <v>1.6241189814112126E-3</v>
      </c>
      <c r="C621" s="41">
        <f>_xlfn.BETA.DIST(B621,Summary!$C$14+Summary!$D$26,Summary!$D$14+Summary!$C$26-Summary!$D$26,FALSE)</f>
        <v>327.21423230585179</v>
      </c>
      <c r="D621" s="41">
        <f>_xlfn.BETA.DIST(B621,Summary!$C$14+Summary!$D$27,Summary!$D$14+Summary!$C$27-Summary!$D$27,FALSE)</f>
        <v>58.435157015520701</v>
      </c>
      <c r="E621" s="38"/>
      <c r="F621" s="44"/>
      <c r="G621" s="44"/>
      <c r="H621" s="29"/>
      <c r="I621" s="29"/>
      <c r="J621" s="29"/>
      <c r="K621" s="29"/>
      <c r="L621" s="29"/>
      <c r="M621" s="29"/>
      <c r="N621" s="29"/>
      <c r="O621" s="29"/>
      <c r="P621" s="29"/>
      <c r="Q621" s="29"/>
      <c r="R621" s="29"/>
      <c r="S621" s="29"/>
      <c r="T621" s="29"/>
      <c r="U621" s="29"/>
      <c r="V621" s="29"/>
      <c r="W621" s="29"/>
      <c r="X621" s="29"/>
      <c r="Y621" s="29"/>
      <c r="Z621" s="29"/>
    </row>
    <row r="622" spans="1:26" ht="13">
      <c r="A622" s="39">
        <v>620</v>
      </c>
      <c r="B622" s="43">
        <f t="shared" si="2"/>
        <v>1.6265139541696315E-3</v>
      </c>
      <c r="C622" s="41">
        <f>_xlfn.BETA.DIST(B622,Summary!$C$14+Summary!$D$26,Summary!$D$14+Summary!$C$26-Summary!$D$26,FALSE)</f>
        <v>324.6357901548779</v>
      </c>
      <c r="D622" s="41">
        <f>_xlfn.BETA.DIST(B622,Summary!$C$14+Summary!$D$27,Summary!$D$14+Summary!$C$27-Summary!$D$27,FALSE)</f>
        <v>57.117200201439999</v>
      </c>
      <c r="E622" s="38"/>
      <c r="F622" s="44"/>
      <c r="G622" s="44"/>
      <c r="H622" s="29"/>
      <c r="I622" s="29"/>
      <c r="J622" s="29"/>
      <c r="K622" s="29"/>
      <c r="L622" s="29"/>
      <c r="M622" s="29"/>
      <c r="N622" s="29"/>
      <c r="O622" s="29"/>
      <c r="P622" s="29"/>
      <c r="Q622" s="29"/>
      <c r="R622" s="29"/>
      <c r="S622" s="29"/>
      <c r="T622" s="29"/>
      <c r="U622" s="29"/>
      <c r="V622" s="29"/>
      <c r="W622" s="29"/>
      <c r="X622" s="29"/>
      <c r="Y622" s="29"/>
      <c r="Z622" s="29"/>
    </row>
    <row r="623" spans="1:26" ht="13">
      <c r="A623" s="39">
        <v>621</v>
      </c>
      <c r="B623" s="43">
        <f t="shared" si="2"/>
        <v>1.6289089269280505E-3</v>
      </c>
      <c r="C623" s="41">
        <f>_xlfn.BETA.DIST(B623,Summary!$C$14+Summary!$D$26,Summary!$D$14+Summary!$C$26-Summary!$D$26,FALSE)</f>
        <v>322.07206444986718</v>
      </c>
      <c r="D623" s="41">
        <f>_xlfn.BETA.DIST(B623,Summary!$C$14+Summary!$D$27,Summary!$D$14+Summary!$C$27-Summary!$D$27,FALSE)</f>
        <v>55.826056029816264</v>
      </c>
      <c r="E623" s="38"/>
      <c r="F623" s="44"/>
      <c r="G623" s="44"/>
      <c r="H623" s="29"/>
      <c r="I623" s="29"/>
      <c r="J623" s="29"/>
      <c r="K623" s="29"/>
      <c r="L623" s="29"/>
      <c r="M623" s="29"/>
      <c r="N623" s="29"/>
      <c r="O623" s="29"/>
      <c r="P623" s="29"/>
      <c r="Q623" s="29"/>
      <c r="R623" s="29"/>
      <c r="S623" s="29"/>
      <c r="T623" s="29"/>
      <c r="U623" s="29"/>
      <c r="V623" s="29"/>
      <c r="W623" s="29"/>
      <c r="X623" s="29"/>
      <c r="Y623" s="29"/>
      <c r="Z623" s="29"/>
    </row>
    <row r="624" spans="1:26" ht="13">
      <c r="A624" s="39">
        <v>622</v>
      </c>
      <c r="B624" s="43">
        <f t="shared" si="2"/>
        <v>1.6313038996864694E-3</v>
      </c>
      <c r="C624" s="41">
        <f>_xlfn.BETA.DIST(B624,Summary!$C$14+Summary!$D$26,Summary!$D$14+Summary!$C$26-Summary!$D$26,FALSE)</f>
        <v>319.52304408208653</v>
      </c>
      <c r="D624" s="41">
        <f>_xlfn.BETA.DIST(B624,Summary!$C$14+Summary!$D$27,Summary!$D$14+Summary!$C$27-Summary!$D$27,FALSE)</f>
        <v>54.561259942723034</v>
      </c>
      <c r="E624" s="38"/>
      <c r="F624" s="44"/>
      <c r="G624" s="44"/>
      <c r="H624" s="29"/>
      <c r="I624" s="29"/>
      <c r="J624" s="29"/>
      <c r="K624" s="29"/>
      <c r="L624" s="29"/>
      <c r="M624" s="29"/>
      <c r="N624" s="29"/>
      <c r="O624" s="29"/>
      <c r="P624" s="29"/>
      <c r="Q624" s="29"/>
      <c r="R624" s="29"/>
      <c r="S624" s="29"/>
      <c r="T624" s="29"/>
      <c r="U624" s="29"/>
      <c r="V624" s="29"/>
      <c r="W624" s="29"/>
      <c r="X624" s="29"/>
      <c r="Y624" s="29"/>
      <c r="Z624" s="29"/>
    </row>
    <row r="625" spans="1:26" ht="13">
      <c r="A625" s="39">
        <v>623</v>
      </c>
      <c r="B625" s="43">
        <f t="shared" si="2"/>
        <v>1.6336988724448883E-3</v>
      </c>
      <c r="C625" s="41">
        <f>_xlfn.BETA.DIST(B625,Summary!$C$14+Summary!$D$26,Summary!$D$14+Summary!$C$26-Summary!$D$26,FALSE)</f>
        <v>316.98871680820855</v>
      </c>
      <c r="D625" s="41">
        <f>_xlfn.BETA.DIST(B625,Summary!$C$14+Summary!$D$27,Summary!$D$14+Summary!$C$27-Summary!$D$27,FALSE)</f>
        <v>53.322353214680675</v>
      </c>
      <c r="E625" s="38"/>
      <c r="F625" s="44"/>
      <c r="G625" s="44"/>
      <c r="H625" s="29"/>
      <c r="I625" s="29"/>
      <c r="J625" s="29"/>
      <c r="K625" s="29"/>
      <c r="L625" s="29"/>
      <c r="M625" s="29"/>
      <c r="N625" s="29"/>
      <c r="O625" s="29"/>
      <c r="P625" s="29"/>
      <c r="Q625" s="29"/>
      <c r="R625" s="29"/>
      <c r="S625" s="29"/>
      <c r="T625" s="29"/>
      <c r="U625" s="29"/>
      <c r="V625" s="29"/>
      <c r="W625" s="29"/>
      <c r="X625" s="29"/>
      <c r="Y625" s="29"/>
      <c r="Z625" s="29"/>
    </row>
    <row r="626" spans="1:26" ht="13">
      <c r="A626" s="39">
        <v>624</v>
      </c>
      <c r="B626" s="43">
        <f t="shared" si="2"/>
        <v>1.6360938452033072E-3</v>
      </c>
      <c r="C626" s="41">
        <f>_xlfn.BETA.DIST(B626,Summary!$C$14+Summary!$D$26,Summary!$D$14+Summary!$C$26-Summary!$D$26,FALSE)</f>
        <v>314.46906926728207</v>
      </c>
      <c r="D626" s="41">
        <f>_xlfn.BETA.DIST(B626,Summary!$C$14+Summary!$D$27,Summary!$D$14+Summary!$C$27-Summary!$D$27,FALSE)</f>
        <v>52.108882941902301</v>
      </c>
      <c r="E626" s="38"/>
      <c r="F626" s="44"/>
      <c r="G626" s="44"/>
      <c r="H626" s="29"/>
      <c r="I626" s="29"/>
      <c r="J626" s="29"/>
      <c r="K626" s="29"/>
      <c r="L626" s="29"/>
      <c r="M626" s="29"/>
      <c r="N626" s="29"/>
      <c r="O626" s="29"/>
      <c r="P626" s="29"/>
      <c r="Q626" s="29"/>
      <c r="R626" s="29"/>
      <c r="S626" s="29"/>
      <c r="T626" s="29"/>
      <c r="U626" s="29"/>
      <c r="V626" s="29"/>
      <c r="W626" s="29"/>
      <c r="X626" s="29"/>
      <c r="Y626" s="29"/>
      <c r="Z626" s="29"/>
    </row>
    <row r="627" spans="1:26" ht="13">
      <c r="A627" s="39">
        <v>625</v>
      </c>
      <c r="B627" s="43">
        <f t="shared" si="2"/>
        <v>1.6384888179617261E-3</v>
      </c>
      <c r="C627" s="41">
        <f>_xlfn.BETA.DIST(B627,Summary!$C$14+Summary!$D$26,Summary!$D$14+Summary!$C$26-Summary!$D$26,FALSE)</f>
        <v>311.96408699760866</v>
      </c>
      <c r="D627" s="41">
        <f>_xlfn.BETA.DIST(B627,Summary!$C$14+Summary!$D$27,Summary!$D$14+Summary!$C$27-Summary!$D$27,FALSE)</f>
        <v>50.920402029409814</v>
      </c>
      <c r="E627" s="38"/>
      <c r="F627" s="44"/>
      <c r="G627" s="44"/>
      <c r="H627" s="29"/>
      <c r="I627" s="29"/>
      <c r="J627" s="29"/>
      <c r="K627" s="29"/>
      <c r="L627" s="29"/>
      <c r="M627" s="29"/>
      <c r="N627" s="29"/>
      <c r="O627" s="29"/>
      <c r="P627" s="29"/>
      <c r="Q627" s="29"/>
      <c r="R627" s="29"/>
      <c r="S627" s="29"/>
      <c r="T627" s="29"/>
      <c r="U627" s="29"/>
      <c r="V627" s="29"/>
      <c r="W627" s="29"/>
      <c r="X627" s="29"/>
      <c r="Y627" s="29"/>
      <c r="Z627" s="29"/>
    </row>
    <row r="628" spans="1:26" ht="13">
      <c r="A628" s="39">
        <v>626</v>
      </c>
      <c r="B628" s="43">
        <f t="shared" si="2"/>
        <v>1.6408837907201451E-3</v>
      </c>
      <c r="C628" s="41">
        <f>_xlfn.BETA.DIST(B628,Summary!$C$14+Summary!$D$26,Summary!$D$14+Summary!$C$26-Summary!$D$26,FALSE)</f>
        <v>309.47375445352003</v>
      </c>
      <c r="D628" s="41">
        <f>_xlfn.BETA.DIST(B628,Summary!$C$14+Summary!$D$27,Summary!$D$14+Summary!$C$27-Summary!$D$27,FALSE)</f>
        <v>49.756469176092743</v>
      </c>
      <c r="E628" s="38"/>
      <c r="F628" s="44"/>
      <c r="G628" s="44"/>
      <c r="H628" s="29"/>
      <c r="I628" s="29"/>
      <c r="J628" s="29"/>
      <c r="K628" s="29"/>
      <c r="L628" s="29"/>
      <c r="M628" s="29"/>
      <c r="N628" s="29"/>
      <c r="O628" s="29"/>
      <c r="P628" s="29"/>
      <c r="Q628" s="29"/>
      <c r="R628" s="29"/>
      <c r="S628" s="29"/>
      <c r="T628" s="29"/>
      <c r="U628" s="29"/>
      <c r="V628" s="29"/>
      <c r="W628" s="29"/>
      <c r="X628" s="29"/>
      <c r="Y628" s="29"/>
      <c r="Z628" s="29"/>
    </row>
    <row r="629" spans="1:26" ht="13">
      <c r="A629" s="39">
        <v>627</v>
      </c>
      <c r="B629" s="43">
        <f t="shared" si="2"/>
        <v>1.643278763478564E-3</v>
      </c>
      <c r="C629" s="41">
        <f>_xlfn.BETA.DIST(B629,Summary!$C$14+Summary!$D$26,Summary!$D$14+Summary!$C$26-Summary!$D$26,FALSE)</f>
        <v>306.99805502205703</v>
      </c>
      <c r="D629" s="41">
        <f>_xlfn.BETA.DIST(B629,Summary!$C$14+Summary!$D$27,Summary!$D$14+Summary!$C$27-Summary!$D$27,FALSE)</f>
        <v>48.61664885778098</v>
      </c>
      <c r="E629" s="38"/>
      <c r="F629" s="44"/>
      <c r="G629" s="44"/>
      <c r="H629" s="29"/>
      <c r="I629" s="29"/>
      <c r="J629" s="29"/>
      <c r="K629" s="29"/>
      <c r="L629" s="29"/>
      <c r="M629" s="29"/>
      <c r="N629" s="29"/>
      <c r="O629" s="29"/>
      <c r="P629" s="29"/>
      <c r="Q629" s="29"/>
      <c r="R629" s="29"/>
      <c r="S629" s="29"/>
      <c r="T629" s="29"/>
      <c r="U629" s="29"/>
      <c r="V629" s="29"/>
      <c r="W629" s="29"/>
      <c r="X629" s="29"/>
      <c r="Y629" s="29"/>
      <c r="Z629" s="29"/>
    </row>
    <row r="630" spans="1:26" ht="13">
      <c r="A630" s="39">
        <v>628</v>
      </c>
      <c r="B630" s="43">
        <f t="shared" si="2"/>
        <v>1.6456737362369829E-3</v>
      </c>
      <c r="C630" s="41">
        <f>_xlfn.BETA.DIST(B630,Summary!$C$14+Summary!$D$26,Summary!$D$14+Summary!$C$26-Summary!$D$26,FALSE)</f>
        <v>304.53697103954789</v>
      </c>
      <c r="D630" s="41">
        <f>_xlfn.BETA.DIST(B630,Summary!$C$14+Summary!$D$27,Summary!$D$14+Summary!$C$27-Summary!$D$27,FALSE)</f>
        <v>47.50051130840469</v>
      </c>
      <c r="E630" s="38"/>
      <c r="F630" s="44"/>
      <c r="G630" s="44"/>
      <c r="H630" s="29"/>
      <c r="I630" s="29"/>
      <c r="J630" s="29"/>
      <c r="K630" s="29"/>
      <c r="L630" s="29"/>
      <c r="M630" s="29"/>
      <c r="N630" s="29"/>
      <c r="O630" s="29"/>
      <c r="P630" s="29"/>
      <c r="Q630" s="29"/>
      <c r="R630" s="29"/>
      <c r="S630" s="29"/>
      <c r="T630" s="29"/>
      <c r="U630" s="29"/>
      <c r="V630" s="29"/>
      <c r="W630" s="29"/>
      <c r="X630" s="29"/>
      <c r="Y630" s="29"/>
      <c r="Z630" s="29"/>
    </row>
    <row r="631" spans="1:26" ht="13">
      <c r="A631" s="39">
        <v>629</v>
      </c>
      <c r="B631" s="43">
        <f t="shared" si="2"/>
        <v>1.6480687089954018E-3</v>
      </c>
      <c r="C631" s="41">
        <f>_xlfn.BETA.DIST(B631,Summary!$C$14+Summary!$D$26,Summary!$D$14+Summary!$C$26-Summary!$D$26,FALSE)</f>
        <v>302.09048380808224</v>
      </c>
      <c r="D631" s="41">
        <f>_xlfn.BETA.DIST(B631,Summary!$C$14+Summary!$D$27,Summary!$D$14+Summary!$C$27-Summary!$D$27,FALSE)</f>
        <v>46.407632499307503</v>
      </c>
      <c r="E631" s="38"/>
      <c r="F631" s="44"/>
      <c r="G631" s="44"/>
      <c r="H631" s="29"/>
      <c r="I631" s="29"/>
      <c r="J631" s="29"/>
      <c r="K631" s="29"/>
      <c r="L631" s="29"/>
      <c r="M631" s="29"/>
      <c r="N631" s="29"/>
      <c r="O631" s="29"/>
      <c r="P631" s="29"/>
      <c r="Q631" s="29"/>
      <c r="R631" s="29"/>
      <c r="S631" s="29"/>
      <c r="T631" s="29"/>
      <c r="U631" s="29"/>
      <c r="V631" s="29"/>
      <c r="W631" s="29"/>
      <c r="X631" s="29"/>
      <c r="Y631" s="29"/>
      <c r="Z631" s="29"/>
    </row>
    <row r="632" spans="1:26" ht="13">
      <c r="A632" s="39">
        <v>630</v>
      </c>
      <c r="B632" s="43">
        <f t="shared" si="2"/>
        <v>1.6504636817538207E-3</v>
      </c>
      <c r="C632" s="41">
        <f>_xlfn.BETA.DIST(B632,Summary!$C$14+Summary!$D$26,Summary!$D$14+Summary!$C$26-Summary!$D$26,FALSE)</f>
        <v>299.65857361188404</v>
      </c>
      <c r="D632" s="41">
        <f>_xlfn.BETA.DIST(B632,Summary!$C$14+Summary!$D$27,Summary!$D$14+Summary!$C$27-Summary!$D$27,FALSE)</f>
        <v>45.337594116784082</v>
      </c>
      <c r="E632" s="38"/>
      <c r="F632" s="44"/>
      <c r="G632" s="44"/>
      <c r="H632" s="29"/>
      <c r="I632" s="29"/>
      <c r="J632" s="29"/>
      <c r="K632" s="29"/>
      <c r="L632" s="29"/>
      <c r="M632" s="29"/>
      <c r="N632" s="29"/>
      <c r="O632" s="29"/>
      <c r="P632" s="29"/>
      <c r="Q632" s="29"/>
      <c r="R632" s="29"/>
      <c r="S632" s="29"/>
      <c r="T632" s="29"/>
      <c r="U632" s="29"/>
      <c r="V632" s="29"/>
      <c r="W632" s="29"/>
      <c r="X632" s="29"/>
      <c r="Y632" s="29"/>
      <c r="Z632" s="29"/>
    </row>
    <row r="633" spans="1:26" ht="13">
      <c r="A633" s="39">
        <v>631</v>
      </c>
      <c r="B633" s="43">
        <f t="shared" si="2"/>
        <v>1.6528586545122397E-3</v>
      </c>
      <c r="C633" s="41">
        <f>_xlfn.BETA.DIST(B633,Summary!$C$14+Summary!$D$26,Summary!$D$14+Summary!$C$26-Summary!$D$26,FALSE)</f>
        <v>297.24121973358365</v>
      </c>
      <c r="D633" s="41">
        <f>_xlfn.BETA.DIST(B633,Summary!$C$14+Summary!$D$27,Summary!$D$14+Summary!$C$27-Summary!$D$27,FALSE)</f>
        <v>44.289983537908434</v>
      </c>
      <c r="E633" s="38"/>
      <c r="F633" s="44"/>
      <c r="G633" s="44"/>
      <c r="H633" s="29"/>
      <c r="I633" s="29"/>
      <c r="J633" s="29"/>
      <c r="K633" s="29"/>
      <c r="L633" s="29"/>
      <c r="M633" s="29"/>
      <c r="N633" s="29"/>
      <c r="O633" s="29"/>
      <c r="P633" s="29"/>
      <c r="Q633" s="29"/>
      <c r="R633" s="29"/>
      <c r="S633" s="29"/>
      <c r="T633" s="29"/>
      <c r="U633" s="29"/>
      <c r="V633" s="29"/>
      <c r="W633" s="29"/>
      <c r="X633" s="29"/>
      <c r="Y633" s="29"/>
      <c r="Z633" s="29"/>
    </row>
    <row r="634" spans="1:26" ht="13">
      <c r="A634" s="39">
        <v>632</v>
      </c>
      <c r="B634" s="43">
        <f t="shared" si="2"/>
        <v>1.6552536272706586E-3</v>
      </c>
      <c r="C634" s="41">
        <f>_xlfn.BETA.DIST(B634,Summary!$C$14+Summary!$D$26,Summary!$D$14+Summary!$C$26-Summary!$D$26,FALSE)</f>
        <v>294.83840047037489</v>
      </c>
      <c r="D634" s="41">
        <f>_xlfn.BETA.DIST(B634,Summary!$C$14+Summary!$D$27,Summary!$D$14+Summary!$C$27-Summary!$D$27,FALSE)</f>
        <v>43.264393804715993</v>
      </c>
      <c r="E634" s="38"/>
      <c r="F634" s="44"/>
      <c r="G634" s="44"/>
      <c r="H634" s="29"/>
      <c r="I634" s="29"/>
      <c r="J634" s="29"/>
      <c r="K634" s="29"/>
      <c r="L634" s="29"/>
      <c r="M634" s="29"/>
      <c r="N634" s="29"/>
      <c r="O634" s="29"/>
      <c r="P634" s="29"/>
      <c r="Q634" s="29"/>
      <c r="R634" s="29"/>
      <c r="S634" s="29"/>
      <c r="T634" s="29"/>
      <c r="U634" s="29"/>
      <c r="V634" s="29"/>
      <c r="W634" s="29"/>
      <c r="X634" s="29"/>
      <c r="Y634" s="29"/>
      <c r="Z634" s="29"/>
    </row>
    <row r="635" spans="1:26" ht="13">
      <c r="A635" s="39">
        <v>633</v>
      </c>
      <c r="B635" s="43">
        <f t="shared" si="2"/>
        <v>1.6576486000290775E-3</v>
      </c>
      <c r="C635" s="41">
        <f>_xlfn.BETA.DIST(B635,Summary!$C$14+Summary!$D$26,Summary!$D$14+Summary!$C$26-Summary!$D$26,FALSE)</f>
        <v>292.45009315007951</v>
      </c>
      <c r="D635" s="41">
        <f>_xlfn.BETA.DIST(B635,Summary!$C$14+Summary!$D$27,Summary!$D$14+Summary!$C$27-Summary!$D$27,FALSE)</f>
        <v>42.260423596812672</v>
      </c>
      <c r="E635" s="38"/>
      <c r="F635" s="44"/>
      <c r="G635" s="44"/>
      <c r="H635" s="29"/>
      <c r="I635" s="29"/>
      <c r="J635" s="29"/>
      <c r="K635" s="29"/>
      <c r="L635" s="29"/>
      <c r="M635" s="29"/>
      <c r="N635" s="29"/>
      <c r="O635" s="29"/>
      <c r="P635" s="29"/>
      <c r="Q635" s="29"/>
      <c r="R635" s="29"/>
      <c r="S635" s="29"/>
      <c r="T635" s="29"/>
      <c r="U635" s="29"/>
      <c r="V635" s="29"/>
      <c r="W635" s="29"/>
      <c r="X635" s="29"/>
      <c r="Y635" s="29"/>
      <c r="Z635" s="29"/>
    </row>
    <row r="636" spans="1:26" ht="13">
      <c r="A636" s="39">
        <v>634</v>
      </c>
      <c r="B636" s="43">
        <f t="shared" si="2"/>
        <v>1.6600435727874964E-3</v>
      </c>
      <c r="C636" s="41">
        <f>_xlfn.BETA.DIST(B636,Summary!$C$14+Summary!$D$26,Summary!$D$14+Summary!$C$26-Summary!$D$26,FALSE)</f>
        <v>290.07627414709162</v>
      </c>
      <c r="D636" s="41">
        <f>_xlfn.BETA.DIST(B636,Summary!$C$14+Summary!$D$27,Summary!$D$14+Summary!$C$27-Summary!$D$27,FALSE)</f>
        <v>41.277677202458861</v>
      </c>
      <c r="E636" s="38"/>
      <c r="F636" s="44"/>
      <c r="G636" s="44"/>
      <c r="H636" s="29"/>
      <c r="I636" s="29"/>
      <c r="J636" s="29"/>
      <c r="K636" s="29"/>
      <c r="L636" s="29"/>
      <c r="M636" s="29"/>
      <c r="N636" s="29"/>
      <c r="O636" s="29"/>
      <c r="P636" s="29"/>
      <c r="Q636" s="29"/>
      <c r="R636" s="29"/>
      <c r="S636" s="29"/>
      <c r="T636" s="29"/>
      <c r="U636" s="29"/>
      <c r="V636" s="29"/>
      <c r="W636" s="29"/>
      <c r="X636" s="29"/>
      <c r="Y636" s="29"/>
      <c r="Z636" s="29"/>
    </row>
    <row r="637" spans="1:26" ht="13">
      <c r="A637" s="39">
        <v>635</v>
      </c>
      <c r="B637" s="43">
        <f t="shared" si="2"/>
        <v>1.6624385455459153E-3</v>
      </c>
      <c r="C637" s="41">
        <f>_xlfn.BETA.DIST(B637,Summary!$C$14+Summary!$D$26,Summary!$D$14+Summary!$C$26-Summary!$D$26,FALSE)</f>
        <v>287.71691889822375</v>
      </c>
      <c r="D637" s="41">
        <f>_xlfn.BETA.DIST(B637,Summary!$C$14+Summary!$D$27,Summary!$D$14+Summary!$C$27-Summary!$D$27,FALSE)</f>
        <v>40.315764488211286</v>
      </c>
      <c r="E637" s="38"/>
      <c r="F637" s="44"/>
      <c r="G637" s="44"/>
      <c r="H637" s="29"/>
      <c r="I637" s="29"/>
      <c r="J637" s="29"/>
      <c r="K637" s="29"/>
      <c r="L637" s="29"/>
      <c r="M637" s="29"/>
      <c r="N637" s="29"/>
      <c r="O637" s="29"/>
      <c r="P637" s="29"/>
      <c r="Q637" s="29"/>
      <c r="R637" s="29"/>
      <c r="S637" s="29"/>
      <c r="T637" s="29"/>
      <c r="U637" s="29"/>
      <c r="V637" s="29"/>
      <c r="W637" s="29"/>
      <c r="X637" s="29"/>
      <c r="Y637" s="29"/>
      <c r="Z637" s="29"/>
    </row>
    <row r="638" spans="1:26" ht="13">
      <c r="A638" s="39">
        <v>636</v>
      </c>
      <c r="B638" s="43">
        <f t="shared" si="2"/>
        <v>1.6648335183043342E-3</v>
      </c>
      <c r="C638" s="41">
        <f>_xlfn.BETA.DIST(B638,Summary!$C$14+Summary!$D$26,Summary!$D$14+Summary!$C$26-Summary!$D$26,FALSE)</f>
        <v>285.37200191843795</v>
      </c>
      <c r="D638" s="41">
        <f>_xlfn.BETA.DIST(B638,Summary!$C$14+Summary!$D$27,Summary!$D$14+Summary!$C$27-Summary!$D$27,FALSE)</f>
        <v>39.374300867163576</v>
      </c>
      <c r="E638" s="38"/>
      <c r="F638" s="44"/>
      <c r="G638" s="44"/>
      <c r="H638" s="29"/>
      <c r="I638" s="29"/>
      <c r="J638" s="29"/>
      <c r="K638" s="29"/>
      <c r="L638" s="29"/>
      <c r="M638" s="29"/>
      <c r="N638" s="29"/>
      <c r="O638" s="29"/>
      <c r="P638" s="29"/>
      <c r="Q638" s="29"/>
      <c r="R638" s="29"/>
      <c r="S638" s="29"/>
      <c r="T638" s="29"/>
      <c r="U638" s="29"/>
      <c r="V638" s="29"/>
      <c r="W638" s="29"/>
      <c r="X638" s="29"/>
      <c r="Y638" s="29"/>
      <c r="Z638" s="29"/>
    </row>
    <row r="639" spans="1:26" ht="13">
      <c r="A639" s="39">
        <v>637</v>
      </c>
      <c r="B639" s="43">
        <f t="shared" si="2"/>
        <v>1.6672284910627532E-3</v>
      </c>
      <c r="C639" s="41">
        <f>_xlfn.BETA.DIST(B639,Summary!$C$14+Summary!$D$26,Summary!$D$14+Summary!$C$26-Summary!$D$26,FALSE)</f>
        <v>283.04149681647101</v>
      </c>
      <c r="D639" s="41">
        <f>_xlfn.BETA.DIST(B639,Summary!$C$14+Summary!$D$27,Summary!$D$14+Summary!$C$27-Summary!$D$27,FALSE)</f>
        <v>38.452907265859572</v>
      </c>
      <c r="E639" s="38"/>
      <c r="F639" s="44"/>
      <c r="G639" s="44"/>
      <c r="H639" s="29"/>
      <c r="I639" s="29"/>
      <c r="J639" s="29"/>
      <c r="K639" s="29"/>
      <c r="L639" s="29"/>
      <c r="M639" s="29"/>
      <c r="N639" s="29"/>
      <c r="O639" s="29"/>
      <c r="P639" s="29"/>
      <c r="Q639" s="29"/>
      <c r="R639" s="29"/>
      <c r="S639" s="29"/>
      <c r="T639" s="29"/>
      <c r="U639" s="29"/>
      <c r="V639" s="29"/>
      <c r="W639" s="29"/>
      <c r="X639" s="29"/>
      <c r="Y639" s="29"/>
      <c r="Z639" s="29"/>
    </row>
    <row r="640" spans="1:26" ht="13">
      <c r="A640" s="39">
        <v>638</v>
      </c>
      <c r="B640" s="43">
        <f t="shared" si="2"/>
        <v>1.6696234638211721E-3</v>
      </c>
      <c r="C640" s="41">
        <f>_xlfn.BETA.DIST(B640,Summary!$C$14+Summary!$D$26,Summary!$D$14+Summary!$C$26-Summary!$D$26,FALSE)</f>
        <v>280.72537631034783</v>
      </c>
      <c r="D640" s="41">
        <f>_xlfn.BETA.DIST(B640,Summary!$C$14+Summary!$D$27,Summary!$D$14+Summary!$C$27-Summary!$D$27,FALSE)</f>
        <v>37.551210089931672</v>
      </c>
      <c r="E640" s="38"/>
      <c r="F640" s="44"/>
      <c r="G640" s="44"/>
      <c r="H640" s="29"/>
      <c r="I640" s="29"/>
      <c r="J640" s="29"/>
      <c r="K640" s="29"/>
      <c r="L640" s="29"/>
      <c r="M640" s="29"/>
      <c r="N640" s="29"/>
      <c r="O640" s="29"/>
      <c r="P640" s="29"/>
      <c r="Q640" s="29"/>
      <c r="R640" s="29"/>
      <c r="S640" s="29"/>
      <c r="T640" s="29"/>
      <c r="U640" s="29"/>
      <c r="V640" s="29"/>
      <c r="W640" s="29"/>
      <c r="X640" s="29"/>
      <c r="Y640" s="29"/>
      <c r="Z640" s="29"/>
    </row>
    <row r="641" spans="1:26" ht="13">
      <c r="A641" s="39">
        <v>639</v>
      </c>
      <c r="B641" s="43">
        <f t="shared" si="2"/>
        <v>1.672018436579591E-3</v>
      </c>
      <c r="C641" s="41">
        <f>_xlfn.BETA.DIST(B641,Summary!$C$14+Summary!$D$26,Summary!$D$14+Summary!$C$26-Summary!$D$26,FALSE)</f>
        <v>278.4236122427792</v>
      </c>
      <c r="D641" s="41">
        <f>_xlfn.BETA.DIST(B641,Summary!$C$14+Summary!$D$27,Summary!$D$14+Summary!$C$27-Summary!$D$27,FALSE)</f>
        <v>36.668841188521391</v>
      </c>
      <c r="E641" s="38"/>
      <c r="F641" s="44"/>
      <c r="G641" s="44"/>
      <c r="H641" s="29"/>
      <c r="I641" s="29"/>
      <c r="J641" s="29"/>
      <c r="K641" s="29"/>
      <c r="L641" s="29"/>
      <c r="M641" s="29"/>
      <c r="N641" s="29"/>
      <c r="O641" s="29"/>
      <c r="P641" s="29"/>
      <c r="Q641" s="29"/>
      <c r="R641" s="29"/>
      <c r="S641" s="29"/>
      <c r="T641" s="29"/>
      <c r="U641" s="29"/>
      <c r="V641" s="29"/>
      <c r="W641" s="29"/>
      <c r="X641" s="29"/>
      <c r="Y641" s="29"/>
      <c r="Z641" s="29"/>
    </row>
    <row r="642" spans="1:26" ht="13">
      <c r="A642" s="39">
        <v>640</v>
      </c>
      <c r="B642" s="43">
        <f t="shared" si="2"/>
        <v>1.6744134093380099E-3</v>
      </c>
      <c r="C642" s="41">
        <f>_xlfn.BETA.DIST(B642,Summary!$C$14+Summary!$D$26,Summary!$D$14+Summary!$C$26-Summary!$D$26,FALSE)</f>
        <v>276.13617559645729</v>
      </c>
      <c r="D642" s="41">
        <f>_xlfn.BETA.DIST(B642,Summary!$C$14+Summary!$D$27,Summary!$D$14+Summary!$C$27-Summary!$D$27,FALSE)</f>
        <v>35.805437817543712</v>
      </c>
      <c r="E642" s="38"/>
      <c r="F642" s="44"/>
      <c r="G642" s="44"/>
      <c r="H642" s="29"/>
      <c r="I642" s="29"/>
      <c r="J642" s="29"/>
      <c r="K642" s="29"/>
      <c r="L642" s="29"/>
      <c r="M642" s="29"/>
      <c r="N642" s="29"/>
      <c r="O642" s="29"/>
      <c r="P642" s="29"/>
      <c r="Q642" s="29"/>
      <c r="R642" s="29"/>
      <c r="S642" s="29"/>
      <c r="T642" s="29"/>
      <c r="U642" s="29"/>
      <c r="V642" s="29"/>
      <c r="W642" s="29"/>
      <c r="X642" s="29"/>
      <c r="Y642" s="29"/>
      <c r="Z642" s="29"/>
    </row>
    <row r="643" spans="1:26" ht="13">
      <c r="A643" s="39">
        <v>641</v>
      </c>
      <c r="B643" s="43">
        <f t="shared" si="2"/>
        <v>1.6768083820964288E-3</v>
      </c>
      <c r="C643" s="41">
        <f>_xlfn.BETA.DIST(B643,Summary!$C$14+Summary!$D$26,Summary!$D$14+Summary!$C$26-Summary!$D$26,FALSE)</f>
        <v>273.86303650922895</v>
      </c>
      <c r="D643" s="41">
        <f>_xlfn.BETA.DIST(B643,Summary!$C$14+Summary!$D$27,Summary!$D$14+Summary!$C$27-Summary!$D$27,FALSE)</f>
        <v>34.960642601841229</v>
      </c>
      <c r="E643" s="38"/>
      <c r="F643" s="44"/>
      <c r="G643" s="44"/>
      <c r="H643" s="29"/>
      <c r="I643" s="29"/>
      <c r="J643" s="29"/>
      <c r="K643" s="29"/>
      <c r="L643" s="29"/>
      <c r="M643" s="29"/>
      <c r="N643" s="29"/>
      <c r="O643" s="29"/>
      <c r="P643" s="29"/>
      <c r="Q643" s="29"/>
      <c r="R643" s="29"/>
      <c r="S643" s="29"/>
      <c r="T643" s="29"/>
      <c r="U643" s="29"/>
      <c r="V643" s="29"/>
      <c r="W643" s="29"/>
      <c r="X643" s="29"/>
      <c r="Y643" s="29"/>
      <c r="Z643" s="29"/>
    </row>
    <row r="644" spans="1:26" ht="13">
      <c r="A644" s="39">
        <v>642</v>
      </c>
      <c r="B644" s="43">
        <f t="shared" si="2"/>
        <v>1.6792033548548478E-3</v>
      </c>
      <c r="C644" s="41">
        <f>_xlfn.BETA.DIST(B644,Summary!$C$14+Summary!$D$26,Summary!$D$14+Summary!$C$26-Summary!$D$26,FALSE)</f>
        <v>271.60416428915772</v>
      </c>
      <c r="D644" s="41">
        <f>_xlfn.BETA.DIST(B644,Summary!$C$14+Summary!$D$27,Summary!$D$14+Summary!$C$27-Summary!$D$27,FALSE)</f>
        <v>34.134103496291303</v>
      </c>
      <c r="E644" s="38"/>
      <c r="F644" s="44"/>
      <c r="G644" s="44"/>
      <c r="H644" s="29"/>
      <c r="I644" s="29"/>
      <c r="J644" s="29"/>
      <c r="K644" s="29"/>
      <c r="L644" s="29"/>
      <c r="M644" s="29"/>
      <c r="N644" s="29"/>
      <c r="O644" s="29"/>
      <c r="P644" s="29"/>
      <c r="Q644" s="29"/>
      <c r="R644" s="29"/>
      <c r="S644" s="29"/>
      <c r="T644" s="29"/>
      <c r="U644" s="29"/>
      <c r="V644" s="29"/>
      <c r="W644" s="29"/>
      <c r="X644" s="29"/>
      <c r="Y644" s="29"/>
      <c r="Z644" s="29"/>
    </row>
    <row r="645" spans="1:26" ht="13">
      <c r="A645" s="39">
        <v>643</v>
      </c>
      <c r="B645" s="43">
        <f t="shared" si="2"/>
        <v>1.6815983276132667E-3</v>
      </c>
      <c r="C645" s="41">
        <f>_xlfn.BETA.DIST(B645,Summary!$C$14+Summary!$D$26,Summary!$D$14+Summary!$C$26-Summary!$D$26,FALSE)</f>
        <v>269.35952742947757</v>
      </c>
      <c r="D645" s="41">
        <f>_xlfn.BETA.DIST(B645,Summary!$C$14+Summary!$D$27,Summary!$D$14+Summary!$C$27-Summary!$D$27,FALSE)</f>
        <v>33.3254737459132</v>
      </c>
      <c r="E645" s="38"/>
      <c r="F645" s="44"/>
      <c r="G645" s="44"/>
      <c r="H645" s="29"/>
      <c r="I645" s="29"/>
      <c r="J645" s="29"/>
      <c r="K645" s="29"/>
      <c r="L645" s="29"/>
      <c r="M645" s="29"/>
      <c r="N645" s="29"/>
      <c r="O645" s="29"/>
      <c r="P645" s="29"/>
      <c r="Q645" s="29"/>
      <c r="R645" s="29"/>
      <c r="S645" s="29"/>
      <c r="T645" s="29"/>
      <c r="U645" s="29"/>
      <c r="V645" s="29"/>
      <c r="W645" s="29"/>
      <c r="X645" s="29"/>
      <c r="Y645" s="29"/>
      <c r="Z645" s="29"/>
    </row>
    <row r="646" spans="1:26" ht="13">
      <c r="A646" s="39">
        <v>644</v>
      </c>
      <c r="B646" s="43">
        <f t="shared" si="2"/>
        <v>1.6839933003716856E-3</v>
      </c>
      <c r="C646" s="41">
        <f>_xlfn.BETA.DIST(B646,Summary!$C$14+Summary!$D$26,Summary!$D$14+Summary!$C$26-Summary!$D$26,FALSE)</f>
        <v>267.12909362342435</v>
      </c>
      <c r="D646" s="41">
        <f>_xlfn.BETA.DIST(B646,Summary!$C$14+Summary!$D$27,Summary!$D$14+Summary!$C$27-Summary!$D$27,FALSE)</f>
        <v>32.534411845027982</v>
      </c>
      <c r="E646" s="38"/>
      <c r="F646" s="44"/>
      <c r="G646" s="44"/>
      <c r="H646" s="29"/>
      <c r="I646" s="29"/>
      <c r="J646" s="29"/>
      <c r="K646" s="29"/>
      <c r="L646" s="29"/>
      <c r="M646" s="29"/>
      <c r="N646" s="29"/>
      <c r="O646" s="29"/>
      <c r="P646" s="29"/>
      <c r="Q646" s="29"/>
      <c r="R646" s="29"/>
      <c r="S646" s="29"/>
      <c r="T646" s="29"/>
      <c r="U646" s="29"/>
      <c r="V646" s="29"/>
      <c r="W646" s="29"/>
      <c r="X646" s="29"/>
      <c r="Y646" s="29"/>
      <c r="Z646" s="29"/>
    </row>
    <row r="647" spans="1:26" ht="13">
      <c r="A647" s="39">
        <v>645</v>
      </c>
      <c r="B647" s="43">
        <f t="shared" si="2"/>
        <v>1.6863882731301045E-3</v>
      </c>
      <c r="C647" s="41">
        <f>_xlfn.BETA.DIST(B647,Summary!$C$14+Summary!$D$26,Summary!$D$14+Summary!$C$26-Summary!$D$26,FALSE)</f>
        <v>264.91282977895565</v>
      </c>
      <c r="D647" s="41">
        <f>_xlfn.BETA.DIST(B647,Summary!$C$14+Summary!$D$27,Summary!$D$14+Summary!$C$27-Summary!$D$27,FALSE)</f>
        <v>31.760581495521382</v>
      </c>
      <c r="E647" s="38"/>
      <c r="F647" s="44"/>
      <c r="G647" s="44"/>
      <c r="H647" s="29"/>
      <c r="I647" s="29"/>
      <c r="J647" s="29"/>
      <c r="K647" s="29"/>
      <c r="L647" s="29"/>
      <c r="M647" s="29"/>
      <c r="N647" s="29"/>
      <c r="O647" s="29"/>
      <c r="P647" s="29"/>
      <c r="Q647" s="29"/>
      <c r="R647" s="29"/>
      <c r="S647" s="29"/>
      <c r="T647" s="29"/>
      <c r="U647" s="29"/>
      <c r="V647" s="29"/>
      <c r="W647" s="29"/>
      <c r="X647" s="29"/>
      <c r="Y647" s="29"/>
      <c r="Z647" s="29"/>
    </row>
    <row r="648" spans="1:26" ht="13">
      <c r="A648" s="39">
        <v>646</v>
      </c>
      <c r="B648" s="43">
        <f t="shared" si="2"/>
        <v>1.6887832458885234E-3</v>
      </c>
      <c r="C648" s="41">
        <f>_xlfn.BETA.DIST(B648,Summary!$C$14+Summary!$D$26,Summary!$D$14+Summary!$C$26-Summary!$D$26,FALSE)</f>
        <v>262.71070203335319</v>
      </c>
      <c r="D648" s="41">
        <f>_xlfn.BETA.DIST(B648,Summary!$C$14+Summary!$D$27,Summary!$D$14+Summary!$C$27-Summary!$D$27,FALSE)</f>
        <v>31.003651564260455</v>
      </c>
      <c r="E648" s="38"/>
      <c r="F648" s="44"/>
      <c r="G648" s="44"/>
      <c r="H648" s="29"/>
      <c r="I648" s="29"/>
      <c r="J648" s="29"/>
      <c r="K648" s="29"/>
      <c r="L648" s="29"/>
      <c r="M648" s="29"/>
      <c r="N648" s="29"/>
      <c r="O648" s="29"/>
      <c r="P648" s="29"/>
      <c r="Q648" s="29"/>
      <c r="R648" s="29"/>
      <c r="S648" s="29"/>
      <c r="T648" s="29"/>
      <c r="U648" s="29"/>
      <c r="V648" s="29"/>
      <c r="W648" s="29"/>
      <c r="X648" s="29"/>
      <c r="Y648" s="29"/>
      <c r="Z648" s="29"/>
    </row>
    <row r="649" spans="1:26" ht="13">
      <c r="A649" s="39">
        <v>647</v>
      </c>
      <c r="B649" s="43">
        <f t="shared" si="2"/>
        <v>1.6911782186469423E-3</v>
      </c>
      <c r="C649" s="41">
        <f>_xlfn.BETA.DIST(B649,Summary!$C$14+Summary!$D$26,Summary!$D$14+Summary!$C$26-Summary!$D$26,FALSE)</f>
        <v>260.5226757677143</v>
      </c>
      <c r="D649" s="41">
        <f>_xlfn.BETA.DIST(B649,Summary!$C$14+Summary!$D$27,Summary!$D$14+Summary!$C$27-Summary!$D$27,FALSE)</f>
        <v>30.263296039708713</v>
      </c>
      <c r="E649" s="38"/>
      <c r="F649" s="44"/>
      <c r="G649" s="44"/>
      <c r="H649" s="29"/>
      <c r="I649" s="29"/>
      <c r="J649" s="29"/>
      <c r="K649" s="29"/>
      <c r="L649" s="29"/>
      <c r="M649" s="29"/>
      <c r="N649" s="29"/>
      <c r="O649" s="29"/>
      <c r="P649" s="29"/>
      <c r="Q649" s="29"/>
      <c r="R649" s="29"/>
      <c r="S649" s="29"/>
      <c r="T649" s="29"/>
      <c r="U649" s="29"/>
      <c r="V649" s="29"/>
      <c r="W649" s="29"/>
      <c r="X649" s="29"/>
      <c r="Y649" s="29"/>
      <c r="Z649" s="29"/>
    </row>
    <row r="650" spans="1:26" ht="13">
      <c r="A650" s="39">
        <v>648</v>
      </c>
      <c r="B650" s="43">
        <f t="shared" si="2"/>
        <v>1.6935731914053613E-3</v>
      </c>
      <c r="C650" s="41">
        <f>_xlfn.BETA.DIST(B650,Summary!$C$14+Summary!$D$26,Summary!$D$14+Summary!$C$26-Summary!$D$26,FALSE)</f>
        <v>258.34871562131713</v>
      </c>
      <c r="D650" s="41">
        <f>_xlfn.BETA.DIST(B650,Summary!$C$14+Summary!$D$27,Summary!$D$14+Summary!$C$27-Summary!$D$27,FALSE)</f>
        <v>29.539193987789542</v>
      </c>
      <c r="E650" s="38"/>
      <c r="F650" s="44"/>
      <c r="G650" s="44"/>
      <c r="H650" s="29"/>
      <c r="I650" s="29"/>
      <c r="J650" s="29"/>
      <c r="K650" s="29"/>
      <c r="L650" s="29"/>
      <c r="M650" s="29"/>
      <c r="N650" s="29"/>
      <c r="O650" s="29"/>
      <c r="P650" s="29"/>
      <c r="Q650" s="29"/>
      <c r="R650" s="29"/>
      <c r="S650" s="29"/>
      <c r="T650" s="29"/>
      <c r="U650" s="29"/>
      <c r="V650" s="29"/>
      <c r="W650" s="29"/>
      <c r="X650" s="29"/>
      <c r="Y650" s="29"/>
      <c r="Z650" s="29"/>
    </row>
    <row r="651" spans="1:26" ht="13">
      <c r="A651" s="39">
        <v>649</v>
      </c>
      <c r="B651" s="43">
        <f t="shared" si="2"/>
        <v>1.6959681641637802E-3</v>
      </c>
      <c r="C651" s="41">
        <f>_xlfn.BETA.DIST(B651,Summary!$C$14+Summary!$D$26,Summary!$D$14+Summary!$C$26-Summary!$D$26,FALSE)</f>
        <v>256.18878550587715</v>
      </c>
      <c r="D651" s="41">
        <f>_xlfn.BETA.DIST(B651,Summary!$C$14+Summary!$D$27,Summary!$D$14+Summary!$C$27-Summary!$D$27,FALSE)</f>
        <v>28.831029507043485</v>
      </c>
      <c r="E651" s="38"/>
      <c r="F651" s="44"/>
      <c r="G651" s="44"/>
      <c r="H651" s="29"/>
      <c r="I651" s="29"/>
      <c r="J651" s="29"/>
      <c r="K651" s="29"/>
      <c r="L651" s="29"/>
      <c r="M651" s="29"/>
      <c r="N651" s="29"/>
      <c r="O651" s="29"/>
      <c r="P651" s="29"/>
      <c r="Q651" s="29"/>
      <c r="R651" s="29"/>
      <c r="S651" s="29"/>
      <c r="T651" s="29"/>
      <c r="U651" s="29"/>
      <c r="V651" s="29"/>
      <c r="W651" s="29"/>
      <c r="X651" s="29"/>
      <c r="Y651" s="29"/>
      <c r="Z651" s="29"/>
    </row>
    <row r="652" spans="1:26" ht="13">
      <c r="A652" s="39">
        <v>650</v>
      </c>
      <c r="B652" s="43">
        <f t="shared" si="2"/>
        <v>1.6983631369221991E-3</v>
      </c>
      <c r="C652" s="41">
        <f>_xlfn.BETA.DIST(B652,Summary!$C$14+Summary!$D$26,Summary!$D$14+Summary!$C$26-Summary!$D$26,FALSE)</f>
        <v>254.04284861968193</v>
      </c>
      <c r="D652" s="41">
        <f>_xlfn.BETA.DIST(B652,Summary!$C$14+Summary!$D$27,Summary!$D$14+Summary!$C$27-Summary!$D$27,FALSE)</f>
        <v>28.138491683119472</v>
      </c>
      <c r="E652" s="38"/>
      <c r="F652" s="44"/>
      <c r="G652" s="44"/>
      <c r="H652" s="29"/>
      <c r="I652" s="29"/>
      <c r="J652" s="29"/>
      <c r="K652" s="29"/>
      <c r="L652" s="29"/>
      <c r="M652" s="29"/>
      <c r="N652" s="29"/>
      <c r="O652" s="29"/>
      <c r="P652" s="29"/>
      <c r="Q652" s="29"/>
      <c r="R652" s="29"/>
      <c r="S652" s="29"/>
      <c r="T652" s="29"/>
      <c r="U652" s="29"/>
      <c r="V652" s="29"/>
      <c r="W652" s="29"/>
      <c r="X652" s="29"/>
      <c r="Y652" s="29"/>
      <c r="Z652" s="29"/>
    </row>
    <row r="653" spans="1:26" ht="13">
      <c r="A653" s="39">
        <v>651</v>
      </c>
      <c r="B653" s="43">
        <f t="shared" si="2"/>
        <v>1.700758109680618E-3</v>
      </c>
      <c r="C653" s="41">
        <f>_xlfn.BETA.DIST(B653,Summary!$C$14+Summary!$D$26,Summary!$D$14+Summary!$C$26-Summary!$D$26,FALSE)</f>
        <v>251.91086746160806</v>
      </c>
      <c r="D653" s="41">
        <f>_xlfn.BETA.DIST(B653,Summary!$C$14+Summary!$D$27,Summary!$D$14+Summary!$C$27-Summary!$D$27,FALSE)</f>
        <v>27.461274542651253</v>
      </c>
      <c r="E653" s="38"/>
      <c r="F653" s="44"/>
      <c r="G653" s="44"/>
      <c r="H653" s="29"/>
      <c r="I653" s="29"/>
      <c r="J653" s="29"/>
      <c r="K653" s="29"/>
      <c r="L653" s="29"/>
      <c r="M653" s="29"/>
      <c r="N653" s="29"/>
      <c r="O653" s="29"/>
      <c r="P653" s="29"/>
      <c r="Q653" s="29"/>
      <c r="R653" s="29"/>
      <c r="S653" s="29"/>
      <c r="T653" s="29"/>
      <c r="U653" s="29"/>
      <c r="V653" s="29"/>
      <c r="W653" s="29"/>
      <c r="X653" s="29"/>
      <c r="Y653" s="29"/>
      <c r="Z653" s="29"/>
    </row>
    <row r="654" spans="1:26" ht="13">
      <c r="A654" s="39">
        <v>652</v>
      </c>
      <c r="B654" s="43">
        <f t="shared" si="2"/>
        <v>1.7031530824390369E-3</v>
      </c>
      <c r="C654" s="41">
        <f>_xlfn.BETA.DIST(B654,Summary!$C$14+Summary!$D$26,Summary!$D$14+Summary!$C$26-Summary!$D$26,FALSE)</f>
        <v>249.79280384502226</v>
      </c>
      <c r="D654" s="41">
        <f>_xlfn.BETA.DIST(B654,Summary!$C$14+Summary!$D$27,Summary!$D$14+Summary!$C$27-Summary!$D$27,FALSE)</f>
        <v>26.799077006553606</v>
      </c>
      <c r="E654" s="38"/>
      <c r="F654" s="44"/>
      <c r="G654" s="44"/>
      <c r="H654" s="29"/>
      <c r="I654" s="29"/>
      <c r="J654" s="29"/>
      <c r="K654" s="29"/>
      <c r="L654" s="29"/>
      <c r="M654" s="29"/>
      <c r="N654" s="29"/>
      <c r="O654" s="29"/>
      <c r="P654" s="29"/>
      <c r="Q654" s="29"/>
      <c r="R654" s="29"/>
      <c r="S654" s="29"/>
      <c r="T654" s="29"/>
      <c r="U654" s="29"/>
      <c r="V654" s="29"/>
      <c r="W654" s="29"/>
      <c r="X654" s="29"/>
      <c r="Y654" s="29"/>
      <c r="Z654" s="29"/>
    </row>
    <row r="655" spans="1:26" ht="13">
      <c r="A655" s="39">
        <v>653</v>
      </c>
      <c r="B655" s="43">
        <f t="shared" si="2"/>
        <v>1.7055480551974559E-3</v>
      </c>
      <c r="C655" s="41">
        <f>_xlfn.BETA.DIST(B655,Summary!$C$14+Summary!$D$26,Summary!$D$14+Summary!$C$26-Summary!$D$26,FALSE)</f>
        <v>247.68861891156018</v>
      </c>
      <c r="D655" s="41">
        <f>_xlfn.BETA.DIST(B655,Summary!$C$14+Summary!$D$27,Summary!$D$14+Summary!$C$27-Summary!$D$27,FALSE)</f>
        <v>26.15160284278566</v>
      </c>
      <c r="E655" s="38"/>
      <c r="F655" s="44"/>
      <c r="G655" s="44"/>
      <c r="H655" s="29"/>
      <c r="I655" s="29"/>
      <c r="J655" s="29"/>
      <c r="K655" s="29"/>
      <c r="L655" s="29"/>
      <c r="M655" s="29"/>
      <c r="N655" s="29"/>
      <c r="O655" s="29"/>
      <c r="P655" s="29"/>
      <c r="Q655" s="29"/>
      <c r="R655" s="29"/>
      <c r="S655" s="29"/>
      <c r="T655" s="29"/>
      <c r="U655" s="29"/>
      <c r="V655" s="29"/>
      <c r="W655" s="29"/>
      <c r="X655" s="29"/>
      <c r="Y655" s="29"/>
      <c r="Z655" s="29"/>
    </row>
    <row r="656" spans="1:26" ht="13">
      <c r="A656" s="39">
        <v>654</v>
      </c>
      <c r="B656" s="43">
        <f t="shared" si="2"/>
        <v>1.7079430279558748E-3</v>
      </c>
      <c r="C656" s="41">
        <f>_xlfn.BETA.DIST(B656,Summary!$C$14+Summary!$D$26,Summary!$D$14+Summary!$C$26-Summary!$D$26,FALSE)</f>
        <v>245.59827314478835</v>
      </c>
      <c r="D656" s="41">
        <f>_xlfn.BETA.DIST(B656,Summary!$C$14+Summary!$D$27,Summary!$D$14+Summary!$C$27-Summary!$D$27,FALSE)</f>
        <v>25.518560618615709</v>
      </c>
      <c r="E656" s="38"/>
      <c r="F656" s="44"/>
      <c r="G656" s="44"/>
      <c r="H656" s="29"/>
      <c r="I656" s="29"/>
      <c r="J656" s="29"/>
      <c r="K656" s="29"/>
      <c r="L656" s="29"/>
      <c r="M656" s="29"/>
      <c r="N656" s="29"/>
      <c r="O656" s="29"/>
      <c r="P656" s="29"/>
      <c r="Q656" s="29"/>
      <c r="R656" s="29"/>
      <c r="S656" s="29"/>
      <c r="T656" s="29"/>
      <c r="U656" s="29"/>
      <c r="V656" s="29"/>
      <c r="W656" s="29"/>
      <c r="X656" s="29"/>
      <c r="Y656" s="29"/>
      <c r="Z656" s="29"/>
    </row>
    <row r="657" spans="1:26" ht="13">
      <c r="A657" s="39">
        <v>655</v>
      </c>
      <c r="B657" s="43">
        <f t="shared" si="2"/>
        <v>1.7103380007142937E-3</v>
      </c>
      <c r="C657" s="41">
        <f>_xlfn.BETA.DIST(B657,Summary!$C$14+Summary!$D$26,Summary!$D$14+Summary!$C$26-Summary!$D$26,FALSE)</f>
        <v>243.52172638374731</v>
      </c>
      <c r="D657" s="41">
        <f>_xlfn.BETA.DIST(B657,Summary!$C$14+Summary!$D$27,Summary!$D$14+Summary!$C$27-Summary!$D$27,FALSE)</f>
        <v>24.899663652434064</v>
      </c>
      <c r="E657" s="38"/>
      <c r="F657" s="44"/>
      <c r="G657" s="44"/>
      <c r="H657" s="29"/>
      <c r="I657" s="29"/>
      <c r="J657" s="29"/>
      <c r="K657" s="29"/>
      <c r="L657" s="29"/>
      <c r="M657" s="29"/>
      <c r="N657" s="29"/>
      <c r="O657" s="29"/>
      <c r="P657" s="29"/>
      <c r="Q657" s="29"/>
      <c r="R657" s="29"/>
      <c r="S657" s="29"/>
      <c r="T657" s="29"/>
      <c r="U657" s="29"/>
      <c r="V657" s="29"/>
      <c r="W657" s="29"/>
      <c r="X657" s="29"/>
      <c r="Y657" s="29"/>
      <c r="Z657" s="29"/>
    </row>
    <row r="658" spans="1:26" ht="13">
      <c r="A658" s="39">
        <v>656</v>
      </c>
      <c r="B658" s="43">
        <f t="shared" si="2"/>
        <v>1.7127329734727126E-3</v>
      </c>
      <c r="C658" s="41">
        <f>_xlfn.BETA.DIST(B658,Summary!$C$14+Summary!$D$26,Summary!$D$14+Summary!$C$26-Summary!$D$26,FALSE)</f>
        <v>241.45893783637484</v>
      </c>
      <c r="D658" s="41">
        <f>_xlfn.BETA.DIST(B658,Summary!$C$14+Summary!$D$27,Summary!$D$14+Summary!$C$27-Summary!$D$27,FALSE)</f>
        <v>24.29462996514204</v>
      </c>
      <c r="E658" s="38"/>
      <c r="F658" s="44"/>
      <c r="G658" s="44"/>
      <c r="H658" s="29"/>
      <c r="I658" s="29"/>
      <c r="J658" s="29"/>
      <c r="K658" s="29"/>
      <c r="L658" s="29"/>
      <c r="M658" s="29"/>
      <c r="N658" s="29"/>
      <c r="O658" s="29"/>
      <c r="P658" s="29"/>
      <c r="Q658" s="29"/>
      <c r="R658" s="29"/>
      <c r="S658" s="29"/>
      <c r="T658" s="29"/>
      <c r="U658" s="29"/>
      <c r="V658" s="29"/>
      <c r="W658" s="29"/>
      <c r="X658" s="29"/>
      <c r="Y658" s="29"/>
      <c r="Z658" s="29"/>
    </row>
    <row r="659" spans="1:26" ht="13">
      <c r="A659" s="39">
        <v>657</v>
      </c>
      <c r="B659" s="43">
        <f t="shared" si="2"/>
        <v>1.7151279462311315E-3</v>
      </c>
      <c r="C659" s="41">
        <f>_xlfn.BETA.DIST(B659,Summary!$C$14+Summary!$D$26,Summary!$D$14+Summary!$C$26-Summary!$D$26,FALSE)</f>
        <v>239.40986609280813</v>
      </c>
      <c r="D659" s="41">
        <f>_xlfn.BETA.DIST(B659,Summary!$C$14+Summary!$D$27,Summary!$D$14+Summary!$C$27-Summary!$D$27,FALSE)</f>
        <v>23.703182231165645</v>
      </c>
      <c r="E659" s="38"/>
      <c r="F659" s="44"/>
      <c r="G659" s="44"/>
      <c r="H659" s="29"/>
      <c r="I659" s="29"/>
      <c r="J659" s="29"/>
      <c r="K659" s="29"/>
      <c r="L659" s="29"/>
      <c r="M659" s="29"/>
      <c r="N659" s="29"/>
      <c r="O659" s="29"/>
      <c r="P659" s="29"/>
      <c r="Q659" s="29"/>
      <c r="R659" s="29"/>
      <c r="S659" s="29"/>
      <c r="T659" s="29"/>
      <c r="U659" s="29"/>
      <c r="V659" s="29"/>
      <c r="W659" s="29"/>
      <c r="X659" s="29"/>
      <c r="Y659" s="29"/>
      <c r="Z659" s="29"/>
    </row>
    <row r="660" spans="1:26" ht="13">
      <c r="A660" s="39">
        <v>658</v>
      </c>
      <c r="B660" s="43">
        <f t="shared" si="2"/>
        <v>1.7175229189895504E-3</v>
      </c>
      <c r="C660" s="41">
        <f>_xlfn.BETA.DIST(B660,Summary!$C$14+Summary!$D$26,Summary!$D$14+Summary!$C$26-Summary!$D$26,FALSE)</f>
        <v>237.37446913856712</v>
      </c>
      <c r="D660" s="41">
        <f>_xlfn.BETA.DIST(B660,Summary!$C$14+Summary!$D$27,Summary!$D$14+Summary!$C$27-Summary!$D$27,FALSE)</f>
        <v>23.125047729118762</v>
      </c>
      <c r="E660" s="38"/>
      <c r="F660" s="44"/>
      <c r="G660" s="44"/>
      <c r="H660" s="29"/>
      <c r="I660" s="29"/>
      <c r="J660" s="29"/>
      <c r="K660" s="29"/>
      <c r="L660" s="29"/>
      <c r="M660" s="29"/>
      <c r="N660" s="29"/>
      <c r="O660" s="29"/>
      <c r="P660" s="29"/>
      <c r="Q660" s="29"/>
      <c r="R660" s="29"/>
      <c r="S660" s="29"/>
      <c r="T660" s="29"/>
      <c r="U660" s="29"/>
      <c r="V660" s="29"/>
      <c r="W660" s="29"/>
      <c r="X660" s="29"/>
      <c r="Y660" s="29"/>
      <c r="Z660" s="29"/>
    </row>
    <row r="661" spans="1:26" ht="13">
      <c r="A661" s="39">
        <v>659</v>
      </c>
      <c r="B661" s="43">
        <f t="shared" si="2"/>
        <v>1.7199178917479694E-3</v>
      </c>
      <c r="C661" s="41">
        <f>_xlfn.BETA.DIST(B661,Summary!$C$14+Summary!$D$26,Summary!$D$14+Summary!$C$26-Summary!$D$26,FALSE)</f>
        <v>235.35270436761894</v>
      </c>
      <c r="D661" s="41">
        <f>_xlfn.BETA.DIST(B661,Summary!$C$14+Summary!$D$27,Summary!$D$14+Summary!$C$27-Summary!$D$27,FALSE)</f>
        <v>22.559958292160065</v>
      </c>
      <c r="E661" s="38"/>
      <c r="F661" s="44"/>
      <c r="G661" s="44"/>
      <c r="H661" s="29"/>
      <c r="I661" s="29"/>
      <c r="J661" s="29"/>
      <c r="K661" s="29"/>
      <c r="L661" s="29"/>
      <c r="M661" s="29"/>
      <c r="N661" s="29"/>
      <c r="O661" s="29"/>
      <c r="P661" s="29"/>
      <c r="Q661" s="29"/>
      <c r="R661" s="29"/>
      <c r="S661" s="29"/>
      <c r="T661" s="29"/>
      <c r="U661" s="29"/>
      <c r="V661" s="29"/>
      <c r="W661" s="29"/>
      <c r="X661" s="29"/>
      <c r="Y661" s="29"/>
      <c r="Z661" s="29"/>
    </row>
    <row r="662" spans="1:26" ht="13">
      <c r="A662" s="39">
        <v>660</v>
      </c>
      <c r="B662" s="43">
        <f t="shared" si="2"/>
        <v>1.7223128645063883E-3</v>
      </c>
      <c r="C662" s="41">
        <f>_xlfn.BETA.DIST(B662,Summary!$C$14+Summary!$D$26,Summary!$D$14+Summary!$C$26-Summary!$D$26,FALSE)</f>
        <v>233.34452859532078</v>
      </c>
      <c r="D662" s="41">
        <f>_xlfn.BETA.DIST(B662,Summary!$C$14+Summary!$D$27,Summary!$D$14+Summary!$C$27-Summary!$D$27,FALSE)</f>
        <v>22.007650258069447</v>
      </c>
      <c r="E662" s="38"/>
      <c r="F662" s="44"/>
      <c r="G662" s="44"/>
      <c r="H662" s="29"/>
      <c r="I662" s="29"/>
      <c r="J662" s="29"/>
      <c r="K662" s="29"/>
      <c r="L662" s="29"/>
      <c r="M662" s="29"/>
      <c r="N662" s="29"/>
      <c r="O662" s="29"/>
      <c r="P662" s="29"/>
      <c r="Q662" s="29"/>
      <c r="R662" s="29"/>
      <c r="S662" s="29"/>
      <c r="T662" s="29"/>
      <c r="U662" s="29"/>
      <c r="V662" s="29"/>
      <c r="W662" s="29"/>
      <c r="X662" s="29"/>
      <c r="Y662" s="29"/>
      <c r="Z662" s="29"/>
    </row>
    <row r="663" spans="1:26" ht="13">
      <c r="A663" s="39">
        <v>661</v>
      </c>
      <c r="B663" s="43">
        <f t="shared" si="2"/>
        <v>1.7247078372648072E-3</v>
      </c>
      <c r="C663" s="41">
        <f>_xlfn.BETA.DIST(B663,Summary!$C$14+Summary!$D$26,Summary!$D$14+Summary!$C$26-Summary!$D$26,FALSE)</f>
        <v>231.34989807124308</v>
      </c>
      <c r="D663" s="41">
        <f>_xlfn.BETA.DIST(B663,Summary!$C$14+Summary!$D$27,Summary!$D$14+Summary!$C$27-Summary!$D$27,FALSE)</f>
        <v>21.467864419084318</v>
      </c>
      <c r="E663" s="38"/>
      <c r="F663" s="44"/>
      <c r="G663" s="44"/>
      <c r="H663" s="29"/>
      <c r="I663" s="29"/>
      <c r="J663" s="29"/>
      <c r="K663" s="29"/>
      <c r="L663" s="29"/>
      <c r="M663" s="29"/>
      <c r="N663" s="29"/>
      <c r="O663" s="29"/>
      <c r="P663" s="29"/>
      <c r="Q663" s="29"/>
      <c r="R663" s="29"/>
      <c r="S663" s="29"/>
      <c r="T663" s="29"/>
      <c r="U663" s="29"/>
      <c r="V663" s="29"/>
      <c r="W663" s="29"/>
      <c r="X663" s="29"/>
      <c r="Y663" s="29"/>
      <c r="Z663" s="29"/>
    </row>
    <row r="664" spans="1:26" ht="13">
      <c r="A664" s="39">
        <v>662</v>
      </c>
      <c r="B664" s="43">
        <f t="shared" si="2"/>
        <v>1.7271028100232261E-3</v>
      </c>
      <c r="C664" s="41">
        <f>_xlfn.BETA.DIST(B664,Summary!$C$14+Summary!$D$26,Summary!$D$14+Summary!$C$26-Summary!$D$26,FALSE)</f>
        <v>229.36876849187212</v>
      </c>
      <c r="D664" s="41">
        <f>_xlfn.BETA.DIST(B664,Summary!$C$14+Summary!$D$27,Summary!$D$14+Summary!$C$27-Summary!$D$27,FALSE)</f>
        <v>20.940345971523051</v>
      </c>
      <c r="E664" s="38"/>
      <c r="F664" s="44"/>
      <c r="G664" s="44"/>
      <c r="H664" s="29"/>
      <c r="I664" s="29"/>
      <c r="J664" s="29"/>
      <c r="K664" s="29"/>
      <c r="L664" s="29"/>
      <c r="M664" s="29"/>
      <c r="N664" s="29"/>
      <c r="O664" s="29"/>
      <c r="P664" s="29"/>
      <c r="Q664" s="29"/>
      <c r="R664" s="29"/>
      <c r="S664" s="29"/>
      <c r="T664" s="29"/>
      <c r="U664" s="29"/>
      <c r="V664" s="29"/>
      <c r="W664" s="29"/>
      <c r="X664" s="29"/>
      <c r="Y664" s="29"/>
      <c r="Z664" s="29"/>
    </row>
    <row r="665" spans="1:26" ht="13">
      <c r="A665" s="39">
        <v>663</v>
      </c>
      <c r="B665" s="43">
        <f t="shared" si="2"/>
        <v>1.729497782781645E-3</v>
      </c>
      <c r="C665" s="41">
        <f>_xlfn.BETA.DIST(B665,Summary!$C$14+Summary!$D$26,Summary!$D$14+Summary!$C$26-Summary!$D$26,FALSE)</f>
        <v>227.40109501319134</v>
      </c>
      <c r="D665" s="41">
        <f>_xlfn.BETA.DIST(B665,Summary!$C$14+Summary!$D$27,Summary!$D$14+Summary!$C$27-Summary!$D$27,FALSE)</f>
        <v>20.42484446522646</v>
      </c>
      <c r="E665" s="38"/>
      <c r="F665" s="44"/>
      <c r="G665" s="44"/>
      <c r="H665" s="29"/>
      <c r="I665" s="29"/>
      <c r="J665" s="29"/>
      <c r="K665" s="29"/>
      <c r="L665" s="29"/>
      <c r="M665" s="29"/>
      <c r="N665" s="29"/>
      <c r="O665" s="29"/>
      <c r="P665" s="29"/>
      <c r="Q665" s="29"/>
      <c r="R665" s="29"/>
      <c r="S665" s="29"/>
      <c r="T665" s="29"/>
      <c r="U665" s="29"/>
      <c r="V665" s="29"/>
      <c r="W665" s="29"/>
      <c r="X665" s="29"/>
      <c r="Y665" s="29"/>
      <c r="Z665" s="29"/>
    </row>
    <row r="666" spans="1:26" ht="13">
      <c r="A666" s="39">
        <v>664</v>
      </c>
      <c r="B666" s="43">
        <f t="shared" si="2"/>
        <v>1.731892755540064E-3</v>
      </c>
      <c r="C666" s="41">
        <f>_xlfn.BETA.DIST(B666,Summary!$C$14+Summary!$D$26,Summary!$D$14+Summary!$C$26-Summary!$D$26,FALSE)</f>
        <v>225.44683226314507</v>
      </c>
      <c r="D666" s="41">
        <f>_xlfn.BETA.DIST(B666,Summary!$C$14+Summary!$D$27,Summary!$D$14+Summary!$C$27-Summary!$D$27,FALSE)</f>
        <v>19.9211137528509</v>
      </c>
      <c r="E666" s="38"/>
      <c r="F666" s="44"/>
      <c r="G666" s="44"/>
      <c r="H666" s="29"/>
      <c r="I666" s="29"/>
      <c r="J666" s="29"/>
      <c r="K666" s="29"/>
      <c r="L666" s="29"/>
      <c r="M666" s="29"/>
      <c r="N666" s="29"/>
      <c r="O666" s="29"/>
      <c r="P666" s="29"/>
      <c r="Q666" s="29"/>
      <c r="R666" s="29"/>
      <c r="S666" s="29"/>
      <c r="T666" s="29"/>
      <c r="U666" s="29"/>
      <c r="V666" s="29"/>
      <c r="W666" s="29"/>
      <c r="X666" s="29"/>
      <c r="Y666" s="29"/>
      <c r="Z666" s="29"/>
    </row>
    <row r="667" spans="1:26" ht="13">
      <c r="A667" s="39">
        <v>665</v>
      </c>
      <c r="B667" s="43">
        <f t="shared" si="2"/>
        <v>1.7342877282984829E-3</v>
      </c>
      <c r="C667" s="41">
        <f>_xlfn.BETA.DIST(B667,Summary!$C$14+Summary!$D$26,Summary!$D$14+Summary!$C$26-Summary!$D$26,FALSE)</f>
        <v>223.50593435397803</v>
      </c>
      <c r="D667" s="41">
        <f>_xlfn.BETA.DIST(B667,Summary!$C$14+Summary!$D$27,Summary!$D$14+Summary!$C$27-Summary!$D$27,FALSE)</f>
        <v>19.428911939038297</v>
      </c>
      <c r="E667" s="38"/>
      <c r="F667" s="44"/>
      <c r="G667" s="44"/>
      <c r="H667" s="29"/>
      <c r="I667" s="29"/>
      <c r="J667" s="29"/>
      <c r="K667" s="29"/>
      <c r="L667" s="29"/>
      <c r="M667" s="29"/>
      <c r="N667" s="29"/>
      <c r="O667" s="29"/>
      <c r="P667" s="29"/>
      <c r="Q667" s="29"/>
      <c r="R667" s="29"/>
      <c r="S667" s="29"/>
      <c r="T667" s="29"/>
      <c r="U667" s="29"/>
      <c r="V667" s="29"/>
      <c r="W667" s="29"/>
      <c r="X667" s="29"/>
      <c r="Y667" s="29"/>
      <c r="Z667" s="29"/>
    </row>
    <row r="668" spans="1:26" ht="13">
      <c r="A668" s="39">
        <v>666</v>
      </c>
      <c r="B668" s="43">
        <f t="shared" si="2"/>
        <v>1.7366827010569018E-3</v>
      </c>
      <c r="C668" s="41">
        <f>_xlfn.BETA.DIST(B668,Summary!$C$14+Summary!$D$26,Summary!$D$14+Summary!$C$26-Summary!$D$26,FALSE)</f>
        <v>221.57835489445901</v>
      </c>
      <c r="D668" s="41">
        <f>_xlfn.BETA.DIST(B668,Summary!$C$14+Summary!$D$27,Summary!$D$14+Summary!$C$27-Summary!$D$27,FALSE)</f>
        <v>18.948001329493497</v>
      </c>
      <c r="E668" s="38"/>
      <c r="F668" s="44"/>
      <c r="G668" s="44"/>
      <c r="H668" s="29"/>
      <c r="I668" s="29"/>
      <c r="J668" s="29"/>
      <c r="K668" s="29"/>
      <c r="L668" s="29"/>
      <c r="M668" s="29"/>
      <c r="N668" s="29"/>
      <c r="O668" s="29"/>
      <c r="P668" s="29"/>
      <c r="Q668" s="29"/>
      <c r="R668" s="29"/>
      <c r="S668" s="29"/>
      <c r="T668" s="29"/>
      <c r="U668" s="29"/>
      <c r="V668" s="29"/>
      <c r="W668" s="29"/>
      <c r="X668" s="29"/>
      <c r="Y668" s="29"/>
      <c r="Z668" s="29"/>
    </row>
    <row r="669" spans="1:26" ht="13">
      <c r="A669" s="39">
        <v>667</v>
      </c>
      <c r="B669" s="43">
        <f t="shared" si="2"/>
        <v>1.7390776738153207E-3</v>
      </c>
      <c r="C669" s="41">
        <f>_xlfn.BETA.DIST(B669,Summary!$C$14+Summary!$D$26,Summary!$D$14+Summary!$C$26-Summary!$D$26,FALSE)</f>
        <v>219.66404700197728</v>
      </c>
      <c r="D669" s="41">
        <f>_xlfn.BETA.DIST(B669,Summary!$C$14+Summary!$D$27,Summary!$D$14+Summary!$C$27-Summary!$D$27,FALSE)</f>
        <v>18.478148379995002</v>
      </c>
      <c r="E669" s="38"/>
      <c r="F669" s="44"/>
      <c r="G669" s="44"/>
      <c r="H669" s="29"/>
      <c r="I669" s="29"/>
      <c r="J669" s="29"/>
      <c r="K669" s="29"/>
      <c r="L669" s="29"/>
      <c r="M669" s="29"/>
      <c r="N669" s="29"/>
      <c r="O669" s="29"/>
      <c r="P669" s="29"/>
      <c r="Q669" s="29"/>
      <c r="R669" s="29"/>
      <c r="S669" s="29"/>
      <c r="T669" s="29"/>
      <c r="U669" s="29"/>
      <c r="V669" s="29"/>
      <c r="W669" s="29"/>
      <c r="X669" s="29"/>
      <c r="Y669" s="29"/>
      <c r="Z669" s="29"/>
    </row>
    <row r="670" spans="1:26" ht="13">
      <c r="A670" s="39">
        <v>668</v>
      </c>
      <c r="B670" s="43">
        <f t="shared" si="2"/>
        <v>1.7414726465737396E-3</v>
      </c>
      <c r="C670" s="41">
        <f>_xlfn.BETA.DIST(B670,Summary!$C$14+Summary!$D$26,Summary!$D$14+Summary!$C$26-Summary!$D$26,FALSE)</f>
        <v>217.76296331452957</v>
      </c>
      <c r="D670" s="41">
        <f>_xlfn.BETA.DIST(B670,Summary!$C$14+Summary!$D$27,Summary!$D$14+Summary!$C$27-Summary!$D$27,FALSE)</f>
        <v>18.019123645367021</v>
      </c>
      <c r="E670" s="38"/>
      <c r="F670" s="44"/>
      <c r="G670" s="44"/>
      <c r="H670" s="29"/>
      <c r="I670" s="29"/>
      <c r="J670" s="29"/>
      <c r="K670" s="29"/>
      <c r="L670" s="29"/>
      <c r="M670" s="29"/>
      <c r="N670" s="29"/>
      <c r="O670" s="29"/>
      <c r="P670" s="29"/>
      <c r="Q670" s="29"/>
      <c r="R670" s="29"/>
      <c r="S670" s="29"/>
      <c r="T670" s="29"/>
      <c r="U670" s="29"/>
      <c r="V670" s="29"/>
      <c r="W670" s="29"/>
      <c r="X670" s="29"/>
      <c r="Y670" s="29"/>
      <c r="Z670" s="29"/>
    </row>
    <row r="671" spans="1:26" ht="13">
      <c r="A671" s="39">
        <v>669</v>
      </c>
      <c r="B671" s="43">
        <f t="shared" si="2"/>
        <v>1.7438676193321585E-3</v>
      </c>
      <c r="C671" s="41">
        <f>_xlfn.BETA.DIST(B671,Summary!$C$14+Summary!$D$26,Summary!$D$14+Summary!$C$26-Summary!$D$26,FALSE)</f>
        <v>215.87505600257293</v>
      </c>
      <c r="D671" s="41">
        <f>_xlfn.BETA.DIST(B671,Summary!$C$14+Summary!$D$27,Summary!$D$14+Summary!$C$27-Summary!$D$27,FALSE)</f>
        <v>17.570701728436024</v>
      </c>
      <c r="E671" s="38"/>
      <c r="F671" s="44"/>
      <c r="G671" s="44"/>
      <c r="H671" s="29"/>
      <c r="I671" s="29"/>
      <c r="J671" s="29"/>
      <c r="K671" s="29"/>
      <c r="L671" s="29"/>
      <c r="M671" s="29"/>
      <c r="N671" s="29"/>
      <c r="O671" s="29"/>
      <c r="P671" s="29"/>
      <c r="Q671" s="29"/>
      <c r="R671" s="29"/>
      <c r="S671" s="29"/>
      <c r="T671" s="29"/>
      <c r="U671" s="29"/>
      <c r="V671" s="29"/>
      <c r="W671" s="29"/>
      <c r="X671" s="29"/>
      <c r="Y671" s="29"/>
      <c r="Z671" s="29"/>
    </row>
    <row r="672" spans="1:26" ht="13">
      <c r="A672" s="39">
        <v>670</v>
      </c>
      <c r="B672" s="43">
        <f t="shared" si="2"/>
        <v>1.7462625920905775E-3</v>
      </c>
      <c r="C672" s="41">
        <f>_xlfn.BETA.DIST(B672,Summary!$C$14+Summary!$D$26,Summary!$D$14+Summary!$C$26-Summary!$D$26,FALSE)</f>
        <v>214.00027678077038</v>
      </c>
      <c r="D672" s="41">
        <f>_xlfn.BETA.DIST(B672,Summary!$C$14+Summary!$D$27,Summary!$D$14+Summary!$C$27-Summary!$D$27,FALSE)</f>
        <v>17.132661228999154</v>
      </c>
      <c r="E672" s="38"/>
      <c r="F672" s="44"/>
      <c r="G672" s="44"/>
      <c r="H672" s="29"/>
      <c r="I672" s="29"/>
      <c r="J672" s="29"/>
      <c r="K672" s="29"/>
      <c r="L672" s="29"/>
      <c r="M672" s="29"/>
      <c r="N672" s="29"/>
      <c r="O672" s="29"/>
      <c r="P672" s="29"/>
      <c r="Q672" s="29"/>
      <c r="R672" s="29"/>
      <c r="S672" s="29"/>
      <c r="T672" s="29"/>
      <c r="U672" s="29"/>
      <c r="V672" s="29"/>
      <c r="W672" s="29"/>
      <c r="X672" s="29"/>
      <c r="Y672" s="29"/>
      <c r="Z672" s="29"/>
    </row>
    <row r="673" spans="1:26" ht="13">
      <c r="A673" s="39">
        <v>671</v>
      </c>
      <c r="B673" s="43">
        <f t="shared" si="2"/>
        <v>1.7486575648489964E-3</v>
      </c>
      <c r="C673" s="41">
        <f>_xlfn.BETA.DIST(B673,Summary!$C$14+Summary!$D$26,Summary!$D$14+Summary!$C$26-Summary!$D$26,FALSE)</f>
        <v>212.13857691960723</v>
      </c>
      <c r="D673" s="41">
        <f>_xlfn.BETA.DIST(B673,Summary!$C$14+Summary!$D$27,Summary!$D$14+Summary!$C$27-Summary!$D$27,FALSE)</f>
        <v>16.704784692824848</v>
      </c>
      <c r="E673" s="38"/>
      <c r="F673" s="44"/>
      <c r="G673" s="44"/>
      <c r="H673" s="29"/>
      <c r="I673" s="29"/>
      <c r="J673" s="29"/>
      <c r="K673" s="29"/>
      <c r="L673" s="29"/>
      <c r="M673" s="29"/>
      <c r="N673" s="29"/>
      <c r="O673" s="29"/>
      <c r="P673" s="29"/>
      <c r="Q673" s="29"/>
      <c r="R673" s="29"/>
      <c r="S673" s="29"/>
      <c r="T673" s="29"/>
      <c r="U673" s="29"/>
      <c r="V673" s="29"/>
      <c r="W673" s="29"/>
      <c r="X673" s="29"/>
      <c r="Y673" s="29"/>
      <c r="Z673" s="29"/>
    </row>
    <row r="674" spans="1:26" ht="13">
      <c r="A674" s="39">
        <v>672</v>
      </c>
      <c r="B674" s="43">
        <f t="shared" si="2"/>
        <v>1.7510525376074153E-3</v>
      </c>
      <c r="C674" s="41">
        <f>_xlfn.BETA.DIST(B674,Summary!$C$14+Summary!$D$26,Summary!$D$14+Summary!$C$26-Summary!$D$26,FALSE)</f>
        <v>210.28990725689306</v>
      </c>
      <c r="D674" s="41">
        <f>_xlfn.BETA.DIST(B674,Summary!$C$14+Summary!$D$27,Summary!$D$14+Summary!$C$27-Summary!$D$27,FALSE)</f>
        <v>16.286858560713089</v>
      </c>
      <c r="E674" s="38"/>
      <c r="F674" s="44"/>
      <c r="G674" s="44"/>
      <c r="H674" s="29"/>
      <c r="I674" s="29"/>
      <c r="J674" s="29"/>
      <c r="K674" s="29"/>
      <c r="L674" s="29"/>
      <c r="M674" s="29"/>
      <c r="N674" s="29"/>
      <c r="O674" s="29"/>
      <c r="P674" s="29"/>
      <c r="Q674" s="29"/>
      <c r="R674" s="29"/>
      <c r="S674" s="29"/>
      <c r="T674" s="29"/>
      <c r="U674" s="29"/>
      <c r="V674" s="29"/>
      <c r="W674" s="29"/>
      <c r="X674" s="29"/>
      <c r="Y674" s="29"/>
      <c r="Z674" s="29"/>
    </row>
    <row r="675" spans="1:26" ht="13">
      <c r="A675" s="39">
        <v>673</v>
      </c>
      <c r="B675" s="43">
        <f t="shared" si="2"/>
        <v>1.7534475103658342E-3</v>
      </c>
      <c r="C675" s="41">
        <f>_xlfn.BETA.DIST(B675,Summary!$C$14+Summary!$D$26,Summary!$D$14+Summary!$C$26-Summary!$D$26,FALSE)</f>
        <v>208.45421820914288</v>
      </c>
      <c r="D675" s="41">
        <f>_xlfn.BETA.DIST(B675,Summary!$C$14+Summary!$D$27,Summary!$D$14+Summary!$C$27-Summary!$D$27,FALSE)</f>
        <v>15.878673117633237</v>
      </c>
      <c r="E675" s="38"/>
      <c r="F675" s="44"/>
      <c r="G675" s="44"/>
      <c r="H675" s="29"/>
      <c r="I675" s="29"/>
      <c r="J675" s="29"/>
      <c r="K675" s="29"/>
      <c r="L675" s="29"/>
      <c r="M675" s="29"/>
      <c r="N675" s="29"/>
      <c r="O675" s="29"/>
      <c r="P675" s="29"/>
      <c r="Q675" s="29"/>
      <c r="R675" s="29"/>
      <c r="S675" s="29"/>
      <c r="T675" s="29"/>
      <c r="U675" s="29"/>
      <c r="V675" s="29"/>
      <c r="W675" s="29"/>
      <c r="X675" s="29"/>
      <c r="Y675" s="29"/>
      <c r="Z675" s="29"/>
    </row>
    <row r="676" spans="1:26" ht="13">
      <c r="A676" s="39">
        <v>674</v>
      </c>
      <c r="B676" s="43">
        <f t="shared" si="2"/>
        <v>1.7558424831242531E-3</v>
      </c>
      <c r="C676" s="41">
        <f>_xlfn.BETA.DIST(B676,Summary!$C$14+Summary!$D$26,Summary!$D$14+Summary!$C$26-Summary!$D$26,FALSE)</f>
        <v>206.63145978283595</v>
      </c>
      <c r="D676" s="41">
        <f>_xlfn.BETA.DIST(B676,Summary!$C$14+Summary!$D$27,Summary!$D$14+Summary!$C$27-Summary!$D$27,FALSE)</f>
        <v>15.480022441963062</v>
      </c>
      <c r="E676" s="38"/>
      <c r="F676" s="44"/>
      <c r="G676" s="44"/>
      <c r="H676" s="29"/>
      <c r="I676" s="29"/>
      <c r="J676" s="29"/>
      <c r="K676" s="29"/>
      <c r="L676" s="29"/>
      <c r="M676" s="29"/>
      <c r="N676" s="29"/>
      <c r="O676" s="29"/>
      <c r="P676" s="29"/>
      <c r="Q676" s="29"/>
      <c r="R676" s="29"/>
      <c r="S676" s="29"/>
      <c r="T676" s="29"/>
      <c r="U676" s="29"/>
      <c r="V676" s="29"/>
      <c r="W676" s="29"/>
      <c r="X676" s="29"/>
      <c r="Y676" s="29"/>
      <c r="Z676" s="29"/>
    </row>
    <row r="677" spans="1:26" ht="13">
      <c r="A677" s="39">
        <v>675</v>
      </c>
      <c r="B677" s="43">
        <f t="shared" si="2"/>
        <v>1.7582374558826721E-3</v>
      </c>
      <c r="C677" s="41">
        <f>_xlfn.BETA.DIST(B677,Summary!$C$14+Summary!$D$26,Summary!$D$14+Summary!$C$26-Summary!$D$26,FALSE)</f>
        <v>204.82158158555836</v>
      </c>
      <c r="D677" s="41">
        <f>_xlfn.BETA.DIST(B677,Summary!$C$14+Summary!$D$27,Summary!$D$14+Summary!$C$27-Summary!$D$27,FALSE)</f>
        <v>15.090704354848693</v>
      </c>
      <c r="E677" s="38"/>
      <c r="F677" s="44"/>
      <c r="G677" s="44"/>
      <c r="H677" s="29"/>
      <c r="I677" s="29"/>
      <c r="J677" s="29"/>
      <c r="K677" s="29"/>
      <c r="L677" s="29"/>
      <c r="M677" s="29"/>
      <c r="N677" s="29"/>
      <c r="O677" s="29"/>
      <c r="P677" s="29"/>
      <c r="Q677" s="29"/>
      <c r="R677" s="29"/>
      <c r="S677" s="29"/>
      <c r="T677" s="29"/>
      <c r="U677" s="29"/>
      <c r="V677" s="29"/>
      <c r="W677" s="29"/>
      <c r="X677" s="29"/>
      <c r="Y677" s="29"/>
      <c r="Z677" s="29"/>
    </row>
    <row r="678" spans="1:26" ht="13">
      <c r="A678" s="39">
        <v>676</v>
      </c>
      <c r="B678" s="43">
        <f t="shared" si="2"/>
        <v>1.760632428641091E-3</v>
      </c>
      <c r="C678" s="41">
        <f>_xlfn.BETA.DIST(B678,Summary!$C$14+Summary!$D$26,Summary!$D$14+Summary!$C$26-Summary!$D$26,FALSE)</f>
        <v>203.02453283702721</v>
      </c>
      <c r="D678" s="41">
        <f>_xlfn.BETA.DIST(B678,Summary!$C$14+Summary!$D$27,Summary!$D$14+Summary!$C$27-Summary!$D$27,FALSE)</f>
        <v>14.71052036970617</v>
      </c>
      <c r="E678" s="38"/>
      <c r="F678" s="44"/>
      <c r="G678" s="44"/>
      <c r="H678" s="29"/>
      <c r="I678" s="29"/>
      <c r="J678" s="29"/>
      <c r="K678" s="29"/>
      <c r="L678" s="29"/>
      <c r="M678" s="29"/>
      <c r="N678" s="29"/>
      <c r="O678" s="29"/>
      <c r="P678" s="29"/>
      <c r="Q678" s="29"/>
      <c r="R678" s="29"/>
      <c r="S678" s="29"/>
      <c r="T678" s="29"/>
      <c r="U678" s="29"/>
      <c r="V678" s="29"/>
      <c r="W678" s="29"/>
      <c r="X678" s="29"/>
      <c r="Y678" s="29"/>
      <c r="Z678" s="29"/>
    </row>
    <row r="679" spans="1:26" ht="13">
      <c r="A679" s="39">
        <v>677</v>
      </c>
      <c r="B679" s="43">
        <f t="shared" si="2"/>
        <v>1.7630274013995099E-3</v>
      </c>
      <c r="C679" s="41">
        <f>_xlfn.BETA.DIST(B679,Summary!$C$14+Summary!$D$26,Summary!$D$14+Summary!$C$26-Summary!$D$26,FALSE)</f>
        <v>201.24026237999152</v>
      </c>
      <c r="D679" s="41">
        <f>_xlfn.BETA.DIST(B679,Summary!$C$14+Summary!$D$27,Summary!$D$14+Summary!$C$27-Summary!$D$27,FALSE)</f>
        <v>14.339275641882331</v>
      </c>
      <c r="E679" s="38"/>
      <c r="F679" s="44"/>
      <c r="G679" s="44"/>
      <c r="H679" s="29"/>
      <c r="I679" s="29"/>
      <c r="J679" s="29"/>
      <c r="K679" s="29"/>
      <c r="L679" s="29"/>
      <c r="M679" s="29"/>
      <c r="N679" s="29"/>
      <c r="O679" s="29"/>
      <c r="P679" s="29"/>
      <c r="Q679" s="29"/>
      <c r="R679" s="29"/>
      <c r="S679" s="29"/>
      <c r="T679" s="29"/>
      <c r="U679" s="29"/>
      <c r="V679" s="29"/>
      <c r="W679" s="29"/>
      <c r="X679" s="29"/>
      <c r="Y679" s="29"/>
      <c r="Z679" s="29"/>
    </row>
    <row r="680" spans="1:26" ht="13">
      <c r="A680" s="39">
        <v>678</v>
      </c>
      <c r="B680" s="43">
        <f t="shared" si="2"/>
        <v>1.7654223741579288E-3</v>
      </c>
      <c r="C680" s="41">
        <f>_xlfn.BETA.DIST(B680,Summary!$C$14+Summary!$D$26,Summary!$D$14+Summary!$C$26-Summary!$D$26,FALSE)</f>
        <v>199.4687186910181</v>
      </c>
      <c r="D680" s="41">
        <f>_xlfn.BETA.DIST(B680,Summary!$C$14+Summary!$D$27,Summary!$D$14+Summary!$C$27-Summary!$D$27,FALSE)</f>
        <v>13.976778918494661</v>
      </c>
      <c r="E680" s="38"/>
      <c r="F680" s="44"/>
      <c r="G680" s="44"/>
      <c r="H680" s="29"/>
      <c r="I680" s="29"/>
      <c r="J680" s="29"/>
      <c r="K680" s="29"/>
      <c r="L680" s="29"/>
      <c r="M680" s="29"/>
      <c r="N680" s="29"/>
      <c r="O680" s="29"/>
      <c r="P680" s="29"/>
      <c r="Q680" s="29"/>
      <c r="R680" s="29"/>
      <c r="S680" s="29"/>
      <c r="T680" s="29"/>
      <c r="U680" s="29"/>
      <c r="V680" s="29"/>
      <c r="W680" s="29"/>
      <c r="X680" s="29"/>
      <c r="Y680" s="29"/>
      <c r="Z680" s="29"/>
    </row>
    <row r="681" spans="1:26" ht="13">
      <c r="A681" s="39">
        <v>679</v>
      </c>
      <c r="B681" s="43">
        <f t="shared" si="2"/>
        <v>1.7678173469163477E-3</v>
      </c>
      <c r="C681" s="41">
        <f>_xlfn.BETA.DIST(B681,Summary!$C$14+Summary!$D$26,Summary!$D$14+Summary!$C$26-Summary!$D$26,FALSE)</f>
        <v>197.70984989116016</v>
      </c>
      <c r="D681" s="41">
        <f>_xlfn.BETA.DIST(B681,Summary!$C$14+Summary!$D$27,Summary!$D$14+Summary!$C$27-Summary!$D$27,FALSE)</f>
        <v>13.622842488466237</v>
      </c>
      <c r="E681" s="38"/>
      <c r="F681" s="44"/>
      <c r="G681" s="44"/>
      <c r="H681" s="29"/>
      <c r="I681" s="29"/>
      <c r="J681" s="29"/>
      <c r="K681" s="29"/>
      <c r="L681" s="29"/>
      <c r="M681" s="29"/>
      <c r="N681" s="29"/>
      <c r="O681" s="29"/>
      <c r="P681" s="29"/>
      <c r="Q681" s="29"/>
      <c r="R681" s="29"/>
      <c r="S681" s="29"/>
      <c r="T681" s="29"/>
      <c r="U681" s="29"/>
      <c r="V681" s="29"/>
      <c r="W681" s="29"/>
      <c r="X681" s="29"/>
      <c r="Y681" s="29"/>
      <c r="Z681" s="29"/>
    </row>
    <row r="682" spans="1:26" ht="13">
      <c r="A682" s="39">
        <v>680</v>
      </c>
      <c r="B682" s="43">
        <f t="shared" si="2"/>
        <v>1.7702123196747666E-3</v>
      </c>
      <c r="C682" s="41">
        <f>_xlfn.BETA.DIST(B682,Summary!$C$14+Summary!$D$26,Summary!$D$14+Summary!$C$26-Summary!$D$26,FALSE)</f>
        <v>195.96360375650343</v>
      </c>
      <c r="D682" s="41">
        <f>_xlfn.BETA.DIST(B682,Summary!$C$14+Summary!$D$27,Summary!$D$14+Summary!$C$27-Summary!$D$27,FALSE)</f>
        <v>13.277282132773443</v>
      </c>
      <c r="E682" s="38"/>
      <c r="F682" s="44"/>
      <c r="G682" s="44"/>
      <c r="H682" s="29"/>
      <c r="I682" s="29"/>
      <c r="J682" s="29"/>
      <c r="K682" s="29"/>
      <c r="L682" s="29"/>
      <c r="M682" s="29"/>
      <c r="N682" s="29"/>
      <c r="O682" s="29"/>
      <c r="P682" s="29"/>
      <c r="Q682" s="29"/>
      <c r="R682" s="29"/>
      <c r="S682" s="29"/>
      <c r="T682" s="29"/>
      <c r="U682" s="29"/>
      <c r="V682" s="29"/>
      <c r="W682" s="29"/>
      <c r="X682" s="29"/>
      <c r="Y682" s="29"/>
      <c r="Z682" s="29"/>
    </row>
    <row r="683" spans="1:26" ht="13">
      <c r="A683" s="39">
        <v>681</v>
      </c>
      <c r="B683" s="43">
        <f t="shared" si="2"/>
        <v>1.7726072924331856E-3</v>
      </c>
      <c r="C683" s="41">
        <f>_xlfn.BETA.DIST(B683,Summary!$C$14+Summary!$D$26,Summary!$D$14+Summary!$C$26-Summary!$D$26,FALSE)</f>
        <v>194.22992772859865</v>
      </c>
      <c r="D683" s="41">
        <f>_xlfn.BETA.DIST(B683,Summary!$C$14+Summary!$D$27,Summary!$D$14+Summary!$C$27-Summary!$D$27,FALSE)</f>
        <v>12.939917074923596</v>
      </c>
      <c r="E683" s="38"/>
      <c r="F683" s="44"/>
      <c r="G683" s="44"/>
      <c r="H683" s="29"/>
      <c r="I683" s="29"/>
      <c r="J683" s="29"/>
      <c r="K683" s="29"/>
      <c r="L683" s="29"/>
      <c r="M683" s="29"/>
      <c r="N683" s="29"/>
      <c r="O683" s="29"/>
      <c r="P683" s="29"/>
      <c r="Q683" s="29"/>
      <c r="R683" s="29"/>
      <c r="S683" s="29"/>
      <c r="T683" s="29"/>
      <c r="U683" s="29"/>
      <c r="V683" s="29"/>
      <c r="W683" s="29"/>
      <c r="X683" s="29"/>
      <c r="Y683" s="29"/>
      <c r="Z683" s="29"/>
    </row>
    <row r="684" spans="1:26" ht="13">
      <c r="A684" s="39">
        <v>682</v>
      </c>
      <c r="B684" s="43">
        <f t="shared" si="2"/>
        <v>1.7750022651916045E-3</v>
      </c>
      <c r="C684" s="41">
        <f>_xlfn.BETA.DIST(B684,Summary!$C$14+Summary!$D$26,Summary!$D$14+Summary!$C$26-Summary!$D$26,FALSE)</f>
        <v>192.50876892477609</v>
      </c>
      <c r="D684" s="41">
        <f>_xlfn.BETA.DIST(B684,Summary!$C$14+Summary!$D$27,Summary!$D$14+Summary!$C$27-Summary!$D$27,FALSE)</f>
        <v>12.610569931675466</v>
      </c>
      <c r="E684" s="38"/>
      <c r="F684" s="44"/>
      <c r="G684" s="44"/>
      <c r="H684" s="29"/>
      <c r="I684" s="29"/>
      <c r="J684" s="29"/>
      <c r="K684" s="29"/>
      <c r="L684" s="29"/>
      <c r="M684" s="29"/>
      <c r="N684" s="29"/>
      <c r="O684" s="29"/>
      <c r="P684" s="29"/>
      <c r="Q684" s="29"/>
      <c r="R684" s="29"/>
      <c r="S684" s="29"/>
      <c r="T684" s="29"/>
      <c r="U684" s="29"/>
      <c r="V684" s="29"/>
      <c r="W684" s="29"/>
      <c r="X684" s="29"/>
      <c r="Y684" s="29"/>
      <c r="Z684" s="29"/>
    </row>
    <row r="685" spans="1:26" ht="13">
      <c r="A685" s="39">
        <v>683</v>
      </c>
      <c r="B685" s="43">
        <f t="shared" si="2"/>
        <v>1.7773972379500234E-3</v>
      </c>
      <c r="C685" s="41">
        <f>_xlfn.BETA.DIST(B685,Summary!$C$14+Summary!$D$26,Summary!$D$14+Summary!$C$26-Summary!$D$26,FALSE)</f>
        <v>190.80007414833798</v>
      </c>
      <c r="D685" s="41">
        <f>_xlfn.BETA.DIST(B685,Summary!$C$14+Summary!$D$27,Summary!$D$14+Summary!$C$27-Summary!$D$27,FALSE)</f>
        <v>12.289066664019304</v>
      </c>
      <c r="E685" s="38"/>
      <c r="F685" s="44"/>
      <c r="G685" s="44"/>
      <c r="H685" s="29"/>
      <c r="I685" s="29"/>
      <c r="J685" s="29"/>
      <c r="K685" s="29"/>
      <c r="L685" s="29"/>
      <c r="M685" s="29"/>
      <c r="N685" s="29"/>
      <c r="O685" s="29"/>
      <c r="P685" s="29"/>
      <c r="Q685" s="29"/>
      <c r="R685" s="29"/>
      <c r="S685" s="29"/>
      <c r="T685" s="29"/>
      <c r="U685" s="29"/>
      <c r="V685" s="29"/>
      <c r="W685" s="29"/>
      <c r="X685" s="29"/>
      <c r="Y685" s="29"/>
      <c r="Z685" s="29"/>
    </row>
    <row r="686" spans="1:26" ht="13">
      <c r="A686" s="39">
        <v>684</v>
      </c>
      <c r="B686" s="43">
        <f t="shared" si="2"/>
        <v>1.7797922107084423E-3</v>
      </c>
      <c r="C686" s="41">
        <f>_xlfn.BETA.DIST(B686,Summary!$C$14+Summary!$D$26,Summary!$D$14+Summary!$C$26-Summary!$D$26,FALSE)</f>
        <v>189.10378989864338</v>
      </c>
      <c r="D686" s="41">
        <f>_xlfn.BETA.DIST(B686,Summary!$C$14+Summary!$D$27,Summary!$D$14+Summary!$C$27-Summary!$D$27,FALSE)</f>
        <v>11.975236528430798</v>
      </c>
      <c r="E686" s="38"/>
      <c r="F686" s="44"/>
      <c r="G686" s="44"/>
      <c r="H686" s="29"/>
      <c r="I686" s="29"/>
      <c r="J686" s="29"/>
      <c r="K686" s="29"/>
      <c r="L686" s="29"/>
      <c r="M686" s="29"/>
      <c r="N686" s="29"/>
      <c r="O686" s="29"/>
      <c r="P686" s="29"/>
      <c r="Q686" s="29"/>
      <c r="R686" s="29"/>
      <c r="S686" s="29"/>
      <c r="T686" s="29"/>
      <c r="U686" s="29"/>
      <c r="V686" s="29"/>
      <c r="W686" s="29"/>
      <c r="X686" s="29"/>
      <c r="Y686" s="29"/>
      <c r="Z686" s="29"/>
    </row>
    <row r="687" spans="1:26" ht="13">
      <c r="A687" s="39">
        <v>685</v>
      </c>
      <c r="B687" s="43">
        <f t="shared" si="2"/>
        <v>1.7821871834668612E-3</v>
      </c>
      <c r="C687" s="41">
        <f>_xlfn.BETA.DIST(B687,Summary!$C$14+Summary!$D$26,Summary!$D$14+Summary!$C$26-Summary!$D$26,FALSE)</f>
        <v>187.41986238106887</v>
      </c>
      <c r="D687" s="41">
        <f>_xlfn.BETA.DIST(B687,Summary!$C$14+Summary!$D$27,Summary!$D$14+Summary!$C$27-Summary!$D$27,FALSE)</f>
        <v>11.668912028411036</v>
      </c>
      <c r="E687" s="38"/>
      <c r="F687" s="44"/>
      <c r="G687" s="44"/>
      <c r="H687" s="29"/>
      <c r="I687" s="29"/>
      <c r="J687" s="29"/>
      <c r="K687" s="29"/>
      <c r="L687" s="29"/>
      <c r="M687" s="29"/>
      <c r="N687" s="29"/>
      <c r="O687" s="29"/>
      <c r="P687" s="29"/>
      <c r="Q687" s="29"/>
      <c r="R687" s="29"/>
      <c r="S687" s="29"/>
      <c r="T687" s="29"/>
      <c r="U687" s="29"/>
      <c r="V687" s="29"/>
      <c r="W687" s="29"/>
      <c r="X687" s="29"/>
      <c r="Y687" s="29"/>
      <c r="Z687" s="29"/>
    </row>
    <row r="688" spans="1:26" ht="13">
      <c r="A688" s="39">
        <v>686</v>
      </c>
      <c r="B688" s="43">
        <f t="shared" si="2"/>
        <v>1.7845821562252802E-3</v>
      </c>
      <c r="C688" s="41">
        <f>_xlfn.BETA.DIST(B688,Summary!$C$14+Summary!$D$26,Summary!$D$14+Summary!$C$26-Summary!$D$26,FALSE)</f>
        <v>185.74823751685554</v>
      </c>
      <c r="D688" s="41">
        <f>_xlfn.BETA.DIST(B688,Summary!$C$14+Summary!$D$27,Summary!$D$14+Summary!$C$27-Summary!$D$27,FALSE)</f>
        <v>11.369928866326207</v>
      </c>
      <c r="E688" s="38"/>
      <c r="F688" s="44"/>
      <c r="G688" s="44"/>
      <c r="H688" s="29"/>
      <c r="I688" s="29"/>
      <c r="J688" s="29"/>
      <c r="K688" s="29"/>
      <c r="L688" s="29"/>
      <c r="M688" s="29"/>
      <c r="N688" s="29"/>
      <c r="O688" s="29"/>
      <c r="P688" s="29"/>
      <c r="Q688" s="29"/>
      <c r="R688" s="29"/>
      <c r="S688" s="29"/>
      <c r="T688" s="29"/>
      <c r="U688" s="29"/>
      <c r="V688" s="29"/>
      <c r="W688" s="29"/>
      <c r="X688" s="29"/>
      <c r="Y688" s="29"/>
      <c r="Z688" s="29"/>
    </row>
    <row r="689" spans="1:26" ht="13">
      <c r="A689" s="39">
        <v>687</v>
      </c>
      <c r="B689" s="43">
        <f t="shared" si="2"/>
        <v>1.7869771289836991E-3</v>
      </c>
      <c r="C689" s="41">
        <f>_xlfn.BETA.DIST(B689,Summary!$C$14+Summary!$D$26,Summary!$D$14+Summary!$C$26-Summary!$D$26,FALSE)</f>
        <v>184.08886095284356</v>
      </c>
      <c r="D689" s="41">
        <f>_xlfn.BETA.DIST(B689,Summary!$C$14+Summary!$D$27,Summary!$D$14+Summary!$C$27-Summary!$D$27,FALSE)</f>
        <v>11.078125895559271</v>
      </c>
      <c r="E689" s="38"/>
      <c r="F689" s="44"/>
      <c r="G689" s="44"/>
      <c r="H689" s="29"/>
      <c r="I689" s="29"/>
      <c r="J689" s="29"/>
      <c r="K689" s="29"/>
      <c r="L689" s="29"/>
      <c r="M689" s="29"/>
      <c r="N689" s="29"/>
      <c r="O689" s="29"/>
      <c r="P689" s="29"/>
      <c r="Q689" s="29"/>
      <c r="R689" s="29"/>
      <c r="S689" s="29"/>
      <c r="T689" s="29"/>
      <c r="U689" s="29"/>
      <c r="V689" s="29"/>
      <c r="W689" s="29"/>
      <c r="X689" s="29"/>
      <c r="Y689" s="29"/>
      <c r="Z689" s="29"/>
    </row>
    <row r="690" spans="1:26" ht="13">
      <c r="A690" s="39">
        <v>688</v>
      </c>
      <c r="B690" s="43">
        <f t="shared" si="2"/>
        <v>1.789372101742118E-3</v>
      </c>
      <c r="C690" s="41">
        <f>_xlfn.BETA.DIST(B690,Summary!$C$14+Summary!$D$26,Summary!$D$14+Summary!$C$26-Summary!$D$26,FALSE)</f>
        <v>182.44167807108516</v>
      </c>
      <c r="D690" s="41">
        <f>_xlfn.BETA.DIST(B690,Summary!$C$14+Summary!$D$27,Summary!$D$14+Summary!$C$27-Summary!$D$27,FALSE)</f>
        <v>10.79334507298586</v>
      </c>
      <c r="E690" s="38"/>
      <c r="F690" s="44"/>
      <c r="G690" s="44"/>
      <c r="H690" s="29"/>
      <c r="I690" s="29"/>
      <c r="J690" s="29"/>
      <c r="K690" s="29"/>
      <c r="L690" s="29"/>
      <c r="M690" s="29"/>
      <c r="N690" s="29"/>
      <c r="O690" s="29"/>
      <c r="P690" s="29"/>
      <c r="Q690" s="29"/>
      <c r="R690" s="29"/>
      <c r="S690" s="29"/>
      <c r="T690" s="29"/>
      <c r="U690" s="29"/>
      <c r="V690" s="29"/>
      <c r="W690" s="29"/>
      <c r="X690" s="29"/>
      <c r="Y690" s="29"/>
      <c r="Z690" s="29"/>
    </row>
    <row r="691" spans="1:26" ht="13">
      <c r="A691" s="39">
        <v>689</v>
      </c>
      <c r="B691" s="43">
        <f t="shared" si="2"/>
        <v>1.7917670745005369E-3</v>
      </c>
      <c r="C691" s="41">
        <f>_xlfn.BETA.DIST(B691,Summary!$C$14+Summary!$D$26,Summary!$D$14+Summary!$C$26-Summary!$D$26,FALSE)</f>
        <v>180.8066339983508</v>
      </c>
      <c r="D691" s="41">
        <f>_xlfn.BETA.DIST(B691,Summary!$C$14+Summary!$D$27,Summary!$D$14+Summary!$C$27-Summary!$D$27,FALSE)</f>
        <v>10.515431411783622</v>
      </c>
      <c r="E691" s="38"/>
      <c r="F691" s="44"/>
      <c r="G691" s="44"/>
      <c r="H691" s="29"/>
      <c r="I691" s="29"/>
      <c r="J691" s="29"/>
      <c r="K691" s="29"/>
      <c r="L691" s="29"/>
      <c r="M691" s="29"/>
      <c r="N691" s="29"/>
      <c r="O691" s="29"/>
      <c r="P691" s="29"/>
      <c r="Q691" s="29"/>
      <c r="R691" s="29"/>
      <c r="S691" s="29"/>
      <c r="T691" s="29"/>
      <c r="U691" s="29"/>
      <c r="V691" s="29"/>
      <c r="W691" s="29"/>
      <c r="X691" s="29"/>
      <c r="Y691" s="29"/>
      <c r="Z691" s="29"/>
    </row>
    <row r="692" spans="1:26" ht="13">
      <c r="A692" s="39">
        <v>690</v>
      </c>
      <c r="B692" s="43">
        <f t="shared" si="2"/>
        <v>1.7941620472589558E-3</v>
      </c>
      <c r="C692" s="41">
        <f>_xlfn.BETA.DIST(B692,Summary!$C$14+Summary!$D$26,Summary!$D$14+Summary!$C$26-Summary!$D$26,FALSE)</f>
        <v>179.18367361551432</v>
      </c>
      <c r="D692" s="41">
        <f>_xlfn.BETA.DIST(B692,Summary!$C$14+Summary!$D$27,Summary!$D$14+Summary!$C$27-Summary!$D$27,FALSE)</f>
        <v>10.244232934587995</v>
      </c>
      <c r="E692" s="38"/>
      <c r="F692" s="44"/>
      <c r="G692" s="44"/>
      <c r="H692" s="29"/>
      <c r="I692" s="29"/>
      <c r="J692" s="29"/>
      <c r="K692" s="29"/>
      <c r="L692" s="29"/>
      <c r="M692" s="29"/>
      <c r="N692" s="29"/>
      <c r="O692" s="29"/>
      <c r="P692" s="29"/>
      <c r="Q692" s="29"/>
      <c r="R692" s="29"/>
      <c r="S692" s="29"/>
      <c r="T692" s="29"/>
      <c r="U692" s="29"/>
      <c r="V692" s="29"/>
      <c r="W692" s="29"/>
      <c r="X692" s="29"/>
      <c r="Y692" s="29"/>
      <c r="Z692" s="29"/>
    </row>
    <row r="693" spans="1:26" ht="13">
      <c r="A693" s="39">
        <v>691</v>
      </c>
      <c r="B693" s="43">
        <f t="shared" si="2"/>
        <v>1.7965570200173748E-3</v>
      </c>
      <c r="C693" s="41">
        <f>_xlfn.BETA.DIST(B693,Summary!$C$14+Summary!$D$26,Summary!$D$14+Summary!$C$26-Summary!$D$26,FALSE)</f>
        <v>177.57274156682695</v>
      </c>
      <c r="D693" s="41">
        <f>_xlfn.BETA.DIST(B693,Summary!$C$14+Summary!$D$27,Summary!$D$14+Summary!$C$27-Summary!$D$27,FALSE)</f>
        <v>9.979600627002613</v>
      </c>
      <c r="E693" s="38"/>
      <c r="F693" s="44"/>
      <c r="G693" s="44"/>
      <c r="H693" s="29"/>
      <c r="I693" s="29"/>
      <c r="J693" s="29"/>
      <c r="K693" s="29"/>
      <c r="L693" s="29"/>
      <c r="M693" s="29"/>
      <c r="N693" s="29"/>
      <c r="O693" s="29"/>
      <c r="P693" s="29"/>
      <c r="Q693" s="29"/>
      <c r="R693" s="29"/>
      <c r="S693" s="29"/>
      <c r="T693" s="29"/>
      <c r="U693" s="29"/>
      <c r="V693" s="29"/>
      <c r="W693" s="29"/>
      <c r="X693" s="29"/>
      <c r="Y693" s="29"/>
      <c r="Z693" s="29"/>
    </row>
    <row r="694" spans="1:26" ht="13">
      <c r="A694" s="39">
        <v>692</v>
      </c>
      <c r="B694" s="43">
        <f t="shared" si="2"/>
        <v>1.7989519927757937E-3</v>
      </c>
      <c r="C694" s="41">
        <f>_xlfn.BETA.DIST(B694,Summary!$C$14+Summary!$D$26,Summary!$D$14+Summary!$C$26-Summary!$D$26,FALSE)</f>
        <v>175.97378226907969</v>
      </c>
      <c r="D694" s="41">
        <f>_xlfn.BETA.DIST(B694,Summary!$C$14+Summary!$D$27,Summary!$D$14+Summary!$C$27-Summary!$D$27,FALSE)</f>
        <v>9.7213883914745551</v>
      </c>
      <c r="E694" s="38"/>
      <c r="F694" s="44"/>
      <c r="G694" s="44"/>
      <c r="H694" s="29"/>
      <c r="I694" s="29"/>
      <c r="J694" s="29"/>
      <c r="K694" s="29"/>
      <c r="L694" s="29"/>
      <c r="M694" s="29"/>
      <c r="N694" s="29"/>
      <c r="O694" s="29"/>
      <c r="P694" s="29"/>
      <c r="Q694" s="29"/>
      <c r="R694" s="29"/>
      <c r="S694" s="29"/>
      <c r="T694" s="29"/>
      <c r="U694" s="29"/>
      <c r="V694" s="29"/>
      <c r="W694" s="29"/>
      <c r="X694" s="29"/>
      <c r="Y694" s="29"/>
      <c r="Z694" s="29"/>
    </row>
    <row r="695" spans="1:26" ht="13">
      <c r="A695" s="39">
        <v>693</v>
      </c>
      <c r="B695" s="43">
        <f t="shared" si="2"/>
        <v>1.8013469655342126E-3</v>
      </c>
      <c r="C695" s="41">
        <f>_xlfn.BETA.DIST(B695,Summary!$C$14+Summary!$D$26,Summary!$D$14+Summary!$C$26-Summary!$D$26,FALSE)</f>
        <v>174.38673992064938</v>
      </c>
      <c r="D695" s="41">
        <f>_xlfn.BETA.DIST(B695,Summary!$C$14+Summary!$D$27,Summary!$D$14+Summary!$C$27-Summary!$D$27,FALSE)</f>
        <v>9.4694530015431297</v>
      </c>
      <c r="E695" s="38"/>
      <c r="F695" s="44"/>
      <c r="G695" s="44"/>
      <c r="H695" s="29"/>
      <c r="I695" s="29"/>
      <c r="J695" s="29"/>
      <c r="K695" s="29"/>
      <c r="L695" s="29"/>
      <c r="M695" s="29"/>
      <c r="N695" s="29"/>
      <c r="O695" s="29"/>
      <c r="P695" s="29"/>
      <c r="Q695" s="29"/>
      <c r="R695" s="29"/>
      <c r="S695" s="29"/>
      <c r="T695" s="29"/>
      <c r="U695" s="29"/>
      <c r="V695" s="29"/>
      <c r="W695" s="29"/>
      <c r="X695" s="29"/>
      <c r="Y695" s="29"/>
      <c r="Z695" s="29"/>
    </row>
    <row r="696" spans="1:26" ht="13">
      <c r="A696" s="39">
        <v>694</v>
      </c>
      <c r="B696" s="43">
        <f t="shared" si="2"/>
        <v>1.8037419382926315E-3</v>
      </c>
      <c r="C696" s="41">
        <f>_xlfn.BETA.DIST(B696,Summary!$C$14+Summary!$D$26,Summary!$D$14+Summary!$C$26-Summary!$D$26,FALSE)</f>
        <v>172.81155851043454</v>
      </c>
      <c r="D696" s="41">
        <f>_xlfn.BETA.DIST(B696,Summary!$C$14+Summary!$D$27,Summary!$D$14+Summary!$C$27-Summary!$D$27,FALSE)</f>
        <v>9.2236540564709877</v>
      </c>
      <c r="E696" s="38"/>
      <c r="F696" s="44"/>
      <c r="G696" s="44"/>
      <c r="H696" s="29"/>
      <c r="I696" s="29"/>
      <c r="J696" s="29"/>
      <c r="K696" s="29"/>
      <c r="L696" s="29"/>
      <c r="M696" s="29"/>
      <c r="N696" s="29"/>
      <c r="O696" s="29"/>
      <c r="P696" s="29"/>
      <c r="Q696" s="29"/>
      <c r="R696" s="29"/>
      <c r="S696" s="29"/>
      <c r="T696" s="29"/>
      <c r="U696" s="29"/>
      <c r="V696" s="29"/>
      <c r="W696" s="29"/>
      <c r="X696" s="29"/>
      <c r="Y696" s="29"/>
      <c r="Z696" s="29"/>
    </row>
    <row r="697" spans="1:26" ht="13">
      <c r="A697" s="39">
        <v>695</v>
      </c>
      <c r="B697" s="43">
        <f t="shared" si="2"/>
        <v>1.8061369110510504E-3</v>
      </c>
      <c r="C697" s="41">
        <f>_xlfn.BETA.DIST(B697,Summary!$C$14+Summary!$D$26,Summary!$D$14+Summary!$C$26-Summary!$D$26,FALSE)</f>
        <v>171.24818182667886</v>
      </c>
      <c r="D697" s="41">
        <f>_xlfn.BETA.DIST(B697,Summary!$C$14+Summary!$D$27,Summary!$D$14+Summary!$C$27-Summary!$D$27,FALSE)</f>
        <v>8.9838539362646639</v>
      </c>
      <c r="E697" s="38"/>
      <c r="F697" s="44"/>
      <c r="G697" s="44"/>
      <c r="H697" s="29"/>
      <c r="I697" s="29"/>
      <c r="J697" s="29"/>
      <c r="K697" s="29"/>
      <c r="L697" s="29"/>
      <c r="M697" s="29"/>
      <c r="N697" s="29"/>
      <c r="O697" s="29"/>
      <c r="P697" s="29"/>
      <c r="Q697" s="29"/>
      <c r="R697" s="29"/>
      <c r="S697" s="29"/>
      <c r="T697" s="29"/>
      <c r="U697" s="29"/>
      <c r="V697" s="29"/>
      <c r="W697" s="29"/>
      <c r="X697" s="29"/>
      <c r="Y697" s="29"/>
      <c r="Z697" s="29"/>
    </row>
    <row r="698" spans="1:26" ht="13">
      <c r="A698" s="39">
        <v>696</v>
      </c>
      <c r="B698" s="43">
        <f t="shared" si="2"/>
        <v>1.8085318838094693E-3</v>
      </c>
      <c r="C698" s="41">
        <f>_xlfn.BETA.DIST(B698,Summary!$C$14+Summary!$D$26,Summary!$D$14+Summary!$C$26-Summary!$D$26,FALSE)</f>
        <v>169.69655346568342</v>
      </c>
      <c r="D698" s="41">
        <f>_xlfn.BETA.DIST(B698,Summary!$C$14+Summary!$D$27,Summary!$D$14+Summary!$C$27-Summary!$D$27,FALSE)</f>
        <v>8.7499177570929749</v>
      </c>
      <c r="E698" s="38"/>
      <c r="F698" s="44"/>
      <c r="G698" s="44"/>
      <c r="H698" s="29"/>
      <c r="I698" s="29"/>
      <c r="J698" s="29"/>
      <c r="K698" s="29"/>
      <c r="L698" s="29"/>
      <c r="M698" s="29"/>
      <c r="N698" s="29"/>
      <c r="O698" s="29"/>
      <c r="P698" s="29"/>
      <c r="Q698" s="29"/>
      <c r="R698" s="29"/>
      <c r="S698" s="29"/>
      <c r="T698" s="29"/>
      <c r="U698" s="29"/>
      <c r="V698" s="29"/>
      <c r="W698" s="29"/>
      <c r="X698" s="29"/>
      <c r="Y698" s="29"/>
      <c r="Z698" s="29"/>
    </row>
    <row r="699" spans="1:26" ht="13">
      <c r="A699" s="39">
        <v>697</v>
      </c>
      <c r="B699" s="43">
        <f t="shared" si="2"/>
        <v>1.8109268565678883E-3</v>
      </c>
      <c r="C699" s="41">
        <f>_xlfn.BETA.DIST(B699,Summary!$C$14+Summary!$D$26,Summary!$D$14+Summary!$C$26-Summary!$D$26,FALSE)</f>
        <v>168.15661684040782</v>
      </c>
      <c r="D699" s="41">
        <f>_xlfn.BETA.DIST(B699,Summary!$C$14+Summary!$D$27,Summary!$D$14+Summary!$C$27-Summary!$D$27,FALSE)</f>
        <v>8.5217133271094934</v>
      </c>
      <c r="E699" s="38"/>
      <c r="F699" s="44"/>
      <c r="G699" s="44"/>
      <c r="H699" s="29"/>
      <c r="I699" s="29"/>
      <c r="J699" s="29"/>
      <c r="K699" s="29"/>
      <c r="L699" s="29"/>
      <c r="M699" s="29"/>
      <c r="N699" s="29"/>
      <c r="O699" s="29"/>
      <c r="P699" s="29"/>
      <c r="Q699" s="29"/>
      <c r="R699" s="29"/>
      <c r="S699" s="29"/>
      <c r="T699" s="29"/>
      <c r="U699" s="29"/>
      <c r="V699" s="29"/>
      <c r="W699" s="29"/>
      <c r="X699" s="29"/>
      <c r="Y699" s="29"/>
      <c r="Z699" s="29"/>
    </row>
    <row r="700" spans="1:26" ht="13">
      <c r="A700" s="39">
        <v>698</v>
      </c>
      <c r="B700" s="43">
        <f t="shared" si="2"/>
        <v>1.8133218293263072E-3</v>
      </c>
      <c r="C700" s="41">
        <f>_xlfn.BETA.DIST(B700,Summary!$C$14+Summary!$D$26,Summary!$D$14+Summary!$C$26-Summary!$D$26,FALSE)</f>
        <v>166.6283151889613</v>
      </c>
      <c r="D700" s="41">
        <f>_xlfn.BETA.DIST(B700,Summary!$C$14+Summary!$D$27,Summary!$D$14+Summary!$C$27-Summary!$D$27,FALSE)</f>
        <v>8.2991111026861599</v>
      </c>
      <c r="E700" s="38"/>
      <c r="F700" s="44"/>
      <c r="G700" s="44"/>
      <c r="H700" s="29"/>
      <c r="I700" s="29"/>
      <c r="J700" s="29"/>
      <c r="K700" s="29"/>
      <c r="L700" s="29"/>
      <c r="M700" s="29"/>
      <c r="N700" s="29"/>
      <c r="O700" s="29"/>
      <c r="P700" s="29"/>
      <c r="Q700" s="29"/>
      <c r="R700" s="29"/>
      <c r="S700" s="29"/>
      <c r="T700" s="29"/>
      <c r="U700" s="29"/>
      <c r="V700" s="29"/>
      <c r="W700" s="29"/>
      <c r="X700" s="29"/>
      <c r="Y700" s="29"/>
      <c r="Z700" s="29"/>
    </row>
    <row r="701" spans="1:26" ht="13">
      <c r="A701" s="39">
        <v>699</v>
      </c>
      <c r="B701" s="43">
        <f t="shared" si="2"/>
        <v>1.8157168020847261E-3</v>
      </c>
      <c r="C701" s="41">
        <f>_xlfn.BETA.DIST(B701,Summary!$C$14+Summary!$D$26,Summary!$D$14+Summary!$C$26-Summary!$D$26,FALSE)</f>
        <v>165.11159158298304</v>
      </c>
      <c r="D701" s="41">
        <f>_xlfn.BETA.DIST(B701,Summary!$C$14+Summary!$D$27,Summary!$D$14+Summary!$C$27-Summary!$D$27,FALSE)</f>
        <v>8.0819841450632897</v>
      </c>
      <c r="E701" s="38"/>
      <c r="F701" s="44"/>
      <c r="G701" s="44"/>
      <c r="H701" s="29"/>
      <c r="I701" s="29"/>
      <c r="J701" s="29"/>
      <c r="K701" s="29"/>
      <c r="L701" s="29"/>
      <c r="M701" s="29"/>
      <c r="N701" s="29"/>
      <c r="O701" s="29"/>
      <c r="P701" s="29"/>
      <c r="Q701" s="29"/>
      <c r="R701" s="29"/>
      <c r="S701" s="29"/>
      <c r="T701" s="29"/>
      <c r="U701" s="29"/>
      <c r="V701" s="29"/>
      <c r="W701" s="29"/>
      <c r="X701" s="29"/>
      <c r="Y701" s="29"/>
      <c r="Z701" s="29"/>
    </row>
    <row r="702" spans="1:26" ht="13">
      <c r="A702" s="39">
        <v>700</v>
      </c>
      <c r="B702" s="43">
        <f t="shared" si="2"/>
        <v>1.818111774843145E-3</v>
      </c>
      <c r="C702" s="41">
        <f>_xlfn.BETA.DIST(B702,Summary!$C$14+Summary!$D$26,Summary!$D$14+Summary!$C$26-Summary!$D$26,FALSE)</f>
        <v>163.60638893591513</v>
      </c>
      <c r="D702" s="41">
        <f>_xlfn.BETA.DIST(B702,Summary!$C$14+Summary!$D$27,Summary!$D$14+Summary!$C$27-Summary!$D$27,FALSE)</f>
        <v>7.8702080774226468</v>
      </c>
      <c r="E702" s="38"/>
      <c r="F702" s="44"/>
      <c r="G702" s="44"/>
      <c r="H702" s="29"/>
      <c r="I702" s="29"/>
      <c r="J702" s="29"/>
      <c r="K702" s="29"/>
      <c r="L702" s="29"/>
      <c r="M702" s="29"/>
      <c r="N702" s="29"/>
      <c r="O702" s="29"/>
      <c r="P702" s="29"/>
      <c r="Q702" s="29"/>
      <c r="R702" s="29"/>
      <c r="S702" s="29"/>
      <c r="T702" s="29"/>
      <c r="U702" s="29"/>
      <c r="V702" s="29"/>
      <c r="W702" s="29"/>
      <c r="X702" s="29"/>
      <c r="Y702" s="29"/>
      <c r="Z702" s="29"/>
    </row>
    <row r="703" spans="1:26" ht="13">
      <c r="A703" s="39">
        <v>701</v>
      </c>
      <c r="B703" s="43">
        <f t="shared" si="2"/>
        <v>1.8205067476015639E-3</v>
      </c>
      <c r="C703" s="41">
        <f>_xlfn.BETA.DIST(B703,Summary!$C$14+Summary!$D$26,Summary!$D$14+Summary!$C$26-Summary!$D$26,FALSE)</f>
        <v>162.11265001116493</v>
      </c>
      <c r="D703" s="41">
        <f>_xlfn.BETA.DIST(B703,Summary!$C$14+Summary!$D$27,Summary!$D$14+Summary!$C$27-Summary!$D$27,FALSE)</f>
        <v>7.6636610423880107</v>
      </c>
      <c r="E703" s="38"/>
      <c r="F703" s="44"/>
      <c r="G703" s="44"/>
      <c r="H703" s="29"/>
      <c r="I703" s="29"/>
      <c r="J703" s="29"/>
      <c r="K703" s="29"/>
      <c r="L703" s="29"/>
      <c r="M703" s="29"/>
      <c r="N703" s="29"/>
      <c r="O703" s="29"/>
      <c r="P703" s="29"/>
      <c r="Q703" s="29"/>
      <c r="R703" s="29"/>
      <c r="S703" s="29"/>
      <c r="T703" s="29"/>
      <c r="U703" s="29"/>
      <c r="V703" s="29"/>
      <c r="W703" s="29"/>
      <c r="X703" s="29"/>
      <c r="Y703" s="29"/>
      <c r="Z703" s="29"/>
    </row>
    <row r="704" spans="1:26" ht="13">
      <c r="A704" s="39">
        <v>702</v>
      </c>
      <c r="B704" s="43">
        <f t="shared" si="2"/>
        <v>1.8229017203599829E-3</v>
      </c>
      <c r="C704" s="41">
        <f>_xlfn.BETA.DIST(B704,Summary!$C$14+Summary!$D$26,Summary!$D$14+Summary!$C$26-Summary!$D$26,FALSE)</f>
        <v>160.63031743016128</v>
      </c>
      <c r="D704" s="41">
        <f>_xlfn.BETA.DIST(B704,Summary!$C$14+Summary!$D$27,Summary!$D$14+Summary!$C$27-Summary!$D$27,FALSE)</f>
        <v>7.4622236599582363</v>
      </c>
      <c r="E704" s="38"/>
      <c r="F704" s="44"/>
      <c r="G704" s="44"/>
      <c r="H704" s="29"/>
      <c r="I704" s="29"/>
      <c r="J704" s="29"/>
      <c r="K704" s="29"/>
      <c r="L704" s="29"/>
      <c r="M704" s="29"/>
      <c r="N704" s="29"/>
      <c r="O704" s="29"/>
      <c r="P704" s="29"/>
      <c r="Q704" s="29"/>
      <c r="R704" s="29"/>
      <c r="S704" s="29"/>
      <c r="T704" s="29"/>
      <c r="U704" s="29"/>
      <c r="V704" s="29"/>
      <c r="W704" s="29"/>
      <c r="X704" s="29"/>
      <c r="Y704" s="29"/>
      <c r="Z704" s="29"/>
    </row>
    <row r="705" spans="1:26" ht="13">
      <c r="A705" s="39">
        <v>703</v>
      </c>
      <c r="B705" s="43">
        <f t="shared" si="2"/>
        <v>1.8252966931184018E-3</v>
      </c>
      <c r="C705" s="41">
        <f>_xlfn.BETA.DIST(B705,Summary!$C$14+Summary!$D$26,Summary!$D$14+Summary!$C$26-Summary!$D$26,FALSE)</f>
        <v>159.15933368030127</v>
      </c>
      <c r="D705" s="41">
        <f>_xlfn.BETA.DIST(B705,Summary!$C$14+Summary!$D$27,Summary!$D$14+Summary!$C$27-Summary!$D$27,FALSE)</f>
        <v>7.2657789858773691</v>
      </c>
      <c r="E705" s="38"/>
      <c r="F705" s="44"/>
      <c r="G705" s="44"/>
      <c r="H705" s="29"/>
      <c r="I705" s="29"/>
      <c r="J705" s="29"/>
      <c r="K705" s="29"/>
      <c r="L705" s="29"/>
      <c r="M705" s="29"/>
      <c r="N705" s="29"/>
      <c r="O705" s="29"/>
      <c r="P705" s="29"/>
      <c r="Q705" s="29"/>
      <c r="R705" s="29"/>
      <c r="S705" s="29"/>
      <c r="T705" s="29"/>
      <c r="U705" s="29"/>
      <c r="V705" s="29"/>
      <c r="W705" s="29"/>
      <c r="X705" s="29"/>
      <c r="Y705" s="29"/>
      <c r="Z705" s="29"/>
    </row>
    <row r="706" spans="1:26" ht="13">
      <c r="A706" s="39">
        <v>704</v>
      </c>
      <c r="B706" s="43">
        <f t="shared" si="2"/>
        <v>1.8276916658768207E-3</v>
      </c>
      <c r="C706" s="41">
        <f>_xlfn.BETA.DIST(B706,Summary!$C$14+Summary!$D$26,Summary!$D$14+Summary!$C$26-Summary!$D$26,FALSE)</f>
        <v>157.69964112279018</v>
      </c>
      <c r="D706" s="41">
        <f>_xlfn.BETA.DIST(B706,Summary!$C$14+Summary!$D$27,Summary!$D$14+Summary!$C$27-Summary!$D$27,FALSE)</f>
        <v>7.0742124704454437</v>
      </c>
      <c r="E706" s="38"/>
      <c r="F706" s="44"/>
      <c r="G706" s="44"/>
      <c r="H706" s="29"/>
      <c r="I706" s="29"/>
      <c r="J706" s="29"/>
      <c r="K706" s="29"/>
      <c r="L706" s="29"/>
      <c r="M706" s="29"/>
      <c r="N706" s="29"/>
      <c r="O706" s="29"/>
      <c r="P706" s="29"/>
      <c r="Q706" s="29"/>
      <c r="R706" s="29"/>
      <c r="S706" s="29"/>
      <c r="T706" s="29"/>
      <c r="U706" s="29"/>
      <c r="V706" s="29"/>
      <c r="W706" s="29"/>
      <c r="X706" s="29"/>
      <c r="Y706" s="29"/>
      <c r="Z706" s="29"/>
    </row>
    <row r="707" spans="1:26" ht="13">
      <c r="A707" s="39">
        <v>705</v>
      </c>
      <c r="B707" s="43">
        <f t="shared" si="2"/>
        <v>1.8300866386352396E-3</v>
      </c>
      <c r="C707" s="41">
        <f>_xlfn.BETA.DIST(B707,Summary!$C$14+Summary!$D$26,Summary!$D$14+Summary!$C$26-Summary!$D$26,FALSE)</f>
        <v>156.25118200037886</v>
      </c>
      <c r="D707" s="41">
        <f>_xlfn.BETA.DIST(B707,Summary!$C$14+Summary!$D$27,Summary!$D$14+Summary!$C$27-Summary!$D$27,FALSE)</f>
        <v>6.8874119177744237</v>
      </c>
      <c r="E707" s="38"/>
      <c r="F707" s="44"/>
      <c r="G707" s="44"/>
      <c r="H707" s="29"/>
      <c r="I707" s="29"/>
      <c r="J707" s="29"/>
      <c r="K707" s="29"/>
      <c r="L707" s="29"/>
      <c r="M707" s="29"/>
      <c r="N707" s="29"/>
      <c r="O707" s="29"/>
      <c r="P707" s="29"/>
      <c r="Q707" s="29"/>
      <c r="R707" s="29"/>
      <c r="S707" s="29"/>
      <c r="T707" s="29"/>
      <c r="U707" s="29"/>
      <c r="V707" s="29"/>
      <c r="W707" s="29"/>
      <c r="X707" s="29"/>
      <c r="Y707" s="29"/>
      <c r="Z707" s="29"/>
    </row>
    <row r="708" spans="1:26" ht="13">
      <c r="A708" s="39">
        <v>706</v>
      </c>
      <c r="B708" s="43">
        <f t="shared" si="2"/>
        <v>1.8324816113936585E-3</v>
      </c>
      <c r="C708" s="41">
        <f>_xlfn.BETA.DIST(B708,Summary!$C$14+Summary!$D$26,Summary!$D$14+Summary!$C$26-Summary!$D$26,FALSE)</f>
        <v>154.81389844498989</v>
      </c>
      <c r="D708" s="41">
        <f>_xlfn.BETA.DIST(B708,Summary!$C$14+Summary!$D$27,Summary!$D$14+Summary!$C$27-Summary!$D$27,FALSE)</f>
        <v>6.7052674454912715</v>
      </c>
      <c r="E708" s="38"/>
      <c r="F708" s="44"/>
      <c r="G708" s="44"/>
      <c r="H708" s="29"/>
      <c r="I708" s="29"/>
      <c r="J708" s="29"/>
      <c r="K708" s="29"/>
      <c r="L708" s="29"/>
      <c r="M708" s="29"/>
      <c r="N708" s="29"/>
      <c r="O708" s="29"/>
      <c r="P708" s="29"/>
      <c r="Q708" s="29"/>
      <c r="R708" s="29"/>
      <c r="S708" s="29"/>
      <c r="T708" s="29"/>
      <c r="U708" s="29"/>
      <c r="V708" s="29"/>
      <c r="W708" s="29"/>
      <c r="X708" s="29"/>
      <c r="Y708" s="29"/>
      <c r="Z708" s="29"/>
    </row>
    <row r="709" spans="1:26" ht="13">
      <c r="A709" s="39">
        <v>707</v>
      </c>
      <c r="B709" s="43">
        <f t="shared" si="2"/>
        <v>1.8348765841520774E-3</v>
      </c>
      <c r="C709" s="41">
        <f>_xlfn.BETA.DIST(B709,Summary!$C$14+Summary!$D$26,Summary!$D$14+Summary!$C$26-Summary!$D$26,FALSE)</f>
        <v>153.38773248524109</v>
      </c>
      <c r="D709" s="41">
        <f>_xlfn.BETA.DIST(B709,Summary!$C$14+Summary!$D$27,Summary!$D$14+Summary!$C$27-Summary!$D$27,FALSE)</f>
        <v>6.5276714448923006</v>
      </c>
      <c r="E709" s="38"/>
      <c r="F709" s="44"/>
      <c r="G709" s="44"/>
      <c r="H709" s="29"/>
      <c r="I709" s="29"/>
      <c r="J709" s="29"/>
      <c r="K709" s="29"/>
      <c r="L709" s="29"/>
      <c r="M709" s="29"/>
      <c r="N709" s="29"/>
      <c r="O709" s="29"/>
      <c r="P709" s="29"/>
      <c r="Q709" s="29"/>
      <c r="R709" s="29"/>
      <c r="S709" s="29"/>
      <c r="T709" s="29"/>
      <c r="U709" s="29"/>
      <c r="V709" s="29"/>
      <c r="W709" s="29"/>
      <c r="X709" s="29"/>
      <c r="Y709" s="29"/>
      <c r="Z709" s="29"/>
    </row>
    <row r="710" spans="1:26" ht="13">
      <c r="A710" s="39">
        <v>708</v>
      </c>
      <c r="B710" s="43">
        <f t="shared" si="2"/>
        <v>1.8372715569104964E-3</v>
      </c>
      <c r="C710" s="41">
        <f>_xlfn.BETA.DIST(B710,Summary!$C$14+Summary!$D$26,Summary!$D$14+Summary!$C$26-Summary!$D$26,FALSE)</f>
        <v>151.9726260538668</v>
      </c>
      <c r="D710" s="41">
        <f>_xlfn.BETA.DIST(B710,Summary!$C$14+Summary!$D$27,Summary!$D$14+Summary!$C$27-Summary!$D$27,FALSE)</f>
        <v>6.3545185415508003</v>
      </c>
      <c r="E710" s="38"/>
      <c r="F710" s="44"/>
      <c r="G710" s="44"/>
      <c r="H710" s="29"/>
      <c r="I710" s="29"/>
      <c r="J710" s="29"/>
      <c r="K710" s="29"/>
      <c r="L710" s="29"/>
      <c r="M710" s="29"/>
      <c r="N710" s="29"/>
      <c r="O710" s="29"/>
      <c r="P710" s="29"/>
      <c r="Q710" s="29"/>
      <c r="R710" s="29"/>
      <c r="S710" s="29"/>
      <c r="T710" s="29"/>
      <c r="U710" s="29"/>
      <c r="V710" s="29"/>
      <c r="W710" s="29"/>
      <c r="X710" s="29"/>
      <c r="Y710" s="29"/>
      <c r="Z710" s="29"/>
    </row>
    <row r="711" spans="1:26" ht="13">
      <c r="A711" s="39">
        <v>709</v>
      </c>
      <c r="B711" s="43">
        <f t="shared" si="2"/>
        <v>1.8396665296689153E-3</v>
      </c>
      <c r="C711" s="41">
        <f>_xlfn.BETA.DIST(B711,Summary!$C$14+Summary!$D$26,Summary!$D$14+Summary!$C$26-Summary!$D$26,FALSE)</f>
        <v>150.56852099503118</v>
      </c>
      <c r="D711" s="41">
        <f>_xlfn.BETA.DIST(B711,Summary!$C$14+Summary!$D$27,Summary!$D$14+Summary!$C$27-Summary!$D$27,FALSE)</f>
        <v>6.1857055563803458</v>
      </c>
      <c r="E711" s="38"/>
      <c r="F711" s="44"/>
      <c r="G711" s="44"/>
      <c r="H711" s="29"/>
      <c r="I711" s="29"/>
      <c r="J711" s="29"/>
      <c r="K711" s="29"/>
      <c r="L711" s="29"/>
      <c r="M711" s="29"/>
      <c r="N711" s="29"/>
      <c r="O711" s="29"/>
      <c r="P711" s="29"/>
      <c r="Q711" s="29"/>
      <c r="R711" s="29"/>
      <c r="S711" s="29"/>
      <c r="T711" s="29"/>
      <c r="U711" s="29"/>
      <c r="V711" s="29"/>
      <c r="W711" s="29"/>
      <c r="X711" s="29"/>
      <c r="Y711" s="29"/>
      <c r="Z711" s="29"/>
    </row>
    <row r="712" spans="1:26" ht="13">
      <c r="A712" s="39">
        <v>710</v>
      </c>
      <c r="B712" s="43">
        <f t="shared" si="2"/>
        <v>1.8420615024273342E-3</v>
      </c>
      <c r="C712" s="41">
        <f>_xlfn.BETA.DIST(B712,Summary!$C$14+Summary!$D$26,Summary!$D$14+Summary!$C$26-Summary!$D$26,FALSE)</f>
        <v>149.17535907154181</v>
      </c>
      <c r="D712" s="41">
        <f>_xlfn.BETA.DIST(B712,Summary!$C$14+Summary!$D$27,Summary!$D$14+Summary!$C$27-Summary!$D$27,FALSE)</f>
        <v>6.0211314671553469</v>
      </c>
      <c r="E712" s="38"/>
      <c r="F712" s="44"/>
      <c r="G712" s="44"/>
      <c r="H712" s="29"/>
      <c r="I712" s="29"/>
      <c r="J712" s="29"/>
      <c r="K712" s="29"/>
      <c r="L712" s="29"/>
      <c r="M712" s="29"/>
      <c r="N712" s="29"/>
      <c r="O712" s="29"/>
      <c r="P712" s="29"/>
      <c r="Q712" s="29"/>
      <c r="R712" s="29"/>
      <c r="S712" s="29"/>
      <c r="T712" s="29"/>
      <c r="U712" s="29"/>
      <c r="V712" s="29"/>
      <c r="W712" s="29"/>
      <c r="X712" s="29"/>
      <c r="Y712" s="29"/>
      <c r="Z712" s="29"/>
    </row>
    <row r="713" spans="1:26" ht="13">
      <c r="A713" s="39">
        <v>711</v>
      </c>
      <c r="B713" s="43">
        <f t="shared" si="2"/>
        <v>1.8444564751857531E-3</v>
      </c>
      <c r="C713" s="41">
        <f>_xlfn.BETA.DIST(B713,Summary!$C$14+Summary!$D$26,Summary!$D$14+Summary!$C$26-Summary!$D$26,FALSE)</f>
        <v>147.79308197195826</v>
      </c>
      <c r="D713" s="41">
        <f>_xlfn.BETA.DIST(B713,Summary!$C$14+Summary!$D$27,Summary!$D$14+Summary!$C$27-Summary!$D$27,FALSE)</f>
        <v>5.8606973704913168</v>
      </c>
      <c r="E713" s="38"/>
      <c r="F713" s="44"/>
      <c r="G713" s="44"/>
      <c r="H713" s="29"/>
      <c r="I713" s="29"/>
      <c r="J713" s="29"/>
      <c r="K713" s="29"/>
      <c r="L713" s="29"/>
      <c r="M713" s="29"/>
      <c r="N713" s="29"/>
      <c r="O713" s="29"/>
      <c r="P713" s="29"/>
      <c r="Q713" s="29"/>
      <c r="R713" s="29"/>
      <c r="S713" s="29"/>
      <c r="T713" s="29"/>
      <c r="U713" s="29"/>
      <c r="V713" s="29"/>
      <c r="W713" s="29"/>
      <c r="X713" s="29"/>
      <c r="Y713" s="29"/>
      <c r="Z713" s="29"/>
    </row>
    <row r="714" spans="1:26" ht="13">
      <c r="A714" s="39">
        <v>712</v>
      </c>
      <c r="B714" s="43">
        <f t="shared" si="2"/>
        <v>1.846851447944172E-3</v>
      </c>
      <c r="C714" s="41">
        <f>_xlfn.BETA.DIST(B714,Summary!$C$14+Summary!$D$26,Summary!$D$14+Summary!$C$26-Summary!$D$26,FALSE)</f>
        <v>146.42163131760103</v>
      </c>
      <c r="D714" s="41">
        <f>_xlfn.BETA.DIST(B714,Summary!$C$14+Summary!$D$27,Summary!$D$14+Summary!$C$27-Summary!$D$27,FALSE)</f>
        <v>5.7043064442851579</v>
      </c>
      <c r="E714" s="38"/>
      <c r="F714" s="44"/>
      <c r="G714" s="44"/>
      <c r="H714" s="29"/>
      <c r="I714" s="29"/>
      <c r="J714" s="29"/>
      <c r="K714" s="29"/>
      <c r="L714" s="29"/>
      <c r="M714" s="29"/>
      <c r="N714" s="29"/>
      <c r="O714" s="29"/>
      <c r="P714" s="29"/>
      <c r="Q714" s="29"/>
      <c r="R714" s="29"/>
      <c r="S714" s="29"/>
      <c r="T714" s="29"/>
      <c r="U714" s="29"/>
      <c r="V714" s="29"/>
      <c r="W714" s="29"/>
      <c r="X714" s="29"/>
      <c r="Y714" s="29"/>
      <c r="Z714" s="29"/>
    </row>
    <row r="715" spans="1:26" ht="13">
      <c r="A715" s="39">
        <v>713</v>
      </c>
      <c r="B715" s="43">
        <f t="shared" si="2"/>
        <v>1.849246420702591E-3</v>
      </c>
      <c r="C715" s="41">
        <f>_xlfn.BETA.DIST(B715,Summary!$C$14+Summary!$D$26,Summary!$D$14+Summary!$C$26-Summary!$D$26,FALSE)</f>
        <v>145.06094866945631</v>
      </c>
      <c r="D715" s="41">
        <f>_xlfn.BETA.DIST(B715,Summary!$C$14+Summary!$D$27,Summary!$D$14+Summary!$C$27-Summary!$D$27,FALSE)</f>
        <v>5.5518639106175964</v>
      </c>
      <c r="E715" s="38"/>
      <c r="F715" s="44"/>
      <c r="G715" s="44"/>
      <c r="H715" s="29"/>
      <c r="I715" s="29"/>
      <c r="J715" s="29"/>
      <c r="K715" s="29"/>
      <c r="L715" s="29"/>
      <c r="M715" s="29"/>
      <c r="N715" s="29"/>
      <c r="O715" s="29"/>
      <c r="P715" s="29"/>
      <c r="Q715" s="29"/>
      <c r="R715" s="29"/>
      <c r="S715" s="29"/>
      <c r="T715" s="29"/>
      <c r="U715" s="29"/>
      <c r="V715" s="29"/>
      <c r="W715" s="29"/>
      <c r="X715" s="29"/>
      <c r="Y715" s="29"/>
      <c r="Z715" s="29"/>
    </row>
    <row r="716" spans="1:26" ht="13">
      <c r="A716" s="39">
        <v>714</v>
      </c>
      <c r="B716" s="43">
        <f t="shared" si="2"/>
        <v>1.8516413934610099E-3</v>
      </c>
      <c r="C716" s="41">
        <f>_xlfn.BETA.DIST(B716,Summary!$C$14+Summary!$D$26,Summary!$D$14+Summary!$C$26-Summary!$D$26,FALSE)</f>
        <v>143.71097553498322</v>
      </c>
      <c r="D716" s="41">
        <f>_xlfn.BETA.DIST(B716,Summary!$C$14+Summary!$D$27,Summary!$D$14+Summary!$C$27-Summary!$D$27,FALSE)</f>
        <v>5.4032769991174083</v>
      </c>
      <c r="E716" s="38"/>
      <c r="F716" s="44"/>
      <c r="G716" s="44"/>
      <c r="H716" s="29"/>
      <c r="I716" s="29"/>
      <c r="J716" s="29"/>
      <c r="K716" s="29"/>
      <c r="L716" s="29"/>
      <c r="M716" s="29"/>
      <c r="N716" s="29"/>
      <c r="O716" s="29"/>
      <c r="P716" s="29"/>
      <c r="Q716" s="29"/>
      <c r="R716" s="29"/>
      <c r="S716" s="29"/>
      <c r="T716" s="29"/>
      <c r="U716" s="29"/>
      <c r="V716" s="29"/>
      <c r="W716" s="29"/>
      <c r="X716" s="29"/>
      <c r="Y716" s="29"/>
      <c r="Z716" s="29"/>
    </row>
    <row r="717" spans="1:26" ht="13">
      <c r="A717" s="39">
        <v>715</v>
      </c>
      <c r="B717" s="43">
        <f t="shared" si="2"/>
        <v>1.8540363662194288E-3</v>
      </c>
      <c r="C717" s="41">
        <f>_xlfn.BETA.DIST(B717,Summary!$C$14+Summary!$D$26,Summary!$D$14+Summary!$C$26-Summary!$D$26,FALSE)</f>
        <v>142.37165337481969</v>
      </c>
      <c r="D717" s="41">
        <f>_xlfn.BETA.DIST(B717,Summary!$C$14+Summary!$D$27,Summary!$D$14+Summary!$C$27-Summary!$D$27,FALSE)</f>
        <v>5.2584549107888652</v>
      </c>
      <c r="E717" s="38"/>
      <c r="F717" s="44"/>
      <c r="G717" s="44"/>
      <c r="H717" s="29"/>
      <c r="I717" s="29"/>
      <c r="J717" s="29"/>
      <c r="K717" s="29"/>
      <c r="L717" s="29"/>
      <c r="M717" s="29"/>
      <c r="N717" s="29"/>
      <c r="O717" s="29"/>
      <c r="P717" s="29"/>
      <c r="Q717" s="29"/>
      <c r="R717" s="29"/>
      <c r="S717" s="29"/>
      <c r="T717" s="29"/>
      <c r="U717" s="29"/>
      <c r="V717" s="29"/>
      <c r="W717" s="29"/>
      <c r="X717" s="29"/>
      <c r="Y717" s="29"/>
      <c r="Z717" s="29"/>
    </row>
    <row r="718" spans="1:26" ht="13">
      <c r="A718" s="39">
        <v>716</v>
      </c>
      <c r="B718" s="43">
        <f t="shared" si="2"/>
        <v>1.8564313389778477E-3</v>
      </c>
      <c r="C718" s="41">
        <f>_xlfn.BETA.DIST(B718,Summary!$C$14+Summary!$D$26,Summary!$D$14+Summary!$C$26-Summary!$D$26,FALSE)</f>
        <v>141.04292360938896</v>
      </c>
      <c r="D718" s="41">
        <f>_xlfn.BETA.DIST(B718,Summary!$C$14+Summary!$D$27,Summary!$D$14+Summary!$C$27-Summary!$D$27,FALSE)</f>
        <v>5.1173087823022732</v>
      </c>
      <c r="E718" s="38"/>
      <c r="F718" s="44"/>
      <c r="G718" s="44"/>
      <c r="H718" s="29"/>
      <c r="I718" s="29"/>
      <c r="J718" s="29"/>
      <c r="K718" s="29"/>
      <c r="L718" s="29"/>
      <c r="M718" s="29"/>
      <c r="N718" s="29"/>
      <c r="O718" s="29"/>
      <c r="P718" s="29"/>
      <c r="Q718" s="29"/>
      <c r="R718" s="29"/>
      <c r="S718" s="29"/>
      <c r="T718" s="29"/>
      <c r="U718" s="29"/>
      <c r="V718" s="29"/>
      <c r="W718" s="29"/>
      <c r="X718" s="29"/>
      <c r="Y718" s="29"/>
      <c r="Z718" s="29"/>
    </row>
    <row r="719" spans="1:26" ht="13">
      <c r="A719" s="39">
        <v>717</v>
      </c>
      <c r="B719" s="43">
        <f t="shared" si="2"/>
        <v>1.8588263117362666E-3</v>
      </c>
      <c r="C719" s="41">
        <f>_xlfn.BETA.DIST(B719,Summary!$C$14+Summary!$D$26,Summary!$D$14+Summary!$C$26-Summary!$D$26,FALSE)</f>
        <v>139.7247276254065</v>
      </c>
      <c r="D719" s="41">
        <f>_xlfn.BETA.DIST(B719,Summary!$C$14+Summary!$D$27,Summary!$D$14+Summary!$C$27-Summary!$D$27,FALSE)</f>
        <v>4.9797516507474873</v>
      </c>
      <c r="E719" s="38"/>
      <c r="F719" s="44"/>
      <c r="G719" s="44"/>
      <c r="H719" s="29"/>
      <c r="I719" s="29"/>
      <c r="J719" s="29"/>
      <c r="K719" s="29"/>
      <c r="L719" s="29"/>
      <c r="M719" s="29"/>
      <c r="N719" s="29"/>
      <c r="O719" s="29"/>
      <c r="P719" s="29"/>
      <c r="Q719" s="29"/>
      <c r="R719" s="29"/>
      <c r="S719" s="29"/>
      <c r="T719" s="29"/>
      <c r="U719" s="29"/>
      <c r="V719" s="29"/>
      <c r="W719" s="29"/>
      <c r="X719" s="29"/>
      <c r="Y719" s="29"/>
      <c r="Z719" s="29"/>
    </row>
    <row r="720" spans="1:26" ht="13">
      <c r="A720" s="39">
        <v>718</v>
      </c>
      <c r="B720" s="43">
        <f t="shared" si="2"/>
        <v>1.8612212844946855E-3</v>
      </c>
      <c r="C720" s="41">
        <f>_xlfn.BETA.DIST(B720,Summary!$C$14+Summary!$D$26,Summary!$D$14+Summary!$C$26-Summary!$D$26,FALSE)</f>
        <v>138.41700678229381</v>
      </c>
      <c r="D720" s="41">
        <f>_xlfn.BETA.DIST(B720,Summary!$C$14+Summary!$D$27,Summary!$D$14+Summary!$C$27-Summary!$D$27,FALSE)</f>
        <v>4.8456984188502359</v>
      </c>
      <c r="E720" s="38"/>
      <c r="F720" s="44"/>
      <c r="G720" s="44"/>
      <c r="H720" s="29"/>
      <c r="I720" s="29"/>
      <c r="J720" s="29"/>
      <c r="K720" s="29"/>
      <c r="L720" s="29"/>
      <c r="M720" s="29"/>
      <c r="N720" s="29"/>
      <c r="O720" s="29"/>
      <c r="P720" s="29"/>
      <c r="Q720" s="29"/>
      <c r="R720" s="29"/>
      <c r="S720" s="29"/>
      <c r="T720" s="29"/>
      <c r="U720" s="29"/>
      <c r="V720" s="29"/>
      <c r="W720" s="29"/>
      <c r="X720" s="29"/>
      <c r="Y720" s="29"/>
      <c r="Z720" s="29"/>
    </row>
    <row r="721" spans="1:26" ht="13">
      <c r="A721" s="39">
        <v>719</v>
      </c>
      <c r="B721" s="43">
        <f t="shared" si="2"/>
        <v>1.8636162572531045E-3</v>
      </c>
      <c r="C721" s="41">
        <f>_xlfn.BETA.DIST(B721,Summary!$C$14+Summary!$D$26,Summary!$D$14+Summary!$C$26-Summary!$D$26,FALSE)</f>
        <v>137.11970241848772</v>
      </c>
      <c r="D721" s="41">
        <f>_xlfn.BETA.DIST(B721,Summary!$C$14+Summary!$D$27,Summary!$D$14+Summary!$C$27-Summary!$D$27,FALSE)</f>
        <v>4.7150658206511027</v>
      </c>
      <c r="E721" s="38"/>
      <c r="F721" s="44"/>
      <c r="G721" s="44"/>
      <c r="H721" s="29"/>
      <c r="I721" s="29"/>
      <c r="J721" s="29"/>
      <c r="K721" s="29"/>
      <c r="L721" s="29"/>
      <c r="M721" s="29"/>
      <c r="N721" s="29"/>
      <c r="O721" s="29"/>
      <c r="P721" s="29"/>
      <c r="Q721" s="29"/>
      <c r="R721" s="29"/>
      <c r="S721" s="29"/>
      <c r="T721" s="29"/>
      <c r="U721" s="29"/>
      <c r="V721" s="29"/>
      <c r="W721" s="29"/>
      <c r="X721" s="29"/>
      <c r="Y721" s="29"/>
      <c r="Z721" s="29"/>
    </row>
    <row r="722" spans="1:26" ht="13">
      <c r="A722" s="39">
        <v>720</v>
      </c>
      <c r="B722" s="43">
        <f t="shared" si="2"/>
        <v>1.8660112300115234E-3</v>
      </c>
      <c r="C722" s="41">
        <f>_xlfn.BETA.DIST(B722,Summary!$C$14+Summary!$D$26,Summary!$D$14+Summary!$C$26-Summary!$D$26,FALSE)</f>
        <v>135.8327558576581</v>
      </c>
      <c r="D722" s="41">
        <f>_xlfn.BETA.DIST(B722,Summary!$C$14+Summary!$D$27,Summary!$D$14+Summary!$C$27-Summary!$D$27,FALSE)</f>
        <v>4.5877723876459244</v>
      </c>
      <c r="E722" s="38"/>
      <c r="F722" s="44"/>
      <c r="G722" s="44"/>
      <c r="H722" s="29"/>
      <c r="I722" s="29"/>
      <c r="J722" s="29"/>
      <c r="K722" s="29"/>
      <c r="L722" s="29"/>
      <c r="M722" s="29"/>
      <c r="N722" s="29"/>
      <c r="O722" s="29"/>
      <c r="P722" s="29"/>
      <c r="Q722" s="29"/>
      <c r="R722" s="29"/>
      <c r="S722" s="29"/>
      <c r="T722" s="29"/>
      <c r="U722" s="29"/>
      <c r="V722" s="29"/>
      <c r="W722" s="29"/>
      <c r="X722" s="29"/>
      <c r="Y722" s="29"/>
      <c r="Z722" s="29"/>
    </row>
    <row r="723" spans="1:26" ht="13">
      <c r="A723" s="39">
        <v>721</v>
      </c>
      <c r="B723" s="43">
        <f t="shared" si="2"/>
        <v>1.8684062027699423E-3</v>
      </c>
      <c r="C723" s="41">
        <f>_xlfn.BETA.DIST(B723,Summary!$C$14+Summary!$D$26,Summary!$D$14+Summary!$C$26-Summary!$D$26,FALSE)</f>
        <v>134.55610841483102</v>
      </c>
      <c r="D723" s="41">
        <f>_xlfn.BETA.DIST(B723,Summary!$C$14+Summary!$D$27,Summary!$D$14+Summary!$C$27-Summary!$D$27,FALSE)</f>
        <v>4.4637384153870716</v>
      </c>
      <c r="E723" s="38"/>
      <c r="F723" s="44"/>
      <c r="G723" s="44"/>
      <c r="H723" s="29"/>
      <c r="I723" s="29"/>
      <c r="J723" s="29"/>
      <c r="K723" s="29"/>
      <c r="L723" s="29"/>
      <c r="M723" s="29"/>
      <c r="N723" s="29"/>
      <c r="O723" s="29"/>
      <c r="P723" s="29"/>
      <c r="Q723" s="29"/>
      <c r="R723" s="29"/>
      <c r="S723" s="29"/>
      <c r="T723" s="29"/>
      <c r="U723" s="29"/>
      <c r="V723" s="29"/>
      <c r="W723" s="29"/>
      <c r="X723" s="29"/>
      <c r="Y723" s="29"/>
      <c r="Z723" s="29"/>
    </row>
    <row r="724" spans="1:26" ht="13">
      <c r="A724" s="39">
        <v>722</v>
      </c>
      <c r="B724" s="43">
        <f t="shared" si="2"/>
        <v>1.8708011755283612E-3</v>
      </c>
      <c r="C724" s="41">
        <f>_xlfn.BETA.DIST(B724,Summary!$C$14+Summary!$D$26,Summary!$D$14+Summary!$C$26-Summary!$D$26,FALSE)</f>
        <v>133.28970140241179</v>
      </c>
      <c r="D724" s="41">
        <f>_xlfn.BETA.DIST(B724,Summary!$C$14+Summary!$D$27,Summary!$D$14+Summary!$C$27-Summary!$D$27,FALSE)</f>
        <v>4.3428859305443872</v>
      </c>
      <c r="E724" s="38"/>
      <c r="F724" s="44"/>
      <c r="G724" s="44"/>
      <c r="H724" s="29"/>
      <c r="I724" s="29"/>
      <c r="J724" s="29"/>
      <c r="K724" s="29"/>
      <c r="L724" s="29"/>
      <c r="M724" s="29"/>
      <c r="N724" s="29"/>
      <c r="O724" s="29"/>
      <c r="P724" s="29"/>
      <c r="Q724" s="29"/>
      <c r="R724" s="29"/>
      <c r="S724" s="29"/>
      <c r="T724" s="29"/>
      <c r="U724" s="29"/>
      <c r="V724" s="29"/>
      <c r="W724" s="29"/>
      <c r="X724" s="29"/>
      <c r="Y724" s="29"/>
      <c r="Z724" s="29"/>
    </row>
    <row r="725" spans="1:26" ht="13">
      <c r="A725" s="39">
        <v>723</v>
      </c>
      <c r="B725" s="43">
        <f t="shared" si="2"/>
        <v>1.8731961482867801E-3</v>
      </c>
      <c r="C725" s="41">
        <f>_xlfn.BETA.DIST(B725,Summary!$C$14+Summary!$D$26,Summary!$D$14+Summary!$C$26-Summary!$D$26,FALSE)</f>
        <v>132.0334761361178</v>
      </c>
      <c r="D725" s="41">
        <f>_xlfn.BETA.DIST(B725,Summary!$C$14+Summary!$D$27,Summary!$D$14+Summary!$C$27-Summary!$D$27,FALSE)</f>
        <v>4.2251386584245498</v>
      </c>
      <c r="E725" s="38"/>
      <c r="F725" s="44"/>
      <c r="G725" s="44"/>
      <c r="H725" s="29"/>
      <c r="I725" s="29"/>
      <c r="J725" s="29"/>
      <c r="K725" s="29"/>
      <c r="L725" s="29"/>
      <c r="M725" s="29"/>
      <c r="N725" s="29"/>
      <c r="O725" s="29"/>
      <c r="P725" s="29"/>
      <c r="Q725" s="29"/>
      <c r="R725" s="29"/>
      <c r="S725" s="29"/>
      <c r="T725" s="29"/>
      <c r="U725" s="29"/>
      <c r="V725" s="29"/>
      <c r="W725" s="29"/>
      <c r="X725" s="29"/>
      <c r="Y725" s="29"/>
      <c r="Z725" s="29"/>
    </row>
    <row r="726" spans="1:26" ht="13">
      <c r="A726" s="39">
        <v>724</v>
      </c>
      <c r="B726" s="43">
        <f t="shared" si="2"/>
        <v>1.8755911210451991E-3</v>
      </c>
      <c r="C726" s="41">
        <f>_xlfn.BETA.DIST(B726,Summary!$C$14+Summary!$D$26,Summary!$D$14+Summary!$C$26-Summary!$D$26,FALSE)</f>
        <v>130.78737394081563</v>
      </c>
      <c r="D726" s="41">
        <f>_xlfn.BETA.DIST(B726,Summary!$C$14+Summary!$D$27,Summary!$D$14+Summary!$C$27-Summary!$D$27,FALSE)</f>
        <v>4.1104219909470761</v>
      </c>
      <c r="E726" s="38"/>
      <c r="F726" s="44"/>
      <c r="G726" s="44"/>
      <c r="H726" s="29"/>
      <c r="I726" s="29"/>
      <c r="J726" s="29"/>
      <c r="K726" s="29"/>
      <c r="L726" s="29"/>
      <c r="M726" s="29"/>
      <c r="N726" s="29"/>
      <c r="O726" s="29"/>
      <c r="P726" s="29"/>
      <c r="Q726" s="29"/>
      <c r="R726" s="29"/>
      <c r="S726" s="29"/>
      <c r="T726" s="29"/>
      <c r="U726" s="29"/>
      <c r="V726" s="29"/>
      <c r="W726" s="29"/>
      <c r="X726" s="29"/>
      <c r="Y726" s="29"/>
      <c r="Z726" s="29"/>
    </row>
    <row r="727" spans="1:26" ht="13">
      <c r="A727" s="39">
        <v>725</v>
      </c>
      <c r="B727" s="43">
        <f t="shared" si="2"/>
        <v>1.877986093803618E-3</v>
      </c>
      <c r="C727" s="41">
        <f>_xlfn.BETA.DIST(B727,Summary!$C$14+Summary!$D$26,Summary!$D$14+Summary!$C$26-Summary!$D$26,FALSE)</f>
        <v>129.55133615626616</v>
      </c>
      <c r="D727" s="41">
        <f>_xlfn.BETA.DIST(B727,Summary!$C$14+Summary!$D$27,Summary!$D$14+Summary!$C$27-Summary!$D$27,FALSE)</f>
        <v>3.9986629550758495</v>
      </c>
      <c r="E727" s="38"/>
      <c r="F727" s="44"/>
      <c r="G727" s="44"/>
      <c r="H727" s="29"/>
      <c r="I727" s="29"/>
      <c r="J727" s="29"/>
      <c r="K727" s="29"/>
      <c r="L727" s="29"/>
      <c r="M727" s="29"/>
      <c r="N727" s="29"/>
      <c r="O727" s="29"/>
      <c r="P727" s="29"/>
      <c r="Q727" s="29"/>
      <c r="R727" s="29"/>
      <c r="S727" s="29"/>
      <c r="T727" s="29"/>
      <c r="U727" s="29"/>
      <c r="V727" s="29"/>
      <c r="W727" s="29"/>
      <c r="X727" s="29"/>
      <c r="Y727" s="29"/>
      <c r="Z727" s="29"/>
    </row>
    <row r="728" spans="1:26" ht="13">
      <c r="A728" s="39">
        <v>726</v>
      </c>
      <c r="B728" s="43">
        <f t="shared" si="2"/>
        <v>1.8803810665620369E-3</v>
      </c>
      <c r="C728" s="41">
        <f>_xlfn.BETA.DIST(B728,Summary!$C$14+Summary!$D$26,Summary!$D$14+Summary!$C$26-Summary!$D$26,FALSE)</f>
        <v>128.32530414277659</v>
      </c>
      <c r="D728" s="41">
        <f>_xlfn.BETA.DIST(B728,Summary!$C$14+Summary!$D$27,Summary!$D$14+Summary!$C$27-Summary!$D$27,FALSE)</f>
        <v>3.8897901817035754</v>
      </c>
      <c r="E728" s="38"/>
      <c r="F728" s="44"/>
      <c r="G728" s="44"/>
      <c r="H728" s="29"/>
      <c r="I728" s="29"/>
      <c r="J728" s="29"/>
      <c r="K728" s="29"/>
      <c r="L728" s="29"/>
      <c r="M728" s="29"/>
      <c r="N728" s="29"/>
      <c r="O728" s="29"/>
      <c r="P728" s="29"/>
      <c r="Q728" s="29"/>
      <c r="R728" s="29"/>
      <c r="S728" s="29"/>
      <c r="T728" s="29"/>
      <c r="U728" s="29"/>
      <c r="V728" s="29"/>
      <c r="W728" s="29"/>
      <c r="X728" s="29"/>
      <c r="Y728" s="29"/>
      <c r="Z728" s="29"/>
    </row>
    <row r="729" spans="1:26" ht="13">
      <c r="A729" s="39">
        <v>727</v>
      </c>
      <c r="B729" s="43">
        <f t="shared" si="2"/>
        <v>1.8827760393204558E-3</v>
      </c>
      <c r="C729" s="41">
        <f>_xlfn.BETA.DIST(B729,Summary!$C$14+Summary!$D$26,Summary!$D$14+Summary!$C$26-Summary!$D$26,FALSE)</f>
        <v>127.10921928676274</v>
      </c>
      <c r="D729" s="41">
        <f>_xlfn.BETA.DIST(B729,Summary!$C$14+Summary!$D$27,Summary!$D$14+Summary!$C$27-Summary!$D$27,FALSE)</f>
        <v>3.7837338749877989</v>
      </c>
      <c r="E729" s="38"/>
      <c r="F729" s="44"/>
      <c r="G729" s="44"/>
      <c r="H729" s="29"/>
      <c r="I729" s="29"/>
      <c r="J729" s="29"/>
      <c r="K729" s="29"/>
      <c r="L729" s="29"/>
      <c r="M729" s="29"/>
      <c r="N729" s="29"/>
      <c r="O729" s="29"/>
      <c r="P729" s="29"/>
      <c r="Q729" s="29"/>
      <c r="R729" s="29"/>
      <c r="S729" s="29"/>
      <c r="T729" s="29"/>
      <c r="U729" s="29"/>
      <c r="V729" s="29"/>
      <c r="W729" s="29"/>
      <c r="X729" s="29"/>
      <c r="Y729" s="29"/>
      <c r="Z729" s="29"/>
    </row>
    <row r="730" spans="1:26" ht="13">
      <c r="A730" s="39">
        <v>728</v>
      </c>
      <c r="B730" s="43">
        <f t="shared" si="2"/>
        <v>1.8851710120788747E-3</v>
      </c>
      <c r="C730" s="41">
        <f>_xlfn.BETA.DIST(B730,Summary!$C$14+Summary!$D$26,Summary!$D$14+Summary!$C$26-Summary!$D$26,FALSE)</f>
        <v>125.90302300621748</v>
      </c>
      <c r="D730" s="41">
        <f>_xlfn.BETA.DIST(B730,Summary!$C$14+Summary!$D$27,Summary!$D$14+Summary!$C$27-Summary!$D$27,FALSE)</f>
        <v>3.6804257821359592</v>
      </c>
      <c r="E730" s="38"/>
      <c r="F730" s="44"/>
      <c r="G730" s="44"/>
      <c r="H730" s="29"/>
      <c r="I730" s="29"/>
      <c r="J730" s="29"/>
      <c r="K730" s="29"/>
      <c r="L730" s="29"/>
      <c r="M730" s="29"/>
      <c r="N730" s="29"/>
      <c r="O730" s="29"/>
      <c r="P730" s="29"/>
      <c r="Q730" s="29"/>
      <c r="R730" s="29"/>
      <c r="S730" s="29"/>
      <c r="T730" s="29"/>
      <c r="U730" s="29"/>
      <c r="V730" s="29"/>
      <c r="W730" s="29"/>
      <c r="X730" s="29"/>
      <c r="Y730" s="29"/>
      <c r="Z730" s="29"/>
    </row>
    <row r="731" spans="1:26" ht="13">
      <c r="A731" s="39">
        <v>729</v>
      </c>
      <c r="B731" s="43">
        <f t="shared" si="2"/>
        <v>1.8875659848372936E-3</v>
      </c>
      <c r="C731" s="41">
        <f>_xlfn.BETA.DIST(B731,Summary!$C$14+Summary!$D$26,Summary!$D$14+Summary!$C$26-Summary!$D$26,FALSE)</f>
        <v>124.70665675609276</v>
      </c>
      <c r="D731" s="41">
        <f>_xlfn.BETA.DIST(B731,Summary!$C$14+Summary!$D$27,Summary!$D$14+Summary!$C$27-Summary!$D$27,FALSE)</f>
        <v>3.5797991636371838</v>
      </c>
      <c r="E731" s="38"/>
      <c r="F731" s="44"/>
      <c r="G731" s="44"/>
      <c r="H731" s="29"/>
      <c r="I731" s="29"/>
      <c r="J731" s="29"/>
      <c r="K731" s="29"/>
      <c r="L731" s="29"/>
      <c r="M731" s="29"/>
      <c r="N731" s="29"/>
      <c r="O731" s="29"/>
      <c r="P731" s="29"/>
      <c r="Q731" s="29"/>
      <c r="R731" s="29"/>
      <c r="S731" s="29"/>
      <c r="T731" s="29"/>
      <c r="U731" s="29"/>
      <c r="V731" s="29"/>
      <c r="W731" s="29"/>
      <c r="X731" s="29"/>
      <c r="Y731" s="29"/>
      <c r="Z731" s="29"/>
    </row>
    <row r="732" spans="1:26" ht="13">
      <c r="A732" s="39">
        <v>730</v>
      </c>
      <c r="B732" s="43">
        <f t="shared" si="2"/>
        <v>1.8899609575957126E-3</v>
      </c>
      <c r="C732" s="41">
        <f>_xlfn.BETA.DIST(B732,Summary!$C$14+Summary!$D$26,Summary!$D$14+Summary!$C$26-Summary!$D$26,FALSE)</f>
        <v>123.52006203358917</v>
      </c>
      <c r="D732" s="41">
        <f>_xlfn.BETA.DIST(B732,Summary!$C$14+Summary!$D$27,Summary!$D$14+Summary!$C$27-Summary!$D$27,FALSE)</f>
        <v>3.4817887639386087</v>
      </c>
      <c r="E732" s="38"/>
      <c r="F732" s="44"/>
      <c r="G732" s="44"/>
      <c r="H732" s="29"/>
      <c r="I732" s="29"/>
      <c r="J732" s="29"/>
      <c r="K732" s="29"/>
      <c r="L732" s="29"/>
      <c r="M732" s="29"/>
      <c r="N732" s="29"/>
      <c r="O732" s="29"/>
      <c r="P732" s="29"/>
      <c r="Q732" s="29"/>
      <c r="R732" s="29"/>
      <c r="S732" s="29"/>
      <c r="T732" s="29"/>
      <c r="U732" s="29"/>
      <c r="V732" s="29"/>
      <c r="W732" s="29"/>
      <c r="X732" s="29"/>
      <c r="Y732" s="29"/>
      <c r="Z732" s="29"/>
    </row>
    <row r="733" spans="1:26" ht="13">
      <c r="A733" s="39">
        <v>731</v>
      </c>
      <c r="B733" s="43">
        <f t="shared" si="2"/>
        <v>1.8923559303541315E-3</v>
      </c>
      <c r="C733" s="41">
        <f>_xlfn.BETA.DIST(B733,Summary!$C$14+Summary!$D$26,Summary!$D$14+Summary!$C$26-Summary!$D$26,FALSE)</f>
        <v>122.34318038335857</v>
      </c>
      <c r="D733" s="41">
        <f>_xlfn.BETA.DIST(B733,Summary!$C$14+Summary!$D$27,Summary!$D$14+Summary!$C$27-Summary!$D$27,FALSE)</f>
        <v>3.3863307825631055</v>
      </c>
      <c r="E733" s="38"/>
      <c r="F733" s="44"/>
      <c r="G733" s="44"/>
      <c r="H733" s="29"/>
      <c r="I733" s="29"/>
      <c r="J733" s="29"/>
      <c r="K733" s="29"/>
      <c r="L733" s="29"/>
      <c r="M733" s="29"/>
      <c r="N733" s="29"/>
      <c r="O733" s="29"/>
      <c r="P733" s="29"/>
      <c r="Q733" s="29"/>
      <c r="R733" s="29"/>
      <c r="S733" s="29"/>
      <c r="T733" s="29"/>
      <c r="U733" s="29"/>
      <c r="V733" s="29"/>
      <c r="W733" s="29"/>
      <c r="X733" s="29"/>
      <c r="Y733" s="29"/>
      <c r="Z733" s="29"/>
    </row>
    <row r="734" spans="1:26" ht="13">
      <c r="A734" s="39">
        <v>732</v>
      </c>
      <c r="B734" s="43">
        <f t="shared" si="2"/>
        <v>1.8947509031125504E-3</v>
      </c>
      <c r="C734" s="41">
        <f>_xlfn.BETA.DIST(B734,Summary!$C$14+Summary!$D$26,Summary!$D$14+Summary!$C$26-Summary!$D$26,FALSE)</f>
        <v>121.17595340261821</v>
      </c>
      <c r="D734" s="41">
        <f>_xlfn.BETA.DIST(B734,Summary!$C$14+Summary!$D$27,Summary!$D$14+Summary!$C$27-Summary!$D$27,FALSE)</f>
        <v>3.293362845666151</v>
      </c>
      <c r="E734" s="38"/>
      <c r="F734" s="44"/>
      <c r="G734" s="44"/>
      <c r="H734" s="29"/>
      <c r="I734" s="29"/>
      <c r="J734" s="29"/>
      <c r="K734" s="29"/>
      <c r="L734" s="29"/>
      <c r="M734" s="29"/>
      <c r="N734" s="29"/>
      <c r="O734" s="29"/>
      <c r="P734" s="29"/>
      <c r="Q734" s="29"/>
      <c r="R734" s="29"/>
      <c r="S734" s="29"/>
      <c r="T734" s="29"/>
      <c r="U734" s="29"/>
      <c r="V734" s="29"/>
      <c r="W734" s="29"/>
      <c r="X734" s="29"/>
      <c r="Y734" s="29"/>
      <c r="Z734" s="29"/>
    </row>
    <row r="735" spans="1:26" ht="13">
      <c r="A735" s="39">
        <v>733</v>
      </c>
      <c r="B735" s="43">
        <f t="shared" si="2"/>
        <v>1.8971458758709693E-3</v>
      </c>
      <c r="C735" s="41">
        <f>_xlfn.BETA.DIST(B735,Summary!$C$14+Summary!$D$26,Summary!$D$14+Summary!$C$26-Summary!$D$26,FALSE)</f>
        <v>120.018322746178</v>
      </c>
      <c r="D735" s="41">
        <f>_xlfn.BETA.DIST(B735,Summary!$C$14+Summary!$D$27,Summary!$D$14+Summary!$C$27-Summary!$D$27,FALSE)</f>
        <v>3.2028239780288277</v>
      </c>
      <c r="E735" s="38"/>
      <c r="F735" s="44"/>
      <c r="G735" s="44"/>
      <c r="H735" s="29"/>
      <c r="I735" s="29"/>
      <c r="J735" s="29"/>
      <c r="K735" s="29"/>
      <c r="L735" s="29"/>
      <c r="M735" s="29"/>
      <c r="N735" s="29"/>
      <c r="O735" s="29"/>
      <c r="P735" s="29"/>
      <c r="Q735" s="29"/>
      <c r="R735" s="29"/>
      <c r="S735" s="29"/>
      <c r="T735" s="29"/>
      <c r="U735" s="29"/>
      <c r="V735" s="29"/>
      <c r="W735" s="29"/>
      <c r="X735" s="29"/>
      <c r="Y735" s="29"/>
      <c r="Z735" s="29"/>
    </row>
    <row r="736" spans="1:26" ht="13">
      <c r="A736" s="39">
        <v>734</v>
      </c>
      <c r="B736" s="43">
        <f t="shared" si="2"/>
        <v>1.8995408486293882E-3</v>
      </c>
      <c r="C736" s="41">
        <f>_xlfn.BETA.DIST(B736,Summary!$C$14+Summary!$D$26,Summary!$D$14+Summary!$C$26-Summary!$D$26,FALSE)</f>
        <v>118.87023013138241</v>
      </c>
      <c r="D736" s="41">
        <f>_xlfn.BETA.DIST(B736,Summary!$C$14+Summary!$D$27,Summary!$D$14+Summary!$C$27-Summary!$D$27,FALSE)</f>
        <v>3.1146545754838639</v>
      </c>
      <c r="E736" s="38"/>
      <c r="F736" s="44"/>
      <c r="G736" s="44"/>
      <c r="H736" s="29"/>
      <c r="I736" s="29"/>
      <c r="J736" s="29"/>
      <c r="K736" s="29"/>
      <c r="L736" s="29"/>
      <c r="M736" s="29"/>
      <c r="N736" s="29"/>
      <c r="O736" s="29"/>
      <c r="P736" s="29"/>
      <c r="Q736" s="29"/>
      <c r="R736" s="29"/>
      <c r="S736" s="29"/>
      <c r="T736" s="29"/>
      <c r="U736" s="29"/>
      <c r="V736" s="29"/>
      <c r="W736" s="29"/>
      <c r="X736" s="29"/>
      <c r="Y736" s="29"/>
      <c r="Z736" s="29"/>
    </row>
    <row r="737" spans="1:26" ht="13">
      <c r="A737" s="39">
        <v>735</v>
      </c>
      <c r="B737" s="43">
        <f t="shared" si="2"/>
        <v>1.9019358213878072E-3</v>
      </c>
      <c r="C737" s="41">
        <f>_xlfn.BETA.DIST(B737,Summary!$C$14+Summary!$D$26,Summary!$D$14+Summary!$C$26-Summary!$D$26,FALSE)</f>
        <v>117.7316173429635</v>
      </c>
      <c r="D737" s="41">
        <f>_xlfn.BETA.DIST(B737,Summary!$C$14+Summary!$D$27,Summary!$D$14+Summary!$C$27-Summary!$D$27,FALSE)</f>
        <v>3.0287963777717009</v>
      </c>
      <c r="E737" s="38"/>
      <c r="F737" s="44"/>
      <c r="G737" s="44"/>
      <c r="H737" s="29"/>
      <c r="I737" s="29"/>
      <c r="J737" s="29"/>
      <c r="K737" s="29"/>
      <c r="L737" s="29"/>
      <c r="M737" s="29"/>
      <c r="N737" s="29"/>
      <c r="O737" s="29"/>
      <c r="P737" s="29"/>
      <c r="Q737" s="29"/>
      <c r="R737" s="29"/>
      <c r="S737" s="29"/>
      <c r="T737" s="29"/>
      <c r="U737" s="29"/>
      <c r="V737" s="29"/>
      <c r="W737" s="29"/>
      <c r="X737" s="29"/>
      <c r="Y737" s="29"/>
      <c r="Z737" s="29"/>
    </row>
    <row r="738" spans="1:26" ht="13">
      <c r="A738" s="39">
        <v>736</v>
      </c>
      <c r="B738" s="43">
        <f t="shared" si="2"/>
        <v>1.9043307941462261E-3</v>
      </c>
      <c r="C738" s="41">
        <f>_xlfn.BETA.DIST(B738,Summary!$C$14+Summary!$D$26,Summary!$D$14+Summary!$C$26-Summary!$D$26,FALSE)</f>
        <v>116.60242623781248</v>
      </c>
      <c r="D738" s="41">
        <f>_xlfn.BETA.DIST(B738,Summary!$C$14+Summary!$D$27,Summary!$D$14+Summary!$C$27-Summary!$D$27,FALSE)</f>
        <v>2.9451924418233797</v>
      </c>
      <c r="E738" s="38"/>
      <c r="F738" s="44"/>
      <c r="G738" s="44"/>
      <c r="H738" s="29"/>
      <c r="I738" s="29"/>
      <c r="J738" s="29"/>
      <c r="K738" s="29"/>
      <c r="L738" s="29"/>
      <c r="M738" s="29"/>
      <c r="N738" s="29"/>
      <c r="O738" s="29"/>
      <c r="P738" s="29"/>
      <c r="Q738" s="29"/>
      <c r="R738" s="29"/>
      <c r="S738" s="29"/>
      <c r="T738" s="29"/>
      <c r="U738" s="29"/>
      <c r="V738" s="29"/>
      <c r="W738" s="29"/>
      <c r="X738" s="29"/>
      <c r="Y738" s="29"/>
      <c r="Z738" s="29"/>
    </row>
    <row r="739" spans="1:26" ht="13">
      <c r="A739" s="39">
        <v>737</v>
      </c>
      <c r="B739" s="43">
        <f t="shared" si="2"/>
        <v>1.906725766904645E-3</v>
      </c>
      <c r="C739" s="41">
        <f>_xlfn.BETA.DIST(B739,Summary!$C$14+Summary!$D$26,Summary!$D$14+Summary!$C$26-Summary!$D$26,FALSE)</f>
        <v>115.48259874966608</v>
      </c>
      <c r="D739" s="41">
        <f>_xlfn.BETA.DIST(B739,Summary!$C$14+Summary!$D$27,Summary!$D$14+Summary!$C$27-Summary!$D$27,FALSE)</f>
        <v>2.863787115466935</v>
      </c>
      <c r="E739" s="38"/>
      <c r="F739" s="44"/>
      <c r="G739" s="44"/>
      <c r="H739" s="29"/>
      <c r="I739" s="29"/>
      <c r="J739" s="29"/>
      <c r="K739" s="29"/>
      <c r="L739" s="29"/>
      <c r="M739" s="29"/>
      <c r="N739" s="29"/>
      <c r="O739" s="29"/>
      <c r="P739" s="29"/>
      <c r="Q739" s="29"/>
      <c r="R739" s="29"/>
      <c r="S739" s="29"/>
      <c r="T739" s="29"/>
      <c r="U739" s="29"/>
      <c r="V739" s="29"/>
      <c r="W739" s="29"/>
      <c r="X739" s="29"/>
      <c r="Y739" s="29"/>
      <c r="Z739" s="29"/>
    </row>
    <row r="740" spans="1:26" ht="13">
      <c r="A740" s="39">
        <v>738</v>
      </c>
      <c r="B740" s="43">
        <f t="shared" si="2"/>
        <v>1.9091207396630639E-3</v>
      </c>
      <c r="C740" s="41">
        <f>_xlfn.BETA.DIST(B740,Summary!$C$14+Summary!$D$26,Summary!$D$14+Summary!$C$26-Summary!$D$26,FALSE)</f>
        <v>114.37207689370754</v>
      </c>
      <c r="D740" s="41">
        <f>_xlfn.BETA.DIST(B740,Summary!$C$14+Summary!$D$27,Summary!$D$14+Summary!$C$27-Summary!$D$27,FALSE)</f>
        <v>2.7845260115540751</v>
      </c>
      <c r="E740" s="38"/>
      <c r="F740" s="44"/>
      <c r="G740" s="44"/>
      <c r="H740" s="29"/>
      <c r="I740" s="29"/>
      <c r="J740" s="29"/>
      <c r="K740" s="29"/>
      <c r="L740" s="29"/>
      <c r="M740" s="29"/>
      <c r="N740" s="29"/>
      <c r="O740" s="29"/>
      <c r="P740" s="29"/>
      <c r="Q740" s="29"/>
      <c r="R740" s="29"/>
      <c r="S740" s="29"/>
      <c r="T740" s="29"/>
      <c r="U740" s="29"/>
      <c r="V740" s="29"/>
      <c r="W740" s="29"/>
      <c r="X740" s="29"/>
      <c r="Y740" s="29"/>
      <c r="Z740" s="29"/>
    </row>
    <row r="741" spans="1:26" ht="13">
      <c r="A741" s="39">
        <v>739</v>
      </c>
      <c r="B741" s="43">
        <f t="shared" si="2"/>
        <v>1.9115157124214828E-3</v>
      </c>
      <c r="C741" s="41">
        <f>_xlfn.BETA.DIST(B741,Summary!$C$14+Summary!$D$26,Summary!$D$14+Summary!$C$26-Summary!$D$26,FALSE)</f>
        <v>113.2708027710881</v>
      </c>
      <c r="D741" s="41">
        <f>_xlfn.BETA.DIST(B741,Summary!$C$14+Summary!$D$27,Summary!$D$14+Summary!$C$27-Summary!$D$27,FALSE)</f>
        <v>2.7073559825031297</v>
      </c>
      <c r="E741" s="38"/>
      <c r="F741" s="44"/>
      <c r="G741" s="44"/>
      <c r="H741" s="29"/>
      <c r="I741" s="29"/>
      <c r="J741" s="29"/>
      <c r="K741" s="29"/>
      <c r="L741" s="29"/>
      <c r="M741" s="29"/>
      <c r="N741" s="29"/>
      <c r="O741" s="29"/>
      <c r="P741" s="29"/>
      <c r="Q741" s="29"/>
      <c r="R741" s="29"/>
      <c r="S741" s="29"/>
      <c r="T741" s="29"/>
      <c r="U741" s="29"/>
      <c r="V741" s="29"/>
      <c r="W741" s="29"/>
      <c r="X741" s="29"/>
      <c r="Y741" s="29"/>
      <c r="Z741" s="29"/>
    </row>
    <row r="742" spans="1:26" ht="13">
      <c r="A742" s="39">
        <v>740</v>
      </c>
      <c r="B742" s="43">
        <f t="shared" si="2"/>
        <v>1.9139106851799018E-3</v>
      </c>
      <c r="C742" s="41">
        <f>_xlfn.BETA.DIST(B742,Summary!$C$14+Summary!$D$26,Summary!$D$14+Summary!$C$26-Summary!$D$26,FALSE)</f>
        <v>112.17871857336338</v>
      </c>
      <c r="D742" s="41">
        <f>_xlfn.BETA.DIST(B742,Summary!$C$14+Summary!$D$27,Summary!$D$14+Summary!$C$27-Summary!$D$27,FALSE)</f>
        <v>2.6322250952554285</v>
      </c>
      <c r="E742" s="38"/>
      <c r="F742" s="44"/>
      <c r="G742" s="44"/>
      <c r="H742" s="29"/>
      <c r="I742" s="29"/>
      <c r="J742" s="29"/>
      <c r="K742" s="29"/>
      <c r="L742" s="29"/>
      <c r="M742" s="29"/>
      <c r="N742" s="29"/>
      <c r="O742" s="29"/>
      <c r="P742" s="29"/>
      <c r="Q742" s="29"/>
      <c r="R742" s="29"/>
      <c r="S742" s="29"/>
      <c r="T742" s="29"/>
      <c r="U742" s="29"/>
      <c r="V742" s="29"/>
      <c r="W742" s="29"/>
      <c r="X742" s="29"/>
      <c r="Y742" s="29"/>
      <c r="Z742" s="29"/>
    </row>
    <row r="743" spans="1:26" ht="13">
      <c r="A743" s="39">
        <v>741</v>
      </c>
      <c r="B743" s="43">
        <f t="shared" si="2"/>
        <v>1.9163056579383207E-3</v>
      </c>
      <c r="C743" s="41">
        <f>_xlfn.BETA.DIST(B743,Summary!$C$14+Summary!$D$26,Summary!$D$14+Summary!$C$26-Summary!$D$26,FALSE)</f>
        <v>111.09576658685162</v>
      </c>
      <c r="D743" s="41">
        <f>_xlfn.BETA.DIST(B743,Summary!$C$14+Summary!$D$27,Summary!$D$14+Summary!$C$27-Summary!$D$27,FALSE)</f>
        <v>2.559082606640914</v>
      </c>
      <c r="E743" s="38"/>
      <c r="F743" s="44"/>
      <c r="G743" s="44"/>
      <c r="H743" s="29"/>
      <c r="I743" s="29"/>
      <c r="J743" s="29"/>
      <c r="K743" s="29"/>
      <c r="L743" s="29"/>
      <c r="M743" s="29"/>
      <c r="N743" s="29"/>
      <c r="O743" s="29"/>
      <c r="P743" s="29"/>
      <c r="Q743" s="29"/>
      <c r="R743" s="29"/>
      <c r="S743" s="29"/>
      <c r="T743" s="29"/>
      <c r="U743" s="29"/>
      <c r="V743" s="29"/>
      <c r="W743" s="29"/>
      <c r="X743" s="29"/>
      <c r="Y743" s="29"/>
      <c r="Z743" s="29"/>
    </row>
    <row r="744" spans="1:26" ht="13">
      <c r="A744" s="39">
        <v>742</v>
      </c>
      <c r="B744" s="43">
        <f t="shared" si="2"/>
        <v>1.9187006306967396E-3</v>
      </c>
      <c r="C744" s="41">
        <f>_xlfn.BETA.DIST(B744,Summary!$C$14+Summary!$D$26,Summary!$D$14+Summary!$C$26-Summary!$D$26,FALSE)</f>
        <v>110.02188919690829</v>
      </c>
      <c r="D744" s="41">
        <f>_xlfn.BETA.DIST(B744,Summary!$C$14+Summary!$D$27,Summary!$D$14+Summary!$C$27-Summary!$D$27,FALSE)</f>
        <v>2.4878789391493923</v>
      </c>
      <c r="E744" s="38"/>
      <c r="F744" s="44"/>
      <c r="G744" s="44"/>
      <c r="H744" s="29"/>
      <c r="I744" s="29"/>
      <c r="J744" s="29"/>
      <c r="K744" s="29"/>
      <c r="L744" s="29"/>
      <c r="M744" s="29"/>
      <c r="N744" s="29"/>
      <c r="O744" s="29"/>
      <c r="P744" s="29"/>
      <c r="Q744" s="29"/>
      <c r="R744" s="29"/>
      <c r="S744" s="29"/>
      <c r="T744" s="29"/>
      <c r="U744" s="29"/>
      <c r="V744" s="29"/>
      <c r="W744" s="29"/>
      <c r="X744" s="29"/>
      <c r="Y744" s="29"/>
      <c r="Z744" s="29"/>
    </row>
    <row r="745" spans="1:26" ht="13">
      <c r="A745" s="39">
        <v>743</v>
      </c>
      <c r="B745" s="43">
        <f t="shared" si="2"/>
        <v>1.9210956034551585E-3</v>
      </c>
      <c r="C745" s="41">
        <f>_xlfn.BETA.DIST(B745,Summary!$C$14+Summary!$D$26,Summary!$D$14+Summary!$C$26-Summary!$D$26,FALSE)</f>
        <v>108.95702889212355</v>
      </c>
      <c r="D745" s="41">
        <f>_xlfn.BETA.DIST(B745,Summary!$C$14+Summary!$D$27,Summary!$D$14+Summary!$C$27-Summary!$D$27,FALSE)</f>
        <v>2.4185656571039149</v>
      </c>
      <c r="E745" s="38"/>
      <c r="F745" s="44"/>
      <c r="G745" s="44"/>
      <c r="H745" s="29"/>
      <c r="I745" s="29"/>
      <c r="J745" s="29"/>
      <c r="K745" s="29"/>
      <c r="L745" s="29"/>
      <c r="M745" s="29"/>
      <c r="N745" s="29"/>
      <c r="O745" s="29"/>
      <c r="P745" s="29"/>
      <c r="Q745" s="29"/>
      <c r="R745" s="29"/>
      <c r="S745" s="29"/>
      <c r="T745" s="29"/>
      <c r="U745" s="29"/>
      <c r="V745" s="29"/>
      <c r="W745" s="29"/>
      <c r="X745" s="29"/>
      <c r="Y745" s="29"/>
      <c r="Z745" s="29"/>
    </row>
    <row r="746" spans="1:26" ht="13">
      <c r="A746" s="39">
        <v>744</v>
      </c>
      <c r="B746" s="43">
        <f t="shared" si="2"/>
        <v>1.9234905762135774E-3</v>
      </c>
      <c r="C746" s="41">
        <f>_xlfn.BETA.DIST(B746,Summary!$C$14+Summary!$D$26,Summary!$D$14+Summary!$C$26-Summary!$D$26,FALSE)</f>
        <v>107.90112826843929</v>
      </c>
      <c r="D746" s="41">
        <f>_xlfn.BETA.DIST(B746,Summary!$C$14+Summary!$D$27,Summary!$D$14+Summary!$C$27-Summary!$D$27,FALSE)</f>
        <v>2.3510954432319182</v>
      </c>
      <c r="E746" s="38"/>
      <c r="F746" s="44"/>
      <c r="G746" s="44"/>
      <c r="H746" s="29"/>
      <c r="I746" s="29"/>
      <c r="J746" s="29"/>
      <c r="K746" s="29"/>
      <c r="L746" s="29"/>
      <c r="M746" s="29"/>
      <c r="N746" s="29"/>
      <c r="O746" s="29"/>
      <c r="P746" s="29"/>
      <c r="Q746" s="29"/>
      <c r="R746" s="29"/>
      <c r="S746" s="29"/>
      <c r="T746" s="29"/>
      <c r="U746" s="29"/>
      <c r="V746" s="29"/>
      <c r="W746" s="29"/>
      <c r="X746" s="29"/>
      <c r="Y746" s="29"/>
      <c r="Z746" s="29"/>
    </row>
    <row r="747" spans="1:26" ht="13">
      <c r="A747" s="39">
        <v>745</v>
      </c>
      <c r="B747" s="43">
        <f t="shared" si="2"/>
        <v>1.9258855489719963E-3</v>
      </c>
      <c r="C747" s="41">
        <f>_xlfn.BETA.DIST(B747,Summary!$C$14+Summary!$D$26,Summary!$D$14+Summary!$C$26-Summary!$D$26,FALSE)</f>
        <v>106.8541300331885</v>
      </c>
      <c r="D747" s="41">
        <f>_xlfn.BETA.DIST(B747,Summary!$C$14+Summary!$D$27,Summary!$D$14+Summary!$C$27-Summary!$D$27,FALSE)</f>
        <v>2.2854220756307417</v>
      </c>
      <c r="E747" s="38"/>
      <c r="F747" s="44"/>
      <c r="G747" s="44"/>
      <c r="H747" s="29"/>
      <c r="I747" s="29"/>
      <c r="J747" s="29"/>
      <c r="K747" s="29"/>
      <c r="L747" s="29"/>
      <c r="M747" s="29"/>
      <c r="N747" s="29"/>
      <c r="O747" s="29"/>
      <c r="P747" s="29"/>
      <c r="Q747" s="29"/>
      <c r="R747" s="29"/>
      <c r="S747" s="29"/>
      <c r="T747" s="29"/>
      <c r="U747" s="29"/>
      <c r="V747" s="29"/>
      <c r="W747" s="29"/>
      <c r="X747" s="29"/>
      <c r="Y747" s="29"/>
      <c r="Z747" s="29"/>
    </row>
    <row r="748" spans="1:26" ht="13">
      <c r="A748" s="39">
        <v>746</v>
      </c>
      <c r="B748" s="43">
        <f t="shared" si="2"/>
        <v>1.9282805217304153E-3</v>
      </c>
      <c r="C748" s="41">
        <f>_xlfn.BETA.DIST(B748,Summary!$C$14+Summary!$D$26,Summary!$D$14+Summary!$C$26-Summary!$D$26,FALSE)</f>
        <v>105.81597700905674</v>
      </c>
      <c r="D748" s="41">
        <f>_xlfn.BETA.DIST(B748,Summary!$C$14+Summary!$D$27,Summary!$D$14+Summary!$C$27-Summary!$D$27,FALSE)</f>
        <v>2.2215004051231513</v>
      </c>
      <c r="E748" s="38"/>
      <c r="F748" s="44"/>
      <c r="G748" s="44"/>
      <c r="H748" s="29"/>
      <c r="I748" s="29"/>
      <c r="J748" s="29"/>
      <c r="K748" s="29"/>
      <c r="L748" s="29"/>
      <c r="M748" s="29"/>
      <c r="N748" s="29"/>
      <c r="O748" s="29"/>
      <c r="P748" s="29"/>
      <c r="Q748" s="29"/>
      <c r="R748" s="29"/>
      <c r="S748" s="29"/>
      <c r="T748" s="29"/>
      <c r="U748" s="29"/>
      <c r="V748" s="29"/>
      <c r="W748" s="29"/>
      <c r="X748" s="29"/>
      <c r="Y748" s="29"/>
      <c r="Z748" s="29"/>
    </row>
    <row r="749" spans="1:26" ht="13">
      <c r="A749" s="39">
        <v>747</v>
      </c>
      <c r="B749" s="43">
        <f t="shared" si="2"/>
        <v>1.9306754944888342E-3</v>
      </c>
      <c r="C749" s="41">
        <f>_xlfn.BETA.DIST(B749,Summary!$C$14+Summary!$D$26,Summary!$D$14+Summary!$C$26-Summary!$D$26,FALSE)</f>
        <v>104.7866121379671</v>
      </c>
      <c r="D749" s="41">
        <f>_xlfn.BETA.DIST(B749,Summary!$C$14+Summary!$D$27,Summary!$D$14+Summary!$C$27-Summary!$D$27,FALSE)</f>
        <v>2.1592863329990886</v>
      </c>
      <c r="E749" s="38"/>
      <c r="F749" s="44"/>
      <c r="G749" s="44"/>
      <c r="H749" s="29"/>
      <c r="I749" s="29"/>
      <c r="J749" s="29"/>
      <c r="K749" s="29"/>
      <c r="L749" s="29"/>
      <c r="M749" s="29"/>
      <c r="N749" s="29"/>
      <c r="O749" s="29"/>
      <c r="P749" s="29"/>
      <c r="Q749" s="29"/>
      <c r="R749" s="29"/>
      <c r="S749" s="29"/>
      <c r="T749" s="29"/>
      <c r="U749" s="29"/>
      <c r="V749" s="29"/>
      <c r="W749" s="29"/>
      <c r="X749" s="29"/>
      <c r="Y749" s="29"/>
      <c r="Z749" s="29"/>
    </row>
    <row r="750" spans="1:26" ht="13">
      <c r="A750" s="39">
        <v>748</v>
      </c>
      <c r="B750" s="43">
        <f t="shared" si="2"/>
        <v>1.9330704672472531E-3</v>
      </c>
      <c r="C750" s="41">
        <f>_xlfn.BETA.DIST(B750,Summary!$C$14+Summary!$D$26,Summary!$D$14+Summary!$C$26-Summary!$D$26,FALSE)</f>
        <v>103.76597848488906</v>
      </c>
      <c r="D750" s="41">
        <f>_xlfn.BETA.DIST(B750,Summary!$C$14+Summary!$D$27,Summary!$D$14+Summary!$C$27-Summary!$D$27,FALSE)</f>
        <v>2.0987367891394682</v>
      </c>
      <c r="E750" s="38"/>
      <c r="F750" s="44"/>
      <c r="G750" s="44"/>
      <c r="H750" s="29"/>
      <c r="I750" s="29"/>
      <c r="J750" s="29"/>
      <c r="K750" s="29"/>
      <c r="L750" s="29"/>
      <c r="M750" s="29"/>
      <c r="N750" s="29"/>
      <c r="O750" s="29"/>
      <c r="P750" s="29"/>
      <c r="Q750" s="29"/>
      <c r="R750" s="29"/>
      <c r="S750" s="29"/>
      <c r="T750" s="29"/>
      <c r="U750" s="29"/>
      <c r="V750" s="29"/>
      <c r="W750" s="29"/>
      <c r="X750" s="29"/>
      <c r="Y750" s="29"/>
      <c r="Z750" s="29"/>
    </row>
    <row r="751" spans="1:26" ht="13">
      <c r="A751" s="39">
        <v>749</v>
      </c>
      <c r="B751" s="43">
        <f t="shared" si="2"/>
        <v>1.935465440005672E-3</v>
      </c>
      <c r="C751" s="41">
        <f>_xlfn.BETA.DIST(B751,Summary!$C$14+Summary!$D$26,Summary!$D$14+Summary!$C$26-Summary!$D$26,FALSE)</f>
        <v>102.75401924157219</v>
      </c>
      <c r="D751" s="41">
        <f>_xlfn.BETA.DIST(B751,Summary!$C$14+Summary!$D$27,Summary!$D$14+Summary!$C$27-Summary!$D$27,FALSE)</f>
        <v>2.0398097105179729</v>
      </c>
      <c r="E751" s="38"/>
      <c r="F751" s="44"/>
      <c r="G751" s="44"/>
      <c r="H751" s="29"/>
      <c r="I751" s="29"/>
      <c r="J751" s="29"/>
      <c r="K751" s="29"/>
      <c r="L751" s="29"/>
      <c r="M751" s="29"/>
      <c r="N751" s="29"/>
      <c r="O751" s="29"/>
      <c r="P751" s="29"/>
      <c r="Q751" s="29"/>
      <c r="R751" s="29"/>
      <c r="S751" s="29"/>
      <c r="T751" s="29"/>
      <c r="U751" s="29"/>
      <c r="V751" s="29"/>
      <c r="W751" s="29"/>
      <c r="X751" s="29"/>
      <c r="Y751" s="29"/>
      <c r="Z751" s="29"/>
    </row>
    <row r="752" spans="1:26" ht="13">
      <c r="A752" s="39">
        <v>750</v>
      </c>
      <c r="B752" s="43">
        <f t="shared" si="2"/>
        <v>1.9378604127640909E-3</v>
      </c>
      <c r="C752" s="41">
        <f>_xlfn.BETA.DIST(B752,Summary!$C$14+Summary!$D$26,Summary!$D$14+Summary!$C$26-Summary!$D$26,FALSE)</f>
        <v>101.75067773020555</v>
      </c>
      <c r="D752" s="41">
        <f>_xlfn.BETA.DIST(B752,Summary!$C$14+Summary!$D$27,Summary!$D$14+Summary!$C$27-Summary!$D$27,FALSE)</f>
        <v>1.9824640200766137</v>
      </c>
      <c r="E752" s="38"/>
      <c r="F752" s="44"/>
      <c r="G752" s="44"/>
      <c r="H752" s="29"/>
      <c r="I752" s="29"/>
      <c r="J752" s="29"/>
      <c r="K752" s="29"/>
      <c r="L752" s="29"/>
      <c r="M752" s="29"/>
      <c r="N752" s="29"/>
      <c r="O752" s="29"/>
      <c r="P752" s="29"/>
      <c r="Q752" s="29"/>
      <c r="R752" s="29"/>
      <c r="S752" s="29"/>
      <c r="T752" s="29"/>
      <c r="U752" s="29"/>
      <c r="V752" s="29"/>
      <c r="W752" s="29"/>
      <c r="X752" s="29"/>
      <c r="Y752" s="29"/>
      <c r="Z752" s="29"/>
    </row>
    <row r="753" spans="1:26" ht="13">
      <c r="A753" s="39">
        <v>751</v>
      </c>
      <c r="B753" s="43">
        <f t="shared" si="2"/>
        <v>1.9402553855225099E-3</v>
      </c>
      <c r="C753" s="41">
        <f>_xlfn.BETA.DIST(B753,Summary!$C$14+Summary!$D$26,Summary!$D$14+Summary!$C$26-Summary!$D$26,FALSE)</f>
        <v>100.75589740700178</v>
      </c>
      <c r="D753" s="41">
        <f>_xlfn.BETA.DIST(B753,Summary!$C$14+Summary!$D$27,Summary!$D$14+Summary!$C$27-Summary!$D$27,FALSE)</f>
        <v>1.9266596059710284</v>
      </c>
      <c r="E753" s="38"/>
      <c r="F753" s="44"/>
      <c r="G753" s="44"/>
      <c r="H753" s="29"/>
      <c r="I753" s="29"/>
      <c r="J753" s="29"/>
      <c r="K753" s="29"/>
      <c r="L753" s="29"/>
      <c r="M753" s="29"/>
      <c r="N753" s="29"/>
      <c r="O753" s="29"/>
      <c r="P753" s="29"/>
      <c r="Q753" s="29"/>
      <c r="R753" s="29"/>
      <c r="S753" s="29"/>
      <c r="T753" s="29"/>
      <c r="U753" s="29"/>
      <c r="V753" s="29"/>
      <c r="W753" s="29"/>
      <c r="X753" s="29"/>
      <c r="Y753" s="29"/>
      <c r="Z753" s="29"/>
    </row>
    <row r="754" spans="1:26" ht="13">
      <c r="A754" s="39">
        <v>752</v>
      </c>
      <c r="B754" s="43">
        <f t="shared" si="2"/>
        <v>1.9426503582809288E-3</v>
      </c>
      <c r="C754" s="41">
        <f>_xlfn.BETA.DIST(B754,Summary!$C$14+Summary!$D$26,Summary!$D$14+Summary!$C$26-Summary!$D$26,FALSE)</f>
        <v>99.769621865711272</v>
      </c>
      <c r="D754" s="41">
        <f>_xlfn.BETA.DIST(B754,Summary!$C$14+Summary!$D$27,Summary!$D$14+Summary!$C$27-Summary!$D$27,FALSE)</f>
        <v>1.872357301181113</v>
      </c>
      <c r="E754" s="38"/>
      <c r="F754" s="44"/>
      <c r="G754" s="44"/>
      <c r="H754" s="29"/>
      <c r="I754" s="29"/>
      <c r="J754" s="29"/>
      <c r="K754" s="29"/>
      <c r="L754" s="29"/>
      <c r="M754" s="29"/>
      <c r="N754" s="29"/>
      <c r="O754" s="29"/>
      <c r="P754" s="29"/>
      <c r="Q754" s="29"/>
      <c r="R754" s="29"/>
      <c r="S754" s="29"/>
      <c r="T754" s="29"/>
      <c r="U754" s="29"/>
      <c r="V754" s="29"/>
      <c r="W754" s="29"/>
      <c r="X754" s="29"/>
      <c r="Y754" s="29"/>
      <c r="Z754" s="29"/>
    </row>
    <row r="755" spans="1:26" ht="13">
      <c r="A755" s="39">
        <v>753</v>
      </c>
      <c r="B755" s="43">
        <f t="shared" si="2"/>
        <v>1.9450453310393477E-3</v>
      </c>
      <c r="C755" s="41">
        <f>_xlfn.BETA.DIST(B755,Summary!$C$14+Summary!$D$26,Summary!$D$14+Summary!$C$26-Summary!$D$26,FALSE)</f>
        <v>98.791794841060167</v>
      </c>
      <c r="D755" s="41">
        <f>_xlfn.BETA.DIST(B755,Summary!$C$14+Summary!$D$27,Summary!$D$14+Summary!$C$27-Summary!$D$27,FALSE)</f>
        <v>1.8195188634828869</v>
      </c>
      <c r="E755" s="38"/>
      <c r="F755" s="44"/>
      <c r="G755" s="44"/>
      <c r="H755" s="29"/>
      <c r="I755" s="29"/>
      <c r="J755" s="29"/>
      <c r="K755" s="29"/>
      <c r="L755" s="29"/>
      <c r="M755" s="29"/>
      <c r="N755" s="29"/>
      <c r="O755" s="29"/>
      <c r="P755" s="29"/>
      <c r="Q755" s="29"/>
      <c r="R755" s="29"/>
      <c r="S755" s="29"/>
      <c r="T755" s="29"/>
      <c r="U755" s="29"/>
      <c r="V755" s="29"/>
      <c r="W755" s="29"/>
      <c r="X755" s="29"/>
      <c r="Y755" s="29"/>
      <c r="Z755" s="29"/>
    </row>
    <row r="756" spans="1:26" ht="13">
      <c r="A756" s="39">
        <v>754</v>
      </c>
      <c r="B756" s="43">
        <f t="shared" si="2"/>
        <v>1.9474403037977666E-3</v>
      </c>
      <c r="C756" s="41">
        <f>_xlfn.BETA.DIST(B756,Summary!$C$14+Summary!$D$26,Summary!$D$14+Summary!$C$26-Summary!$D$26,FALSE)</f>
        <v>97.822360212119222</v>
      </c>
      <c r="D756" s="41">
        <f>_xlfn.BETA.DIST(B756,Summary!$C$14+Summary!$D$27,Summary!$D$14+Summary!$C$27-Summary!$D$27,FALSE)</f>
        <v>1.7681069557773752</v>
      </c>
      <c r="E756" s="38"/>
      <c r="F756" s="44"/>
      <c r="G756" s="44"/>
      <c r="H756" s="29"/>
      <c r="I756" s="29"/>
      <c r="J756" s="29"/>
      <c r="K756" s="29"/>
      <c r="L756" s="29"/>
      <c r="M756" s="29"/>
      <c r="N756" s="29"/>
      <c r="O756" s="29"/>
      <c r="P756" s="29"/>
      <c r="Q756" s="29"/>
      <c r="R756" s="29"/>
      <c r="S756" s="29"/>
      <c r="T756" s="29"/>
      <c r="U756" s="29"/>
      <c r="V756" s="29"/>
      <c r="W756" s="29"/>
      <c r="X756" s="29"/>
      <c r="Y756" s="29"/>
      <c r="Z756" s="29"/>
    </row>
    <row r="757" spans="1:26" ht="13">
      <c r="A757" s="39">
        <v>755</v>
      </c>
      <c r="B757" s="43">
        <f t="shared" si="2"/>
        <v>1.9498352765561855E-3</v>
      </c>
      <c r="C757" s="41">
        <f>_xlfn.BETA.DIST(B757,Summary!$C$14+Summary!$D$26,Summary!$D$14+Summary!$C$26-Summary!$D$26,FALSE)</f>
        <v>96.861262005602569</v>
      </c>
      <c r="D757" s="41">
        <f>_xlfn.BETA.DIST(B757,Summary!$C$14+Summary!$D$27,Summary!$D$14+Summary!$C$27-Summary!$D$27,FALSE)</f>
        <v>1.7180851267719142</v>
      </c>
      <c r="E757" s="38"/>
      <c r="F757" s="44"/>
      <c r="G757" s="44"/>
      <c r="H757" s="29"/>
      <c r="I757" s="29"/>
      <c r="J757" s="29"/>
      <c r="K757" s="29"/>
      <c r="L757" s="29"/>
      <c r="M757" s="29"/>
      <c r="N757" s="29"/>
      <c r="O757" s="29"/>
      <c r="P757" s="29"/>
      <c r="Q757" s="29"/>
      <c r="R757" s="29"/>
      <c r="S757" s="29"/>
      <c r="T757" s="29"/>
      <c r="U757" s="29"/>
      <c r="V757" s="29"/>
      <c r="W757" s="29"/>
      <c r="X757" s="29"/>
      <c r="Y757" s="29"/>
      <c r="Z757" s="29"/>
    </row>
    <row r="758" spans="1:26" ht="13">
      <c r="A758" s="39">
        <v>756</v>
      </c>
      <c r="B758" s="43">
        <f t="shared" si="2"/>
        <v>1.9522302493146044E-3</v>
      </c>
      <c r="C758" s="41">
        <f>_xlfn.BETA.DIST(B758,Summary!$C$14+Summary!$D$26,Summary!$D$14+Summary!$C$26-Summary!$D$26,FALSE)</f>
        <v>95.908444399092602</v>
      </c>
      <c r="D758" s="41">
        <f>_xlfn.BETA.DIST(B758,Summary!$C$14+Summary!$D$27,Summary!$D$14+Summary!$C$27-Summary!$D$27,FALSE)</f>
        <v>1.6694177920101076</v>
      </c>
      <c r="E758" s="38"/>
      <c r="F758" s="44"/>
      <c r="G758" s="44"/>
      <c r="H758" s="29"/>
      <c r="I758" s="29"/>
      <c r="J758" s="29"/>
      <c r="K758" s="29"/>
      <c r="L758" s="29"/>
      <c r="M758" s="29"/>
      <c r="N758" s="29"/>
      <c r="O758" s="29"/>
      <c r="P758" s="29"/>
      <c r="Q758" s="29"/>
      <c r="R758" s="29"/>
      <c r="S758" s="29"/>
      <c r="T758" s="29"/>
      <c r="U758" s="29"/>
      <c r="V758" s="29"/>
      <c r="W758" s="29"/>
      <c r="X758" s="29"/>
      <c r="Y758" s="29"/>
      <c r="Z758" s="29"/>
    </row>
    <row r="759" spans="1:26" ht="13">
      <c r="A759" s="39">
        <v>757</v>
      </c>
      <c r="B759" s="43">
        <f t="shared" si="2"/>
        <v>1.9546252220730234E-3</v>
      </c>
      <c r="C759" s="41">
        <f>_xlfn.BETA.DIST(B759,Summary!$C$14+Summary!$D$26,Summary!$D$14+Summary!$C$26-Summary!$D$26,FALSE)</f>
        <v>94.963851724199998</v>
      </c>
      <c r="D759" s="41">
        <f>_xlfn.BETA.DIST(B759,Summary!$C$14+Summary!$D$27,Summary!$D$14+Summary!$C$27-Summary!$D$27,FALSE)</f>
        <v>1.6220702152454753</v>
      </c>
      <c r="E759" s="38"/>
      <c r="F759" s="44"/>
      <c r="G759" s="44"/>
      <c r="H759" s="29"/>
      <c r="I759" s="29"/>
      <c r="J759" s="29"/>
      <c r="K759" s="29"/>
      <c r="L759" s="29"/>
      <c r="M759" s="29"/>
      <c r="N759" s="29"/>
      <c r="O759" s="29"/>
      <c r="P759" s="29"/>
      <c r="Q759" s="29"/>
      <c r="R759" s="29"/>
      <c r="S759" s="29"/>
      <c r="T759" s="29"/>
      <c r="U759" s="29"/>
      <c r="V759" s="29"/>
      <c r="W759" s="29"/>
      <c r="X759" s="29"/>
      <c r="Y759" s="29"/>
      <c r="Z759" s="29"/>
    </row>
    <row r="760" spans="1:26" ht="13">
      <c r="A760" s="39">
        <v>758</v>
      </c>
      <c r="B760" s="43">
        <f t="shared" si="2"/>
        <v>1.9570201948314421E-3</v>
      </c>
      <c r="C760" s="41">
        <f>_xlfn.BETA.DIST(B760,Summary!$C$14+Summary!$D$26,Summary!$D$14+Summary!$C$26-Summary!$D$26,FALSE)</f>
        <v>94.027428469653046</v>
      </c>
      <c r="D760" s="41">
        <f>_xlfn.BETA.DIST(B760,Summary!$C$14+Summary!$D$27,Summary!$D$14+Summary!$C$27-Summary!$D$27,FALSE)</f>
        <v>1.5760084901551077</v>
      </c>
      <c r="E760" s="38"/>
      <c r="F760" s="44"/>
      <c r="G760" s="44"/>
      <c r="H760" s="29"/>
      <c r="I760" s="29"/>
      <c r="J760" s="29"/>
      <c r="K760" s="29"/>
      <c r="L760" s="29"/>
      <c r="M760" s="29"/>
      <c r="N760" s="29"/>
      <c r="O760" s="29"/>
      <c r="P760" s="29"/>
      <c r="Q760" s="29"/>
      <c r="R760" s="29"/>
      <c r="S760" s="29"/>
      <c r="T760" s="29"/>
      <c r="U760" s="29"/>
      <c r="V760" s="29"/>
      <c r="W760" s="29"/>
      <c r="X760" s="29"/>
      <c r="Y760" s="29"/>
      <c r="Z760" s="29"/>
    </row>
    <row r="761" spans="1:26" ht="13">
      <c r="A761" s="39">
        <v>759</v>
      </c>
      <c r="B761" s="43">
        <f t="shared" si="2"/>
        <v>1.9594151675898608E-3</v>
      </c>
      <c r="C761" s="41">
        <f>_xlfn.BETA.DIST(B761,Summary!$C$14+Summary!$D$26,Summary!$D$14+Summary!$C$26-Summary!$D$26,FALSE)</f>
        <v>93.09911928431633</v>
      </c>
      <c r="D761" s="41">
        <f>_xlfn.BETA.DIST(B761,Summary!$C$14+Summary!$D$27,Summary!$D$14+Summary!$C$27-Summary!$D$27,FALSE)</f>
        <v>1.5311995223884407</v>
      </c>
      <c r="E761" s="38"/>
      <c r="F761" s="44"/>
      <c r="G761" s="44"/>
      <c r="H761" s="29"/>
      <c r="I761" s="29"/>
      <c r="J761" s="29"/>
      <c r="K761" s="29"/>
      <c r="L761" s="29"/>
      <c r="M761" s="29"/>
      <c r="N761" s="29"/>
      <c r="O761" s="29"/>
      <c r="P761" s="29"/>
      <c r="Q761" s="29"/>
      <c r="R761" s="29"/>
      <c r="S761" s="29"/>
      <c r="T761" s="29"/>
      <c r="U761" s="29"/>
      <c r="V761" s="29"/>
      <c r="W761" s="29"/>
      <c r="X761" s="29"/>
      <c r="Y761" s="29"/>
      <c r="Z761" s="29"/>
    </row>
    <row r="762" spans="1:26" ht="13">
      <c r="A762" s="39">
        <v>760</v>
      </c>
      <c r="B762" s="43">
        <f t="shared" si="2"/>
        <v>1.9618101403482795E-3</v>
      </c>
      <c r="C762" s="41">
        <f>_xlfn.BETA.DIST(B762,Summary!$C$14+Summary!$D$26,Summary!$D$14+Summary!$C$26-Summary!$D$26,FALSE)</f>
        <v>92.178868980148593</v>
      </c>
      <c r="D762" s="41">
        <f>_xlfn.BETA.DIST(B762,Summary!$C$14+Summary!$D$27,Summary!$D$14+Summary!$C$27-Summary!$D$27,FALSE)</f>
        <v>1.4876110119472596</v>
      </c>
      <c r="E762" s="38"/>
      <c r="F762" s="44"/>
      <c r="G762" s="44"/>
      <c r="H762" s="29"/>
      <c r="I762" s="29"/>
      <c r="J762" s="29"/>
      <c r="K762" s="29"/>
      <c r="L762" s="29"/>
      <c r="M762" s="29"/>
      <c r="N762" s="29"/>
      <c r="O762" s="29"/>
      <c r="P762" s="29"/>
      <c r="Q762" s="29"/>
      <c r="R762" s="29"/>
      <c r="S762" s="29"/>
      <c r="T762" s="29"/>
      <c r="U762" s="29"/>
      <c r="V762" s="29"/>
      <c r="W762" s="29"/>
      <c r="X762" s="29"/>
      <c r="Y762" s="29"/>
      <c r="Z762" s="29"/>
    </row>
    <row r="763" spans="1:26" ht="13">
      <c r="A763" s="39">
        <v>761</v>
      </c>
      <c r="B763" s="43">
        <f t="shared" si="2"/>
        <v>1.9642051131066982E-3</v>
      </c>
      <c r="C763" s="41">
        <f>_xlfn.BETA.DIST(B763,Summary!$C$14+Summary!$D$26,Summary!$D$14+Summary!$C$26-Summary!$D$26,FALSE)</f>
        <v>91.266622535087919</v>
      </c>
      <c r="D763" s="41">
        <f>_xlfn.BETA.DIST(B763,Summary!$C$14+Summary!$D$27,Summary!$D$14+Summary!$C$27-Summary!$D$27,FALSE)</f>
        <v>1.4452114358922092</v>
      </c>
      <c r="E763" s="38"/>
      <c r="F763" s="44"/>
      <c r="G763" s="44"/>
      <c r="H763" s="29"/>
      <c r="I763" s="29"/>
      <c r="J763" s="29"/>
      <c r="K763" s="29"/>
      <c r="L763" s="29"/>
      <c r="M763" s="29"/>
      <c r="N763" s="29"/>
      <c r="O763" s="29"/>
      <c r="P763" s="29"/>
      <c r="Q763" s="29"/>
      <c r="R763" s="29"/>
      <c r="S763" s="29"/>
      <c r="T763" s="29"/>
      <c r="U763" s="29"/>
      <c r="V763" s="29"/>
      <c r="W763" s="29"/>
      <c r="X763" s="29"/>
      <c r="Y763" s="29"/>
      <c r="Z763" s="29"/>
    </row>
    <row r="764" spans="1:26" ht="13">
      <c r="A764" s="39">
        <v>762</v>
      </c>
      <c r="B764" s="43">
        <f t="shared" si="2"/>
        <v>1.9666000858651169E-3</v>
      </c>
      <c r="C764" s="41">
        <f>_xlfn.BETA.DIST(B764,Summary!$C$14+Summary!$D$26,Summary!$D$14+Summary!$C$26-Summary!$D$26,FALSE)</f>
        <v>90.362325095874255</v>
      </c>
      <c r="D764" s="41">
        <f>_xlfn.BETA.DIST(B764,Summary!$C$14+Summary!$D$27,Summary!$D$14+Summary!$C$27-Summary!$D$27,FALSE)</f>
        <v>1.4039700313717673</v>
      </c>
      <c r="E764" s="38"/>
      <c r="F764" s="44"/>
      <c r="G764" s="44"/>
      <c r="H764" s="29"/>
      <c r="I764" s="29"/>
      <c r="J764" s="29"/>
      <c r="K764" s="29"/>
      <c r="L764" s="29"/>
      <c r="M764" s="29"/>
      <c r="N764" s="29"/>
      <c r="O764" s="29"/>
      <c r="P764" s="29"/>
      <c r="Q764" s="29"/>
      <c r="R764" s="29"/>
      <c r="S764" s="29"/>
      <c r="T764" s="29"/>
      <c r="U764" s="29"/>
      <c r="V764" s="29"/>
      <c r="W764" s="29"/>
      <c r="X764" s="29"/>
      <c r="Y764" s="29"/>
      <c r="Z764" s="29"/>
    </row>
    <row r="765" spans="1:26" ht="13">
      <c r="A765" s="39">
        <v>763</v>
      </c>
      <c r="B765" s="43">
        <f t="shared" si="2"/>
        <v>1.9689950586235356E-3</v>
      </c>
      <c r="C765" s="41">
        <f>_xlfn.BETA.DIST(B765,Summary!$C$14+Summary!$D$26,Summary!$D$14+Summary!$C$26-Summary!$D$26,FALSE)</f>
        <v>89.465921980807067</v>
      </c>
      <c r="D765" s="41">
        <f>_xlfn.BETA.DIST(B765,Summary!$C$14+Summary!$D$27,Summary!$D$14+Summary!$C$27-Summary!$D$27,FALSE)</f>
        <v>1.3638567789691112</v>
      </c>
      <c r="E765" s="38"/>
      <c r="F765" s="44"/>
      <c r="G765" s="44"/>
      <c r="H765" s="29"/>
      <c r="I765" s="29"/>
      <c r="J765" s="29"/>
      <c r="K765" s="29"/>
      <c r="L765" s="29"/>
      <c r="M765" s="29"/>
      <c r="N765" s="29"/>
      <c r="O765" s="29"/>
      <c r="P765" s="29"/>
      <c r="Q765" s="29"/>
      <c r="R765" s="29"/>
      <c r="S765" s="29"/>
      <c r="T765" s="29"/>
      <c r="U765" s="29"/>
      <c r="V765" s="29"/>
      <c r="W765" s="29"/>
      <c r="X765" s="29"/>
      <c r="Y765" s="29"/>
      <c r="Z765" s="29"/>
    </row>
    <row r="766" spans="1:26" ht="13">
      <c r="A766" s="39">
        <v>764</v>
      </c>
      <c r="B766" s="43">
        <f t="shared" si="2"/>
        <v>1.9713900313819543E-3</v>
      </c>
      <c r="C766" s="41">
        <f>_xlfn.BETA.DIST(B766,Summary!$C$14+Summary!$D$26,Summary!$D$14+Summary!$C$26-Summary!$D$26,FALSE)</f>
        <v>88.577358682437236</v>
      </c>
      <c r="D766" s="41">
        <f>_xlfn.BETA.DIST(B766,Summary!$C$14+Summary!$D$27,Summary!$D$14+Summary!$C$27-Summary!$D$27,FALSE)</f>
        <v>1.324842386362745</v>
      </c>
      <c r="E766" s="38"/>
      <c r="F766" s="44"/>
      <c r="G766" s="44"/>
      <c r="H766" s="29"/>
      <c r="I766" s="29"/>
      <c r="J766" s="29"/>
      <c r="K766" s="29"/>
      <c r="L766" s="29"/>
      <c r="M766" s="29"/>
      <c r="N766" s="29"/>
      <c r="O766" s="29"/>
      <c r="P766" s="29"/>
      <c r="Q766" s="29"/>
      <c r="R766" s="29"/>
      <c r="S766" s="29"/>
      <c r="T766" s="29"/>
      <c r="U766" s="29"/>
      <c r="V766" s="29"/>
      <c r="W766" s="29"/>
      <c r="X766" s="29"/>
      <c r="Y766" s="29"/>
      <c r="Z766" s="29"/>
    </row>
    <row r="767" spans="1:26" ht="13">
      <c r="A767" s="39">
        <v>765</v>
      </c>
      <c r="B767" s="43">
        <f t="shared" si="2"/>
        <v>1.973785004140373E-3</v>
      </c>
      <c r="C767" s="41">
        <f>_xlfn.BETA.DIST(B767,Summary!$C$14+Summary!$D$26,Summary!$D$14+Summary!$C$26-Summary!$D$26,FALSE)</f>
        <v>87.696580870196144</v>
      </c>
      <c r="D767" s="41">
        <f>_xlfn.BETA.DIST(B767,Summary!$C$14+Summary!$D$27,Summary!$D$14+Summary!$C$27-Summary!$D$27,FALSE)</f>
        <v>1.2868982722962701</v>
      </c>
      <c r="E767" s="38"/>
      <c r="F767" s="44"/>
      <c r="G767" s="44"/>
      <c r="H767" s="29"/>
      <c r="I767" s="29"/>
      <c r="J767" s="29"/>
      <c r="K767" s="29"/>
      <c r="L767" s="29"/>
      <c r="M767" s="29"/>
      <c r="N767" s="29"/>
      <c r="O767" s="29"/>
      <c r="P767" s="29"/>
      <c r="Q767" s="29"/>
      <c r="R767" s="29"/>
      <c r="S767" s="29"/>
      <c r="T767" s="29"/>
      <c r="U767" s="29"/>
      <c r="V767" s="29"/>
      <c r="W767" s="29"/>
      <c r="X767" s="29"/>
      <c r="Y767" s="29"/>
      <c r="Z767" s="29"/>
    </row>
    <row r="768" spans="1:26" ht="13">
      <c r="A768" s="39">
        <v>766</v>
      </c>
      <c r="B768" s="43">
        <f t="shared" si="2"/>
        <v>1.9761799768987917E-3</v>
      </c>
      <c r="C768" s="41">
        <f>_xlfn.BETA.DIST(B768,Summary!$C$14+Summary!$D$26,Summary!$D$14+Summary!$C$26-Summary!$D$26,FALSE)</f>
        <v>86.82353439296152</v>
      </c>
      <c r="D768" s="41">
        <f>_xlfn.BETA.DIST(B768,Summary!$C$14+Summary!$D$27,Summary!$D$14+Summary!$C$27-Summary!$D$27,FALSE)</f>
        <v>1.2499965508533932</v>
      </c>
      <c r="E768" s="38"/>
      <c r="F768" s="44"/>
      <c r="G768" s="44"/>
      <c r="H768" s="29"/>
      <c r="I768" s="29"/>
      <c r="J768" s="29"/>
      <c r="K768" s="29"/>
      <c r="L768" s="29"/>
      <c r="M768" s="29"/>
      <c r="N768" s="29"/>
      <c r="O768" s="29"/>
      <c r="P768" s="29"/>
      <c r="Q768" s="29"/>
      <c r="R768" s="29"/>
      <c r="S768" s="29"/>
      <c r="T768" s="29"/>
      <c r="U768" s="29"/>
      <c r="V768" s="29"/>
      <c r="W768" s="29"/>
      <c r="X768" s="29"/>
      <c r="Y768" s="29"/>
      <c r="Z768" s="29"/>
    </row>
    <row r="769" spans="1:26" ht="13">
      <c r="A769" s="39">
        <v>767</v>
      </c>
      <c r="B769" s="43">
        <f t="shared" ref="B769:B1000" si="3">B768+$G$7</f>
        <v>1.9785749496572104E-3</v>
      </c>
      <c r="C769" s="41">
        <f>_xlfn.BETA.DIST(B769,Summary!$C$14+Summary!$D$26,Summary!$D$14+Summary!$C$26-Summary!$D$26,FALSE)</f>
        <v>85.958165281562401</v>
      </c>
      <c r="D769" s="41">
        <f>_xlfn.BETA.DIST(B769,Summary!$C$14+Summary!$D$27,Summary!$D$14+Summary!$C$27-Summary!$D$27,FALSE)</f>
        <v>1.2141100160333891</v>
      </c>
      <c r="E769" s="38"/>
      <c r="F769" s="44"/>
      <c r="G769" s="44"/>
      <c r="H769" s="29"/>
      <c r="I769" s="29"/>
      <c r="J769" s="29"/>
      <c r="K769" s="29"/>
      <c r="L769" s="29"/>
      <c r="M769" s="29"/>
      <c r="N769" s="29"/>
      <c r="O769" s="29"/>
      <c r="P769" s="29"/>
      <c r="Q769" s="29"/>
      <c r="R769" s="29"/>
      <c r="S769" s="29"/>
      <c r="T769" s="29"/>
      <c r="U769" s="29"/>
      <c r="V769" s="29"/>
      <c r="W769" s="29"/>
      <c r="X769" s="29"/>
      <c r="Y769" s="29"/>
      <c r="Z769" s="29"/>
    </row>
    <row r="770" spans="1:26" ht="13">
      <c r="A770" s="39">
        <v>768</v>
      </c>
      <c r="B770" s="43">
        <f t="shared" si="3"/>
        <v>1.9809699224156291E-3</v>
      </c>
      <c r="C770" s="41">
        <f>_xlfn.BETA.DIST(B770,Summary!$C$14+Summary!$D$26,Summary!$D$14+Summary!$C$26-Summary!$D$26,FALSE)</f>
        <v>85.100419751220372</v>
      </c>
      <c r="D770" s="41">
        <f>_xlfn.BETA.DIST(B770,Summary!$C$14+Summary!$D$27,Summary!$D$14+Summary!$C$27-Summary!$D$27,FALSE)</f>
        <v>1.1792121266230964</v>
      </c>
      <c r="E770" s="38"/>
      <c r="F770" s="44"/>
      <c r="G770" s="44"/>
      <c r="H770" s="29"/>
      <c r="I770" s="29"/>
      <c r="J770" s="29"/>
      <c r="K770" s="29"/>
      <c r="L770" s="29"/>
      <c r="M770" s="29"/>
      <c r="N770" s="29"/>
      <c r="O770" s="29"/>
      <c r="P770" s="29"/>
      <c r="Q770" s="29"/>
      <c r="R770" s="29"/>
      <c r="S770" s="29"/>
      <c r="T770" s="29"/>
      <c r="U770" s="29"/>
      <c r="V770" s="29"/>
      <c r="W770" s="29"/>
      <c r="X770" s="29"/>
      <c r="Y770" s="29"/>
      <c r="Z770" s="29"/>
    </row>
    <row r="771" spans="1:26" ht="13">
      <c r="A771" s="39">
        <v>769</v>
      </c>
      <c r="B771" s="43">
        <f t="shared" si="3"/>
        <v>1.9833648951740478E-3</v>
      </c>
      <c r="C771" s="41">
        <f>_xlfn.BETA.DIST(B771,Summary!$C$14+Summary!$D$26,Summary!$D$14+Summary!$C$26-Summary!$D$26,FALSE)</f>
        <v>84.250244203932198</v>
      </c>
      <c r="D771" s="41">
        <f>_xlfn.BETA.DIST(B771,Summary!$C$14+Summary!$D$27,Summary!$D$14+Summary!$C$27-Summary!$D$27,FALSE)</f>
        <v>1.14527699136092</v>
      </c>
      <c r="E771" s="38"/>
      <c r="F771" s="44"/>
      <c r="G771" s="44"/>
      <c r="H771" s="29"/>
      <c r="I771" s="29"/>
      <c r="J771" s="29"/>
      <c r="K771" s="29"/>
      <c r="L771" s="29"/>
      <c r="M771" s="29"/>
      <c r="N771" s="29"/>
      <c r="O771" s="29"/>
      <c r="P771" s="29"/>
      <c r="Q771" s="29"/>
      <c r="R771" s="29"/>
      <c r="S771" s="29"/>
      <c r="T771" s="29"/>
      <c r="U771" s="29"/>
      <c r="V771" s="29"/>
      <c r="W771" s="29"/>
      <c r="X771" s="29"/>
      <c r="Y771" s="29"/>
      <c r="Z771" s="29"/>
    </row>
    <row r="772" spans="1:26" ht="13">
      <c r="A772" s="39">
        <v>770</v>
      </c>
      <c r="B772" s="43">
        <f t="shared" si="3"/>
        <v>1.9857598679324665E-3</v>
      </c>
      <c r="C772" s="41">
        <f>_xlfn.BETA.DIST(B772,Summary!$C$14+Summary!$D$26,Summary!$D$14+Summary!$C$26-Summary!$D$26,FALSE)</f>
        <v>83.407585230791057</v>
      </c>
      <c r="D772" s="41">
        <f>_xlfn.BETA.DIST(B772,Summary!$C$14+Summary!$D$27,Summary!$D$14+Summary!$C$27-Summary!$D$27,FALSE)</f>
        <v>1.1122793543886775</v>
      </c>
      <c r="E772" s="38"/>
      <c r="F772" s="44"/>
      <c r="G772" s="44"/>
      <c r="H772" s="29"/>
      <c r="I772" s="29"/>
      <c r="J772" s="29"/>
      <c r="K772" s="29"/>
      <c r="L772" s="29"/>
      <c r="M772" s="29"/>
      <c r="N772" s="29"/>
      <c r="O772" s="29"/>
      <c r="P772" s="29"/>
      <c r="Q772" s="29"/>
      <c r="R772" s="29"/>
      <c r="S772" s="29"/>
      <c r="T772" s="29"/>
      <c r="U772" s="29"/>
      <c r="V772" s="29"/>
      <c r="W772" s="29"/>
      <c r="X772" s="29"/>
      <c r="Y772" s="29"/>
      <c r="Z772" s="29"/>
    </row>
    <row r="773" spans="1:26" ht="13">
      <c r="A773" s="39">
        <v>771</v>
      </c>
      <c r="B773" s="43">
        <f t="shared" si="3"/>
        <v>1.9881548406908852E-3</v>
      </c>
      <c r="C773" s="41">
        <f>_xlfn.BETA.DIST(B773,Summary!$C$14+Summary!$D$26,Summary!$D$14+Summary!$C$26-Summary!$D$26,FALSE)</f>
        <v>82.572389614248493</v>
      </c>
      <c r="D773" s="41">
        <f>_xlfn.BETA.DIST(B773,Summary!$C$14+Summary!$D$27,Summary!$D$14+Summary!$C$27-Summary!$D$27,FALSE)</f>
        <v>1.0801945809870837</v>
      </c>
      <c r="E773" s="38"/>
      <c r="F773" s="44"/>
      <c r="G773" s="44"/>
      <c r="H773" s="29"/>
      <c r="I773" s="29"/>
      <c r="J773" s="29"/>
      <c r="K773" s="29"/>
      <c r="L773" s="29"/>
      <c r="M773" s="29"/>
      <c r="N773" s="29"/>
      <c r="O773" s="29"/>
      <c r="P773" s="29"/>
      <c r="Q773" s="29"/>
      <c r="R773" s="29"/>
      <c r="S773" s="29"/>
      <c r="T773" s="29"/>
      <c r="U773" s="29"/>
      <c r="V773" s="29"/>
      <c r="W773" s="29"/>
      <c r="X773" s="29"/>
      <c r="Y773" s="29"/>
      <c r="Z773" s="29"/>
    </row>
    <row r="774" spans="1:26" ht="13">
      <c r="A774" s="39">
        <v>772</v>
      </c>
      <c r="B774" s="43">
        <f t="shared" si="3"/>
        <v>1.9905498134493039E-3</v>
      </c>
      <c r="C774" s="41">
        <f>_xlfn.BETA.DIST(B774,Summary!$C$14+Summary!$D$26,Summary!$D$14+Summary!$C$26-Summary!$D$26,FALSE)</f>
        <v>81.744604330318651</v>
      </c>
      <c r="D774" s="41">
        <f>_xlfn.BETA.DIST(B774,Summary!$C$14+Summary!$D$27,Summary!$D$14+Summary!$C$27-Summary!$D$27,FALSE)</f>
        <v>1.0489986435905063</v>
      </c>
      <c r="E774" s="38"/>
      <c r="F774" s="44"/>
      <c r="G774" s="44"/>
      <c r="H774" s="29"/>
      <c r="I774" s="29"/>
      <c r="J774" s="29"/>
      <c r="K774" s="29"/>
      <c r="L774" s="29"/>
      <c r="M774" s="29"/>
      <c r="N774" s="29"/>
      <c r="O774" s="29"/>
      <c r="P774" s="29"/>
      <c r="Q774" s="29"/>
      <c r="R774" s="29"/>
      <c r="S774" s="29"/>
      <c r="T774" s="29"/>
      <c r="U774" s="29"/>
      <c r="V774" s="29"/>
      <c r="W774" s="29"/>
      <c r="X774" s="29"/>
      <c r="Y774" s="29"/>
      <c r="Z774" s="29"/>
    </row>
    <row r="775" spans="1:26" ht="13">
      <c r="A775" s="39">
        <v>773</v>
      </c>
      <c r="B775" s="43">
        <f t="shared" si="3"/>
        <v>1.9929447862077226E-3</v>
      </c>
      <c r="C775" s="41">
        <f>_xlfn.BETA.DIST(B775,Summary!$C$14+Summary!$D$26,Summary!$D$14+Summary!$C$26-Summary!$D$26,FALSE)</f>
        <v>80.924176550724113</v>
      </c>
      <c r="D775" s="41">
        <f>_xlfn.BETA.DIST(B775,Summary!$C$14+Summary!$D$27,Summary!$D$14+Summary!$C$27-Summary!$D$27,FALSE)</f>
        <v>1.0186681080768254</v>
      </c>
      <c r="E775" s="38"/>
      <c r="F775" s="44"/>
      <c r="G775" s="44"/>
      <c r="H775" s="29"/>
      <c r="I775" s="29"/>
      <c r="J775" s="29"/>
      <c r="K775" s="29"/>
      <c r="L775" s="29"/>
      <c r="M775" s="29"/>
      <c r="N775" s="29"/>
      <c r="O775" s="29"/>
      <c r="P775" s="29"/>
      <c r="Q775" s="29"/>
      <c r="R775" s="29"/>
      <c r="S775" s="29"/>
      <c r="T775" s="29"/>
      <c r="U775" s="29"/>
      <c r="V775" s="29"/>
      <c r="W775" s="29"/>
      <c r="X775" s="29"/>
      <c r="Y775" s="29"/>
      <c r="Z775" s="29"/>
    </row>
    <row r="776" spans="1:26" ht="13">
      <c r="A776" s="39">
        <v>774</v>
      </c>
      <c r="B776" s="43">
        <f t="shared" si="3"/>
        <v>1.9953397589661413E-3</v>
      </c>
      <c r="C776" s="41">
        <f>_xlfn.BETA.DIST(B776,Summary!$C$14+Summary!$D$26,Summary!$D$14+Summary!$C$26-Summary!$D$26,FALSE)</f>
        <v>80.111053644982832</v>
      </c>
      <c r="D776" s="41">
        <f>_xlfn.BETA.DIST(B776,Summary!$C$14+Summary!$D$27,Summary!$D$14+Summary!$C$27-Summary!$D$27,FALSE)</f>
        <v>0.98918012032837843</v>
      </c>
      <c r="E776" s="38"/>
      <c r="F776" s="44"/>
      <c r="G776" s="44"/>
      <c r="H776" s="29"/>
      <c r="I776" s="29"/>
      <c r="J776" s="29"/>
      <c r="K776" s="29"/>
      <c r="L776" s="29"/>
      <c r="M776" s="29"/>
      <c r="N776" s="29"/>
      <c r="O776" s="29"/>
      <c r="P776" s="29"/>
      <c r="Q776" s="29"/>
      <c r="R776" s="29"/>
      <c r="S776" s="29"/>
      <c r="T776" s="29"/>
      <c r="U776" s="29"/>
      <c r="V776" s="29"/>
      <c r="W776" s="29"/>
      <c r="X776" s="29"/>
      <c r="Y776" s="29"/>
      <c r="Z776" s="29"/>
    </row>
    <row r="777" spans="1:26" ht="13">
      <c r="A777" s="39">
        <v>775</v>
      </c>
      <c r="B777" s="43">
        <f t="shared" si="3"/>
        <v>1.99773473172456E-3</v>
      </c>
      <c r="C777" s="41">
        <f>_xlfn.BETA.DIST(B777,Summary!$C$14+Summary!$D$26,Summary!$D$14+Summary!$C$26-Summary!$D$26,FALSE)</f>
        <v>79.30518318244205</v>
      </c>
      <c r="D777" s="41">
        <f>_xlfn.BETA.DIST(B777,Summary!$C$14+Summary!$D$27,Summary!$D$14+Summary!$C$27-Summary!$D$27,FALSE)</f>
        <v>0.96051239305954061</v>
      </c>
      <c r="E777" s="38"/>
      <c r="F777" s="44"/>
      <c r="G777" s="44"/>
      <c r="H777" s="29"/>
      <c r="I777" s="29"/>
      <c r="J777" s="29"/>
      <c r="K777" s="29"/>
      <c r="L777" s="29"/>
      <c r="M777" s="29"/>
      <c r="N777" s="29"/>
      <c r="O777" s="29"/>
      <c r="P777" s="29"/>
      <c r="Q777" s="29"/>
      <c r="R777" s="29"/>
      <c r="S777" s="29"/>
      <c r="T777" s="29"/>
      <c r="U777" s="29"/>
      <c r="V777" s="29"/>
      <c r="W777" s="29"/>
      <c r="X777" s="29"/>
      <c r="Y777" s="29"/>
      <c r="Z777" s="29"/>
    </row>
    <row r="778" spans="1:26" ht="13">
      <c r="A778" s="39">
        <v>776</v>
      </c>
      <c r="B778" s="43">
        <f t="shared" si="3"/>
        <v>2.0001297044829787E-3</v>
      </c>
      <c r="C778" s="41">
        <f>_xlfn.BETA.DIST(B778,Summary!$C$14+Summary!$D$26,Summary!$D$14+Summary!$C$26-Summary!$D$26,FALSE)</f>
        <v>78.506512934252186</v>
      </c>
      <c r="D778" s="41">
        <f>_xlfn.BETA.DIST(B778,Summary!$C$14+Summary!$D$27,Summary!$D$14+Summary!$C$27-Summary!$D$27,FALSE)</f>
        <v>0.93264319290699671</v>
      </c>
      <c r="E778" s="38"/>
      <c r="F778" s="44"/>
      <c r="G778" s="44"/>
      <c r="H778" s="29"/>
      <c r="I778" s="29"/>
      <c r="J778" s="29"/>
      <c r="K778" s="29"/>
      <c r="L778" s="29"/>
      <c r="M778" s="29"/>
      <c r="N778" s="29"/>
      <c r="O778" s="29"/>
      <c r="P778" s="29"/>
      <c r="Q778" s="29"/>
      <c r="R778" s="29"/>
      <c r="S778" s="29"/>
      <c r="T778" s="29"/>
      <c r="U778" s="29"/>
      <c r="V778" s="29"/>
      <c r="W778" s="29"/>
      <c r="X778" s="29"/>
      <c r="Y778" s="29"/>
      <c r="Z778" s="29"/>
    </row>
    <row r="779" spans="1:26" ht="13">
      <c r="A779" s="39">
        <v>777</v>
      </c>
      <c r="B779" s="43">
        <f t="shared" si="3"/>
        <v>2.0025246772413974E-3</v>
      </c>
      <c r="C779" s="41">
        <f>_xlfn.BETA.DIST(B779,Summary!$C$14+Summary!$D$26,Summary!$D$14+Summary!$C$26-Summary!$D$26,FALSE)</f>
        <v>77.714990875288962</v>
      </c>
      <c r="D779" s="41">
        <f>_xlfn.BETA.DIST(B779,Summary!$C$14+Summary!$D$27,Summary!$D$14+Summary!$C$27-Summary!$D$27,FALSE)</f>
        <v>0.90555132777861802</v>
      </c>
      <c r="E779" s="38"/>
      <c r="F779" s="44"/>
      <c r="G779" s="44"/>
      <c r="H779" s="29"/>
      <c r="I779" s="29"/>
      <c r="J779" s="29"/>
      <c r="K779" s="29"/>
      <c r="L779" s="29"/>
      <c r="M779" s="29"/>
      <c r="N779" s="29"/>
      <c r="O779" s="29"/>
      <c r="P779" s="29"/>
      <c r="Q779" s="29"/>
      <c r="R779" s="29"/>
      <c r="S779" s="29"/>
      <c r="T779" s="29"/>
      <c r="U779" s="29"/>
      <c r="V779" s="29"/>
      <c r="W779" s="29"/>
      <c r="X779" s="29"/>
      <c r="Y779" s="29"/>
      <c r="Z779" s="29"/>
    </row>
    <row r="780" spans="1:26" ht="13">
      <c r="A780" s="39">
        <v>778</v>
      </c>
      <c r="B780" s="43">
        <f t="shared" si="3"/>
        <v>2.0049196499998161E-3</v>
      </c>
      <c r="C780" s="41">
        <f>_xlfn.BETA.DIST(B780,Summary!$C$14+Summary!$D$26,Summary!$D$14+Summary!$C$26-Summary!$D$26,FALSE)</f>
        <v>76.9305651860181</v>
      </c>
      <c r="D780" s="41">
        <f>_xlfn.BETA.DIST(B780,Summary!$C$14+Summary!$D$27,Summary!$D$14+Summary!$C$27-Summary!$D$27,FALSE)</f>
        <v>0.87921613445666302</v>
      </c>
      <c r="E780" s="38"/>
      <c r="F780" s="44"/>
      <c r="G780" s="44"/>
      <c r="H780" s="29"/>
      <c r="I780" s="29"/>
      <c r="J780" s="29"/>
      <c r="K780" s="29"/>
      <c r="L780" s="29"/>
      <c r="M780" s="29"/>
      <c r="N780" s="29"/>
      <c r="O780" s="29"/>
      <c r="P780" s="29"/>
      <c r="Q780" s="29"/>
      <c r="R780" s="29"/>
      <c r="S780" s="29"/>
      <c r="T780" s="29"/>
      <c r="U780" s="29"/>
      <c r="V780" s="29"/>
      <c r="W780" s="29"/>
      <c r="X780" s="29"/>
      <c r="Y780" s="29"/>
      <c r="Z780" s="29"/>
    </row>
    <row r="781" spans="1:26" ht="13">
      <c r="A781" s="39">
        <v>779</v>
      </c>
      <c r="B781" s="43">
        <f t="shared" si="3"/>
        <v>2.0073146227582348E-3</v>
      </c>
      <c r="C781" s="41">
        <f>_xlfn.BETA.DIST(B781,Summary!$C$14+Summary!$D$26,Summary!$D$14+Summary!$C$26-Summary!$D$26,FALSE)</f>
        <v>76.153184254309068</v>
      </c>
      <c r="D781" s="41">
        <f>_xlfn.BETA.DIST(B781,Summary!$C$14+Summary!$D$27,Summary!$D$14+Summary!$C$27-Summary!$D$27,FALSE)</f>
        <v>0.85361746645150871</v>
      </c>
      <c r="E781" s="38"/>
      <c r="F781" s="44"/>
      <c r="G781" s="44"/>
      <c r="H781" s="29"/>
      <c r="I781" s="29"/>
      <c r="J781" s="29"/>
      <c r="K781" s="29"/>
      <c r="L781" s="29"/>
      <c r="M781" s="29"/>
      <c r="N781" s="29"/>
      <c r="O781" s="29"/>
      <c r="P781" s="29"/>
      <c r="Q781" s="29"/>
      <c r="R781" s="29"/>
      <c r="S781" s="29"/>
      <c r="T781" s="29"/>
      <c r="U781" s="29"/>
      <c r="V781" s="29"/>
      <c r="W781" s="29"/>
      <c r="X781" s="29"/>
      <c r="Y781" s="29"/>
      <c r="Z781" s="29"/>
    </row>
    <row r="782" spans="1:26" ht="13">
      <c r="A782" s="39">
        <v>780</v>
      </c>
      <c r="B782" s="43">
        <f t="shared" si="3"/>
        <v>2.0097095955166535E-3</v>
      </c>
      <c r="C782" s="41">
        <f>_xlfn.BETA.DIST(B782,Summary!$C$14+Summary!$D$26,Summary!$D$14+Summary!$C$26-Summary!$D$26,FALSE)</f>
        <v>75.382796677192246</v>
      </c>
      <c r="D782" s="41">
        <f>_xlfn.BETA.DIST(B782,Summary!$C$14+Summary!$D$27,Summary!$D$14+Summary!$C$27-Summary!$D$27,FALSE)</f>
        <v>0.82873568210167581</v>
      </c>
      <c r="E782" s="38"/>
      <c r="F782" s="44"/>
      <c r="G782" s="44"/>
      <c r="H782" s="29"/>
      <c r="I782" s="29"/>
      <c r="J782" s="29"/>
      <c r="K782" s="29"/>
      <c r="L782" s="29"/>
      <c r="M782" s="29"/>
      <c r="N782" s="29"/>
      <c r="O782" s="29"/>
      <c r="P782" s="29"/>
      <c r="Q782" s="29"/>
      <c r="R782" s="29"/>
      <c r="S782" s="29"/>
      <c r="T782" s="29"/>
      <c r="U782" s="29"/>
      <c r="V782" s="29"/>
      <c r="W782" s="29"/>
      <c r="X782" s="29"/>
      <c r="Y782" s="29"/>
      <c r="Z782" s="29"/>
    </row>
    <row r="783" spans="1:26" ht="13">
      <c r="A783" s="39">
        <v>781</v>
      </c>
      <c r="B783" s="43">
        <f t="shared" si="3"/>
        <v>2.0121045682750722E-3</v>
      </c>
      <c r="C783" s="41">
        <f>_xlfn.BETA.DIST(B783,Summary!$C$14+Summary!$D$26,Summary!$D$14+Summary!$C$26-Summary!$D$26,FALSE)</f>
        <v>74.619351262567008</v>
      </c>
      <c r="D783" s="41">
        <f>_xlfn.BETA.DIST(B783,Summary!$C$14+Summary!$D$27,Summary!$D$14+Summary!$C$27-Summary!$D$27,FALSE)</f>
        <v>0.80455163291625731</v>
      </c>
      <c r="E783" s="38"/>
      <c r="F783" s="44"/>
      <c r="G783" s="44"/>
      <c r="H783" s="29"/>
      <c r="I783" s="29"/>
      <c r="J783" s="29"/>
      <c r="K783" s="29"/>
      <c r="L783" s="29"/>
      <c r="M783" s="29"/>
      <c r="N783" s="29"/>
      <c r="O783" s="29"/>
      <c r="P783" s="29"/>
      <c r="Q783" s="29"/>
      <c r="R783" s="29"/>
      <c r="S783" s="29"/>
      <c r="T783" s="29"/>
      <c r="U783" s="29"/>
      <c r="V783" s="29"/>
      <c r="W783" s="29"/>
      <c r="X783" s="29"/>
      <c r="Y783" s="29"/>
      <c r="Z783" s="29"/>
    </row>
    <row r="784" spans="1:26" ht="13">
      <c r="A784" s="39">
        <v>782</v>
      </c>
      <c r="B784" s="43">
        <f t="shared" si="3"/>
        <v>2.0144995410334909E-3</v>
      </c>
      <c r="C784" s="41">
        <f>_xlfn.BETA.DIST(B784,Summary!$C$14+Summary!$D$26,Summary!$D$14+Summary!$C$26-Summary!$D$26,FALSE)</f>
        <v>73.862797030855461</v>
      </c>
      <c r="D784" s="41">
        <f>_xlfn.BETA.DIST(B784,Summary!$C$14+Summary!$D$27,Summary!$D$14+Summary!$C$27-Summary!$D$27,FALSE)</f>
        <v>0.78104665215582247</v>
      </c>
      <c r="E784" s="38"/>
      <c r="F784" s="44"/>
      <c r="G784" s="44"/>
      <c r="H784" s="29"/>
      <c r="I784" s="29"/>
      <c r="J784" s="29"/>
      <c r="K784" s="29"/>
      <c r="L784" s="29"/>
      <c r="M784" s="29"/>
      <c r="N784" s="29"/>
      <c r="O784" s="29"/>
      <c r="P784" s="29"/>
      <c r="Q784" s="29"/>
      <c r="R784" s="29"/>
      <c r="S784" s="29"/>
      <c r="T784" s="29"/>
      <c r="U784" s="29"/>
      <c r="V784" s="29"/>
      <c r="W784" s="29"/>
      <c r="X784" s="29"/>
      <c r="Y784" s="29"/>
      <c r="Z784" s="29"/>
    </row>
    <row r="785" spans="1:26" ht="13">
      <c r="A785" s="39">
        <v>783</v>
      </c>
      <c r="B785" s="43">
        <f t="shared" si="3"/>
        <v>2.0168945137919096E-3</v>
      </c>
      <c r="C785" s="41">
        <f>_xlfn.BETA.DIST(B785,Summary!$C$14+Summary!$D$26,Summary!$D$14+Summary!$C$26-Summary!$D$26,FALSE)</f>
        <v>73.113083216605972</v>
      </c>
      <c r="D785" s="41">
        <f>_xlfn.BETA.DIST(B785,Summary!$C$14+Summary!$D$27,Summary!$D$14+Summary!$C$27-Summary!$D$27,FALSE)</f>
        <v>0.75820254364776629</v>
      </c>
      <c r="E785" s="38"/>
      <c r="F785" s="44"/>
      <c r="G785" s="44"/>
      <c r="H785" s="29"/>
      <c r="I785" s="29"/>
      <c r="J785" s="29"/>
      <c r="K785" s="29"/>
      <c r="L785" s="29"/>
      <c r="M785" s="29"/>
      <c r="N785" s="29"/>
      <c r="O785" s="29"/>
      <c r="P785" s="29"/>
      <c r="Q785" s="29"/>
      <c r="R785" s="29"/>
      <c r="S785" s="29"/>
      <c r="T785" s="29"/>
      <c r="U785" s="29"/>
      <c r="V785" s="29"/>
      <c r="W785" s="29"/>
      <c r="X785" s="29"/>
      <c r="Y785" s="29"/>
      <c r="Z785" s="29"/>
    </row>
    <row r="786" spans="1:26" ht="13">
      <c r="A786" s="39">
        <v>784</v>
      </c>
      <c r="B786" s="43">
        <f t="shared" si="3"/>
        <v>2.0192894865503283E-3</v>
      </c>
      <c r="C786" s="41">
        <f>_xlfn.BETA.DIST(B786,Summary!$C$14+Summary!$D$26,Summary!$D$14+Summary!$C$26-Summary!$D$26,FALSE)</f>
        <v>72.370159270045505</v>
      </c>
      <c r="D786" s="41">
        <f>_xlfn.BETA.DIST(B786,Summary!$C$14+Summary!$D$27,Summary!$D$14+Summary!$C$27-Summary!$D$27,FALSE)</f>
        <v>0.736001570832302</v>
      </c>
      <c r="E786" s="38"/>
      <c r="F786" s="44"/>
      <c r="G786" s="44"/>
      <c r="H786" s="29"/>
      <c r="I786" s="29"/>
      <c r="J786" s="29"/>
      <c r="K786" s="29"/>
      <c r="L786" s="29"/>
      <c r="M786" s="29"/>
      <c r="N786" s="29"/>
      <c r="O786" s="29"/>
      <c r="P786" s="29"/>
      <c r="Q786" s="29"/>
      <c r="R786" s="29"/>
      <c r="S786" s="29"/>
      <c r="T786" s="29"/>
      <c r="U786" s="29"/>
      <c r="V786" s="29"/>
      <c r="W786" s="29"/>
      <c r="X786" s="29"/>
      <c r="Y786" s="29"/>
      <c r="Z786" s="29"/>
    </row>
    <row r="787" spans="1:26" ht="13">
      <c r="A787" s="39">
        <v>785</v>
      </c>
      <c r="B787" s="43">
        <f t="shared" si="3"/>
        <v>2.021684459308747E-3</v>
      </c>
      <c r="C787" s="41">
        <f>_xlfn.BETA.DIST(B787,Summary!$C$14+Summary!$D$26,Summary!$D$14+Summary!$C$26-Summary!$D$26,FALSE)</f>
        <v>71.633974858582945</v>
      </c>
      <c r="D787" s="41">
        <f>_xlfn.BETA.DIST(B787,Summary!$C$14+Summary!$D$27,Summary!$D$14+Summary!$C$27-Summary!$D$27,FALSE)</f>
        <v>0.71442644603521399</v>
      </c>
      <c r="E787" s="38"/>
      <c r="F787" s="44"/>
      <c r="G787" s="44"/>
      <c r="H787" s="29"/>
      <c r="I787" s="29"/>
      <c r="J787" s="29"/>
      <c r="K787" s="29"/>
      <c r="L787" s="29"/>
      <c r="M787" s="29"/>
      <c r="N787" s="29"/>
      <c r="O787" s="29"/>
      <c r="P787" s="29"/>
      <c r="Q787" s="29"/>
      <c r="R787" s="29"/>
      <c r="S787" s="29"/>
      <c r="T787" s="29"/>
      <c r="U787" s="29"/>
      <c r="V787" s="29"/>
      <c r="W787" s="29"/>
      <c r="X787" s="29"/>
      <c r="Y787" s="29"/>
      <c r="Z787" s="29"/>
    </row>
    <row r="788" spans="1:26" ht="13">
      <c r="A788" s="39">
        <v>786</v>
      </c>
      <c r="B788" s="43">
        <f t="shared" si="3"/>
        <v>2.0240794320671657E-3</v>
      </c>
      <c r="C788" s="41">
        <f>_xlfn.BETA.DIST(B788,Summary!$C$14+Summary!$D$26,Summary!$D$14+Summary!$C$26-Summary!$D$26,FALSE)</f>
        <v>70.904479868262555</v>
      </c>
      <c r="D788" s="41">
        <f>_xlfn.BETA.DIST(B788,Summary!$C$14+Summary!$D$27,Summary!$D$14+Summary!$C$27-Summary!$D$27,FALSE)</f>
        <v>0.6934603199635635</v>
      </c>
      <c r="E788" s="38"/>
      <c r="F788" s="44"/>
      <c r="G788" s="44"/>
      <c r="H788" s="29"/>
      <c r="I788" s="29"/>
      <c r="J788" s="29"/>
      <c r="K788" s="29"/>
      <c r="L788" s="29"/>
      <c r="M788" s="29"/>
      <c r="N788" s="29"/>
      <c r="O788" s="29"/>
      <c r="P788" s="29"/>
      <c r="Q788" s="29"/>
      <c r="R788" s="29"/>
      <c r="S788" s="29"/>
      <c r="T788" s="29"/>
      <c r="U788" s="29"/>
      <c r="V788" s="29"/>
      <c r="W788" s="29"/>
      <c r="X788" s="29"/>
      <c r="Y788" s="29"/>
      <c r="Z788" s="29"/>
    </row>
    <row r="789" spans="1:26" ht="13">
      <c r="A789" s="39">
        <v>787</v>
      </c>
      <c r="B789" s="43">
        <f t="shared" si="3"/>
        <v>2.0264744048255844E-3</v>
      </c>
      <c r="C789" s="41">
        <f>_xlfn.BETA.DIST(B789,Summary!$C$14+Summary!$D$26,Summary!$D$14+Summary!$C$26-Summary!$D$26,FALSE)</f>
        <v>70.18162440516889</v>
      </c>
      <c r="D789" s="41">
        <f>_xlfn.BETA.DIST(B789,Summary!$C$14+Summary!$D$27,Summary!$D$14+Summary!$C$27-Summary!$D$27,FALSE)</f>
        <v>0.67308677142050999</v>
      </c>
      <c r="E789" s="38"/>
      <c r="F789" s="44"/>
      <c r="G789" s="44"/>
      <c r="H789" s="29"/>
      <c r="I789" s="29"/>
      <c r="J789" s="29"/>
      <c r="K789" s="29"/>
      <c r="L789" s="29"/>
      <c r="M789" s="29"/>
      <c r="N789" s="29"/>
      <c r="O789" s="29"/>
      <c r="P789" s="29"/>
      <c r="Q789" s="29"/>
      <c r="R789" s="29"/>
      <c r="S789" s="29"/>
      <c r="T789" s="29"/>
      <c r="U789" s="29"/>
      <c r="V789" s="29"/>
      <c r="W789" s="29"/>
      <c r="X789" s="29"/>
      <c r="Y789" s="29"/>
      <c r="Z789" s="29"/>
    </row>
    <row r="790" spans="1:26" ht="13">
      <c r="A790" s="39">
        <v>788</v>
      </c>
      <c r="B790" s="43">
        <f t="shared" si="3"/>
        <v>2.0288693775840031E-3</v>
      </c>
      <c r="C790" s="41">
        <f>_xlfn.BETA.DIST(B790,Summary!$C$14+Summary!$D$26,Summary!$D$14+Summary!$C$26-Summary!$D$26,FALSE)</f>
        <v>69.465358796783704</v>
      </c>
      <c r="D790" s="41">
        <f>_xlfn.BETA.DIST(B790,Summary!$C$14+Summary!$D$27,Summary!$D$14+Summary!$C$27-Summary!$D$27,FALSE)</f>
        <v>0.65328979723559955</v>
      </c>
      <c r="E790" s="38"/>
      <c r="F790" s="44"/>
      <c r="G790" s="44"/>
      <c r="H790" s="29"/>
      <c r="I790" s="29"/>
      <c r="J790" s="29"/>
      <c r="K790" s="29"/>
      <c r="L790" s="29"/>
      <c r="M790" s="29"/>
      <c r="N790" s="29"/>
      <c r="O790" s="29"/>
      <c r="P790" s="29"/>
      <c r="Q790" s="29"/>
      <c r="R790" s="29"/>
      <c r="S790" s="29"/>
      <c r="T790" s="29"/>
      <c r="U790" s="29"/>
      <c r="V790" s="29"/>
      <c r="W790" s="29"/>
      <c r="X790" s="29"/>
      <c r="Y790" s="29"/>
      <c r="Z790" s="29"/>
    </row>
    <row r="791" spans="1:26" ht="13">
      <c r="A791" s="39">
        <v>789</v>
      </c>
      <c r="B791" s="43">
        <f t="shared" si="3"/>
        <v>2.0312643503424218E-3</v>
      </c>
      <c r="C791" s="41">
        <f>_xlfn.BETA.DIST(B791,Summary!$C$14+Summary!$D$26,Summary!$D$14+Summary!$C$26-Summary!$D$26,FALSE)</f>
        <v>68.755633593295755</v>
      </c>
      <c r="D791" s="41">
        <f>_xlfn.BETA.DIST(B791,Summary!$C$14+Summary!$D$27,Summary!$D$14+Summary!$C$27-Summary!$D$27,FALSE)</f>
        <v>0.63405380240670051</v>
      </c>
      <c r="E791" s="38"/>
      <c r="F791" s="44"/>
      <c r="G791" s="44"/>
      <c r="H791" s="29"/>
      <c r="I791" s="29"/>
      <c r="J791" s="29"/>
      <c r="K791" s="29"/>
      <c r="L791" s="29"/>
      <c r="M791" s="29"/>
      <c r="N791" s="29"/>
      <c r="O791" s="29"/>
      <c r="P791" s="29"/>
      <c r="Q791" s="29"/>
      <c r="R791" s="29"/>
      <c r="S791" s="29"/>
      <c r="T791" s="29"/>
      <c r="U791" s="29"/>
      <c r="V791" s="29"/>
      <c r="W791" s="29"/>
      <c r="X791" s="29"/>
      <c r="Y791" s="29"/>
      <c r="Z791" s="29"/>
    </row>
    <row r="792" spans="1:26" ht="13">
      <c r="A792" s="39">
        <v>790</v>
      </c>
      <c r="B792" s="43">
        <f t="shared" si="3"/>
        <v>2.0336593231008405E-3</v>
      </c>
      <c r="C792" s="41">
        <f>_xlfn.BETA.DIST(B792,Summary!$C$14+Summary!$D$26,Summary!$D$14+Summary!$C$26-Summary!$D$26,FALSE)</f>
        <v>68.052399568863294</v>
      </c>
      <c r="D792" s="41">
        <f>_xlfn.BETA.DIST(B792,Summary!$C$14+Summary!$D$27,Summary!$D$14+Summary!$C$27-Summary!$D$27,FALSE)</f>
        <v>0.6153635904500101</v>
      </c>
      <c r="E792" s="38"/>
      <c r="F792" s="44"/>
      <c r="G792" s="44"/>
      <c r="H792" s="29"/>
      <c r="I792" s="29"/>
      <c r="J792" s="29"/>
      <c r="K792" s="29"/>
      <c r="L792" s="29"/>
      <c r="M792" s="29"/>
      <c r="N792" s="29"/>
      <c r="O792" s="29"/>
      <c r="P792" s="29"/>
      <c r="Q792" s="29"/>
      <c r="R792" s="29"/>
      <c r="S792" s="29"/>
      <c r="T792" s="29"/>
      <c r="U792" s="29"/>
      <c r="V792" s="29"/>
      <c r="W792" s="29"/>
      <c r="X792" s="29"/>
      <c r="Y792" s="29"/>
      <c r="Z792" s="29"/>
    </row>
    <row r="793" spans="1:26" ht="13">
      <c r="A793" s="39">
        <v>791</v>
      </c>
      <c r="B793" s="43">
        <f t="shared" si="3"/>
        <v>2.0360542958592592E-3</v>
      </c>
      <c r="C793" s="41">
        <f>_xlfn.BETA.DIST(B793,Summary!$C$14+Summary!$D$26,Summary!$D$14+Summary!$C$26-Summary!$D$26,FALSE)</f>
        <v>67.355607722830968</v>
      </c>
      <c r="D793" s="41">
        <f>_xlfn.BETA.DIST(B793,Summary!$C$14+Summary!$D$27,Summary!$D$14+Summary!$C$27-Summary!$D$27,FALSE)</f>
        <v>0.59720435395444327</v>
      </c>
      <c r="E793" s="38"/>
      <c r="F793" s="44"/>
      <c r="G793" s="44"/>
      <c r="H793" s="29"/>
      <c r="I793" s="29"/>
      <c r="J793" s="29"/>
      <c r="K793" s="29"/>
      <c r="L793" s="29"/>
      <c r="M793" s="29"/>
      <c r="N793" s="29"/>
      <c r="O793" s="29"/>
      <c r="P793" s="29"/>
      <c r="Q793" s="29"/>
      <c r="R793" s="29"/>
      <c r="S793" s="29"/>
      <c r="T793" s="29"/>
      <c r="U793" s="29"/>
      <c r="V793" s="29"/>
      <c r="W793" s="29"/>
      <c r="X793" s="29"/>
      <c r="Y793" s="29"/>
      <c r="Z793" s="29"/>
    </row>
    <row r="794" spans="1:26" ht="13">
      <c r="A794" s="39">
        <v>792</v>
      </c>
      <c r="B794" s="43">
        <f t="shared" si="3"/>
        <v>2.0384492686176779E-3</v>
      </c>
      <c r="C794" s="41">
        <f>_xlfn.BETA.DIST(B794,Summary!$C$14+Summary!$D$26,Summary!$D$14+Summary!$C$26-Summary!$D$26,FALSE)</f>
        <v>66.665209280901379</v>
      </c>
      <c r="D794" s="41">
        <f>_xlfn.BETA.DIST(B794,Summary!$C$14+Summary!$D$27,Summary!$D$14+Summary!$C$27-Summary!$D$27,FALSE)</f>
        <v>0.57956166533687448</v>
      </c>
      <c r="E794" s="38"/>
      <c r="F794" s="44"/>
      <c r="G794" s="44"/>
      <c r="H794" s="29"/>
      <c r="I794" s="29"/>
      <c r="J794" s="29"/>
      <c r="K794" s="29"/>
      <c r="L794" s="29"/>
      <c r="M794" s="29"/>
      <c r="N794" s="29"/>
      <c r="O794" s="29"/>
      <c r="P794" s="29"/>
      <c r="Q794" s="29"/>
      <c r="R794" s="29"/>
      <c r="S794" s="29"/>
      <c r="T794" s="29"/>
      <c r="U794" s="29"/>
      <c r="V794" s="29"/>
      <c r="W794" s="29"/>
      <c r="X794" s="29"/>
      <c r="Y794" s="29"/>
      <c r="Z794" s="29"/>
    </row>
    <row r="795" spans="1:26" ht="13">
      <c r="A795" s="39">
        <v>793</v>
      </c>
      <c r="B795" s="43">
        <f t="shared" si="3"/>
        <v>2.0408442413760966E-3</v>
      </c>
      <c r="C795" s="41">
        <f>_xlfn.BETA.DIST(B795,Summary!$C$14+Summary!$D$26,Summary!$D$14+Summary!$C$26-Summary!$D$26,FALSE)</f>
        <v>65.981155696261709</v>
      </c>
      <c r="D795" s="41">
        <f>_xlfn.BETA.DIST(B795,Summary!$C$14+Summary!$D$27,Summary!$D$14+Summary!$C$27-Summary!$D$27,FALSE)</f>
        <v>0.56242146779455393</v>
      </c>
      <c r="E795" s="38"/>
      <c r="F795" s="44"/>
      <c r="G795" s="44"/>
      <c r="H795" s="29"/>
      <c r="I795" s="29"/>
      <c r="J795" s="29"/>
      <c r="K795" s="29"/>
      <c r="L795" s="29"/>
      <c r="M795" s="29"/>
      <c r="N795" s="29"/>
      <c r="O795" s="29"/>
      <c r="P795" s="29"/>
      <c r="Q795" s="29"/>
      <c r="R795" s="29"/>
      <c r="S795" s="29"/>
      <c r="T795" s="29"/>
      <c r="U795" s="29"/>
      <c r="V795" s="29"/>
      <c r="W795" s="29"/>
      <c r="X795" s="29"/>
      <c r="Y795" s="29"/>
      <c r="Z795" s="29"/>
    </row>
    <row r="796" spans="1:26" ht="13">
      <c r="A796" s="39">
        <v>794</v>
      </c>
      <c r="B796" s="43">
        <f t="shared" si="3"/>
        <v>2.0432392141345153E-3</v>
      </c>
      <c r="C796" s="41">
        <f>_xlfn.BETA.DIST(B796,Summary!$C$14+Summary!$D$26,Summary!$D$14+Summary!$C$26-Summary!$D$26,FALSE)</f>
        <v>65.303398650664946</v>
      </c>
      <c r="D796" s="41">
        <f>_xlfn.BETA.DIST(B796,Summary!$C$14+Summary!$D$27,Summary!$D$14+Summary!$C$27-Summary!$D$27,FALSE)</f>
        <v>0.5457700664513534</v>
      </c>
      <c r="E796" s="38"/>
      <c r="F796" s="44"/>
      <c r="G796" s="44"/>
      <c r="H796" s="29"/>
      <c r="I796" s="29"/>
      <c r="J796" s="29"/>
      <c r="K796" s="29"/>
      <c r="L796" s="29"/>
      <c r="M796" s="29"/>
      <c r="N796" s="29"/>
      <c r="O796" s="29"/>
      <c r="P796" s="29"/>
      <c r="Q796" s="29"/>
      <c r="R796" s="29"/>
      <c r="S796" s="29"/>
      <c r="T796" s="29"/>
      <c r="U796" s="29"/>
      <c r="V796" s="29"/>
      <c r="W796" s="29"/>
      <c r="X796" s="29"/>
      <c r="Y796" s="29"/>
      <c r="Z796" s="29"/>
    </row>
    <row r="797" spans="1:26" ht="13">
      <c r="A797" s="39">
        <v>795</v>
      </c>
      <c r="B797" s="43">
        <f t="shared" si="3"/>
        <v>2.045634186892934E-3</v>
      </c>
      <c r="C797" s="41">
        <f>_xlfn.BETA.DIST(B797,Summary!$C$14+Summary!$D$26,Summary!$D$14+Summary!$C$26-Summary!$D$26,FALSE)</f>
        <v>64.63189005547035</v>
      </c>
      <c r="D797" s="41">
        <f>_xlfn.BETA.DIST(B797,Summary!$C$14+Summary!$D$27,Summary!$D$14+Summary!$C$27-Summary!$D$27,FALSE)</f>
        <v>0.52959411969424897</v>
      </c>
      <c r="E797" s="38"/>
      <c r="F797" s="44"/>
      <c r="G797" s="44"/>
      <c r="H797" s="29"/>
      <c r="I797" s="29"/>
      <c r="J797" s="29"/>
      <c r="K797" s="29"/>
      <c r="L797" s="29"/>
      <c r="M797" s="29"/>
      <c r="N797" s="29"/>
      <c r="O797" s="29"/>
      <c r="P797" s="29"/>
      <c r="Q797" s="29"/>
      <c r="R797" s="29"/>
      <c r="S797" s="29"/>
      <c r="T797" s="29"/>
      <c r="U797" s="29"/>
      <c r="V797" s="29"/>
      <c r="W797" s="29"/>
      <c r="X797" s="29"/>
      <c r="Y797" s="29"/>
      <c r="Z797" s="29"/>
    </row>
    <row r="798" spans="1:26" ht="13">
      <c r="A798" s="39">
        <v>796</v>
      </c>
      <c r="B798" s="43">
        <f t="shared" si="3"/>
        <v>2.0480291596513527E-3</v>
      </c>
      <c r="C798" s="41">
        <f>_xlfn.BETA.DIST(B798,Summary!$C$14+Summary!$D$26,Summary!$D$14+Summary!$C$26-Summary!$D$26,FALSE)</f>
        <v>63.966582052636788</v>
      </c>
      <c r="D798" s="41">
        <f>_xlfn.BETA.DIST(B798,Summary!$C$14+Summary!$D$27,Summary!$D$14+Summary!$C$27-Summary!$D$27,FALSE)</f>
        <v>0.51388063069664025</v>
      </c>
      <c r="E798" s="38"/>
      <c r="F798" s="44"/>
      <c r="G798" s="44"/>
      <c r="H798" s="29"/>
      <c r="I798" s="29"/>
      <c r="J798" s="29"/>
      <c r="K798" s="29"/>
      <c r="L798" s="29"/>
      <c r="M798" s="29"/>
      <c r="N798" s="29"/>
      <c r="O798" s="29"/>
      <c r="P798" s="29"/>
      <c r="Q798" s="29"/>
      <c r="R798" s="29"/>
      <c r="S798" s="29"/>
      <c r="T798" s="29"/>
      <c r="U798" s="29"/>
      <c r="V798" s="29"/>
      <c r="W798" s="29"/>
      <c r="X798" s="29"/>
      <c r="Y798" s="29"/>
      <c r="Z798" s="29"/>
    </row>
    <row r="799" spans="1:26" ht="13">
      <c r="A799" s="39">
        <v>797</v>
      </c>
      <c r="B799" s="43">
        <f t="shared" si="3"/>
        <v>2.0504241324097714E-3</v>
      </c>
      <c r="C799" s="41">
        <f>_xlfn.BETA.DIST(B799,Summary!$C$14+Summary!$D$26,Summary!$D$14+Summary!$C$26-Summary!$D$26,FALSE)</f>
        <v>63.30742701567771</v>
      </c>
      <c r="D799" s="41">
        <f>_xlfn.BETA.DIST(B799,Summary!$C$14+Summary!$D$27,Summary!$D$14+Summary!$C$27-Summary!$D$27,FALSE)</f>
        <v>0.4986169391251572</v>
      </c>
      <c r="E799" s="38"/>
      <c r="F799" s="44"/>
      <c r="G799" s="44"/>
      <c r="H799" s="29"/>
      <c r="I799" s="29"/>
      <c r="J799" s="29"/>
      <c r="K799" s="29"/>
      <c r="L799" s="29"/>
      <c r="M799" s="29"/>
      <c r="N799" s="29"/>
      <c r="O799" s="29"/>
      <c r="P799" s="29"/>
      <c r="Q799" s="29"/>
      <c r="R799" s="29"/>
      <c r="S799" s="29"/>
      <c r="T799" s="29"/>
      <c r="U799" s="29"/>
      <c r="V799" s="29"/>
      <c r="W799" s="29"/>
      <c r="X799" s="29"/>
      <c r="Y799" s="29"/>
      <c r="Z799" s="29"/>
    </row>
    <row r="800" spans="1:26" ht="13">
      <c r="A800" s="39">
        <v>798</v>
      </c>
      <c r="B800" s="43">
        <f t="shared" si="3"/>
        <v>2.0528191051681901E-3</v>
      </c>
      <c r="C800" s="41">
        <f>_xlfn.BETA.DIST(B800,Summary!$C$14+Summary!$D$26,Summary!$D$14+Summary!$C$26-Summary!$D$26,FALSE)</f>
        <v>62.654377550571823</v>
      </c>
      <c r="D800" s="41">
        <f>_xlfn.BETA.DIST(B800,Summary!$C$14+Summary!$D$27,Summary!$D$14+Summary!$C$27-Summary!$D$27,FALSE)</f>
        <v>0.48379071302652871</v>
      </c>
      <c r="E800" s="38"/>
      <c r="F800" s="44"/>
      <c r="G800" s="44"/>
      <c r="H800" s="29"/>
      <c r="I800" s="29"/>
      <c r="J800" s="29"/>
      <c r="K800" s="29"/>
      <c r="L800" s="29"/>
      <c r="M800" s="29"/>
      <c r="N800" s="29"/>
      <c r="O800" s="29"/>
      <c r="P800" s="29"/>
      <c r="Q800" s="29"/>
      <c r="R800" s="29"/>
      <c r="S800" s="29"/>
      <c r="T800" s="29"/>
      <c r="U800" s="29"/>
      <c r="V800" s="29"/>
      <c r="W800" s="29"/>
      <c r="X800" s="29"/>
      <c r="Y800" s="29"/>
      <c r="Z800" s="29"/>
    </row>
    <row r="801" spans="1:26" ht="13">
      <c r="A801" s="39">
        <v>799</v>
      </c>
      <c r="B801" s="43">
        <f t="shared" si="3"/>
        <v>2.0552140779266088E-3</v>
      </c>
      <c r="C801" s="41">
        <f>_xlfn.BETA.DIST(B801,Summary!$C$14+Summary!$D$26,Summary!$D$14+Summary!$C$26-Summary!$D$26,FALSE)</f>
        <v>62.007386496632975</v>
      </c>
      <c r="D801" s="41">
        <f>_xlfn.BETA.DIST(B801,Summary!$C$14+Summary!$D$27,Summary!$D$14+Summary!$C$27-Summary!$D$27,FALSE)</f>
        <v>0.46938994089128755</v>
      </c>
      <c r="E801" s="38"/>
      <c r="F801" s="44"/>
      <c r="G801" s="44"/>
      <c r="H801" s="29"/>
      <c r="I801" s="29"/>
      <c r="J801" s="29"/>
      <c r="K801" s="29"/>
      <c r="L801" s="29"/>
      <c r="M801" s="29"/>
      <c r="N801" s="29"/>
      <c r="O801" s="29"/>
      <c r="P801" s="29"/>
      <c r="Q801" s="29"/>
      <c r="R801" s="29"/>
      <c r="S801" s="29"/>
      <c r="T801" s="29"/>
      <c r="U801" s="29"/>
      <c r="V801" s="29"/>
      <c r="W801" s="29"/>
      <c r="X801" s="29"/>
      <c r="Y801" s="29"/>
      <c r="Z801" s="29"/>
    </row>
    <row r="802" spans="1:26" ht="13">
      <c r="A802" s="39">
        <v>800</v>
      </c>
      <c r="B802" s="43">
        <f t="shared" si="3"/>
        <v>2.0576090506850275E-3</v>
      </c>
      <c r="C802" s="41">
        <f>_xlfn.BETA.DIST(B802,Summary!$C$14+Summary!$D$26,Summary!$D$14+Summary!$C$26-Summary!$D$26,FALSE)</f>
        <v>61.366406927340904</v>
      </c>
      <c r="D802" s="41">
        <f>_xlfn.BETA.DIST(B802,Summary!$C$14+Summary!$D$27,Summary!$D$14+Summary!$C$27-Summary!$D$27,FALSE)</f>
        <v>0.45540292389099413</v>
      </c>
      <c r="E802" s="38"/>
      <c r="F802" s="44"/>
      <c r="G802" s="44"/>
      <c r="H802" s="29"/>
      <c r="I802" s="29"/>
      <c r="J802" s="29"/>
      <c r="K802" s="29"/>
      <c r="L802" s="29"/>
      <c r="M802" s="29"/>
      <c r="N802" s="29"/>
      <c r="O802" s="29"/>
      <c r="P802" s="29"/>
      <c r="Q802" s="29"/>
      <c r="R802" s="29"/>
      <c r="S802" s="29"/>
      <c r="T802" s="29"/>
      <c r="U802" s="29"/>
      <c r="V802" s="29"/>
      <c r="W802" s="29"/>
      <c r="X802" s="29"/>
      <c r="Y802" s="29"/>
      <c r="Z802" s="29"/>
    </row>
    <row r="803" spans="1:26" ht="13">
      <c r="A803" s="39">
        <v>801</v>
      </c>
      <c r="B803" s="43">
        <f t="shared" si="3"/>
        <v>2.0600040234434462E-3</v>
      </c>
      <c r="C803" s="41">
        <f>_xlfn.BETA.DIST(B803,Summary!$C$14+Summary!$D$26,Summary!$D$14+Summary!$C$26-Summary!$D$26,FALSE)</f>
        <v>60.731392151128759</v>
      </c>
      <c r="D803" s="41">
        <f>_xlfn.BETA.DIST(B803,Summary!$C$14+Summary!$D$27,Summary!$D$14+Summary!$C$27-Summary!$D$27,FALSE)</f>
        <v>0.44181826828575194</v>
      </c>
      <c r="E803" s="38"/>
      <c r="F803" s="44"/>
      <c r="G803" s="44"/>
      <c r="H803" s="29"/>
      <c r="I803" s="29"/>
      <c r="J803" s="29"/>
      <c r="K803" s="29"/>
      <c r="L803" s="29"/>
      <c r="M803" s="29"/>
      <c r="N803" s="29"/>
      <c r="O803" s="29"/>
      <c r="P803" s="29"/>
      <c r="Q803" s="29"/>
      <c r="R803" s="29"/>
      <c r="S803" s="29"/>
      <c r="T803" s="29"/>
      <c r="U803" s="29"/>
      <c r="V803" s="29"/>
      <c r="W803" s="29"/>
      <c r="X803" s="29"/>
      <c r="Y803" s="29"/>
      <c r="Z803" s="29"/>
    </row>
    <row r="804" spans="1:26" ht="13">
      <c r="A804" s="39">
        <v>802</v>
      </c>
      <c r="B804" s="43">
        <f t="shared" si="3"/>
        <v>2.0623989962018649E-3</v>
      </c>
      <c r="C804" s="41">
        <f>_xlfn.BETA.DIST(B804,Summary!$C$14+Summary!$D$26,Summary!$D$14+Summary!$C$26-Summary!$D$26,FALSE)</f>
        <v>60.102295712135152</v>
      </c>
      <c r="D804" s="41">
        <f>_xlfn.BETA.DIST(B804,Summary!$C$14+Summary!$D$27,Summary!$D$14+Summary!$C$27-Summary!$D$27,FALSE)</f>
        <v>0.42862487799887994</v>
      </c>
      <c r="E804" s="38"/>
      <c r="F804" s="44"/>
      <c r="G804" s="44"/>
      <c r="H804" s="29"/>
      <c r="I804" s="29"/>
      <c r="J804" s="29"/>
      <c r="K804" s="29"/>
      <c r="L804" s="29"/>
      <c r="M804" s="29"/>
      <c r="N804" s="29"/>
      <c r="O804" s="29"/>
      <c r="P804" s="29"/>
      <c r="Q804" s="29"/>
      <c r="R804" s="29"/>
      <c r="S804" s="29"/>
      <c r="T804" s="29"/>
      <c r="U804" s="29"/>
      <c r="V804" s="29"/>
      <c r="W804" s="29"/>
      <c r="X804" s="29"/>
      <c r="Y804" s="29"/>
      <c r="Z804" s="29"/>
    </row>
    <row r="805" spans="1:26" ht="13">
      <c r="A805" s="39">
        <v>803</v>
      </c>
      <c r="B805" s="43">
        <f t="shared" si="3"/>
        <v>2.0647939689602836E-3</v>
      </c>
      <c r="C805" s="41">
        <f>_xlfn.BETA.DIST(B805,Summary!$C$14+Summary!$D$26,Summary!$D$14+Summary!$C$26-Summary!$D$26,FALSE)</f>
        <v>59.479071390914065</v>
      </c>
      <c r="D805" s="41">
        <f>_xlfn.BETA.DIST(B805,Summary!$C$14+Summary!$D$27,Summary!$D$14+Summary!$C$27-Summary!$D$27,FALSE)</f>
        <v>0.41581194735555926</v>
      </c>
      <c r="E805" s="38"/>
      <c r="F805" s="44"/>
      <c r="G805" s="44"/>
      <c r="H805" s="29"/>
      <c r="I805" s="29"/>
      <c r="J805" s="29"/>
      <c r="K805" s="29"/>
      <c r="L805" s="29"/>
      <c r="M805" s="29"/>
      <c r="N805" s="29"/>
      <c r="O805" s="29"/>
      <c r="P805" s="29"/>
      <c r="Q805" s="29"/>
      <c r="R805" s="29"/>
      <c r="S805" s="29"/>
      <c r="T805" s="29"/>
      <c r="U805" s="29"/>
      <c r="V805" s="29"/>
      <c r="W805" s="29"/>
      <c r="X805" s="29"/>
      <c r="Y805" s="29"/>
      <c r="Z805" s="29"/>
    </row>
    <row r="806" spans="1:26" ht="13">
      <c r="A806" s="39">
        <v>804</v>
      </c>
      <c r="B806" s="43">
        <f t="shared" si="3"/>
        <v>2.0671889417187023E-3</v>
      </c>
      <c r="C806" s="41">
        <f>_xlfn.BETA.DIST(B806,Summary!$C$14+Summary!$D$26,Summary!$D$14+Summary!$C$26-Summary!$D$26,FALSE)</f>
        <v>58.861673205107536</v>
      </c>
      <c r="D806" s="41">
        <f>_xlfn.BETA.DIST(B806,Summary!$C$14+Summary!$D$27,Summary!$D$14+Summary!$C$27-Summary!$D$27,FALSE)</f>
        <v>0.40336895398236444</v>
      </c>
      <c r="E806" s="38"/>
      <c r="F806" s="44"/>
      <c r="G806" s="44"/>
      <c r="H806" s="29"/>
      <c r="I806" s="29"/>
      <c r="J806" s="29"/>
      <c r="K806" s="29"/>
      <c r="L806" s="29"/>
      <c r="M806" s="29"/>
      <c r="N806" s="29"/>
      <c r="O806" s="29"/>
      <c r="P806" s="29"/>
      <c r="Q806" s="29"/>
      <c r="R806" s="29"/>
      <c r="S806" s="29"/>
      <c r="T806" s="29"/>
      <c r="U806" s="29"/>
      <c r="V806" s="29"/>
      <c r="W806" s="29"/>
      <c r="X806" s="29"/>
      <c r="Y806" s="29"/>
      <c r="Z806" s="29"/>
    </row>
    <row r="807" spans="1:26" ht="13">
      <c r="A807" s="39">
        <v>805</v>
      </c>
      <c r="B807" s="43">
        <f t="shared" si="3"/>
        <v>2.069583914477121E-3</v>
      </c>
      <c r="C807" s="41">
        <f>_xlfn.BETA.DIST(B807,Summary!$C$14+Summary!$D$26,Summary!$D$14+Summary!$C$26-Summary!$D$26,FALSE)</f>
        <v>58.250055410081863</v>
      </c>
      <c r="D807" s="41">
        <f>_xlfn.BETA.DIST(B807,Summary!$C$14+Summary!$D$27,Summary!$D$14+Summary!$C$27-Summary!$D$27,FALSE)</f>
        <v>0.3912856518646145</v>
      </c>
      <c r="E807" s="38"/>
      <c r="F807" s="44"/>
      <c r="G807" s="44"/>
      <c r="H807" s="29"/>
      <c r="I807" s="29"/>
      <c r="J807" s="29"/>
      <c r="K807" s="29"/>
      <c r="L807" s="29"/>
      <c r="M807" s="29"/>
      <c r="N807" s="29"/>
      <c r="O807" s="29"/>
      <c r="P807" s="29"/>
      <c r="Q807" s="29"/>
      <c r="R807" s="29"/>
      <c r="S807" s="29"/>
      <c r="T807" s="29"/>
      <c r="U807" s="29"/>
      <c r="V807" s="29"/>
      <c r="W807" s="29"/>
      <c r="X807" s="29"/>
      <c r="Y807" s="29"/>
      <c r="Z807" s="29"/>
    </row>
    <row r="808" spans="1:26" ht="13">
      <c r="A808" s="39">
        <v>806</v>
      </c>
      <c r="B808" s="43">
        <f t="shared" si="3"/>
        <v>2.0719788872355397E-3</v>
      </c>
      <c r="C808" s="41">
        <f>_xlfn.BETA.DIST(B808,Summary!$C$14+Summary!$D$26,Summary!$D$14+Summary!$C$26-Summary!$D$26,FALSE)</f>
        <v>57.644172499524615</v>
      </c>
      <c r="D808" s="41">
        <f>_xlfn.BETA.DIST(B808,Summary!$C$14+Summary!$D$27,Summary!$D$14+Summary!$C$27-Summary!$D$27,FALSE)</f>
        <v>0.37955206455858204</v>
      </c>
      <c r="E808" s="38"/>
      <c r="F808" s="44"/>
      <c r="G808" s="44"/>
      <c r="H808" s="29"/>
      <c r="I808" s="29"/>
      <c r="J808" s="29"/>
      <c r="K808" s="29"/>
      <c r="L808" s="29"/>
      <c r="M808" s="29"/>
      <c r="N808" s="29"/>
      <c r="O808" s="29"/>
      <c r="P808" s="29"/>
      <c r="Q808" s="29"/>
      <c r="R808" s="29"/>
      <c r="S808" s="29"/>
      <c r="T808" s="29"/>
      <c r="U808" s="29"/>
      <c r="V808" s="29"/>
      <c r="W808" s="29"/>
      <c r="X808" s="29"/>
      <c r="Y808" s="29"/>
      <c r="Z808" s="29"/>
    </row>
    <row r="809" spans="1:26" ht="13">
      <c r="A809" s="39">
        <v>807</v>
      </c>
      <c r="B809" s="43">
        <f t="shared" si="3"/>
        <v>2.0743738599939584E-3</v>
      </c>
      <c r="C809" s="41">
        <f>_xlfn.BETA.DIST(B809,Summary!$C$14+Summary!$D$26,Summary!$D$14+Summary!$C$26-Summary!$D$26,FALSE)</f>
        <v>57.043979206006263</v>
      </c>
      <c r="D809" s="41">
        <f>_xlfn.BETA.DIST(B809,Summary!$C$14+Summary!$D$27,Summary!$D$14+Summary!$C$27-Summary!$D$27,FALSE)</f>
        <v>0.36815847855550465</v>
      </c>
      <c r="E809" s="38"/>
      <c r="F809" s="44"/>
      <c r="G809" s="44"/>
      <c r="H809" s="29"/>
      <c r="I809" s="29"/>
      <c r="J809" s="29"/>
      <c r="K809" s="29"/>
      <c r="L809" s="29"/>
      <c r="M809" s="29"/>
      <c r="N809" s="29"/>
      <c r="O809" s="29"/>
      <c r="P809" s="29"/>
      <c r="Q809" s="29"/>
      <c r="R809" s="29"/>
      <c r="S809" s="29"/>
      <c r="T809" s="29"/>
      <c r="U809" s="29"/>
      <c r="V809" s="29"/>
      <c r="W809" s="29"/>
      <c r="X809" s="29"/>
      <c r="Y809" s="29"/>
      <c r="Z809" s="29"/>
    </row>
    <row r="810" spans="1:26" ht="13">
      <c r="A810" s="39">
        <v>808</v>
      </c>
      <c r="B810" s="43">
        <f t="shared" si="3"/>
        <v>2.0767688327523771E-3</v>
      </c>
      <c r="C810" s="41">
        <f>_xlfn.BETA.DIST(B810,Summary!$C$14+Summary!$D$26,Summary!$D$14+Summary!$C$26-Summary!$D$26,FALSE)</f>
        <v>56.449430501505169</v>
      </c>
      <c r="D810" s="41">
        <f>_xlfn.BETA.DIST(B810,Summary!$C$14+Summary!$D$27,Summary!$D$14+Summary!$C$27-Summary!$D$27,FALSE)</f>
        <v>0.35709543679454037</v>
      </c>
      <c r="E810" s="38"/>
      <c r="F810" s="44"/>
      <c r="G810" s="44"/>
      <c r="H810" s="29"/>
      <c r="I810" s="29"/>
      <c r="J810" s="29"/>
      <c r="K810" s="29"/>
      <c r="L810" s="29"/>
      <c r="M810" s="29"/>
      <c r="N810" s="29"/>
      <c r="O810" s="29"/>
      <c r="P810" s="29"/>
      <c r="Q810" s="29"/>
      <c r="R810" s="29"/>
      <c r="S810" s="29"/>
      <c r="T810" s="29"/>
      <c r="U810" s="29"/>
      <c r="V810" s="29"/>
      <c r="W810" s="29"/>
      <c r="X810" s="29"/>
      <c r="Y810" s="29"/>
      <c r="Z810" s="29"/>
    </row>
    <row r="811" spans="1:26" ht="13">
      <c r="A811" s="39">
        <v>809</v>
      </c>
      <c r="B811" s="43">
        <f t="shared" si="3"/>
        <v>2.0791638055107958E-3</v>
      </c>
      <c r="C811" s="41">
        <f>_xlfn.BETA.DIST(B811,Summary!$C$14+Summary!$D$26,Summary!$D$14+Summary!$C$26-Summary!$D$26,FALSE)</f>
        <v>55.860481597897454</v>
      </c>
      <c r="D811" s="41">
        <f>_xlfn.BETA.DIST(B811,Summary!$C$14+Summary!$D$27,Summary!$D$14+Summary!$C$27-Summary!$D$27,FALSE)</f>
        <v>0.34635373232172739</v>
      </c>
      <c r="E811" s="38"/>
      <c r="F811" s="44"/>
      <c r="G811" s="44"/>
      <c r="H811" s="29"/>
      <c r="I811" s="29"/>
      <c r="J811" s="29"/>
      <c r="K811" s="29"/>
      <c r="L811" s="29"/>
      <c r="M811" s="29"/>
      <c r="N811" s="29"/>
      <c r="O811" s="29"/>
      <c r="P811" s="29"/>
      <c r="Q811" s="29"/>
      <c r="R811" s="29"/>
      <c r="S811" s="29"/>
      <c r="T811" s="29"/>
      <c r="U811" s="29"/>
      <c r="V811" s="29"/>
      <c r="W811" s="29"/>
      <c r="X811" s="29"/>
      <c r="Y811" s="29"/>
      <c r="Z811" s="29"/>
    </row>
    <row r="812" spans="1:26" ht="13">
      <c r="A812" s="39">
        <v>810</v>
      </c>
      <c r="B812" s="43">
        <f t="shared" si="3"/>
        <v>2.0815587782692145E-3</v>
      </c>
      <c r="C812" s="41">
        <f>_xlfn.BETA.DIST(B812,Summary!$C$14+Summary!$D$26,Summary!$D$14+Summary!$C$26-Summary!$D$26,FALSE)</f>
        <v>55.277087947411538</v>
      </c>
      <c r="D812" s="41">
        <f>_xlfn.BETA.DIST(B812,Summary!$C$14+Summary!$D$27,Summary!$D$14+Summary!$C$27-Summary!$D$27,FALSE)</f>
        <v>0.33592440209214408</v>
      </c>
      <c r="E812" s="38"/>
      <c r="F812" s="44"/>
      <c r="G812" s="44"/>
      <c r="H812" s="29"/>
      <c r="I812" s="29"/>
      <c r="J812" s="29"/>
      <c r="K812" s="29"/>
      <c r="L812" s="29"/>
      <c r="M812" s="29"/>
      <c r="N812" s="29"/>
      <c r="O812" s="29"/>
      <c r="P812" s="29"/>
      <c r="Q812" s="29"/>
      <c r="R812" s="29"/>
      <c r="S812" s="29"/>
      <c r="T812" s="29"/>
      <c r="U812" s="29"/>
      <c r="V812" s="29"/>
      <c r="W812" s="29"/>
      <c r="X812" s="29"/>
      <c r="Y812" s="29"/>
      <c r="Z812" s="29"/>
    </row>
    <row r="813" spans="1:26" ht="13">
      <c r="A813" s="39">
        <v>811</v>
      </c>
      <c r="B813" s="43">
        <f t="shared" si="3"/>
        <v>2.0839537510276332E-3</v>
      </c>
      <c r="C813" s="41">
        <f>_xlfn.BETA.DIST(B813,Summary!$C$14+Summary!$D$26,Summary!$D$14+Summary!$C$26-Summary!$D$26,FALSE)</f>
        <v>54.699205243048411</v>
      </c>
      <c r="D813" s="41">
        <f>_xlfn.BETA.DIST(B813,Summary!$C$14+Summary!$D$27,Summary!$D$14+Summary!$C$27-Summary!$D$27,FALSE)</f>
        <v>0.32579872091243672</v>
      </c>
      <c r="E813" s="38"/>
      <c r="F813" s="44"/>
      <c r="G813" s="44"/>
      <c r="H813" s="29"/>
      <c r="I813" s="29"/>
      <c r="J813" s="29"/>
      <c r="K813" s="29"/>
      <c r="L813" s="29"/>
      <c r="M813" s="29"/>
      <c r="N813" s="29"/>
      <c r="O813" s="29"/>
      <c r="P813" s="29"/>
      <c r="Q813" s="29"/>
      <c r="R813" s="29"/>
      <c r="S813" s="29"/>
      <c r="T813" s="29"/>
      <c r="U813" s="29"/>
      <c r="V813" s="29"/>
      <c r="W813" s="29"/>
      <c r="X813" s="29"/>
      <c r="Y813" s="29"/>
      <c r="Z813" s="29"/>
    </row>
    <row r="814" spans="1:26" ht="13">
      <c r="A814" s="39">
        <v>812</v>
      </c>
      <c r="B814" s="43">
        <f t="shared" si="3"/>
        <v>2.0863487237860519E-3</v>
      </c>
      <c r="C814" s="41">
        <f>_xlfn.BETA.DIST(B814,Summary!$C$14+Summary!$D$26,Summary!$D$14+Summary!$C$26-Summary!$D$26,FALSE)</f>
        <v>54.126789418969111</v>
      </c>
      <c r="D814" s="41">
        <f>_xlfn.BETA.DIST(B814,Summary!$C$14+Summary!$D$27,Summary!$D$14+Summary!$C$27-Summary!$D$27,FALSE)</f>
        <v>0.31596819552094335</v>
      </c>
      <c r="E814" s="38"/>
      <c r="F814" s="44"/>
      <c r="G814" s="44"/>
      <c r="H814" s="29"/>
      <c r="I814" s="29"/>
      <c r="J814" s="29"/>
      <c r="K814" s="29"/>
      <c r="L814" s="29"/>
      <c r="M814" s="29"/>
      <c r="N814" s="29"/>
      <c r="O814" s="29"/>
      <c r="P814" s="29"/>
      <c r="Q814" s="29"/>
      <c r="R814" s="29"/>
      <c r="S814" s="29"/>
      <c r="T814" s="29"/>
      <c r="U814" s="29"/>
      <c r="V814" s="29"/>
      <c r="W814" s="29"/>
      <c r="X814" s="29"/>
      <c r="Y814" s="29"/>
      <c r="Z814" s="29"/>
    </row>
    <row r="815" spans="1:26" ht="13">
      <c r="A815" s="39">
        <v>813</v>
      </c>
      <c r="B815" s="43">
        <f t="shared" si="3"/>
        <v>2.0887436965444706E-3</v>
      </c>
      <c r="C815" s="41">
        <f>_xlfn.BETA.DIST(B815,Summary!$C$14+Summary!$D$26,Summary!$D$14+Summary!$C$26-Summary!$D$26,FALSE)</f>
        <v>53.559796650845925</v>
      </c>
      <c r="D815" s="41">
        <f>_xlfn.BETA.DIST(B815,Summary!$C$14+Summary!$D$27,Summary!$D$14+Summary!$C$27-Summary!$D$27,FALSE)</f>
        <v>0.30642455880272002</v>
      </c>
      <c r="E815" s="38"/>
      <c r="F815" s="44"/>
      <c r="G815" s="44"/>
      <c r="H815" s="29"/>
      <c r="I815" s="29"/>
      <c r="J815" s="29"/>
      <c r="K815" s="29"/>
      <c r="L815" s="29"/>
      <c r="M815" s="29"/>
      <c r="N815" s="29"/>
      <c r="O815" s="29"/>
      <c r="P815" s="29"/>
      <c r="Q815" s="29"/>
      <c r="R815" s="29"/>
      <c r="S815" s="29"/>
      <c r="T815" s="29"/>
      <c r="U815" s="29"/>
      <c r="V815" s="29"/>
      <c r="W815" s="29"/>
      <c r="X815" s="29"/>
      <c r="Y815" s="29"/>
      <c r="Z815" s="29"/>
    </row>
    <row r="816" spans="1:26" ht="13">
      <c r="A816" s="39">
        <v>814</v>
      </c>
      <c r="B816" s="43">
        <f t="shared" si="3"/>
        <v>2.0911386693028894E-3</v>
      </c>
      <c r="C816" s="41">
        <f>_xlfn.BETA.DIST(B816,Summary!$C$14+Summary!$D$26,Summary!$D$14+Summary!$C$26-Summary!$D$26,FALSE)</f>
        <v>52.998183356183766</v>
      </c>
      <c r="D816" s="41">
        <f>_xlfn.BETA.DIST(B816,Summary!$C$14+Summary!$D$27,Summary!$D$14+Summary!$C$27-Summary!$D$27,FALSE)</f>
        <v>0.29715976413677248</v>
      </c>
      <c r="E816" s="38"/>
      <c r="F816" s="44"/>
      <c r="G816" s="44"/>
      <c r="H816" s="29"/>
      <c r="I816" s="29"/>
      <c r="J816" s="29"/>
      <c r="K816" s="29"/>
      <c r="L816" s="29"/>
      <c r="M816" s="29"/>
      <c r="N816" s="29"/>
      <c r="O816" s="29"/>
      <c r="P816" s="29"/>
      <c r="Q816" s="29"/>
      <c r="R816" s="29"/>
      <c r="S816" s="29"/>
      <c r="T816" s="29"/>
      <c r="U816" s="29"/>
      <c r="V816" s="29"/>
      <c r="W816" s="29"/>
      <c r="X816" s="29"/>
      <c r="Y816" s="29"/>
      <c r="Z816" s="29"/>
    </row>
    <row r="817" spans="1:26" ht="13">
      <c r="A817" s="39">
        <v>815</v>
      </c>
      <c r="B817" s="43">
        <f t="shared" si="3"/>
        <v>2.0935336420613081E-3</v>
      </c>
      <c r="C817" s="41">
        <f>_xlfn.BETA.DIST(B817,Summary!$C$14+Summary!$D$26,Summary!$D$14+Summary!$C$26-Summary!$D$26,FALSE)</f>
        <v>52.441906194608087</v>
      </c>
      <c r="D817" s="41">
        <f>_xlfn.BETA.DIST(B817,Summary!$C$14+Summary!$D$27,Summary!$D$14+Summary!$C$27-Summary!$D$27,FALSE)</f>
        <v>0.28816597987285131</v>
      </c>
      <c r="E817" s="38"/>
      <c r="F817" s="44"/>
      <c r="G817" s="44"/>
      <c r="H817" s="29"/>
      <c r="I817" s="29"/>
      <c r="J817" s="29"/>
      <c r="K817" s="29"/>
      <c r="L817" s="29"/>
      <c r="M817" s="29"/>
      <c r="N817" s="29"/>
      <c r="O817" s="29"/>
      <c r="P817" s="29"/>
      <c r="Q817" s="29"/>
      <c r="R817" s="29"/>
      <c r="S817" s="29"/>
      <c r="T817" s="29"/>
      <c r="U817" s="29"/>
      <c r="V817" s="29"/>
      <c r="W817" s="29"/>
      <c r="X817" s="29"/>
      <c r="Y817" s="29"/>
      <c r="Z817" s="29"/>
    </row>
    <row r="818" spans="1:26" ht="13">
      <c r="A818" s="39">
        <v>816</v>
      </c>
      <c r="B818" s="43">
        <f t="shared" si="3"/>
        <v>2.0959286148197268E-3</v>
      </c>
      <c r="C818" s="41">
        <f>_xlfn.BETA.DIST(B818,Summary!$C$14+Summary!$D$26,Summary!$D$14+Summary!$C$26-Summary!$D$26,FALSE)</f>
        <v>51.89092206812046</v>
      </c>
      <c r="D818" s="41">
        <f>_xlfn.BETA.DIST(B818,Summary!$C$14+Summary!$D$27,Summary!$D$14+Summary!$C$27-Summary!$D$27,FALSE)</f>
        <v>0.27943558393519163</v>
      </c>
      <c r="E818" s="38"/>
      <c r="F818" s="44"/>
      <c r="G818" s="44"/>
      <c r="H818" s="29"/>
      <c r="I818" s="29"/>
      <c r="J818" s="29"/>
      <c r="K818" s="29"/>
      <c r="L818" s="29"/>
      <c r="M818" s="29"/>
      <c r="N818" s="29"/>
      <c r="O818" s="29"/>
      <c r="P818" s="29"/>
      <c r="Q818" s="29"/>
      <c r="R818" s="29"/>
      <c r="S818" s="29"/>
      <c r="T818" s="29"/>
      <c r="U818" s="29"/>
      <c r="V818" s="29"/>
      <c r="W818" s="29"/>
      <c r="X818" s="29"/>
      <c r="Y818" s="29"/>
      <c r="Z818" s="29"/>
    </row>
    <row r="819" spans="1:26" ht="13">
      <c r="A819" s="39">
        <v>817</v>
      </c>
      <c r="B819" s="43">
        <f t="shared" si="3"/>
        <v>2.0983235875781455E-3</v>
      </c>
      <c r="C819" s="41">
        <f>_xlfn.BETA.DIST(B819,Summary!$C$14+Summary!$D$26,Summary!$D$14+Summary!$C$26-Summary!$D$26,FALSE)</f>
        <v>51.345188121323858</v>
      </c>
      <c r="D819" s="41">
        <f>_xlfn.BETA.DIST(B819,Summary!$C$14+Summary!$D$27,Summary!$D$14+Summary!$C$27-Summary!$D$27,FALSE)</f>
        <v>0.27096115855070441</v>
      </c>
      <c r="E819" s="38"/>
      <c r="F819" s="44"/>
      <c r="G819" s="44"/>
      <c r="H819" s="29"/>
      <c r="I819" s="29"/>
      <c r="J819" s="29"/>
      <c r="K819" s="29"/>
      <c r="L819" s="29"/>
      <c r="M819" s="29"/>
      <c r="N819" s="29"/>
      <c r="O819" s="29"/>
      <c r="P819" s="29"/>
      <c r="Q819" s="29"/>
      <c r="R819" s="29"/>
      <c r="S819" s="29"/>
      <c r="T819" s="29"/>
      <c r="U819" s="29"/>
      <c r="V819" s="29"/>
      <c r="W819" s="29"/>
      <c r="X819" s="29"/>
      <c r="Y819" s="29"/>
      <c r="Z819" s="29"/>
    </row>
    <row r="820" spans="1:26" ht="13">
      <c r="A820" s="39">
        <v>818</v>
      </c>
      <c r="B820" s="43">
        <f t="shared" si="3"/>
        <v>2.1007185603365642E-3</v>
      </c>
      <c r="C820" s="41">
        <f>_xlfn.BETA.DIST(B820,Summary!$C$14+Summary!$D$26,Summary!$D$14+Summary!$C$26-Summary!$D$26,FALSE)</f>
        <v>50.80466174161662</v>
      </c>
      <c r="D820" s="41">
        <f>_xlfn.BETA.DIST(B820,Summary!$C$14+Summary!$D$27,Summary!$D$14+Summary!$C$27-Summary!$D$27,FALSE)</f>
        <v>0.26273548509900441</v>
      </c>
      <c r="E820" s="38"/>
      <c r="F820" s="44"/>
      <c r="G820" s="44"/>
      <c r="H820" s="29"/>
      <c r="I820" s="29"/>
      <c r="J820" s="29"/>
      <c r="K820" s="29"/>
      <c r="L820" s="29"/>
      <c r="M820" s="29"/>
      <c r="N820" s="29"/>
      <c r="O820" s="29"/>
      <c r="P820" s="29"/>
      <c r="Q820" s="29"/>
      <c r="R820" s="29"/>
      <c r="S820" s="29"/>
      <c r="T820" s="29"/>
      <c r="U820" s="29"/>
      <c r="V820" s="29"/>
      <c r="W820" s="29"/>
      <c r="X820" s="29"/>
      <c r="Y820" s="29"/>
      <c r="Z820" s="29"/>
    </row>
    <row r="821" spans="1:26" ht="13">
      <c r="A821" s="39">
        <v>819</v>
      </c>
      <c r="B821" s="43">
        <f t="shared" si="3"/>
        <v>2.1031135330949829E-3</v>
      </c>
      <c r="C821" s="41">
        <f>_xlfn.BETA.DIST(B821,Summary!$C$14+Summary!$D$26,Summary!$D$14+Summary!$C$26-Summary!$D$26,FALSE)</f>
        <v>50.269300559356161</v>
      </c>
      <c r="D821" s="41">
        <f>_xlfn.BETA.DIST(B821,Summary!$C$14+Summary!$D$27,Summary!$D$14+Summary!$C$27-Summary!$D$27,FALSE)</f>
        <v>0.2547515390818631</v>
      </c>
      <c r="E821" s="38"/>
      <c r="F821" s="44"/>
      <c r="G821" s="44"/>
      <c r="H821" s="29"/>
      <c r="I821" s="29"/>
      <c r="J821" s="29"/>
      <c r="K821" s="29"/>
      <c r="L821" s="29"/>
      <c r="M821" s="29"/>
      <c r="N821" s="29"/>
      <c r="O821" s="29"/>
      <c r="P821" s="29"/>
      <c r="Q821" s="29"/>
      <c r="R821" s="29"/>
      <c r="S821" s="29"/>
      <c r="T821" s="29"/>
      <c r="U821" s="29"/>
      <c r="V821" s="29"/>
      <c r="W821" s="29"/>
      <c r="X821" s="29"/>
      <c r="Y821" s="29"/>
      <c r="Z821" s="29"/>
    </row>
    <row r="822" spans="1:26" ht="13">
      <c r="A822" s="39">
        <v>820</v>
      </c>
      <c r="B822" s="43">
        <f t="shared" si="3"/>
        <v>2.1055085058534016E-3</v>
      </c>
      <c r="C822" s="41">
        <f>_xlfn.BETA.DIST(B822,Summary!$C$14+Summary!$D$26,Summary!$D$14+Summary!$C$26-Summary!$D$26,FALSE)</f>
        <v>49.739062447992723</v>
      </c>
      <c r="D822" s="41">
        <f>_xlfn.BETA.DIST(B822,Summary!$C$14+Summary!$D$27,Summary!$D$14+Summary!$C$27-Summary!$D$27,FALSE)</f>
        <v>0.24700248520965187</v>
      </c>
      <c r="E822" s="38"/>
      <c r="F822" s="44"/>
      <c r="G822" s="44"/>
      <c r="H822" s="29"/>
      <c r="I822" s="29"/>
      <c r="J822" s="29"/>
      <c r="K822" s="29"/>
      <c r="L822" s="29"/>
      <c r="M822" s="29"/>
      <c r="N822" s="29"/>
      <c r="O822" s="29"/>
      <c r="P822" s="29"/>
      <c r="Q822" s="29"/>
      <c r="R822" s="29"/>
      <c r="S822" s="29"/>
      <c r="T822" s="29"/>
      <c r="U822" s="29"/>
      <c r="V822" s="29"/>
      <c r="W822" s="29"/>
      <c r="X822" s="29"/>
      <c r="Y822" s="29"/>
      <c r="Z822" s="29"/>
    </row>
    <row r="823" spans="1:26" ht="13">
      <c r="A823" s="39">
        <v>821</v>
      </c>
      <c r="B823" s="43">
        <f t="shared" si="3"/>
        <v>2.1079034786118203E-3</v>
      </c>
      <c r="C823" s="41">
        <f>_xlfn.BETA.DIST(B823,Summary!$C$14+Summary!$D$26,Summary!$D$14+Summary!$C$26-Summary!$D$26,FALSE)</f>
        <v>49.21390552417504</v>
      </c>
      <c r="D823" s="41">
        <f>_xlfn.BETA.DIST(B823,Summary!$C$14+Summary!$D$27,Summary!$D$14+Summary!$C$27-Summary!$D$27,FALSE)</f>
        <v>0.23948167260231509</v>
      </c>
      <c r="E823" s="38"/>
      <c r="F823" s="44"/>
      <c r="G823" s="44"/>
      <c r="H823" s="29"/>
      <c r="I823" s="29"/>
      <c r="J823" s="29"/>
      <c r="K823" s="29"/>
      <c r="L823" s="29"/>
      <c r="M823" s="29"/>
      <c r="N823" s="29"/>
      <c r="O823" s="29"/>
      <c r="P823" s="29"/>
      <c r="Q823" s="29"/>
      <c r="R823" s="29"/>
      <c r="S823" s="29"/>
      <c r="T823" s="29"/>
      <c r="U823" s="29"/>
      <c r="V823" s="29"/>
      <c r="W823" s="29"/>
      <c r="X823" s="29"/>
      <c r="Y823" s="29"/>
      <c r="Z823" s="29"/>
    </row>
    <row r="824" spans="1:26" ht="13">
      <c r="A824" s="39">
        <v>822</v>
      </c>
      <c r="B824" s="43">
        <f t="shared" si="3"/>
        <v>2.110298451370239E-3</v>
      </c>
      <c r="C824" s="41">
        <f>_xlfn.BETA.DIST(B824,Summary!$C$14+Summary!$D$26,Summary!$D$14+Summary!$C$26-Summary!$D$26,FALSE)</f>
        <v>48.693788147825138</v>
      </c>
      <c r="D824" s="41">
        <f>_xlfn.BETA.DIST(B824,Summary!$C$14+Summary!$D$27,Summary!$D$14+Summary!$C$27-Summary!$D$27,FALSE)</f>
        <v>0.23218263010257062</v>
      </c>
      <c r="E824" s="38"/>
      <c r="F824" s="44"/>
      <c r="G824" s="44"/>
      <c r="H824" s="29"/>
      <c r="I824" s="29"/>
      <c r="J824" s="29"/>
      <c r="K824" s="29"/>
      <c r="L824" s="29"/>
      <c r="M824" s="29"/>
      <c r="N824" s="29"/>
      <c r="O824" s="29"/>
      <c r="P824" s="29"/>
      <c r="Q824" s="29"/>
      <c r="R824" s="29"/>
      <c r="S824" s="29"/>
      <c r="T824" s="29"/>
      <c r="U824" s="29"/>
      <c r="V824" s="29"/>
      <c r="W824" s="29"/>
      <c r="X824" s="29"/>
      <c r="Y824" s="29"/>
      <c r="Z824" s="29"/>
    </row>
    <row r="825" spans="1:26" ht="13">
      <c r="A825" s="39">
        <v>823</v>
      </c>
      <c r="B825" s="43">
        <f t="shared" si="3"/>
        <v>2.1126934241286577E-3</v>
      </c>
      <c r="C825" s="41">
        <f>_xlfn.BETA.DIST(B825,Summary!$C$14+Summary!$D$26,Summary!$D$14+Summary!$C$26-Summary!$D$26,FALSE)</f>
        <v>48.17866892218705</v>
      </c>
      <c r="D825" s="41">
        <f>_xlfn.BETA.DIST(B825,Summary!$C$14+Summary!$D$27,Summary!$D$14+Summary!$C$27-Summary!$D$27,FALSE)</f>
        <v>0.22509906169898003</v>
      </c>
      <c r="E825" s="38"/>
      <c r="F825" s="44"/>
      <c r="G825" s="44"/>
      <c r="H825" s="29"/>
      <c r="I825" s="29"/>
      <c r="J825" s="29"/>
      <c r="K825" s="29"/>
      <c r="L825" s="29"/>
      <c r="M825" s="29"/>
      <c r="N825" s="29"/>
      <c r="O825" s="29"/>
      <c r="P825" s="29"/>
      <c r="Q825" s="29"/>
      <c r="R825" s="29"/>
      <c r="S825" s="29"/>
      <c r="T825" s="29"/>
      <c r="U825" s="29"/>
      <c r="V825" s="29"/>
      <c r="W825" s="29"/>
      <c r="X825" s="29"/>
      <c r="Y825" s="29"/>
      <c r="Z825" s="29"/>
    </row>
    <row r="826" spans="1:26" ht="13">
      <c r="A826" s="39">
        <v>824</v>
      </c>
      <c r="B826" s="43">
        <f t="shared" si="3"/>
        <v>2.1150883968870764E-3</v>
      </c>
      <c r="C826" s="41">
        <f>_xlfn.BETA.DIST(B826,Summary!$C$14+Summary!$D$26,Summary!$D$14+Summary!$C$26-Summary!$D$26,FALSE)</f>
        <v>47.668506693846147</v>
      </c>
      <c r="D826" s="41">
        <f>_xlfn.BETA.DIST(B826,Summary!$C$14+Summary!$D$27,Summary!$D$14+Summary!$C$27-Summary!$D$27,FALSE)</f>
        <v>0.218224842056644</v>
      </c>
      <c r="E826" s="38"/>
      <c r="F826" s="44"/>
      <c r="G826" s="44"/>
      <c r="H826" s="29"/>
      <c r="I826" s="29"/>
      <c r="J826" s="29"/>
      <c r="K826" s="29"/>
      <c r="L826" s="29"/>
      <c r="M826" s="29"/>
      <c r="N826" s="29"/>
      <c r="O826" s="29"/>
      <c r="P826" s="29"/>
      <c r="Q826" s="29"/>
      <c r="R826" s="29"/>
      <c r="S826" s="29"/>
      <c r="T826" s="29"/>
      <c r="U826" s="29"/>
      <c r="V826" s="29"/>
      <c r="W826" s="29"/>
      <c r="X826" s="29"/>
      <c r="Y826" s="29"/>
      <c r="Z826" s="29"/>
    </row>
    <row r="827" spans="1:26" ht="13">
      <c r="A827" s="39">
        <v>825</v>
      </c>
      <c r="B827" s="43">
        <f t="shared" si="3"/>
        <v>2.1174833696454951E-3</v>
      </c>
      <c r="C827" s="41">
        <f>_xlfn.BETA.DIST(B827,Summary!$C$14+Summary!$D$26,Summary!$D$14+Summary!$C$26-Summary!$D$26,FALSE)</f>
        <v>47.163260552722392</v>
      </c>
      <c r="D827" s="41">
        <f>_xlfn.BETA.DIST(B827,Summary!$C$14+Summary!$D$27,Summary!$D$14+Summary!$C$27-Summary!$D$27,FALSE)</f>
        <v>0.21155401215321598</v>
      </c>
      <c r="E827" s="38"/>
      <c r="F827" s="44"/>
      <c r="G827" s="44"/>
      <c r="H827" s="29"/>
      <c r="I827" s="29"/>
      <c r="J827" s="29"/>
      <c r="K827" s="29"/>
      <c r="L827" s="29"/>
      <c r="M827" s="29"/>
      <c r="N827" s="29"/>
      <c r="O827" s="29"/>
      <c r="P827" s="29"/>
      <c r="Q827" s="29"/>
      <c r="R827" s="29"/>
      <c r="S827" s="29"/>
      <c r="T827" s="29"/>
      <c r="U827" s="29"/>
      <c r="V827" s="29"/>
      <c r="W827" s="29"/>
      <c r="X827" s="29"/>
      <c r="Y827" s="29"/>
      <c r="Z827" s="29"/>
    </row>
    <row r="828" spans="1:26" ht="13">
      <c r="A828" s="39">
        <v>826</v>
      </c>
      <c r="B828" s="43">
        <f t="shared" si="3"/>
        <v>2.1198783424039138E-3</v>
      </c>
      <c r="C828" s="41">
        <f>_xlfn.BETA.DIST(B828,Summary!$C$14+Summary!$D$26,Summary!$D$14+Summary!$C$26-Summary!$D$26,FALSE)</f>
        <v>46.662889832034672</v>
      </c>
      <c r="D828" s="41">
        <f>_xlfn.BETA.DIST(B828,Summary!$C$14+Summary!$D$27,Summary!$D$14+Summary!$C$27-Summary!$D$27,FALSE)</f>
        <v>0.20508077501808539</v>
      </c>
      <c r="E828" s="38"/>
      <c r="F828" s="44"/>
      <c r="G828" s="44"/>
      <c r="H828" s="29"/>
      <c r="I828" s="29"/>
      <c r="J828" s="29"/>
      <c r="K828" s="29"/>
      <c r="L828" s="29"/>
      <c r="M828" s="29"/>
      <c r="N828" s="29"/>
      <c r="O828" s="29"/>
      <c r="P828" s="29"/>
      <c r="Q828" s="29"/>
      <c r="R828" s="29"/>
      <c r="S828" s="29"/>
      <c r="T828" s="29"/>
      <c r="U828" s="29"/>
      <c r="V828" s="29"/>
      <c r="W828" s="29"/>
      <c r="X828" s="29"/>
      <c r="Y828" s="29"/>
      <c r="Z828" s="29"/>
    </row>
    <row r="829" spans="1:26" ht="13">
      <c r="A829" s="39">
        <v>827</v>
      </c>
      <c r="B829" s="43">
        <f t="shared" si="3"/>
        <v>2.1222733151623325E-3</v>
      </c>
      <c r="C829" s="41">
        <f>_xlfn.BETA.DIST(B829,Summary!$C$14+Summary!$D$26,Summary!$D$14+Summary!$C$26-Summary!$D$26,FALSE)</f>
        <v>46.167354108241611</v>
      </c>
      <c r="D829" s="41">
        <f>_xlfn.BETA.DIST(B829,Summary!$C$14+Summary!$D$27,Summary!$D$14+Summary!$C$27-Summary!$D$27,FALSE)</f>
        <v>0.19879949157253762</v>
      </c>
      <c r="E829" s="38"/>
      <c r="F829" s="44"/>
      <c r="G829" s="44"/>
      <c r="H829" s="29"/>
      <c r="I829" s="29"/>
      <c r="J829" s="29"/>
      <c r="K829" s="29"/>
      <c r="L829" s="29"/>
      <c r="M829" s="29"/>
      <c r="N829" s="29"/>
      <c r="O829" s="29"/>
      <c r="P829" s="29"/>
      <c r="Q829" s="29"/>
      <c r="R829" s="29"/>
      <c r="S829" s="29"/>
      <c r="T829" s="29"/>
      <c r="U829" s="29"/>
      <c r="V829" s="29"/>
      <c r="W829" s="29"/>
      <c r="X829" s="29"/>
      <c r="Y829" s="29"/>
      <c r="Z829" s="29"/>
    </row>
    <row r="830" spans="1:26" ht="13">
      <c r="A830" s="39">
        <v>828</v>
      </c>
      <c r="B830" s="43">
        <f t="shared" si="3"/>
        <v>2.1246682879207512E-3</v>
      </c>
      <c r="C830" s="41">
        <f>_xlfn.BETA.DIST(B830,Summary!$C$14+Summary!$D$26,Summary!$D$14+Summary!$C$26-Summary!$D$26,FALSE)</f>
        <v>45.676613200954236</v>
      </c>
      <c r="D830" s="41">
        <f>_xlfn.BETA.DIST(B830,Summary!$C$14+Summary!$D$27,Summary!$D$14+Summary!$C$27-Summary!$D$27,FALSE)</f>
        <v>0.19270467656874404</v>
      </c>
      <c r="E830" s="38"/>
      <c r="F830" s="44"/>
      <c r="G830" s="44"/>
      <c r="H830" s="29"/>
      <c r="I830" s="29"/>
      <c r="J830" s="29"/>
      <c r="K830" s="29"/>
      <c r="L830" s="29"/>
      <c r="M830" s="29"/>
      <c r="N830" s="29"/>
      <c r="O830" s="29"/>
      <c r="P830" s="29"/>
      <c r="Q830" s="29"/>
      <c r="R830" s="29"/>
      <c r="S830" s="29"/>
      <c r="T830" s="29"/>
      <c r="U830" s="29"/>
      <c r="V830" s="29"/>
      <c r="W830" s="29"/>
      <c r="X830" s="29"/>
      <c r="Y830" s="29"/>
      <c r="Z830" s="29"/>
    </row>
    <row r="831" spans="1:26" ht="13">
      <c r="A831" s="39">
        <v>829</v>
      </c>
      <c r="B831" s="43">
        <f t="shared" si="3"/>
        <v>2.1270632606791699E-3</v>
      </c>
      <c r="C831" s="41">
        <f>_xlfn.BETA.DIST(B831,Summary!$C$14+Summary!$D$26,Summary!$D$14+Summary!$C$26-Summary!$D$26,FALSE)</f>
        <v>45.190627172824001</v>
      </c>
      <c r="D831" s="41">
        <f>_xlfn.BETA.DIST(B831,Summary!$C$14+Summary!$D$27,Summary!$D$14+Summary!$C$27-Summary!$D$27,FALSE)</f>
        <v>0.18679099462550258</v>
      </c>
      <c r="E831" s="38"/>
      <c r="F831" s="44"/>
      <c r="G831" s="44"/>
      <c r="H831" s="29"/>
      <c r="I831" s="29"/>
      <c r="J831" s="29"/>
      <c r="K831" s="29"/>
      <c r="L831" s="29"/>
      <c r="M831" s="29"/>
      <c r="N831" s="29"/>
      <c r="O831" s="29"/>
      <c r="P831" s="29"/>
      <c r="Q831" s="29"/>
      <c r="R831" s="29"/>
      <c r="S831" s="29"/>
      <c r="T831" s="29"/>
      <c r="U831" s="29"/>
      <c r="V831" s="29"/>
      <c r="W831" s="29"/>
      <c r="X831" s="29"/>
      <c r="Y831" s="29"/>
      <c r="Z831" s="29"/>
    </row>
    <row r="832" spans="1:26" ht="13">
      <c r="A832" s="39">
        <v>830</v>
      </c>
      <c r="B832" s="43">
        <f t="shared" si="3"/>
        <v>2.1294582334375886E-3</v>
      </c>
      <c r="C832" s="41">
        <f>_xlfn.BETA.DIST(B832,Summary!$C$14+Summary!$D$26,Summary!$D$14+Summary!$C$26-Summary!$D$26,FALSE)</f>
        <v>44.709356329405708</v>
      </c>
      <c r="D832" s="41">
        <f>_xlfn.BETA.DIST(B832,Summary!$C$14+Summary!$D$27,Summary!$D$14+Summary!$C$27-Summary!$D$27,FALSE)</f>
        <v>0.18105325635867103</v>
      </c>
      <c r="E832" s="38"/>
      <c r="F832" s="44"/>
      <c r="G832" s="44"/>
      <c r="H832" s="29"/>
      <c r="I832" s="29"/>
      <c r="J832" s="29"/>
      <c r="K832" s="29"/>
      <c r="L832" s="29"/>
      <c r="M832" s="29"/>
      <c r="N832" s="29"/>
      <c r="O832" s="29"/>
      <c r="P832" s="29"/>
      <c r="Q832" s="29"/>
      <c r="R832" s="29"/>
      <c r="S832" s="29"/>
      <c r="T832" s="29"/>
      <c r="U832" s="29"/>
      <c r="V832" s="29"/>
      <c r="W832" s="29"/>
      <c r="X832" s="29"/>
      <c r="Y832" s="29"/>
      <c r="Z832" s="29"/>
    </row>
    <row r="833" spans="1:26" ht="13">
      <c r="A833" s="39">
        <v>831</v>
      </c>
      <c r="B833" s="43">
        <f t="shared" si="3"/>
        <v>2.1318532061960073E-3</v>
      </c>
      <c r="C833" s="41">
        <f>_xlfn.BETA.DIST(B833,Summary!$C$14+Summary!$D$26,Summary!$D$14+Summary!$C$26-Summary!$D$26,FALSE)</f>
        <v>44.232761218996195</v>
      </c>
      <c r="D833" s="41">
        <f>_xlfn.BETA.DIST(B833,Summary!$C$14+Summary!$D$27,Summary!$D$14+Summary!$C$27-Summary!$D$27,FALSE)</f>
        <v>0.17548641460425907</v>
      </c>
      <c r="E833" s="38"/>
      <c r="F833" s="44"/>
      <c r="G833" s="44"/>
      <c r="H833" s="29"/>
      <c r="I833" s="29"/>
      <c r="J833" s="29"/>
      <c r="K833" s="29"/>
      <c r="L833" s="29"/>
      <c r="M833" s="29"/>
      <c r="N833" s="29"/>
      <c r="O833" s="29"/>
      <c r="P833" s="29"/>
      <c r="Q833" s="29"/>
      <c r="R833" s="29"/>
      <c r="S833" s="29"/>
      <c r="T833" s="29"/>
      <c r="U833" s="29"/>
      <c r="V833" s="29"/>
      <c r="W833" s="29"/>
      <c r="X833" s="29"/>
      <c r="Y833" s="29"/>
      <c r="Z833" s="29"/>
    </row>
    <row r="834" spans="1:26" ht="13">
      <c r="A834" s="39">
        <v>832</v>
      </c>
      <c r="B834" s="43">
        <f t="shared" si="3"/>
        <v>2.134248178954426E-3</v>
      </c>
      <c r="C834" s="41">
        <f>_xlfn.BETA.DIST(B834,Summary!$C$14+Summary!$D$26,Summary!$D$14+Summary!$C$26-Summary!$D$26,FALSE)</f>
        <v>43.760802632448225</v>
      </c>
      <c r="D834" s="41">
        <f>_xlfn.BETA.DIST(B834,Summary!$C$14+Summary!$D$27,Summary!$D$14+Summary!$C$27-Summary!$D$27,FALSE)</f>
        <v>0.17008556073219627</v>
      </c>
      <c r="E834" s="38"/>
      <c r="F834" s="44"/>
      <c r="G834" s="44"/>
      <c r="H834" s="29"/>
      <c r="I834" s="29"/>
      <c r="J834" s="29"/>
      <c r="K834" s="29"/>
      <c r="L834" s="29"/>
      <c r="M834" s="29"/>
      <c r="N834" s="29"/>
      <c r="O834" s="29"/>
      <c r="P834" s="29"/>
      <c r="Q834" s="29"/>
      <c r="R834" s="29"/>
      <c r="S834" s="29"/>
      <c r="T834" s="29"/>
      <c r="U834" s="29"/>
      <c r="V834" s="29"/>
      <c r="W834" s="29"/>
      <c r="X834" s="29"/>
      <c r="Y834" s="29"/>
      <c r="Z834" s="29"/>
    </row>
    <row r="835" spans="1:26" ht="13">
      <c r="A835" s="39">
        <v>833</v>
      </c>
      <c r="B835" s="43">
        <f t="shared" si="3"/>
        <v>2.1366431517128447E-3</v>
      </c>
      <c r="C835" s="41">
        <f>_xlfn.BETA.DIST(B835,Summary!$C$14+Summary!$D$26,Summary!$D$14+Summary!$C$26-Summary!$D$26,FALSE)</f>
        <v>43.293441602960861</v>
      </c>
      <c r="D835" s="41">
        <f>_xlfn.BETA.DIST(B835,Summary!$C$14+Summary!$D$27,Summary!$D$14+Summary!$C$27-Summary!$D$27,FALSE)</f>
        <v>0.16484592104882068</v>
      </c>
      <c r="E835" s="38"/>
      <c r="F835" s="44"/>
      <c r="G835" s="44"/>
      <c r="H835" s="29"/>
      <c r="I835" s="29"/>
      <c r="J835" s="29"/>
      <c r="K835" s="29"/>
      <c r="L835" s="29"/>
      <c r="M835" s="29"/>
      <c r="N835" s="29"/>
      <c r="O835" s="29"/>
      <c r="P835" s="29"/>
      <c r="Q835" s="29"/>
      <c r="R835" s="29"/>
      <c r="S835" s="29"/>
      <c r="T835" s="29"/>
      <c r="U835" s="29"/>
      <c r="V835" s="29"/>
      <c r="W835" s="29"/>
      <c r="X835" s="29"/>
      <c r="Y835" s="29"/>
      <c r="Z835" s="29"/>
    </row>
    <row r="836" spans="1:26" ht="13">
      <c r="A836" s="39">
        <v>834</v>
      </c>
      <c r="B836" s="43">
        <f t="shared" si="3"/>
        <v>2.1390381244712634E-3</v>
      </c>
      <c r="C836" s="41">
        <f>_xlfn.BETA.DIST(B836,Summary!$C$14+Summary!$D$26,Summary!$D$14+Summary!$C$26-Summary!$D$26,FALSE)</f>
        <v>42.830639405847627</v>
      </c>
      <c r="D836" s="41">
        <f>_xlfn.BETA.DIST(B836,Summary!$C$14+Summary!$D$27,Summary!$D$14+Summary!$C$27-Summary!$D$27,FALSE)</f>
        <v>0.15976285328616538</v>
      </c>
      <c r="E836" s="38"/>
      <c r="F836" s="44"/>
      <c r="G836" s="44"/>
      <c r="H836" s="29"/>
      <c r="I836" s="29"/>
      <c r="J836" s="29"/>
      <c r="K836" s="29"/>
      <c r="L836" s="29"/>
      <c r="M836" s="29"/>
      <c r="N836" s="29"/>
      <c r="O836" s="29"/>
      <c r="P836" s="29"/>
      <c r="Q836" s="29"/>
      <c r="R836" s="29"/>
      <c r="S836" s="29"/>
      <c r="T836" s="29"/>
      <c r="U836" s="29"/>
      <c r="V836" s="29"/>
      <c r="W836" s="29"/>
      <c r="X836" s="29"/>
      <c r="Y836" s="29"/>
      <c r="Z836" s="29"/>
    </row>
    <row r="837" spans="1:26" ht="13">
      <c r="A837" s="39">
        <v>835</v>
      </c>
      <c r="B837" s="43">
        <f t="shared" si="3"/>
        <v>2.1414330972296821E-3</v>
      </c>
      <c r="C837" s="41">
        <f>_xlfn.BETA.DIST(B837,Summary!$C$14+Summary!$D$26,Summary!$D$14+Summary!$C$26-Summary!$D$26,FALSE)</f>
        <v>42.372357558280491</v>
      </c>
      <c r="D837" s="41">
        <f>_xlfn.BETA.DIST(B837,Summary!$C$14+Summary!$D$27,Summary!$D$14+Summary!$C$27-Summary!$D$27,FALSE)</f>
        <v>0.15483184317618232</v>
      </c>
      <c r="E837" s="38"/>
      <c r="F837" s="44"/>
      <c r="G837" s="44"/>
      <c r="H837" s="29"/>
      <c r="I837" s="29"/>
      <c r="J837" s="29"/>
      <c r="K837" s="29"/>
      <c r="L837" s="29"/>
      <c r="M837" s="29"/>
      <c r="N837" s="29"/>
      <c r="O837" s="29"/>
      <c r="P837" s="29"/>
      <c r="Q837" s="29"/>
      <c r="R837" s="29"/>
      <c r="S837" s="29"/>
      <c r="T837" s="29"/>
      <c r="U837" s="29"/>
      <c r="V837" s="29"/>
      <c r="W837" s="29"/>
      <c r="X837" s="29"/>
      <c r="Y837" s="29"/>
      <c r="Z837" s="29"/>
    </row>
    <row r="838" spans="1:26" ht="13">
      <c r="A838" s="39">
        <v>836</v>
      </c>
      <c r="B838" s="43">
        <f t="shared" si="3"/>
        <v>2.1438280699881008E-3</v>
      </c>
      <c r="C838" s="41">
        <f>_xlfn.BETA.DIST(B838,Summary!$C$14+Summary!$D$26,Summary!$D$14+Summary!$C$26-Summary!$D$26,FALSE)</f>
        <v>41.918557819012044</v>
      </c>
      <c r="D838" s="41">
        <f>_xlfn.BETA.DIST(B838,Summary!$C$14+Summary!$D$27,Summary!$D$14+Summary!$C$27-Summary!$D$27,FALSE)</f>
        <v>0.15004850110802398</v>
      </c>
      <c r="E838" s="38"/>
      <c r="F838" s="44"/>
      <c r="G838" s="44"/>
      <c r="H838" s="29"/>
      <c r="I838" s="29"/>
      <c r="J838" s="29"/>
      <c r="K838" s="29"/>
      <c r="L838" s="29"/>
      <c r="M838" s="29"/>
      <c r="N838" s="29"/>
      <c r="O838" s="29"/>
      <c r="P838" s="29"/>
      <c r="Q838" s="29"/>
      <c r="R838" s="29"/>
      <c r="S838" s="29"/>
      <c r="T838" s="29"/>
      <c r="U838" s="29"/>
      <c r="V838" s="29"/>
      <c r="W838" s="29"/>
      <c r="X838" s="29"/>
      <c r="Y838" s="29"/>
      <c r="Z838" s="29"/>
    </row>
    <row r="839" spans="1:26" ht="13">
      <c r="A839" s="39">
        <v>837</v>
      </c>
      <c r="B839" s="43">
        <f t="shared" si="3"/>
        <v>2.1462230427465195E-3</v>
      </c>
      <c r="C839" s="41">
        <f>_xlfn.BETA.DIST(B839,Summary!$C$14+Summary!$D$26,Summary!$D$14+Summary!$C$26-Summary!$D$26,FALSE)</f>
        <v>41.46920218807557</v>
      </c>
      <c r="D839" s="41">
        <f>_xlfn.BETA.DIST(B839,Summary!$C$14+Summary!$D$27,Summary!$D$14+Summary!$C$27-Summary!$D$27,FALSE)</f>
        <v>0.1454085588665828</v>
      </c>
      <c r="E839" s="38"/>
      <c r="F839" s="44"/>
      <c r="G839" s="44"/>
      <c r="H839" s="29"/>
      <c r="I839" s="29"/>
      <c r="J839" s="29"/>
      <c r="K839" s="29"/>
      <c r="L839" s="29"/>
      <c r="M839" s="29"/>
      <c r="N839" s="29"/>
      <c r="O839" s="29"/>
      <c r="P839" s="29"/>
      <c r="Q839" s="29"/>
      <c r="R839" s="29"/>
      <c r="S839" s="29"/>
      <c r="T839" s="29"/>
      <c r="U839" s="29"/>
      <c r="V839" s="29"/>
      <c r="W839" s="29"/>
      <c r="X839" s="29"/>
      <c r="Y839" s="29"/>
      <c r="Z839" s="29"/>
    </row>
    <row r="840" spans="1:26" ht="13">
      <c r="A840" s="39">
        <v>838</v>
      </c>
      <c r="B840" s="43">
        <f t="shared" si="3"/>
        <v>2.1486180155049382E-3</v>
      </c>
      <c r="C840" s="41">
        <f>_xlfn.BETA.DIST(B840,Summary!$C$14+Summary!$D$26,Summary!$D$14+Summary!$C$26-Summary!$D$26,FALSE)</f>
        <v>41.024252906464511</v>
      </c>
      <c r="D840" s="41">
        <f>_xlfn.BETA.DIST(B840,Summary!$C$14+Summary!$D$27,Summary!$D$14+Summary!$C$27-Summary!$D$27,FALSE)</f>
        <v>0.14090786645050937</v>
      </c>
      <c r="E840" s="38"/>
      <c r="F840" s="44"/>
      <c r="G840" s="44"/>
      <c r="H840" s="29"/>
      <c r="I840" s="29"/>
      <c r="J840" s="29"/>
      <c r="K840" s="29"/>
      <c r="L840" s="29"/>
      <c r="M840" s="29"/>
      <c r="N840" s="29"/>
      <c r="O840" s="29"/>
      <c r="P840" s="29"/>
      <c r="Q840" s="29"/>
      <c r="R840" s="29"/>
      <c r="S840" s="29"/>
      <c r="T840" s="29"/>
      <c r="U840" s="29"/>
      <c r="V840" s="29"/>
      <c r="W840" s="29"/>
      <c r="X840" s="29"/>
      <c r="Y840" s="29"/>
      <c r="Z840" s="29"/>
    </row>
    <row r="841" spans="1:26" ht="13">
      <c r="A841" s="39">
        <v>839</v>
      </c>
      <c r="B841" s="43">
        <f t="shared" si="3"/>
        <v>2.1510129882633569E-3</v>
      </c>
      <c r="C841" s="41">
        <f>_xlfn.BETA.DIST(B841,Summary!$C$14+Summary!$D$26,Summary!$D$14+Summary!$C$26-Summary!$D$26,FALSE)</f>
        <v>40.583672455789348</v>
      </c>
      <c r="D841" s="41">
        <f>_xlfn.BETA.DIST(B841,Summary!$C$14+Summary!$D$27,Summary!$D$14+Summary!$C$27-Summary!$D$27,FALSE)</f>
        <v>0.13654238896795456</v>
      </c>
      <c r="E841" s="38"/>
      <c r="F841" s="44"/>
      <c r="G841" s="44"/>
      <c r="H841" s="29"/>
      <c r="I841" s="29"/>
      <c r="J841" s="29"/>
      <c r="K841" s="29"/>
      <c r="L841" s="29"/>
      <c r="M841" s="29"/>
      <c r="N841" s="29"/>
      <c r="O841" s="29"/>
      <c r="P841" s="29"/>
      <c r="Q841" s="29"/>
      <c r="R841" s="29"/>
      <c r="S841" s="29"/>
      <c r="T841" s="29"/>
      <c r="U841" s="29"/>
      <c r="V841" s="29"/>
      <c r="W841" s="29"/>
      <c r="X841" s="29"/>
      <c r="Y841" s="29"/>
      <c r="Z841" s="29"/>
    </row>
    <row r="842" spans="1:26" ht="13">
      <c r="A842" s="39">
        <v>840</v>
      </c>
      <c r="B842" s="43">
        <f t="shared" si="3"/>
        <v>2.1534079610217756E-3</v>
      </c>
      <c r="C842" s="41">
        <f>_xlfn.BETA.DIST(B842,Summary!$C$14+Summary!$D$26,Summary!$D$14+Summary!$C$26-Summary!$D$26,FALSE)</f>
        <v>40.147423557914671</v>
      </c>
      <c r="D842" s="41">
        <f>_xlfn.BETA.DIST(B842,Summary!$C$14+Summary!$D$27,Summary!$D$14+Summary!$C$27-Summary!$D$27,FALSE)</f>
        <v>0.1323082036083158</v>
      </c>
      <c r="E842" s="38"/>
      <c r="F842" s="44"/>
      <c r="G842" s="44"/>
      <c r="H842" s="29"/>
      <c r="I842" s="29"/>
      <c r="J842" s="29"/>
      <c r="K842" s="29"/>
      <c r="L842" s="29"/>
      <c r="M842" s="29"/>
      <c r="N842" s="29"/>
      <c r="O842" s="29"/>
      <c r="P842" s="29"/>
      <c r="Q842" s="29"/>
      <c r="R842" s="29"/>
      <c r="S842" s="29"/>
      <c r="T842" s="29"/>
      <c r="U842" s="29"/>
      <c r="V842" s="29"/>
      <c r="W842" s="29"/>
      <c r="X842" s="29"/>
      <c r="Y842" s="29"/>
      <c r="Z842" s="29"/>
    </row>
    <row r="843" spans="1:26" ht="13">
      <c r="A843" s="39">
        <v>841</v>
      </c>
      <c r="B843" s="43">
        <f t="shared" si="3"/>
        <v>2.1558029337801943E-3</v>
      </c>
      <c r="C843" s="41">
        <f>_xlfn.BETA.DIST(B843,Summary!$C$14+Summary!$D$26,Summary!$D$14+Summary!$C$26-Summary!$D$26,FALSE)</f>
        <v>39.715469174575738</v>
      </c>
      <c r="D843" s="41">
        <f>_xlfn.BETA.DIST(B843,Summary!$C$14+Summary!$D$27,Summary!$D$14+Summary!$C$27-Summary!$D$27,FALSE)</f>
        <v>0.1282014966883106</v>
      </c>
      <c r="E843" s="38"/>
      <c r="F843" s="44"/>
      <c r="G843" s="44"/>
      <c r="H843" s="29"/>
      <c r="I843" s="29"/>
      <c r="J843" s="29"/>
      <c r="K843" s="29"/>
      <c r="L843" s="29"/>
      <c r="M843" s="29"/>
      <c r="N843" s="29"/>
      <c r="O843" s="29"/>
      <c r="P843" s="29"/>
      <c r="Q843" s="29"/>
      <c r="R843" s="29"/>
      <c r="S843" s="29"/>
      <c r="T843" s="29"/>
      <c r="U843" s="29"/>
      <c r="V843" s="29"/>
      <c r="W843" s="29"/>
      <c r="X843" s="29"/>
      <c r="Y843" s="29"/>
      <c r="Z843" s="29"/>
    </row>
    <row r="844" spans="1:26" ht="13">
      <c r="A844" s="39">
        <v>842</v>
      </c>
      <c r="B844" s="43">
        <f t="shared" si="3"/>
        <v>2.158197906538613E-3</v>
      </c>
      <c r="C844" s="41">
        <f>_xlfn.BETA.DIST(B844,Summary!$C$14+Summary!$D$26,Summary!$D$14+Summary!$C$26-Summary!$D$26,FALSE)</f>
        <v>39.287772506975195</v>
      </c>
      <c r="D844" s="41">
        <f>_xlfn.BETA.DIST(B844,Summary!$C$14+Summary!$D$27,Summary!$D$14+Summary!$C$27-Summary!$D$27,FALSE)</f>
        <v>0.1242185607707214</v>
      </c>
      <c r="E844" s="38"/>
      <c r="F844" s="44"/>
      <c r="G844" s="44"/>
      <c r="H844" s="29"/>
      <c r="I844" s="29"/>
      <c r="J844" s="29"/>
      <c r="K844" s="29"/>
      <c r="L844" s="29"/>
      <c r="M844" s="29"/>
      <c r="N844" s="29"/>
      <c r="O844" s="29"/>
      <c r="P844" s="29"/>
      <c r="Q844" s="29"/>
      <c r="R844" s="29"/>
      <c r="S844" s="29"/>
      <c r="T844" s="29"/>
      <c r="U844" s="29"/>
      <c r="V844" s="29"/>
      <c r="W844" s="29"/>
      <c r="X844" s="29"/>
      <c r="Y844" s="29"/>
      <c r="Z844" s="29"/>
    </row>
    <row r="845" spans="1:26" ht="13">
      <c r="A845" s="39">
        <v>843</v>
      </c>
      <c r="B845" s="43">
        <f t="shared" si="3"/>
        <v>2.1605928792970317E-3</v>
      </c>
      <c r="C845" s="41">
        <f>_xlfn.BETA.DIST(B845,Summary!$C$14+Summary!$D$26,Summary!$D$14+Summary!$C$26-Summary!$D$26,FALSE)</f>
        <v>38.864296995360419</v>
      </c>
      <c r="D845" s="41">
        <f>_xlfn.BETA.DIST(B845,Summary!$C$14+Summary!$D$27,Summary!$D$14+Summary!$C$27-Summary!$D$27,FALSE)</f>
        <v>0.12035579185418546</v>
      </c>
      <c r="E845" s="38"/>
      <c r="F845" s="44"/>
      <c r="G845" s="44"/>
      <c r="H845" s="29"/>
      <c r="I845" s="29"/>
      <c r="J845" s="29"/>
      <c r="K845" s="29"/>
      <c r="L845" s="29"/>
      <c r="M845" s="29"/>
      <c r="N845" s="29"/>
      <c r="O845" s="29"/>
      <c r="P845" s="29"/>
      <c r="Q845" s="29"/>
      <c r="R845" s="29"/>
      <c r="S845" s="29"/>
      <c r="T845" s="29"/>
      <c r="U845" s="29"/>
      <c r="V845" s="29"/>
      <c r="W845" s="29"/>
      <c r="X845" s="29"/>
      <c r="Y845" s="29"/>
      <c r="Z845" s="29"/>
    </row>
    <row r="846" spans="1:26" ht="13">
      <c r="A846" s="39">
        <v>844</v>
      </c>
      <c r="B846" s="43">
        <f t="shared" si="3"/>
        <v>2.1629878520554504E-3</v>
      </c>
      <c r="C846" s="41">
        <f>_xlfn.BETA.DIST(B846,Summary!$C$14+Summary!$D$26,Summary!$D$14+Summary!$C$26-Summary!$D$26,FALSE)</f>
        <v>38.445006318581314</v>
      </c>
      <c r="D846" s="41">
        <f>_xlfn.BETA.DIST(B846,Summary!$C$14+Summary!$D$27,Summary!$D$14+Summary!$C$27-Summary!$D$27,FALSE)</f>
        <v>0.11660968663245022</v>
      </c>
      <c r="E846" s="38"/>
      <c r="F846" s="44"/>
      <c r="G846" s="44"/>
      <c r="H846" s="29"/>
      <c r="I846" s="29"/>
      <c r="J846" s="29"/>
      <c r="K846" s="29"/>
      <c r="L846" s="29"/>
      <c r="M846" s="29"/>
      <c r="N846" s="29"/>
      <c r="O846" s="29"/>
      <c r="P846" s="29"/>
      <c r="Q846" s="29"/>
      <c r="R846" s="29"/>
      <c r="S846" s="29"/>
      <c r="T846" s="29"/>
      <c r="U846" s="29"/>
      <c r="V846" s="29"/>
      <c r="W846" s="29"/>
      <c r="X846" s="29"/>
      <c r="Y846" s="29"/>
      <c r="Z846" s="29"/>
    </row>
    <row r="847" spans="1:26" ht="13">
      <c r="A847" s="39">
        <v>845</v>
      </c>
      <c r="B847" s="43">
        <f t="shared" si="3"/>
        <v>2.1653828248138691E-3</v>
      </c>
      <c r="C847" s="41">
        <f>_xlfn.BETA.DIST(B847,Summary!$C$14+Summary!$D$26,Summary!$D$14+Summary!$C$26-Summary!$D$26,FALSE)</f>
        <v>38.029864393629794</v>
      </c>
      <c r="D847" s="41">
        <f>_xlfn.BETA.DIST(B847,Summary!$C$14+Summary!$D$27,Summary!$D$14+Summary!$C$27-Summary!$D$27,FALSE)</f>
        <v>0.11297683982151908</v>
      </c>
      <c r="E847" s="38"/>
      <c r="F847" s="44"/>
      <c r="G847" s="44"/>
      <c r="H847" s="29"/>
      <c r="I847" s="29"/>
      <c r="J847" s="29"/>
      <c r="K847" s="29"/>
      <c r="L847" s="29"/>
      <c r="M847" s="29"/>
      <c r="N847" s="29"/>
      <c r="O847" s="29"/>
      <c r="P847" s="29"/>
      <c r="Q847" s="29"/>
      <c r="R847" s="29"/>
      <c r="S847" s="29"/>
      <c r="T847" s="29"/>
      <c r="U847" s="29"/>
      <c r="V847" s="29"/>
      <c r="W847" s="29"/>
      <c r="X847" s="29"/>
      <c r="Y847" s="29"/>
      <c r="Z847" s="29"/>
    </row>
    <row r="848" spans="1:26" ht="13">
      <c r="A848" s="39">
        <v>846</v>
      </c>
      <c r="B848" s="43">
        <f t="shared" si="3"/>
        <v>2.1677777975722878E-3</v>
      </c>
      <c r="C848" s="41">
        <f>_xlfn.BETA.DIST(B848,Summary!$C$14+Summary!$D$26,Summary!$D$14+Summary!$C$26-Summary!$D$26,FALSE)</f>
        <v>37.61883537516082</v>
      </c>
      <c r="D848" s="41">
        <f>_xlfn.BETA.DIST(B848,Summary!$C$14+Summary!$D$27,Summary!$D$14+Summary!$C$27-Summary!$D$27,FALSE)</f>
        <v>0.10945394155316943</v>
      </c>
      <c r="E848" s="38"/>
      <c r="F848" s="44"/>
      <c r="G848" s="44"/>
      <c r="H848" s="29"/>
      <c r="I848" s="29"/>
      <c r="J848" s="29"/>
      <c r="K848" s="29"/>
      <c r="L848" s="29"/>
      <c r="M848" s="29"/>
      <c r="N848" s="29"/>
      <c r="O848" s="29"/>
      <c r="P848" s="29"/>
      <c r="Q848" s="29"/>
      <c r="R848" s="29"/>
      <c r="S848" s="29"/>
      <c r="T848" s="29"/>
      <c r="U848" s="29"/>
      <c r="V848" s="29"/>
      <c r="W848" s="29"/>
      <c r="X848" s="29"/>
      <c r="Y848" s="29"/>
      <c r="Z848" s="29"/>
    </row>
    <row r="849" spans="1:26" ht="13">
      <c r="A849" s="39">
        <v>847</v>
      </c>
      <c r="B849" s="43">
        <f t="shared" si="3"/>
        <v>2.1701727703307065E-3</v>
      </c>
      <c r="C849" s="41">
        <f>_xlfn.BETA.DIST(B849,Summary!$C$14+Summary!$D$26,Summary!$D$14+Summary!$C$26-Summary!$D$26,FALSE)</f>
        <v>37.211883654995404</v>
      </c>
      <c r="D849" s="41">
        <f>_xlfn.BETA.DIST(B849,Summary!$C$14+Summary!$D$27,Summary!$D$14+Summary!$C$27-Summary!$D$27,FALSE)</f>
        <v>0.10603777483333866</v>
      </c>
      <c r="E849" s="38"/>
      <c r="F849" s="44"/>
      <c r="G849" s="44"/>
      <c r="H849" s="29"/>
      <c r="I849" s="29"/>
      <c r="J849" s="29"/>
      <c r="K849" s="29"/>
      <c r="L849" s="29"/>
      <c r="M849" s="29"/>
      <c r="N849" s="29"/>
      <c r="O849" s="29"/>
      <c r="P849" s="29"/>
      <c r="Q849" s="29"/>
      <c r="R849" s="29"/>
      <c r="S849" s="29"/>
      <c r="T849" s="29"/>
      <c r="U849" s="29"/>
      <c r="V849" s="29"/>
      <c r="W849" s="29"/>
      <c r="X849" s="29"/>
      <c r="Y849" s="29"/>
      <c r="Z849" s="29"/>
    </row>
    <row r="850" spans="1:26" ht="13">
      <c r="A850" s="39">
        <v>848</v>
      </c>
      <c r="B850" s="43">
        <f t="shared" si="3"/>
        <v>2.1725677430891252E-3</v>
      </c>
      <c r="C850" s="41">
        <f>_xlfn.BETA.DIST(B850,Summary!$C$14+Summary!$D$26,Summary!$D$14+Summary!$C$26-Summary!$D$26,FALSE)</f>
        <v>36.808973861606333</v>
      </c>
      <c r="D850" s="41">
        <f>_xlfn.BETA.DIST(B850,Summary!$C$14+Summary!$D$27,Summary!$D$14+Summary!$C$27-Summary!$D$27,FALSE)</f>
        <v>0.10272521306390633</v>
      </c>
      <c r="E850" s="38"/>
      <c r="F850" s="44"/>
      <c r="G850" s="44"/>
      <c r="H850" s="29"/>
      <c r="I850" s="29"/>
      <c r="J850" s="29"/>
      <c r="K850" s="29"/>
      <c r="L850" s="29"/>
      <c r="M850" s="29"/>
      <c r="N850" s="29"/>
      <c r="O850" s="29"/>
      <c r="P850" s="29"/>
      <c r="Q850" s="29"/>
      <c r="R850" s="29"/>
      <c r="S850" s="29"/>
      <c r="T850" s="29"/>
      <c r="U850" s="29"/>
      <c r="V850" s="29"/>
      <c r="W850" s="29"/>
      <c r="X850" s="29"/>
      <c r="Y850" s="29"/>
      <c r="Z850" s="29"/>
    </row>
    <row r="851" spans="1:26" ht="13">
      <c r="A851" s="39">
        <v>849</v>
      </c>
      <c r="B851" s="43">
        <f t="shared" si="3"/>
        <v>2.1749627158475439E-3</v>
      </c>
      <c r="C851" s="41">
        <f>_xlfn.BETA.DIST(B851,Summary!$C$14+Summary!$D$26,Summary!$D$14+Summary!$C$26-Summary!$D$26,FALSE)</f>
        <v>36.410070859586057</v>
      </c>
      <c r="D851" s="41">
        <f>_xlfn.BETA.DIST(B851,Summary!$C$14+Summary!$D$27,Summary!$D$14+Summary!$C$27-Summary!$D$27,FALSE)</f>
        <v>9.9513217626427439E-2</v>
      </c>
      <c r="E851" s="38"/>
      <c r="F851" s="44"/>
      <c r="G851" s="44"/>
      <c r="H851" s="29"/>
      <c r="I851" s="29"/>
      <c r="J851" s="29"/>
      <c r="K851" s="29"/>
      <c r="L851" s="29"/>
      <c r="M851" s="29"/>
      <c r="N851" s="29"/>
      <c r="O851" s="29"/>
      <c r="P851" s="29"/>
      <c r="Q851" s="29"/>
      <c r="R851" s="29"/>
      <c r="S851" s="29"/>
      <c r="T851" s="29"/>
      <c r="U851" s="29"/>
      <c r="V851" s="29"/>
      <c r="W851" s="29"/>
      <c r="X851" s="29"/>
      <c r="Y851" s="29"/>
      <c r="Z851" s="29"/>
    </row>
    <row r="852" spans="1:26" ht="13">
      <c r="A852" s="39">
        <v>850</v>
      </c>
      <c r="B852" s="43">
        <f t="shared" si="3"/>
        <v>2.1773576886059626E-3</v>
      </c>
      <c r="C852" s="41">
        <f>_xlfn.BETA.DIST(B852,Summary!$C$14+Summary!$D$26,Summary!$D$14+Summary!$C$26-Summary!$D$26,FALSE)</f>
        <v>36.015139749098218</v>
      </c>
      <c r="D852" s="41">
        <f>_xlfn.BETA.DIST(B852,Summary!$C$14+Summary!$D$27,Summary!$D$14+Summary!$C$27-Summary!$D$27,FALSE)</f>
        <v>9.6398835526406337E-2</v>
      </c>
      <c r="E852" s="38"/>
      <c r="F852" s="44"/>
      <c r="G852" s="44"/>
      <c r="H852" s="29"/>
      <c r="I852" s="29"/>
      <c r="J852" s="29"/>
      <c r="K852" s="29"/>
      <c r="L852" s="29"/>
      <c r="M852" s="29"/>
      <c r="N852" s="29"/>
      <c r="O852" s="29"/>
      <c r="P852" s="29"/>
      <c r="Q852" s="29"/>
      <c r="R852" s="29"/>
      <c r="S852" s="29"/>
      <c r="T852" s="29"/>
      <c r="U852" s="29"/>
      <c r="V852" s="29"/>
      <c r="W852" s="29"/>
      <c r="X852" s="29"/>
      <c r="Y852" s="29"/>
      <c r="Z852" s="29"/>
    </row>
    <row r="853" spans="1:26" ht="13">
      <c r="A853" s="39">
        <v>851</v>
      </c>
      <c r="B853" s="43">
        <f t="shared" si="3"/>
        <v>2.1797526613643813E-3</v>
      </c>
      <c r="C853" s="41">
        <f>_xlfn.BETA.DIST(B853,Summary!$C$14+Summary!$D$26,Summary!$D$14+Summary!$C$26-Summary!$D$26,FALSE)</f>
        <v>35.62414586531311</v>
      </c>
      <c r="D853" s="41">
        <f>_xlfn.BETA.DIST(B853,Summary!$C$14+Summary!$D$27,Summary!$D$14+Summary!$C$27-Summary!$D$27,FALSE)</f>
        <v>9.3379197096723335E-2</v>
      </c>
      <c r="E853" s="38"/>
      <c r="F853" s="44"/>
      <c r="G853" s="44"/>
      <c r="H853" s="29"/>
      <c r="I853" s="29"/>
      <c r="J853" s="29"/>
      <c r="K853" s="29"/>
      <c r="L853" s="29"/>
      <c r="M853" s="29"/>
      <c r="N853" s="29"/>
      <c r="O853" s="29"/>
      <c r="P853" s="29"/>
      <c r="Q853" s="29"/>
      <c r="R853" s="29"/>
      <c r="S853" s="29"/>
      <c r="T853" s="29"/>
      <c r="U853" s="29"/>
      <c r="V853" s="29"/>
      <c r="W853" s="29"/>
      <c r="X853" s="29"/>
      <c r="Y853" s="29"/>
      <c r="Z853" s="29"/>
    </row>
    <row r="854" spans="1:26" ht="13">
      <c r="A854" s="39">
        <v>852</v>
      </c>
      <c r="B854" s="43">
        <f t="shared" si="3"/>
        <v>2.1821476341228E-3</v>
      </c>
      <c r="C854" s="41">
        <f>_xlfn.BETA.DIST(B854,Summary!$C$14+Summary!$D$26,Summary!$D$14+Summary!$C$26-Summary!$D$26,FALSE)</f>
        <v>35.237054777825854</v>
      </c>
      <c r="D854" s="41">
        <f>_xlfn.BETA.DIST(B854,Summary!$C$14+Summary!$D$27,Summary!$D$14+Summary!$C$27-Summary!$D$27,FALSE)</f>
        <v>9.0451513758859486E-2</v>
      </c>
      <c r="E854" s="38"/>
      <c r="F854" s="44"/>
      <c r="G854" s="44"/>
      <c r="H854" s="29"/>
      <c r="I854" s="29"/>
      <c r="J854" s="29"/>
      <c r="K854" s="29"/>
      <c r="L854" s="29"/>
      <c r="M854" s="29"/>
      <c r="N854" s="29"/>
      <c r="O854" s="29"/>
      <c r="P854" s="29"/>
      <c r="Q854" s="29"/>
      <c r="R854" s="29"/>
      <c r="S854" s="29"/>
      <c r="T854" s="29"/>
      <c r="U854" s="29"/>
      <c r="V854" s="29"/>
      <c r="W854" s="29"/>
      <c r="X854" s="29"/>
      <c r="Y854" s="29"/>
      <c r="Z854" s="29"/>
    </row>
    <row r="855" spans="1:26" ht="13">
      <c r="A855" s="39">
        <v>853</v>
      </c>
      <c r="B855" s="43">
        <f t="shared" si="3"/>
        <v>2.1845426068812187E-3</v>
      </c>
      <c r="C855" s="41">
        <f>_xlfn.BETA.DIST(B855,Summary!$C$14+Summary!$D$26,Summary!$D$14+Summary!$C$26-Summary!$D$26,FALSE)</f>
        <v>34.853832290059636</v>
      </c>
      <c r="D855" s="41">
        <f>_xlfn.BETA.DIST(B855,Summary!$C$14+Summary!$D$27,Summary!$D$14+Summary!$C$27-Summary!$D$27,FALSE)</f>
        <v>8.7613075840579022E-2</v>
      </c>
      <c r="E855" s="38"/>
      <c r="F855" s="44"/>
      <c r="G855" s="44"/>
      <c r="H855" s="29"/>
      <c r="I855" s="29"/>
      <c r="J855" s="29"/>
      <c r="K855" s="29"/>
      <c r="L855" s="29"/>
      <c r="M855" s="29"/>
      <c r="N855" s="29"/>
      <c r="O855" s="29"/>
      <c r="P855" s="29"/>
      <c r="Q855" s="29"/>
      <c r="R855" s="29"/>
      <c r="S855" s="29"/>
      <c r="T855" s="29"/>
      <c r="U855" s="29"/>
      <c r="V855" s="29"/>
      <c r="W855" s="29"/>
      <c r="X855" s="29"/>
      <c r="Y855" s="29"/>
      <c r="Z855" s="29"/>
    </row>
    <row r="856" spans="1:26" ht="13">
      <c r="A856" s="39">
        <v>854</v>
      </c>
      <c r="B856" s="43">
        <f t="shared" si="3"/>
        <v>2.1869375796396374E-3</v>
      </c>
      <c r="C856" s="41">
        <f>_xlfn.BETA.DIST(B856,Summary!$C$14+Summary!$D$26,Summary!$D$14+Summary!$C$26-Summary!$D$26,FALSE)</f>
        <v>34.474444438653954</v>
      </c>
      <c r="D856" s="41">
        <f>_xlfn.BETA.DIST(B856,Summary!$C$14+Summary!$D$27,Summary!$D$14+Summary!$C$27-Summary!$D$27,FALSE)</f>
        <v>8.4861250448770867E-2</v>
      </c>
      <c r="E856" s="38"/>
      <c r="F856" s="44"/>
      <c r="G856" s="44"/>
      <c r="H856" s="29"/>
      <c r="I856" s="29"/>
      <c r="J856" s="29"/>
      <c r="K856" s="29"/>
      <c r="L856" s="29"/>
      <c r="M856" s="29"/>
      <c r="N856" s="29"/>
      <c r="O856" s="29"/>
      <c r="P856" s="29"/>
      <c r="Q856" s="29"/>
      <c r="R856" s="29"/>
      <c r="S856" s="29"/>
      <c r="T856" s="29"/>
      <c r="U856" s="29"/>
      <c r="V856" s="29"/>
      <c r="W856" s="29"/>
      <c r="X856" s="29"/>
      <c r="Y856" s="29"/>
      <c r="Z856" s="29"/>
    </row>
    <row r="857" spans="1:26" ht="13">
      <c r="A857" s="39">
        <v>855</v>
      </c>
      <c r="B857" s="43">
        <f t="shared" si="3"/>
        <v>2.1893325523980561E-3</v>
      </c>
      <c r="C857" s="41">
        <f>_xlfn.BETA.DIST(B857,Summary!$C$14+Summary!$D$26,Summary!$D$14+Summary!$C$26-Summary!$D$26,FALSE)</f>
        <v>34.098857492836281</v>
      </c>
      <c r="D857" s="41">
        <f>_xlfn.BETA.DIST(B857,Summary!$C$14+Summary!$D$27,Summary!$D$14+Summary!$C$27-Summary!$D$27,FALSE)</f>
        <v>8.2193479396173941E-2</v>
      </c>
      <c r="E857" s="38"/>
      <c r="F857" s="44"/>
      <c r="G857" s="44"/>
      <c r="H857" s="29"/>
      <c r="I857" s="29"/>
      <c r="J857" s="29"/>
      <c r="K857" s="29"/>
      <c r="L857" s="29"/>
      <c r="M857" s="29"/>
      <c r="N857" s="29"/>
      <c r="O857" s="29"/>
      <c r="P857" s="29"/>
      <c r="Q857" s="29"/>
      <c r="R857" s="29"/>
      <c r="S857" s="29"/>
      <c r="T857" s="29"/>
      <c r="U857" s="29"/>
      <c r="V857" s="29"/>
      <c r="W857" s="29"/>
      <c r="X857" s="29"/>
      <c r="Y857" s="29"/>
      <c r="Z857" s="29"/>
    </row>
    <row r="858" spans="1:26" ht="13">
      <c r="A858" s="39">
        <v>856</v>
      </c>
      <c r="B858" s="43">
        <f t="shared" si="3"/>
        <v>2.1917275251564748E-3</v>
      </c>
      <c r="C858" s="41">
        <f>_xlfn.BETA.DIST(B858,Summary!$C$14+Summary!$D$26,Summary!$D$14+Summary!$C$26-Summary!$D$26,FALSE)</f>
        <v>33.727037953780524</v>
      </c>
      <c r="D858" s="41">
        <f>_xlfn.BETA.DIST(B858,Summary!$C$14+Summary!$D$27,Summary!$D$14+Summary!$C$27-Summary!$D$27,FALSE)</f>
        <v>7.9607277180724551E-2</v>
      </c>
      <c r="E858" s="38"/>
      <c r="F858" s="44"/>
      <c r="G858" s="44"/>
      <c r="H858" s="29"/>
      <c r="I858" s="29"/>
      <c r="J858" s="29"/>
      <c r="K858" s="29"/>
      <c r="L858" s="29"/>
      <c r="M858" s="29"/>
      <c r="N858" s="29"/>
      <c r="O858" s="29"/>
      <c r="P858" s="29"/>
      <c r="Q858" s="29"/>
      <c r="R858" s="29"/>
      <c r="S858" s="29"/>
      <c r="T858" s="29"/>
      <c r="U858" s="29"/>
      <c r="V858" s="29"/>
      <c r="W858" s="29"/>
      <c r="X858" s="29"/>
      <c r="Y858" s="29"/>
      <c r="Z858" s="29"/>
    </row>
    <row r="859" spans="1:26" ht="13">
      <c r="A859" s="39">
        <v>857</v>
      </c>
      <c r="B859" s="43">
        <f t="shared" si="3"/>
        <v>2.1941224979148935E-3</v>
      </c>
      <c r="C859" s="41">
        <f>_xlfn.BETA.DIST(B859,Summary!$C$14+Summary!$D$26,Summary!$D$14+Summary!$C$26-Summary!$D$26,FALSE)</f>
        <v>33.358952553950672</v>
      </c>
      <c r="D859" s="41">
        <f>_xlfn.BETA.DIST(B859,Summary!$C$14+Summary!$D$27,Summary!$D$14+Summary!$C$27-Summary!$D$27,FALSE)</f>
        <v>7.7100229016307628E-2</v>
      </c>
      <c r="E859" s="38"/>
      <c r="F859" s="44"/>
      <c r="G859" s="44"/>
      <c r="H859" s="29"/>
      <c r="I859" s="29"/>
      <c r="J859" s="29"/>
      <c r="K859" s="29"/>
      <c r="L859" s="29"/>
      <c r="M859" s="29"/>
      <c r="N859" s="29"/>
      <c r="O859" s="29"/>
      <c r="P859" s="29"/>
      <c r="Q859" s="29"/>
      <c r="R859" s="29"/>
      <c r="S859" s="29"/>
      <c r="T859" s="29"/>
      <c r="U859" s="29"/>
      <c r="V859" s="29"/>
      <c r="W859" s="29"/>
      <c r="X859" s="29"/>
      <c r="Y859" s="29"/>
      <c r="Z859" s="29"/>
    </row>
    <row r="860" spans="1:26" ht="13">
      <c r="A860" s="39">
        <v>858</v>
      </c>
      <c r="B860" s="43">
        <f t="shared" si="3"/>
        <v>2.1965174706733122E-3</v>
      </c>
      <c r="C860" s="41">
        <f>_xlfn.BETA.DIST(B860,Summary!$C$14+Summary!$D$26,Summary!$D$14+Summary!$C$26-Summary!$D$26,FALSE)</f>
        <v>32.994568256429524</v>
      </c>
      <c r="D860" s="41">
        <f>_xlfn.BETA.DIST(B860,Summary!$C$14+Summary!$D$27,Summary!$D$14+Summary!$C$27-Summary!$D$27,FALSE)</f>
        <v>7.4669988913700483E-2</v>
      </c>
      <c r="E860" s="38"/>
      <c r="F860" s="44"/>
      <c r="G860" s="44"/>
      <c r="H860" s="29"/>
      <c r="I860" s="29"/>
      <c r="J860" s="29"/>
      <c r="K860" s="29"/>
      <c r="L860" s="29"/>
      <c r="M860" s="29"/>
      <c r="N860" s="29"/>
      <c r="O860" s="29"/>
      <c r="P860" s="29"/>
      <c r="Q860" s="29"/>
      <c r="R860" s="29"/>
      <c r="S860" s="29"/>
      <c r="T860" s="29"/>
      <c r="U860" s="29"/>
      <c r="V860" s="29"/>
      <c r="W860" s="29"/>
      <c r="X860" s="29"/>
      <c r="Y860" s="29"/>
      <c r="Z860" s="29"/>
    </row>
    <row r="861" spans="1:26" ht="13">
      <c r="A861" s="39">
        <v>859</v>
      </c>
      <c r="B861" s="43">
        <f t="shared" si="3"/>
        <v>2.1989124434317309E-3</v>
      </c>
      <c r="C861" s="41">
        <f>_xlfn.BETA.DIST(B861,Summary!$C$14+Summary!$D$26,Summary!$D$14+Summary!$C$26-Summary!$D$26,FALSE)</f>
        <v>32.633852254235023</v>
      </c>
      <c r="D861" s="41">
        <f>_xlfn.BETA.DIST(B861,Summary!$C$14+Summary!$D$27,Summary!$D$14+Summary!$C$27-Summary!$D$27,FALSE)</f>
        <v>7.2314277810546224E-2</v>
      </c>
      <c r="E861" s="38"/>
      <c r="F861" s="44"/>
      <c r="G861" s="44"/>
      <c r="H861" s="29"/>
      <c r="I861" s="29"/>
      <c r="J861" s="29"/>
      <c r="K861" s="29"/>
      <c r="L861" s="29"/>
      <c r="M861" s="29"/>
      <c r="N861" s="29"/>
      <c r="O861" s="29"/>
      <c r="P861" s="29"/>
      <c r="Q861" s="29"/>
      <c r="R861" s="29"/>
      <c r="S861" s="29"/>
      <c r="T861" s="29"/>
      <c r="U861" s="29"/>
      <c r="V861" s="29"/>
      <c r="W861" s="29"/>
      <c r="X861" s="29"/>
      <c r="Y861" s="29"/>
      <c r="Z861" s="29"/>
    </row>
    <row r="862" spans="1:26" ht="13">
      <c r="A862" s="39">
        <v>860</v>
      </c>
      <c r="B862" s="43">
        <f t="shared" si="3"/>
        <v>2.2013074161901496E-3</v>
      </c>
      <c r="C862" s="41">
        <f>_xlfn.BETA.DIST(B862,Summary!$C$14+Summary!$D$26,Summary!$D$14+Summary!$C$26-Summary!$D$26,FALSE)</f>
        <v>32.27677196962231</v>
      </c>
      <c r="D862" s="41">
        <f>_xlfn.BETA.DIST(B862,Summary!$C$14+Summary!$D$27,Summary!$D$14+Summary!$C$27-Summary!$D$27,FALSE)</f>
        <v>7.0030881749188173E-2</v>
      </c>
      <c r="E862" s="38"/>
      <c r="F862" s="44"/>
      <c r="G862" s="44"/>
      <c r="H862" s="29"/>
      <c r="I862" s="29"/>
      <c r="J862" s="29"/>
      <c r="K862" s="29"/>
      <c r="L862" s="29"/>
      <c r="M862" s="29"/>
      <c r="N862" s="29"/>
      <c r="O862" s="29"/>
      <c r="P862" s="29"/>
      <c r="Q862" s="29"/>
      <c r="R862" s="29"/>
      <c r="S862" s="29"/>
      <c r="T862" s="29"/>
      <c r="U862" s="29"/>
      <c r="V862" s="29"/>
      <c r="W862" s="29"/>
      <c r="X862" s="29"/>
      <c r="Y862" s="29"/>
      <c r="Z862" s="29"/>
    </row>
    <row r="863" spans="1:26" ht="13">
      <c r="A863" s="39">
        <v>861</v>
      </c>
      <c r="B863" s="43">
        <f t="shared" si="3"/>
        <v>2.2037023889485683E-3</v>
      </c>
      <c r="C863" s="41">
        <f>_xlfn.BETA.DIST(B863,Summary!$C$14+Summary!$D$26,Summary!$D$14+Summary!$C$26-Summary!$D$26,FALSE)</f>
        <v>31.923295053373089</v>
      </c>
      <c r="D863" s="41">
        <f>_xlfn.BETA.DIST(B863,Summary!$C$14+Summary!$D$27,Summary!$D$14+Summary!$C$27-Summary!$D$27,FALSE)</f>
        <v>6.7817650101241939E-2</v>
      </c>
      <c r="E863" s="38"/>
      <c r="F863" s="44"/>
      <c r="G863" s="44"/>
      <c r="H863" s="29"/>
      <c r="I863" s="29"/>
      <c r="J863" s="29"/>
      <c r="K863" s="29"/>
      <c r="L863" s="29"/>
      <c r="M863" s="29"/>
      <c r="N863" s="29"/>
      <c r="O863" s="29"/>
      <c r="P863" s="29"/>
      <c r="Q863" s="29"/>
      <c r="R863" s="29"/>
      <c r="S863" s="29"/>
      <c r="T863" s="29"/>
      <c r="U863" s="29"/>
      <c r="V863" s="29"/>
      <c r="W863" s="29"/>
      <c r="X863" s="29"/>
      <c r="Y863" s="29"/>
      <c r="Z863" s="29"/>
    </row>
    <row r="864" spans="1:26" ht="13">
      <c r="A864" s="39">
        <v>862</v>
      </c>
      <c r="B864" s="43">
        <f t="shared" si="3"/>
        <v>2.206097361706987E-3</v>
      </c>
      <c r="C864" s="41">
        <f>_xlfn.BETA.DIST(B864,Summary!$C$14+Summary!$D$26,Summary!$D$14+Summary!$C$26-Summary!$D$26,FALSE)</f>
        <v>31.57338938407171</v>
      </c>
      <c r="D864" s="41">
        <f>_xlfn.BETA.DIST(B864,Summary!$C$14+Summary!$D$27,Summary!$D$14+Summary!$C$27-Summary!$D$27,FALSE)</f>
        <v>6.5672493837810819E-2</v>
      </c>
      <c r="E864" s="38"/>
      <c r="F864" s="44"/>
      <c r="G864" s="44"/>
      <c r="H864" s="29"/>
      <c r="I864" s="29"/>
      <c r="J864" s="29"/>
      <c r="K864" s="29"/>
      <c r="L864" s="29"/>
      <c r="M864" s="29"/>
      <c r="N864" s="29"/>
      <c r="O864" s="29"/>
      <c r="P864" s="29"/>
      <c r="Q864" s="29"/>
      <c r="R864" s="29"/>
      <c r="S864" s="29"/>
      <c r="T864" s="29"/>
      <c r="U864" s="29"/>
      <c r="V864" s="29"/>
      <c r="W864" s="29"/>
      <c r="X864" s="29"/>
      <c r="Y864" s="29"/>
      <c r="Z864" s="29"/>
    </row>
    <row r="865" spans="1:26" ht="13">
      <c r="A865" s="39">
        <v>863</v>
      </c>
      <c r="B865" s="43">
        <f t="shared" si="3"/>
        <v>2.2084923344654057E-3</v>
      </c>
      <c r="C865" s="41">
        <f>_xlfn.BETA.DIST(B865,Summary!$C$14+Summary!$D$26,Summary!$D$14+Summary!$C$26-Summary!$D$26,FALSE)</f>
        <v>31.22702306737002</v>
      </c>
      <c r="D865" s="41">
        <f>_xlfn.BETA.DIST(B865,Summary!$C$14+Summary!$D$27,Summary!$D$14+Summary!$C$27-Summary!$D$27,FALSE)</f>
        <v>6.3593383844240264E-2</v>
      </c>
      <c r="E865" s="38"/>
      <c r="F865" s="44"/>
      <c r="G865" s="44"/>
      <c r="H865" s="29"/>
      <c r="I865" s="29"/>
      <c r="J865" s="29"/>
      <c r="K865" s="29"/>
      <c r="L865" s="29"/>
      <c r="M865" s="29"/>
      <c r="N865" s="29"/>
      <c r="O865" s="29"/>
      <c r="P865" s="29"/>
      <c r="Q865" s="29"/>
      <c r="R865" s="29"/>
      <c r="S865" s="29"/>
      <c r="T865" s="29"/>
      <c r="U865" s="29"/>
      <c r="V865" s="29"/>
      <c r="W865" s="29"/>
      <c r="X865" s="29"/>
      <c r="Y865" s="29"/>
      <c r="Z865" s="29"/>
    </row>
    <row r="866" spans="1:26" ht="13">
      <c r="A866" s="39">
        <v>864</v>
      </c>
      <c r="B866" s="43">
        <f t="shared" si="3"/>
        <v>2.2108873072238244E-3</v>
      </c>
      <c r="C866" s="41">
        <f>_xlfn.BETA.DIST(B866,Summary!$C$14+Summary!$D$26,Summary!$D$14+Summary!$C$26-Summary!$D$26,FALSE)</f>
        <v>30.884164435238045</v>
      </c>
      <c r="D866" s="41">
        <f>_xlfn.BETA.DIST(B866,Summary!$C$14+Summary!$D$27,Summary!$D$14+Summary!$C$27-Summary!$D$27,FALSE)</f>
        <v>6.1578349278369644E-2</v>
      </c>
      <c r="E866" s="38"/>
      <c r="F866" s="44"/>
      <c r="G866" s="44"/>
      <c r="H866" s="29"/>
      <c r="I866" s="29"/>
      <c r="J866" s="29"/>
      <c r="K866" s="29"/>
      <c r="L866" s="29"/>
      <c r="M866" s="29"/>
      <c r="N866" s="29"/>
      <c r="O866" s="29"/>
      <c r="P866" s="29"/>
      <c r="Q866" s="29"/>
      <c r="R866" s="29"/>
      <c r="S866" s="29"/>
      <c r="T866" s="29"/>
      <c r="U866" s="29"/>
      <c r="V866" s="29"/>
      <c r="W866" s="29"/>
      <c r="X866" s="29"/>
      <c r="Y866" s="29"/>
      <c r="Z866" s="29"/>
    </row>
    <row r="867" spans="1:26" ht="13">
      <c r="A867" s="39">
        <v>865</v>
      </c>
      <c r="B867" s="43">
        <f t="shared" si="3"/>
        <v>2.2132822799822431E-3</v>
      </c>
      <c r="C867" s="41">
        <f>_xlfn.BETA.DIST(B867,Summary!$C$14+Summary!$D$26,Summary!$D$14+Summary!$C$26-Summary!$D$26,FALSE)</f>
        <v>30.544782045205469</v>
      </c>
      <c r="D867" s="41">
        <f>_xlfn.BETA.DIST(B867,Summary!$C$14+Summary!$D$27,Summary!$D$14+Summary!$C$27-Summary!$D$27,FALSE)</f>
        <v>5.9625475971240315E-2</v>
      </c>
      <c r="E867" s="38"/>
      <c r="F867" s="44"/>
      <c r="G867" s="44"/>
      <c r="H867" s="29"/>
      <c r="I867" s="29"/>
      <c r="J867" s="29"/>
      <c r="K867" s="29"/>
      <c r="L867" s="29"/>
      <c r="M867" s="29"/>
      <c r="N867" s="29"/>
      <c r="O867" s="29"/>
      <c r="P867" s="29"/>
      <c r="Q867" s="29"/>
      <c r="R867" s="29"/>
      <c r="S867" s="29"/>
      <c r="T867" s="29"/>
      <c r="U867" s="29"/>
      <c r="V867" s="29"/>
      <c r="W867" s="29"/>
      <c r="X867" s="29"/>
      <c r="Y867" s="29"/>
      <c r="Z867" s="29"/>
    </row>
    <row r="868" spans="1:26" ht="13">
      <c r="A868" s="39">
        <v>866</v>
      </c>
      <c r="B868" s="43">
        <f t="shared" si="3"/>
        <v>2.2156772527406618E-3</v>
      </c>
      <c r="C868" s="41">
        <f>_xlfn.BETA.DIST(B868,Summary!$C$14+Summary!$D$26,Summary!$D$14+Summary!$C$26-Summary!$D$26,FALSE)</f>
        <v>30.208844679588779</v>
      </c>
      <c r="D868" s="41">
        <f>_xlfn.BETA.DIST(B868,Summary!$C$14+Summary!$D$27,Summary!$D$14+Summary!$C$27-Summary!$D$27,FALSE)</f>
        <v>5.7732904869238509E-2</v>
      </c>
      <c r="E868" s="38"/>
      <c r="F868" s="44"/>
      <c r="G868" s="44"/>
      <c r="H868" s="29"/>
      <c r="I868" s="29"/>
      <c r="J868" s="29"/>
      <c r="K868" s="29"/>
      <c r="L868" s="29"/>
      <c r="M868" s="29"/>
      <c r="N868" s="29"/>
      <c r="O868" s="29"/>
      <c r="P868" s="29"/>
      <c r="Q868" s="29"/>
      <c r="R868" s="29"/>
      <c r="S868" s="29"/>
      <c r="T868" s="29"/>
      <c r="U868" s="29"/>
      <c r="V868" s="29"/>
      <c r="W868" s="29"/>
      <c r="X868" s="29"/>
      <c r="Y868" s="29"/>
      <c r="Z868" s="29"/>
    </row>
    <row r="869" spans="1:26" ht="13">
      <c r="A869" s="39">
        <v>867</v>
      </c>
      <c r="B869" s="43">
        <f t="shared" si="3"/>
        <v>2.2180722254990805E-3</v>
      </c>
      <c r="C869" s="41">
        <f>_xlfn.BETA.DIST(B869,Summary!$C$14+Summary!$D$26,Summary!$D$14+Summary!$C$26-Summary!$D$26,FALSE)</f>
        <v>29.876321344709662</v>
      </c>
      <c r="D869" s="41">
        <f>_xlfn.BETA.DIST(B869,Summary!$C$14+Summary!$D$27,Summary!$D$14+Summary!$C$27-Summary!$D$27,FALSE)</f>
        <v>5.5898830516685365E-2</v>
      </c>
      <c r="E869" s="38"/>
      <c r="F869" s="44"/>
      <c r="G869" s="44"/>
      <c r="H869" s="29"/>
      <c r="I869" s="29"/>
      <c r="J869" s="29"/>
      <c r="K869" s="29"/>
      <c r="L869" s="29"/>
      <c r="M869" s="29"/>
      <c r="N869" s="29"/>
      <c r="O869" s="29"/>
      <c r="P869" s="29"/>
      <c r="Q869" s="29"/>
      <c r="R869" s="29"/>
      <c r="S869" s="29"/>
      <c r="T869" s="29"/>
      <c r="U869" s="29"/>
      <c r="V869" s="29"/>
      <c r="W869" s="29"/>
      <c r="X869" s="29"/>
      <c r="Y869" s="29"/>
      <c r="Z869" s="29"/>
    </row>
    <row r="870" spans="1:26" ht="13">
      <c r="A870" s="39">
        <v>868</v>
      </c>
      <c r="B870" s="43">
        <f t="shared" si="3"/>
        <v>2.2204671982574992E-3</v>
      </c>
      <c r="C870" s="41">
        <f>_xlfn.BETA.DIST(B870,Summary!$C$14+Summary!$D$26,Summary!$D$14+Summary!$C$26-Summary!$D$26,FALSE)</f>
        <v>29.54718127010079</v>
      </c>
      <c r="D870" s="41">
        <f>_xlfn.BETA.DIST(B870,Summary!$C$14+Summary!$D$27,Summary!$D$14+Summary!$C$27-Summary!$D$27,FALSE)</f>
        <v>5.412149957789892E-2</v>
      </c>
      <c r="E870" s="38"/>
      <c r="F870" s="44"/>
      <c r="G870" s="44"/>
      <c r="H870" s="29"/>
      <c r="I870" s="29"/>
      <c r="J870" s="29"/>
      <c r="K870" s="29"/>
      <c r="L870" s="29"/>
      <c r="M870" s="29"/>
      <c r="N870" s="29"/>
      <c r="O870" s="29"/>
      <c r="P870" s="29"/>
      <c r="Q870" s="29"/>
      <c r="R870" s="29"/>
      <c r="S870" s="29"/>
      <c r="T870" s="29"/>
      <c r="U870" s="29"/>
      <c r="V870" s="29"/>
      <c r="W870" s="29"/>
      <c r="X870" s="29"/>
      <c r="Y870" s="29"/>
      <c r="Z870" s="29"/>
    </row>
    <row r="871" spans="1:26" ht="13">
      <c r="A871" s="39">
        <v>869</v>
      </c>
      <c r="B871" s="43">
        <f t="shared" si="3"/>
        <v>2.2228621710159179E-3</v>
      </c>
      <c r="C871" s="41">
        <f>_xlfn.BETA.DIST(B871,Summary!$C$14+Summary!$D$26,Summary!$D$14+Summary!$C$26-Summary!$D$26,FALSE)</f>
        <v>29.22139390770193</v>
      </c>
      <c r="D871" s="41">
        <f>_xlfn.BETA.DIST(B871,Summary!$C$14+Summary!$D$27,Summary!$D$14+Summary!$C$27-Summary!$D$27,FALSE)</f>
        <v>5.2399209397781352E-2</v>
      </c>
      <c r="E871" s="38"/>
      <c r="F871" s="44"/>
      <c r="G871" s="44"/>
      <c r="H871" s="29"/>
      <c r="I871" s="29"/>
      <c r="J871" s="29"/>
      <c r="K871" s="29"/>
      <c r="L871" s="29"/>
      <c r="M871" s="29"/>
      <c r="N871" s="29"/>
      <c r="O871" s="29"/>
      <c r="P871" s="29"/>
      <c r="Q871" s="29"/>
      <c r="R871" s="29"/>
      <c r="S871" s="29"/>
      <c r="T871" s="29"/>
      <c r="U871" s="29"/>
      <c r="V871" s="29"/>
      <c r="W871" s="29"/>
      <c r="X871" s="29"/>
      <c r="Y871" s="29"/>
      <c r="Z871" s="29"/>
    </row>
    <row r="872" spans="1:26" ht="13">
      <c r="A872" s="39">
        <v>870</v>
      </c>
      <c r="B872" s="43">
        <f t="shared" si="3"/>
        <v>2.2252571437743366E-3</v>
      </c>
      <c r="C872" s="41">
        <f>_xlfn.BETA.DIST(B872,Summary!$C$14+Summary!$D$26,Summary!$D$14+Summary!$C$26-Summary!$D$26,FALSE)</f>
        <v>28.898928931045017</v>
      </c>
      <c r="D872" s="41">
        <f>_xlfn.BETA.DIST(B872,Summary!$C$14+Summary!$D$27,Summary!$D$14+Summary!$C$27-Summary!$D$27,FALSE)</f>
        <v>5.0730306599990109E-2</v>
      </c>
      <c r="E872" s="38"/>
      <c r="F872" s="44"/>
      <c r="G872" s="44"/>
      <c r="H872" s="29"/>
      <c r="I872" s="29"/>
      <c r="J872" s="29"/>
      <c r="K872" s="29"/>
      <c r="L872" s="29"/>
      <c r="M872" s="29"/>
      <c r="N872" s="29"/>
      <c r="O872" s="29"/>
      <c r="P872" s="29"/>
      <c r="Q872" s="29"/>
      <c r="R872" s="29"/>
      <c r="S872" s="29"/>
      <c r="T872" s="29"/>
      <c r="U872" s="29"/>
      <c r="V872" s="29"/>
      <c r="W872" s="29"/>
      <c r="X872" s="29"/>
      <c r="Y872" s="29"/>
      <c r="Z872" s="29"/>
    </row>
    <row r="873" spans="1:26" ht="13">
      <c r="A873" s="39">
        <v>871</v>
      </c>
      <c r="B873" s="43">
        <f t="shared" si="3"/>
        <v>2.2276521165327553E-3</v>
      </c>
      <c r="C873" s="41">
        <f>_xlfn.BETA.DIST(B873,Summary!$C$14+Summary!$D$26,Summary!$D$14+Summary!$C$26-Summary!$D$26,FALSE)</f>
        <v>28.579756234429386</v>
      </c>
      <c r="D873" s="41">
        <f>_xlfn.BETA.DIST(B873,Summary!$C$14+Summary!$D$27,Summary!$D$14+Summary!$C$27-Summary!$D$27,FALSE)</f>
        <v>4.9113185721794017E-2</v>
      </c>
      <c r="E873" s="38"/>
      <c r="F873" s="44"/>
      <c r="G873" s="44"/>
      <c r="H873" s="29"/>
      <c r="I873" s="29"/>
      <c r="J873" s="29"/>
      <c r="K873" s="29"/>
      <c r="L873" s="29"/>
      <c r="M873" s="29"/>
      <c r="N873" s="29"/>
      <c r="O873" s="29"/>
      <c r="P873" s="29"/>
      <c r="Q873" s="29"/>
      <c r="R873" s="29"/>
      <c r="S873" s="29"/>
      <c r="T873" s="29"/>
      <c r="U873" s="29"/>
      <c r="V873" s="29"/>
      <c r="W873" s="29"/>
      <c r="X873" s="29"/>
      <c r="Y873" s="29"/>
      <c r="Z873" s="29"/>
    </row>
    <row r="874" spans="1:26" ht="13">
      <c r="A874" s="39">
        <v>872</v>
      </c>
      <c r="B874" s="43">
        <f t="shared" si="3"/>
        <v>2.230047089291174E-3</v>
      </c>
      <c r="C874" s="41">
        <f>_xlfn.BETA.DIST(B874,Summary!$C$14+Summary!$D$26,Summary!$D$14+Summary!$C$26-Summary!$D$26,FALSE)</f>
        <v>28.263845932087737</v>
      </c>
      <c r="D874" s="41">
        <f>_xlfn.BETA.DIST(B874,Summary!$C$14+Summary!$D$27,Summary!$D$14+Summary!$C$27-Summary!$D$27,FALSE)</f>
        <v>4.7546287884714843E-2</v>
      </c>
      <c r="E874" s="38"/>
      <c r="F874" s="44"/>
      <c r="G874" s="44"/>
      <c r="H874" s="29"/>
      <c r="I874" s="29"/>
      <c r="J874" s="29"/>
      <c r="K874" s="29"/>
      <c r="L874" s="29"/>
      <c r="M874" s="29"/>
      <c r="N874" s="29"/>
      <c r="O874" s="29"/>
      <c r="P874" s="29"/>
      <c r="Q874" s="29"/>
      <c r="R874" s="29"/>
      <c r="S874" s="29"/>
      <c r="T874" s="29"/>
      <c r="U874" s="29"/>
      <c r="V874" s="29"/>
      <c r="W874" s="29"/>
      <c r="X874" s="29"/>
      <c r="Y874" s="29"/>
      <c r="Z874" s="29"/>
    </row>
    <row r="875" spans="1:26" ht="13">
      <c r="A875" s="39">
        <v>873</v>
      </c>
      <c r="B875" s="43">
        <f t="shared" si="3"/>
        <v>2.2324420620495927E-3</v>
      </c>
      <c r="C875" s="41">
        <f>_xlfn.BETA.DIST(B875,Summary!$C$14+Summary!$D$26,Summary!$D$14+Summary!$C$26-Summary!$D$26,FALSE)</f>
        <v>27.951168357341743</v>
      </c>
      <c r="D875" s="41">
        <f>_xlfn.BETA.DIST(B875,Summary!$C$14+Summary!$D$27,Summary!$D$14+Summary!$C$27-Summary!$D$27,FALSE)</f>
        <v>4.6028099500086982E-2</v>
      </c>
      <c r="E875" s="38"/>
      <c r="F875" s="44"/>
      <c r="G875" s="44"/>
      <c r="H875" s="29"/>
      <c r="I875" s="29"/>
      <c r="J875" s="29"/>
      <c r="K875" s="29"/>
      <c r="L875" s="29"/>
      <c r="M875" s="29"/>
      <c r="N875" s="29"/>
      <c r="O875" s="29"/>
      <c r="P875" s="29"/>
      <c r="Q875" s="29"/>
      <c r="R875" s="29"/>
      <c r="S875" s="29"/>
      <c r="T875" s="29"/>
      <c r="U875" s="29"/>
      <c r="V875" s="29"/>
      <c r="W875" s="29"/>
      <c r="X875" s="29"/>
      <c r="Y875" s="29"/>
      <c r="Z875" s="29"/>
    </row>
    <row r="876" spans="1:26" ht="13">
      <c r="A876" s="39">
        <v>874</v>
      </c>
      <c r="B876" s="43">
        <f t="shared" si="3"/>
        <v>2.2348370348080114E-3</v>
      </c>
      <c r="C876" s="41">
        <f>_xlfn.BETA.DIST(B876,Summary!$C$14+Summary!$D$26,Summary!$D$14+Summary!$C$26-Summary!$D$26,FALSE)</f>
        <v>27.641694061749217</v>
      </c>
      <c r="D876" s="41">
        <f>_xlfn.BETA.DIST(B876,Summary!$C$14+Summary!$D$27,Summary!$D$14+Summary!$C$27-Summary!$D$27,FALSE)</f>
        <v>4.4557151008680712E-2</v>
      </c>
      <c r="E876" s="38"/>
      <c r="F876" s="44"/>
      <c r="G876" s="44"/>
      <c r="H876" s="29"/>
      <c r="I876" s="29"/>
      <c r="J876" s="29"/>
      <c r="K876" s="29"/>
      <c r="L876" s="29"/>
      <c r="M876" s="29"/>
      <c r="N876" s="29"/>
      <c r="O876" s="29"/>
      <c r="P876" s="29"/>
      <c r="Q876" s="29"/>
      <c r="R876" s="29"/>
      <c r="S876" s="29"/>
      <c r="T876" s="29"/>
      <c r="U876" s="29"/>
      <c r="V876" s="29"/>
      <c r="W876" s="29"/>
      <c r="X876" s="29"/>
      <c r="Y876" s="29"/>
      <c r="Z876" s="29"/>
    </row>
    <row r="877" spans="1:26" ht="13">
      <c r="A877" s="39">
        <v>875</v>
      </c>
      <c r="B877" s="43">
        <f t="shared" si="3"/>
        <v>2.2372320075664301E-3</v>
      </c>
      <c r="C877" s="41">
        <f>_xlfn.BETA.DIST(B877,Summary!$C$14+Summary!$D$26,Summary!$D$14+Summary!$C$26-Summary!$D$26,FALSE)</f>
        <v>27.335393814241183</v>
      </c>
      <c r="D877" s="41">
        <f>_xlfn.BETA.DIST(B877,Summary!$C$14+Summary!$D$27,Summary!$D$14+Summary!$C$27-Summary!$D$27,FALSE)</f>
        <v>4.3132015653553249E-2</v>
      </c>
      <c r="E877" s="38"/>
      <c r="F877" s="44"/>
      <c r="G877" s="44"/>
      <c r="H877" s="29"/>
      <c r="I877" s="29"/>
      <c r="J877" s="29"/>
      <c r="K877" s="29"/>
      <c r="L877" s="29"/>
      <c r="M877" s="29"/>
      <c r="N877" s="29"/>
      <c r="O877" s="29"/>
      <c r="P877" s="29"/>
      <c r="Q877" s="29"/>
      <c r="R877" s="29"/>
      <c r="S877" s="29"/>
      <c r="T877" s="29"/>
      <c r="U877" s="29"/>
      <c r="V877" s="29"/>
      <c r="W877" s="29"/>
      <c r="X877" s="29"/>
      <c r="Y877" s="29"/>
      <c r="Z877" s="29"/>
    </row>
    <row r="878" spans="1:26" ht="13">
      <c r="A878" s="39">
        <v>876</v>
      </c>
      <c r="B878" s="43">
        <f t="shared" si="3"/>
        <v>2.2396269803248488E-3</v>
      </c>
      <c r="C878" s="41">
        <f>_xlfn.BETA.DIST(B878,Summary!$C$14+Summary!$D$26,Summary!$D$14+Summary!$C$26-Summary!$D$26,FALSE)</f>
        <v>27.032238600251631</v>
      </c>
      <c r="D878" s="41">
        <f>_xlfn.BETA.DIST(B878,Summary!$C$14+Summary!$D$27,Summary!$D$14+Summary!$C$27-Summary!$D$27,FALSE)</f>
        <v>4.1751308285319068E-2</v>
      </c>
      <c r="E878" s="38"/>
      <c r="F878" s="44"/>
      <c r="G878" s="44"/>
      <c r="H878" s="29"/>
      <c r="I878" s="29"/>
      <c r="J878" s="29"/>
      <c r="K878" s="29"/>
      <c r="L878" s="29"/>
      <c r="M878" s="29"/>
      <c r="N878" s="29"/>
      <c r="O878" s="29"/>
      <c r="P878" s="29"/>
      <c r="Q878" s="29"/>
      <c r="R878" s="29"/>
      <c r="S878" s="29"/>
      <c r="T878" s="29"/>
      <c r="U878" s="29"/>
      <c r="V878" s="29"/>
      <c r="W878" s="29"/>
      <c r="X878" s="29"/>
      <c r="Y878" s="29"/>
      <c r="Z878" s="29"/>
    </row>
    <row r="879" spans="1:26" ht="13">
      <c r="A879" s="39">
        <v>877</v>
      </c>
      <c r="B879" s="43">
        <f t="shared" si="3"/>
        <v>2.2420219530832675E-3</v>
      </c>
      <c r="C879" s="41">
        <f>_xlfn.BETA.DIST(B879,Summary!$C$14+Summary!$D$26,Summary!$D$14+Summary!$C$26-Summary!$D$26,FALSE)</f>
        <v>26.732199620837758</v>
      </c>
      <c r="D879" s="41">
        <f>_xlfn.BETA.DIST(B879,Summary!$C$14+Summary!$D$27,Summary!$D$14+Summary!$C$27-Summary!$D$27,FALSE)</f>
        <v>4.0413684199033822E-2</v>
      </c>
      <c r="E879" s="38"/>
      <c r="F879" s="44"/>
      <c r="G879" s="44"/>
      <c r="H879" s="29"/>
      <c r="I879" s="29"/>
      <c r="J879" s="29"/>
      <c r="K879" s="29"/>
      <c r="L879" s="29"/>
      <c r="M879" s="29"/>
      <c r="N879" s="29"/>
      <c r="O879" s="29"/>
      <c r="P879" s="29"/>
      <c r="Q879" s="29"/>
      <c r="R879" s="29"/>
      <c r="S879" s="29"/>
      <c r="T879" s="29"/>
      <c r="U879" s="29"/>
      <c r="V879" s="29"/>
      <c r="W879" s="29"/>
      <c r="X879" s="29"/>
      <c r="Y879" s="29"/>
      <c r="Z879" s="29"/>
    </row>
    <row r="880" spans="1:26" ht="13">
      <c r="A880" s="39">
        <v>878</v>
      </c>
      <c r="B880" s="43">
        <f t="shared" si="3"/>
        <v>2.2444169258416862E-3</v>
      </c>
      <c r="C880" s="41">
        <f>_xlfn.BETA.DIST(B880,Summary!$C$14+Summary!$D$26,Summary!$D$14+Summary!$C$26-Summary!$D$26,FALSE)</f>
        <v>26.43524829179281</v>
      </c>
      <c r="D880" s="41">
        <f>_xlfn.BETA.DIST(B880,Summary!$C$14+Summary!$D$27,Summary!$D$14+Summary!$C$27-Summary!$D$27,FALSE)</f>
        <v>3.9117838001915449E-2</v>
      </c>
      <c r="E880" s="38"/>
      <c r="F880" s="44"/>
      <c r="G880" s="44"/>
      <c r="H880" s="29"/>
      <c r="I880" s="29"/>
      <c r="J880" s="29"/>
      <c r="K880" s="29"/>
      <c r="L880" s="29"/>
      <c r="M880" s="29"/>
      <c r="N880" s="29"/>
      <c r="O880" s="29"/>
      <c r="P880" s="29"/>
      <c r="Q880" s="29"/>
      <c r="R880" s="29"/>
      <c r="S880" s="29"/>
      <c r="T880" s="29"/>
      <c r="U880" s="29"/>
      <c r="V880" s="29"/>
      <c r="W880" s="29"/>
      <c r="X880" s="29"/>
      <c r="Y880" s="29"/>
      <c r="Z880" s="29"/>
    </row>
    <row r="881" spans="1:26" ht="13">
      <c r="A881" s="39">
        <v>879</v>
      </c>
      <c r="B881" s="43">
        <f t="shared" si="3"/>
        <v>2.246811898600105E-3</v>
      </c>
      <c r="C881" s="41">
        <f>_xlfn.BETA.DIST(B881,Summary!$C$14+Summary!$D$26,Summary!$D$14+Summary!$C$26-Summary!$D$26,FALSE)</f>
        <v>26.141356242749769</v>
      </c>
      <c r="D881" s="41">
        <f>_xlfn.BETA.DIST(B881,Summary!$C$14+Summary!$D$27,Summary!$D$14+Summary!$C$27-Summary!$D$27,FALSE)</f>
        <v>3.7862502511141975E-2</v>
      </c>
      <c r="E881" s="38"/>
      <c r="F881" s="44"/>
      <c r="G881" s="44"/>
      <c r="H881" s="29"/>
      <c r="I881" s="29"/>
      <c r="J881" s="29"/>
      <c r="K881" s="29"/>
      <c r="L881" s="29"/>
      <c r="M881" s="29"/>
      <c r="N881" s="29"/>
      <c r="O881" s="29"/>
      <c r="P881" s="29"/>
      <c r="Q881" s="29"/>
      <c r="R881" s="29"/>
      <c r="S881" s="29"/>
      <c r="T881" s="29"/>
      <c r="U881" s="29"/>
      <c r="V881" s="29"/>
      <c r="W881" s="29"/>
      <c r="X881" s="29"/>
      <c r="Y881" s="29"/>
      <c r="Z881" s="29"/>
    </row>
    <row r="882" spans="1:26" ht="13">
      <c r="A882" s="39">
        <v>880</v>
      </c>
      <c r="B882" s="43">
        <f t="shared" si="3"/>
        <v>2.2492068713585237E-3</v>
      </c>
      <c r="C882" s="41">
        <f>_xlfn.BETA.DIST(B882,Summary!$C$14+Summary!$D$26,Summary!$D$14+Summary!$C$26-Summary!$D$26,FALSE)</f>
        <v>25.850495316278856</v>
      </c>
      <c r="D882" s="41">
        <f>_xlfn.BETA.DIST(B882,Summary!$C$14+Summary!$D$27,Summary!$D$14+Summary!$C$27-Summary!$D$27,FALSE)</f>
        <v>3.6646447680978952E-2</v>
      </c>
      <c r="E882" s="38"/>
      <c r="F882" s="44"/>
      <c r="G882" s="44"/>
      <c r="H882" s="29"/>
      <c r="I882" s="29"/>
      <c r="J882" s="29"/>
      <c r="K882" s="29"/>
      <c r="L882" s="29"/>
      <c r="M882" s="29"/>
      <c r="N882" s="29"/>
      <c r="O882" s="29"/>
      <c r="P882" s="29"/>
      <c r="Q882" s="29"/>
      <c r="R882" s="29"/>
      <c r="S882" s="29"/>
      <c r="T882" s="29"/>
      <c r="U882" s="29"/>
      <c r="V882" s="29"/>
      <c r="W882" s="29"/>
      <c r="X882" s="29"/>
      <c r="Y882" s="29"/>
      <c r="Z882" s="29"/>
    </row>
    <row r="883" spans="1:26" ht="13">
      <c r="A883" s="39">
        <v>881</v>
      </c>
      <c r="B883" s="43">
        <f t="shared" si="3"/>
        <v>2.2516018441169424E-3</v>
      </c>
      <c r="C883" s="41">
        <f>_xlfn.BETA.DIST(B883,Summary!$C$14+Summary!$D$26,Summary!$D$14+Summary!$C$26-Summary!$D$26,FALSE)</f>
        <v>25.562637566976843</v>
      </c>
      <c r="D883" s="41">
        <f>_xlfn.BETA.DIST(B883,Summary!$C$14+Summary!$D$27,Summary!$D$14+Summary!$C$27-Summary!$D$27,FALSE)</f>
        <v>3.5468479558505288E-2</v>
      </c>
      <c r="E883" s="38"/>
      <c r="F883" s="44"/>
      <c r="G883" s="44"/>
      <c r="H883" s="29"/>
      <c r="I883" s="29"/>
      <c r="J883" s="29"/>
      <c r="K883" s="29"/>
      <c r="L883" s="29"/>
      <c r="M883" s="29"/>
      <c r="N883" s="29"/>
      <c r="O883" s="29"/>
      <c r="P883" s="29"/>
      <c r="Q883" s="29"/>
      <c r="R883" s="29"/>
      <c r="S883" s="29"/>
      <c r="T883" s="29"/>
      <c r="U883" s="29"/>
      <c r="V883" s="29"/>
      <c r="W883" s="29"/>
      <c r="X883" s="29"/>
      <c r="Y883" s="29"/>
      <c r="Z883" s="29"/>
    </row>
    <row r="884" spans="1:26" ht="13">
      <c r="A884" s="39">
        <v>882</v>
      </c>
      <c r="B884" s="43">
        <f t="shared" si="3"/>
        <v>2.2539968168753611E-3</v>
      </c>
      <c r="C884" s="41">
        <f>_xlfn.BETA.DIST(B884,Summary!$C$14+Summary!$D$26,Summary!$D$14+Summary!$C$26-Summary!$D$26,FALSE)</f>
        <v>25.277755260548719</v>
      </c>
      <c r="D884" s="41">
        <f>_xlfn.BETA.DIST(B884,Summary!$C$14+Summary!$D$27,Summary!$D$14+Summary!$C$27-Summary!$D$27,FALSE)</f>
        <v>3.4327439267231891E-2</v>
      </c>
      <c r="E884" s="38"/>
      <c r="F884" s="44"/>
      <c r="G884" s="44"/>
      <c r="H884" s="29"/>
      <c r="I884" s="29"/>
      <c r="J884" s="29"/>
      <c r="K884" s="29"/>
      <c r="L884" s="29"/>
      <c r="M884" s="29"/>
      <c r="N884" s="29"/>
      <c r="O884" s="29"/>
      <c r="P884" s="29"/>
      <c r="Q884" s="29"/>
      <c r="R884" s="29"/>
      <c r="S884" s="29"/>
      <c r="T884" s="29"/>
      <c r="U884" s="29"/>
      <c r="V884" s="29"/>
      <c r="W884" s="29"/>
      <c r="X884" s="29"/>
      <c r="Y884" s="29"/>
      <c r="Z884" s="29"/>
    </row>
    <row r="885" spans="1:26" ht="13">
      <c r="A885" s="39">
        <v>883</v>
      </c>
      <c r="B885" s="43">
        <f t="shared" si="3"/>
        <v>2.2563917896337798E-3</v>
      </c>
      <c r="C885" s="41">
        <f>_xlfn.BETA.DIST(B885,Summary!$C$14+Summary!$D$26,Summary!$D$14+Summary!$C$26-Summary!$D$26,FALSE)</f>
        <v>24.995820872883442</v>
      </c>
      <c r="D885" s="41">
        <f>_xlfn.BETA.DIST(B885,Summary!$C$14+Summary!$D$27,Summary!$D$14+Summary!$C$27-Summary!$D$27,FALSE)</f>
        <v>3.3222202017907557E-2</v>
      </c>
      <c r="E885" s="38"/>
      <c r="F885" s="44"/>
      <c r="G885" s="44"/>
      <c r="H885" s="29"/>
      <c r="I885" s="29"/>
      <c r="J885" s="29"/>
      <c r="K885" s="29"/>
      <c r="L885" s="29"/>
      <c r="M885" s="29"/>
      <c r="N885" s="29"/>
      <c r="O885" s="29"/>
      <c r="P885" s="29"/>
      <c r="Q885" s="29"/>
      <c r="R885" s="29"/>
      <c r="S885" s="29"/>
      <c r="T885" s="29"/>
      <c r="U885" s="29"/>
      <c r="V885" s="29"/>
      <c r="W885" s="29"/>
      <c r="X885" s="29"/>
      <c r="Y885" s="29"/>
      <c r="Z885" s="29"/>
    </row>
    <row r="886" spans="1:26" ht="13">
      <c r="A886" s="39">
        <v>884</v>
      </c>
      <c r="B886" s="43">
        <f t="shared" si="3"/>
        <v>2.2587867623921985E-3</v>
      </c>
      <c r="C886" s="41">
        <f>_xlfn.BETA.DIST(B886,Summary!$C$14+Summary!$D$26,Summary!$D$14+Summary!$C$26-Summary!$D$26,FALSE)</f>
        <v>24.716807089121779</v>
      </c>
      <c r="D886" s="41">
        <f>_xlfn.BETA.DIST(B886,Summary!$C$14+Summary!$D$27,Summary!$D$14+Summary!$C$27-Summary!$D$27,FALSE)</f>
        <v>3.2151676145843057E-2</v>
      </c>
      <c r="E886" s="38"/>
      <c r="F886" s="44"/>
      <c r="G886" s="44"/>
      <c r="H886" s="29"/>
      <c r="I886" s="29"/>
      <c r="J886" s="29"/>
      <c r="K886" s="29"/>
      <c r="L886" s="29"/>
      <c r="M886" s="29"/>
      <c r="N886" s="29"/>
      <c r="O886" s="29"/>
      <c r="P886" s="29"/>
      <c r="Q886" s="29"/>
      <c r="R886" s="29"/>
      <c r="S886" s="29"/>
      <c r="T886" s="29"/>
      <c r="U886" s="29"/>
      <c r="V886" s="29"/>
      <c r="W886" s="29"/>
      <c r="X886" s="29"/>
      <c r="Y886" s="29"/>
      <c r="Z886" s="29"/>
    </row>
    <row r="887" spans="1:26" ht="13">
      <c r="A887" s="39">
        <v>885</v>
      </c>
      <c r="B887" s="43">
        <f t="shared" si="3"/>
        <v>2.2611817351506172E-3</v>
      </c>
      <c r="C887" s="41">
        <f>_xlfn.BETA.DIST(B887,Summary!$C$14+Summary!$D$26,Summary!$D$14+Summary!$C$26-Summary!$D$26,FALSE)</f>
        <v>24.440686802719121</v>
      </c>
      <c r="D887" s="41">
        <f>_xlfn.BETA.DIST(B887,Summary!$C$14+Summary!$D$27,Summary!$D$14+Summary!$C$27-Summary!$D$27,FALSE)</f>
        <v>3.1114802174078707E-2</v>
      </c>
      <c r="E887" s="38"/>
      <c r="F887" s="44"/>
      <c r="G887" s="44"/>
      <c r="H887" s="29"/>
      <c r="I887" s="29"/>
      <c r="J887" s="29"/>
      <c r="K887" s="29"/>
      <c r="L887" s="29"/>
      <c r="M887" s="29"/>
      <c r="N887" s="29"/>
      <c r="O887" s="29"/>
      <c r="P887" s="29"/>
      <c r="Q887" s="29"/>
      <c r="R887" s="29"/>
      <c r="S887" s="29"/>
      <c r="T887" s="29"/>
      <c r="U887" s="29"/>
      <c r="V887" s="29"/>
      <c r="W887" s="29"/>
      <c r="X887" s="29"/>
      <c r="Y887" s="29"/>
      <c r="Z887" s="29"/>
    </row>
    <row r="888" spans="1:26" ht="13">
      <c r="A888" s="39">
        <v>886</v>
      </c>
      <c r="B888" s="43">
        <f t="shared" si="3"/>
        <v>2.2635767079090359E-3</v>
      </c>
      <c r="C888" s="41">
        <f>_xlfn.BETA.DIST(B888,Summary!$C$14+Summary!$D$26,Summary!$D$14+Summary!$C$26-Summary!$D$26,FALSE)</f>
        <v>24.167433114500472</v>
      </c>
      <c r="D888" s="41">
        <f>_xlfn.BETA.DIST(B888,Summary!$C$14+Summary!$D$27,Summary!$D$14+Summary!$C$27-Summary!$D$27,FALSE)</f>
        <v>3.0110551901751277E-2</v>
      </c>
      <c r="E888" s="38"/>
      <c r="F888" s="44"/>
      <c r="G888" s="44"/>
      <c r="H888" s="29"/>
      <c r="I888" s="29"/>
      <c r="J888" s="29"/>
      <c r="K888" s="29"/>
      <c r="L888" s="29"/>
      <c r="M888" s="29"/>
      <c r="N888" s="29"/>
      <c r="O888" s="29"/>
      <c r="P888" s="29"/>
      <c r="Q888" s="29"/>
      <c r="R888" s="29"/>
      <c r="S888" s="29"/>
      <c r="T888" s="29"/>
      <c r="U888" s="29"/>
      <c r="V888" s="29"/>
      <c r="W888" s="29"/>
      <c r="X888" s="29"/>
      <c r="Y888" s="29"/>
      <c r="Z888" s="29"/>
    </row>
    <row r="889" spans="1:26" ht="13">
      <c r="A889" s="39">
        <v>887</v>
      </c>
      <c r="B889" s="43">
        <f t="shared" si="3"/>
        <v>2.2659716806674546E-3</v>
      </c>
      <c r="C889" s="41">
        <f>_xlfn.BETA.DIST(B889,Summary!$C$14+Summary!$D$26,Summary!$D$14+Summary!$C$26-Summary!$D$26,FALSE)</f>
        <v>23.897019331710222</v>
      </c>
      <c r="D889" s="41">
        <f>_xlfn.BETA.DIST(B889,Summary!$C$14+Summary!$D$27,Summary!$D$14+Summary!$C$27-Summary!$D$27,FALSE)</f>
        <v>2.9137927517023404E-2</v>
      </c>
      <c r="E889" s="38"/>
      <c r="F889" s="44"/>
      <c r="G889" s="44"/>
      <c r="H889" s="29"/>
      <c r="I889" s="29"/>
      <c r="J889" s="29"/>
      <c r="K889" s="29"/>
      <c r="L889" s="29"/>
      <c r="M889" s="29"/>
      <c r="N889" s="29"/>
      <c r="O889" s="29"/>
      <c r="P889" s="29"/>
      <c r="Q889" s="29"/>
      <c r="R889" s="29"/>
      <c r="S889" s="29"/>
      <c r="T889" s="29"/>
      <c r="U889" s="29"/>
      <c r="V889" s="29"/>
      <c r="W889" s="29"/>
      <c r="X889" s="29"/>
      <c r="Y889" s="29"/>
      <c r="Z889" s="29"/>
    </row>
    <row r="890" spans="1:26" ht="13">
      <c r="A890" s="39">
        <v>888</v>
      </c>
      <c r="B890" s="43">
        <f t="shared" si="3"/>
        <v>2.2683666534258733E-3</v>
      </c>
      <c r="C890" s="41">
        <f>_xlfn.BETA.DIST(B890,Summary!$C$14+Summary!$D$26,Summary!$D$14+Summary!$C$26-Summary!$D$26,FALSE)</f>
        <v>23.629418967056623</v>
      </c>
      <c r="D890" s="41">
        <f>_xlfn.BETA.DIST(B890,Summary!$C$14+Summary!$D$27,Summary!$D$14+Summary!$C$27-Summary!$D$27,FALSE)</f>
        <v>2.8195960733955906E-2</v>
      </c>
      <c r="E890" s="38"/>
      <c r="F890" s="44"/>
      <c r="G890" s="44"/>
      <c r="H890" s="29"/>
      <c r="I890" s="29"/>
      <c r="J890" s="29"/>
      <c r="K890" s="29"/>
      <c r="L890" s="29"/>
      <c r="M890" s="29"/>
      <c r="N890" s="29"/>
      <c r="O890" s="29"/>
      <c r="P890" s="29"/>
      <c r="Q890" s="29"/>
      <c r="R890" s="29"/>
      <c r="S890" s="29"/>
      <c r="T890" s="29"/>
      <c r="U890" s="29"/>
      <c r="V890" s="29"/>
      <c r="W890" s="29"/>
      <c r="X890" s="29"/>
      <c r="Y890" s="29"/>
      <c r="Z890" s="29"/>
    </row>
    <row r="891" spans="1:26" ht="13">
      <c r="A891" s="39">
        <v>889</v>
      </c>
      <c r="B891" s="43">
        <f t="shared" si="3"/>
        <v>2.270761626184292E-3</v>
      </c>
      <c r="C891" s="41">
        <f>_xlfn.BETA.DIST(B891,Summary!$C$14+Summary!$D$26,Summary!$D$14+Summary!$C$26-Summary!$D$26,FALSE)</f>
        <v>23.364605737749446</v>
      </c>
      <c r="D891" s="41">
        <f>_xlfn.BETA.DIST(B891,Summary!$C$14+Summary!$D$27,Summary!$D$14+Summary!$C$27-Summary!$D$27,FALSE)</f>
        <v>2.7283711952717879E-2</v>
      </c>
      <c r="E891" s="38"/>
      <c r="F891" s="44"/>
      <c r="G891" s="44"/>
      <c r="H891" s="29"/>
      <c r="I891" s="29"/>
      <c r="J891" s="29"/>
      <c r="K891" s="29"/>
      <c r="L891" s="29"/>
      <c r="M891" s="29"/>
      <c r="N891" s="29"/>
      <c r="O891" s="29"/>
      <c r="P891" s="29"/>
      <c r="Q891" s="29"/>
      <c r="R891" s="29"/>
      <c r="S891" s="29"/>
      <c r="T891" s="29"/>
      <c r="U891" s="29"/>
      <c r="V891" s="29"/>
      <c r="W891" s="29"/>
      <c r="X891" s="29"/>
      <c r="Y891" s="29"/>
      <c r="Z891" s="29"/>
    </row>
    <row r="892" spans="1:26" ht="13">
      <c r="A892" s="39">
        <v>890</v>
      </c>
      <c r="B892" s="43">
        <f t="shared" si="3"/>
        <v>2.2731565989427107E-3</v>
      </c>
      <c r="C892" s="41">
        <f>_xlfn.BETA.DIST(B892,Summary!$C$14+Summary!$D$26,Summary!$D$14+Summary!$C$26-Summary!$D$26,FALSE)</f>
        <v>23.102553564533228</v>
      </c>
      <c r="D892" s="41">
        <f>_xlfn.BETA.DIST(B892,Summary!$C$14+Summary!$D$27,Summary!$D$14+Summary!$C$27-Summary!$D$27,FALSE)</f>
        <v>2.6400269442539547E-2</v>
      </c>
      <c r="E892" s="38"/>
      <c r="F892" s="44"/>
      <c r="G892" s="44"/>
      <c r="H892" s="29"/>
      <c r="I892" s="29"/>
      <c r="J892" s="29"/>
      <c r="K892" s="29"/>
      <c r="L892" s="29"/>
      <c r="M892" s="29"/>
      <c r="N892" s="29"/>
      <c r="O892" s="29"/>
      <c r="P892" s="29"/>
      <c r="Q892" s="29"/>
      <c r="R892" s="29"/>
      <c r="S892" s="29"/>
      <c r="T892" s="29"/>
      <c r="U892" s="29"/>
      <c r="V892" s="29"/>
      <c r="W892" s="29"/>
      <c r="X892" s="29"/>
      <c r="Y892" s="29"/>
      <c r="Z892" s="29"/>
    </row>
    <row r="893" spans="1:26" ht="13">
      <c r="A893" s="39">
        <v>891</v>
      </c>
      <c r="B893" s="43">
        <f t="shared" si="3"/>
        <v>2.2755515717011294E-3</v>
      </c>
      <c r="C893" s="41">
        <f>_xlfn.BETA.DIST(B893,Summary!$C$14+Summary!$D$26,Summary!$D$14+Summary!$C$26-Summary!$D$26,FALSE)</f>
        <v>22.843236570714723</v>
      </c>
      <c r="D893" s="41">
        <f>_xlfn.BETA.DIST(B893,Summary!$C$14+Summary!$D$27,Summary!$D$14+Summary!$C$27-Summary!$D$27,FALSE)</f>
        <v>2.5544748546834813E-2</v>
      </c>
      <c r="E893" s="38"/>
      <c r="F893" s="44"/>
      <c r="G893" s="44"/>
      <c r="H893" s="29"/>
      <c r="I893" s="29"/>
      <c r="J893" s="29"/>
      <c r="K893" s="29"/>
      <c r="L893" s="29"/>
      <c r="M893" s="29"/>
      <c r="N893" s="29"/>
      <c r="O893" s="29"/>
      <c r="P893" s="29"/>
      <c r="Q893" s="29"/>
      <c r="R893" s="29"/>
      <c r="S893" s="29"/>
      <c r="T893" s="29"/>
      <c r="U893" s="29"/>
      <c r="V893" s="29"/>
      <c r="W893" s="29"/>
      <c r="X893" s="29"/>
      <c r="Y893" s="29"/>
      <c r="Z893" s="29"/>
    </row>
    <row r="894" spans="1:26" ht="13">
      <c r="A894" s="39">
        <v>892</v>
      </c>
      <c r="B894" s="43">
        <f t="shared" si="3"/>
        <v>2.2779465444595481E-3</v>
      </c>
      <c r="C894" s="41">
        <f>_xlfn.BETA.DIST(B894,Summary!$C$14+Summary!$D$26,Summary!$D$14+Summary!$C$26-Summary!$D$26,FALSE)</f>
        <v>22.586629081186068</v>
      </c>
      <c r="D894" s="41">
        <f>_xlfn.BETA.DIST(B894,Summary!$C$14+Summary!$D$27,Summary!$D$14+Summary!$C$27-Summary!$D$27,FALSE)</f>
        <v>2.4716290909924343E-2</v>
      </c>
      <c r="E894" s="38"/>
      <c r="F894" s="44"/>
      <c r="G894" s="44"/>
      <c r="H894" s="29"/>
      <c r="I894" s="29"/>
      <c r="J894" s="29"/>
      <c r="K894" s="29"/>
      <c r="L894" s="29"/>
      <c r="M894" s="29"/>
      <c r="N894" s="29"/>
      <c r="O894" s="29"/>
      <c r="P894" s="29"/>
      <c r="Q894" s="29"/>
      <c r="R894" s="29"/>
      <c r="S894" s="29"/>
      <c r="T894" s="29"/>
      <c r="U894" s="29"/>
      <c r="V894" s="29"/>
      <c r="W894" s="29"/>
      <c r="X894" s="29"/>
      <c r="Y894" s="29"/>
      <c r="Z894" s="29"/>
    </row>
    <row r="895" spans="1:26" ht="13">
      <c r="A895" s="39">
        <v>893</v>
      </c>
      <c r="B895" s="43">
        <f t="shared" si="3"/>
        <v>2.2803415172179668E-3</v>
      </c>
      <c r="C895" s="41">
        <f>_xlfn.BETA.DIST(B895,Summary!$C$14+Summary!$D$26,Summary!$D$14+Summary!$C$26-Summary!$D$26,FALSE)</f>
        <v>22.332705621442692</v>
      </c>
      <c r="D895" s="41">
        <f>_xlfn.BETA.DIST(B895,Summary!$C$14+Summary!$D$27,Summary!$D$14+Summary!$C$27-Summary!$D$27,FALSE)</f>
        <v>2.3914063724807519E-2</v>
      </c>
      <c r="E895" s="38"/>
      <c r="F895" s="44"/>
      <c r="G895" s="44"/>
      <c r="H895" s="29"/>
      <c r="I895" s="29"/>
      <c r="J895" s="29"/>
      <c r="K895" s="29"/>
      <c r="L895" s="29"/>
      <c r="M895" s="29"/>
      <c r="N895" s="29"/>
      <c r="O895" s="29"/>
      <c r="P895" s="29"/>
      <c r="Q895" s="29"/>
      <c r="R895" s="29"/>
      <c r="S895" s="29"/>
      <c r="T895" s="29"/>
      <c r="U895" s="29"/>
      <c r="V895" s="29"/>
      <c r="W895" s="29"/>
      <c r="X895" s="29"/>
      <c r="Y895" s="29"/>
      <c r="Z895" s="29"/>
    </row>
    <row r="896" spans="1:26" ht="13">
      <c r="A896" s="39">
        <v>894</v>
      </c>
      <c r="B896" s="43">
        <f t="shared" si="3"/>
        <v>2.2827364899763855E-3</v>
      </c>
      <c r="C896" s="41">
        <f>_xlfn.BETA.DIST(B896,Summary!$C$14+Summary!$D$26,Summary!$D$14+Summary!$C$26-Summary!$D$26,FALSE)</f>
        <v>22.0814409165969</v>
      </c>
      <c r="D896" s="41">
        <f>_xlfn.BETA.DIST(B896,Summary!$C$14+Summary!$D$27,Summary!$D$14+Summary!$C$27-Summary!$D$27,FALSE)</f>
        <v>2.3137259001451211E-2</v>
      </c>
      <c r="E896" s="38"/>
      <c r="F896" s="44"/>
      <c r="G896" s="44"/>
      <c r="H896" s="29"/>
      <c r="I896" s="29"/>
      <c r="J896" s="29"/>
      <c r="K896" s="29"/>
      <c r="L896" s="29"/>
      <c r="M896" s="29"/>
      <c r="N896" s="29"/>
      <c r="O896" s="29"/>
      <c r="P896" s="29"/>
      <c r="Q896" s="29"/>
      <c r="R896" s="29"/>
      <c r="S896" s="29"/>
      <c r="T896" s="29"/>
      <c r="U896" s="29"/>
      <c r="V896" s="29"/>
      <c r="W896" s="29"/>
      <c r="X896" s="29"/>
      <c r="Y896" s="29"/>
      <c r="Z896" s="29"/>
    </row>
    <row r="897" spans="1:26" ht="13">
      <c r="A897" s="39">
        <v>895</v>
      </c>
      <c r="B897" s="43">
        <f t="shared" si="3"/>
        <v>2.2851314627348042E-3</v>
      </c>
      <c r="C897" s="41">
        <f>_xlfn.BETA.DIST(B897,Summary!$C$14+Summary!$D$26,Summary!$D$14+Summary!$C$26-Summary!$D$26,FALSE)</f>
        <v>21.832809890386986</v>
      </c>
      <c r="D897" s="41">
        <f>_xlfn.BETA.DIST(B897,Summary!$C$14+Summary!$D$27,Summary!$D$14+Summary!$C$27-Summary!$D$27,FALSE)</f>
        <v>2.2385092855058915E-2</v>
      </c>
      <c r="E897" s="38"/>
      <c r="F897" s="44"/>
      <c r="G897" s="44"/>
      <c r="H897" s="29"/>
      <c r="I897" s="29"/>
      <c r="J897" s="29"/>
      <c r="K897" s="29"/>
      <c r="L897" s="29"/>
      <c r="M897" s="29"/>
      <c r="N897" s="29"/>
      <c r="O897" s="29"/>
      <c r="P897" s="29"/>
      <c r="Q897" s="29"/>
      <c r="R897" s="29"/>
      <c r="S897" s="29"/>
      <c r="T897" s="29"/>
      <c r="U897" s="29"/>
      <c r="V897" s="29"/>
      <c r="W897" s="29"/>
      <c r="X897" s="29"/>
      <c r="Y897" s="29"/>
      <c r="Z897" s="29"/>
    </row>
    <row r="898" spans="1:26" ht="13">
      <c r="A898" s="39">
        <v>896</v>
      </c>
      <c r="B898" s="43">
        <f t="shared" si="3"/>
        <v>2.2875264354932229E-3</v>
      </c>
      <c r="C898" s="41">
        <f>_xlfn.BETA.DIST(B898,Summary!$C$14+Summary!$D$26,Summary!$D$14+Summary!$C$26-Summary!$D$26,FALSE)</f>
        <v>21.586787664182268</v>
      </c>
      <c r="D898" s="41">
        <f>_xlfn.BETA.DIST(B898,Summary!$C$14+Summary!$D$27,Summary!$D$14+Summary!$C$27-Summary!$D$27,FALSE)</f>
        <v>2.1656804813816603E-2</v>
      </c>
      <c r="E898" s="38"/>
      <c r="F898" s="44"/>
      <c r="G898" s="44"/>
      <c r="H898" s="29"/>
      <c r="I898" s="29"/>
      <c r="J898" s="29"/>
      <c r="K898" s="29"/>
      <c r="L898" s="29"/>
      <c r="M898" s="29"/>
      <c r="N898" s="29"/>
      <c r="O898" s="29"/>
      <c r="P898" s="29"/>
      <c r="Q898" s="29"/>
      <c r="R898" s="29"/>
      <c r="S898" s="29"/>
      <c r="T898" s="29"/>
      <c r="U898" s="29"/>
      <c r="V898" s="29"/>
      <c r="W898" s="29"/>
      <c r="X898" s="29"/>
      <c r="Y898" s="29"/>
      <c r="Z898" s="29"/>
    </row>
    <row r="899" spans="1:26" ht="13">
      <c r="A899" s="39">
        <v>897</v>
      </c>
      <c r="B899" s="43">
        <f t="shared" si="3"/>
        <v>2.2899214082516416E-3</v>
      </c>
      <c r="C899" s="41">
        <f>_xlfn.BETA.DIST(B899,Summary!$C$14+Summary!$D$26,Summary!$D$14+Summary!$C$26-Summary!$D$26,FALSE)</f>
        <v>21.343349555984268</v>
      </c>
      <c r="D899" s="41">
        <f>_xlfn.BETA.DIST(B899,Summary!$C$14+Summary!$D$27,Summary!$D$14+Summary!$C$27-Summary!$D$27,FALSE)</f>
        <v>2.0951657145606994E-2</v>
      </c>
      <c r="E899" s="38"/>
      <c r="F899" s="44"/>
      <c r="G899" s="44"/>
      <c r="H899" s="29"/>
      <c r="I899" s="29"/>
      <c r="J899" s="29"/>
      <c r="K899" s="29"/>
      <c r="L899" s="29"/>
      <c r="M899" s="29"/>
      <c r="N899" s="29"/>
      <c r="O899" s="29"/>
      <c r="P899" s="29"/>
      <c r="Q899" s="29"/>
      <c r="R899" s="29"/>
      <c r="S899" s="29"/>
      <c r="T899" s="29"/>
      <c r="U899" s="29"/>
      <c r="V899" s="29"/>
      <c r="W899" s="29"/>
      <c r="X899" s="29"/>
      <c r="Y899" s="29"/>
      <c r="Z899" s="29"/>
    </row>
    <row r="900" spans="1:26" ht="13">
      <c r="A900" s="39">
        <v>898</v>
      </c>
      <c r="B900" s="43">
        <f t="shared" si="3"/>
        <v>2.2923163810100603E-3</v>
      </c>
      <c r="C900" s="41">
        <f>_xlfn.BETA.DIST(B900,Summary!$C$14+Summary!$D$26,Summary!$D$14+Summary!$C$26-Summary!$D$26,FALSE)</f>
        <v>21.102471079424156</v>
      </c>
      <c r="D900" s="41">
        <f>_xlfn.BETA.DIST(B900,Summary!$C$14+Summary!$D$27,Summary!$D$14+Summary!$C$27-Summary!$D$27,FALSE)</f>
        <v>2.0268934203205916E-2</v>
      </c>
      <c r="E900" s="38"/>
      <c r="F900" s="44"/>
      <c r="G900" s="44"/>
      <c r="H900" s="29"/>
      <c r="I900" s="29"/>
      <c r="J900" s="29"/>
      <c r="K900" s="29"/>
      <c r="L900" s="29"/>
      <c r="M900" s="29"/>
      <c r="N900" s="29"/>
      <c r="O900" s="29"/>
      <c r="P900" s="29"/>
      <c r="Q900" s="29"/>
      <c r="R900" s="29"/>
      <c r="S900" s="29"/>
      <c r="T900" s="29"/>
      <c r="U900" s="29"/>
      <c r="V900" s="29"/>
      <c r="W900" s="29"/>
      <c r="X900" s="29"/>
      <c r="Y900" s="29"/>
      <c r="Z900" s="29"/>
    </row>
    <row r="901" spans="1:26" ht="13">
      <c r="A901" s="39">
        <v>899</v>
      </c>
      <c r="B901" s="43">
        <f t="shared" si="3"/>
        <v>2.294711353768479E-3</v>
      </c>
      <c r="C901" s="41">
        <f>_xlfn.BETA.DIST(B901,Summary!$C$14+Summary!$D$26,Summary!$D$14+Summary!$C$26-Summary!$D$26,FALSE)</f>
        <v>20.864127942756273</v>
      </c>
      <c r="D901" s="41">
        <f>_xlfn.BETA.DIST(B901,Summary!$C$14+Summary!$D$27,Summary!$D$14+Summary!$C$27-Summary!$D$27,FALSE)</f>
        <v>1.960794178748353E-2</v>
      </c>
      <c r="E901" s="38"/>
      <c r="F901" s="44"/>
      <c r="G901" s="44"/>
      <c r="H901" s="29"/>
      <c r="I901" s="29"/>
      <c r="J901" s="29"/>
      <c r="K901" s="29"/>
      <c r="L901" s="29"/>
      <c r="M901" s="29"/>
      <c r="N901" s="29"/>
      <c r="O901" s="29"/>
      <c r="P901" s="29"/>
      <c r="Q901" s="29"/>
      <c r="R901" s="29"/>
      <c r="S901" s="29"/>
      <c r="T901" s="29"/>
      <c r="U901" s="29"/>
      <c r="V901" s="29"/>
      <c r="W901" s="29"/>
      <c r="X901" s="29"/>
      <c r="Y901" s="29"/>
      <c r="Z901" s="29"/>
    </row>
    <row r="902" spans="1:26" ht="13">
      <c r="A902" s="39">
        <v>900</v>
      </c>
      <c r="B902" s="43">
        <f t="shared" si="3"/>
        <v>2.2971063265268977E-3</v>
      </c>
      <c r="C902" s="41">
        <f>_xlfn.BETA.DIST(B902,Summary!$C$14+Summary!$D$26,Summary!$D$14+Summary!$C$26-Summary!$D$26,FALSE)</f>
        <v>20.628296047848956</v>
      </c>
      <c r="D902" s="41">
        <f>_xlfn.BETA.DIST(B902,Summary!$C$14+Summary!$D$27,Summary!$D$14+Summary!$C$27-Summary!$D$27,FALSE)</f>
        <v>1.8968006528139437E-2</v>
      </c>
      <c r="E902" s="38"/>
      <c r="F902" s="44"/>
      <c r="G902" s="44"/>
      <c r="H902" s="29"/>
      <c r="I902" s="29"/>
      <c r="J902" s="29"/>
      <c r="K902" s="29"/>
      <c r="L902" s="29"/>
      <c r="M902" s="29"/>
      <c r="N902" s="29"/>
      <c r="O902" s="29"/>
      <c r="P902" s="29"/>
      <c r="Q902" s="29"/>
      <c r="R902" s="29"/>
      <c r="S902" s="29"/>
      <c r="T902" s="29"/>
      <c r="U902" s="29"/>
      <c r="V902" s="29"/>
      <c r="W902" s="29"/>
      <c r="X902" s="29"/>
      <c r="Y902" s="29"/>
      <c r="Z902" s="29"/>
    </row>
    <row r="903" spans="1:26" ht="13">
      <c r="A903" s="39">
        <v>901</v>
      </c>
      <c r="B903" s="43">
        <f t="shared" si="3"/>
        <v>2.2995012992853164E-3</v>
      </c>
      <c r="C903" s="41">
        <f>_xlfn.BETA.DIST(B903,Summary!$C$14+Summary!$D$26,Summary!$D$14+Summary!$C$26-Summary!$D$26,FALSE)</f>
        <v>20.394951489171394</v>
      </c>
      <c r="D903" s="41">
        <f>_xlfn.BETA.DIST(B903,Summary!$C$14+Summary!$D$27,Summary!$D$14+Summary!$C$27-Summary!$D$27,FALSE)</f>
        <v>1.8348475281522694E-2</v>
      </c>
      <c r="E903" s="38"/>
      <c r="F903" s="44"/>
      <c r="G903" s="44"/>
      <c r="H903" s="29"/>
      <c r="I903" s="29"/>
      <c r="J903" s="29"/>
      <c r="K903" s="29"/>
      <c r="L903" s="29"/>
      <c r="M903" s="29"/>
      <c r="N903" s="29"/>
      <c r="O903" s="29"/>
      <c r="P903" s="29"/>
      <c r="Q903" s="29"/>
      <c r="R903" s="29"/>
      <c r="S903" s="29"/>
      <c r="T903" s="29"/>
      <c r="U903" s="29"/>
      <c r="V903" s="29"/>
      <c r="W903" s="29"/>
      <c r="X903" s="29"/>
      <c r="Y903" s="29"/>
      <c r="Z903" s="29"/>
    </row>
    <row r="904" spans="1:26" ht="13">
      <c r="A904" s="39">
        <v>902</v>
      </c>
      <c r="B904" s="43">
        <f t="shared" si="3"/>
        <v>2.3018962720437351E-3</v>
      </c>
      <c r="C904" s="41">
        <f>_xlfn.BETA.DIST(B904,Summary!$C$14+Summary!$D$26,Summary!$D$14+Summary!$C$26-Summary!$D$26,FALSE)</f>
        <v>20.164070552778053</v>
      </c>
      <c r="D904" s="41">
        <f>_xlfn.BETA.DIST(B904,Summary!$C$14+Summary!$D$27,Summary!$D$14+Summary!$C$27-Summary!$D$27,FALSE)</f>
        <v>1.7748714545086187E-2</v>
      </c>
      <c r="E904" s="38"/>
      <c r="F904" s="44"/>
      <c r="G904" s="44"/>
      <c r="H904" s="29"/>
      <c r="I904" s="29"/>
      <c r="J904" s="29"/>
      <c r="K904" s="29"/>
      <c r="L904" s="29"/>
      <c r="M904" s="29"/>
      <c r="N904" s="29"/>
      <c r="O904" s="29"/>
      <c r="P904" s="29"/>
      <c r="Q904" s="29"/>
      <c r="R904" s="29"/>
      <c r="S904" s="29"/>
      <c r="T904" s="29"/>
      <c r="U904" s="29"/>
      <c r="V904" s="29"/>
      <c r="W904" s="29"/>
      <c r="X904" s="29"/>
      <c r="Y904" s="29"/>
      <c r="Z904" s="29"/>
    </row>
    <row r="905" spans="1:26" ht="13">
      <c r="A905" s="39">
        <v>903</v>
      </c>
      <c r="B905" s="43">
        <f t="shared" si="3"/>
        <v>2.3042912448021538E-3</v>
      </c>
      <c r="C905" s="41">
        <f>_xlfn.BETA.DIST(B905,Summary!$C$14+Summary!$D$26,Summary!$D$14+Summary!$C$26-Summary!$D$26,FALSE)</f>
        <v>19.935629715289661</v>
      </c>
      <c r="D905" s="41">
        <f>_xlfn.BETA.DIST(B905,Summary!$C$14+Summary!$D$27,Summary!$D$14+Summary!$C$27-Summary!$D$27,FALSE)</f>
        <v>1.7168109888045915E-2</v>
      </c>
      <c r="E905" s="38"/>
      <c r="F905" s="44"/>
      <c r="G905" s="44"/>
      <c r="H905" s="29"/>
      <c r="I905" s="29"/>
      <c r="J905" s="29"/>
      <c r="K905" s="29"/>
      <c r="L905" s="29"/>
      <c r="M905" s="29"/>
      <c r="N905" s="29"/>
      <c r="O905" s="29"/>
      <c r="P905" s="29"/>
      <c r="Q905" s="29"/>
      <c r="R905" s="29"/>
      <c r="S905" s="29"/>
      <c r="T905" s="29"/>
      <c r="U905" s="29"/>
      <c r="V905" s="29"/>
      <c r="W905" s="29"/>
      <c r="X905" s="29"/>
      <c r="Y905" s="29"/>
      <c r="Z905" s="29"/>
    </row>
    <row r="906" spans="1:26" ht="13">
      <c r="A906" s="39">
        <v>904</v>
      </c>
      <c r="B906" s="43">
        <f t="shared" si="3"/>
        <v>2.3066862175605725E-3</v>
      </c>
      <c r="C906" s="41">
        <f>_xlfn.BETA.DIST(B906,Summary!$C$14+Summary!$D$26,Summary!$D$14+Summary!$C$26-Summary!$D$26,FALSE)</f>
        <v>19.709605642872486</v>
      </c>
      <c r="D906" s="41">
        <f>_xlfn.BETA.DIST(B906,Summary!$C$14+Summary!$D$27,Summary!$D$14+Summary!$C$27-Summary!$D$27,FALSE)</f>
        <v>1.660606539781969E-2</v>
      </c>
      <c r="E906" s="38"/>
      <c r="F906" s="44"/>
      <c r="G906" s="44"/>
      <c r="H906" s="29"/>
      <c r="I906" s="29"/>
      <c r="J906" s="29"/>
      <c r="K906" s="29"/>
      <c r="L906" s="29"/>
      <c r="M906" s="29"/>
      <c r="N906" s="29"/>
      <c r="O906" s="29"/>
      <c r="P906" s="29"/>
      <c r="Q906" s="29"/>
      <c r="R906" s="29"/>
      <c r="S906" s="29"/>
      <c r="T906" s="29"/>
      <c r="U906" s="29"/>
      <c r="V906" s="29"/>
      <c r="W906" s="29"/>
      <c r="X906" s="29"/>
      <c r="Y906" s="29"/>
      <c r="Z906" s="29"/>
    </row>
    <row r="907" spans="1:26" ht="13">
      <c r="A907" s="39">
        <v>905</v>
      </c>
      <c r="B907" s="43">
        <f t="shared" si="3"/>
        <v>2.3090811903189912E-3</v>
      </c>
      <c r="C907" s="41">
        <f>_xlfn.BETA.DIST(B907,Summary!$C$14+Summary!$D$26,Summary!$D$14+Summary!$C$26-Summary!$D$26,FALSE)</f>
        <v>19.485975190214152</v>
      </c>
      <c r="D907" s="41">
        <f>_xlfn.BETA.DIST(B907,Summary!$C$14+Summary!$D$27,Summary!$D$14+Summary!$C$27-Summary!$D$27,FALSE)</f>
        <v>1.6062003141832346E-2</v>
      </c>
      <c r="E907" s="38"/>
      <c r="F907" s="44"/>
      <c r="G907" s="44"/>
      <c r="H907" s="29"/>
      <c r="I907" s="29"/>
      <c r="J907" s="29"/>
      <c r="K907" s="29"/>
      <c r="L907" s="29"/>
      <c r="M907" s="29"/>
      <c r="N907" s="29"/>
      <c r="O907" s="29"/>
      <c r="P907" s="29"/>
      <c r="Q907" s="29"/>
      <c r="R907" s="29"/>
      <c r="S907" s="29"/>
      <c r="T907" s="29"/>
      <c r="U907" s="29"/>
      <c r="V907" s="29"/>
      <c r="W907" s="29"/>
      <c r="X907" s="29"/>
      <c r="Y907" s="29"/>
      <c r="Z907" s="29"/>
    </row>
    <row r="908" spans="1:26" ht="13">
      <c r="A908" s="39">
        <v>906</v>
      </c>
      <c r="B908" s="43">
        <f t="shared" si="3"/>
        <v>2.3114761630774099E-3</v>
      </c>
      <c r="C908" s="41">
        <f>_xlfn.BETA.DIST(B908,Summary!$C$14+Summary!$D$26,Summary!$D$14+Summary!$C$26-Summary!$D$26,FALSE)</f>
        <v>19.2647153994976</v>
      </c>
      <c r="D908" s="41">
        <f>_xlfn.BETA.DIST(B908,Summary!$C$14+Summary!$D$27,Summary!$D$14+Summary!$C$27-Summary!$D$27,FALSE)</f>
        <v>1.5535362644284791E-2</v>
      </c>
      <c r="E908" s="38"/>
      <c r="F908" s="44"/>
      <c r="G908" s="44"/>
      <c r="H908" s="29"/>
      <c r="I908" s="29"/>
      <c r="J908" s="29"/>
      <c r="K908" s="29"/>
      <c r="L908" s="29"/>
      <c r="M908" s="29"/>
      <c r="N908" s="29"/>
      <c r="O908" s="29"/>
      <c r="P908" s="29"/>
      <c r="Q908" s="29"/>
      <c r="R908" s="29"/>
      <c r="S908" s="29"/>
      <c r="T908" s="29"/>
      <c r="U908" s="29"/>
      <c r="V908" s="29"/>
      <c r="W908" s="29"/>
      <c r="X908" s="29"/>
      <c r="Y908" s="29"/>
      <c r="Z908" s="29"/>
    </row>
    <row r="909" spans="1:26" ht="13">
      <c r="A909" s="39">
        <v>907</v>
      </c>
      <c r="B909" s="43">
        <f t="shared" si="3"/>
        <v>2.3138711358358286E-3</v>
      </c>
      <c r="C909" s="41">
        <f>_xlfn.BETA.DIST(B909,Summary!$C$14+Summary!$D$26,Summary!$D$14+Summary!$C$26-Summary!$D$26,FALSE)</f>
        <v>19.045803499372948</v>
      </c>
      <c r="D909" s="41">
        <f>_xlfn.BETA.DIST(B909,Summary!$C$14+Summary!$D$27,Summary!$D$14+Summary!$C$27-Summary!$D$27,FALSE)</f>
        <v>1.5025600377493974E-2</v>
      </c>
      <c r="E909" s="38"/>
      <c r="F909" s="44"/>
      <c r="G909" s="44"/>
      <c r="H909" s="29"/>
      <c r="I909" s="29"/>
      <c r="J909" s="29"/>
      <c r="K909" s="29"/>
      <c r="L909" s="29"/>
      <c r="M909" s="29"/>
      <c r="N909" s="29"/>
      <c r="O909" s="29"/>
      <c r="P909" s="29"/>
      <c r="Q909" s="29"/>
      <c r="R909" s="29"/>
      <c r="S909" s="29"/>
      <c r="T909" s="29"/>
      <c r="U909" s="29"/>
      <c r="V909" s="29"/>
      <c r="W909" s="29"/>
      <c r="X909" s="29"/>
      <c r="Y909" s="29"/>
      <c r="Z909" s="29"/>
    </row>
    <row r="910" spans="1:26" ht="13">
      <c r="A910" s="39">
        <v>908</v>
      </c>
      <c r="B910" s="43">
        <f t="shared" si="3"/>
        <v>2.3162661085942473E-3</v>
      </c>
      <c r="C910" s="41">
        <f>_xlfn.BETA.DIST(B910,Summary!$C$14+Summary!$D$26,Summary!$D$14+Summary!$C$26-Summary!$D$26,FALSE)</f>
        <v>18.829216903926934</v>
      </c>
      <c r="D910" s="41">
        <f>_xlfn.BETA.DIST(B910,Summary!$C$14+Summary!$D$27,Summary!$D$14+Summary!$C$27-Summary!$D$27,FALSE)</f>
        <v>1.4532189267419048E-2</v>
      </c>
      <c r="E910" s="38"/>
      <c r="F910" s="44"/>
      <c r="G910" s="44"/>
      <c r="H910" s="29"/>
      <c r="I910" s="29"/>
      <c r="J910" s="29"/>
      <c r="K910" s="29"/>
      <c r="L910" s="29"/>
      <c r="M910" s="29"/>
      <c r="N910" s="29"/>
      <c r="O910" s="29"/>
      <c r="P910" s="29"/>
      <c r="Q910" s="29"/>
      <c r="R910" s="29"/>
      <c r="S910" s="29"/>
      <c r="T910" s="29"/>
      <c r="U910" s="29"/>
      <c r="V910" s="29"/>
      <c r="W910" s="29"/>
      <c r="X910" s="29"/>
      <c r="Y910" s="29"/>
      <c r="Z910" s="29"/>
    </row>
    <row r="911" spans="1:26" ht="13">
      <c r="A911" s="39">
        <v>909</v>
      </c>
      <c r="B911" s="43">
        <f t="shared" si="3"/>
        <v>2.318661081352666E-3</v>
      </c>
      <c r="C911" s="41">
        <f>_xlfn.BETA.DIST(B911,Summary!$C$14+Summary!$D$26,Summary!$D$14+Summary!$C$26-Summary!$D$26,FALSE)</f>
        <v>18.614933211651049</v>
      </c>
      <c r="D911" s="41">
        <f>_xlfn.BETA.DIST(B911,Summary!$C$14+Summary!$D$27,Summary!$D$14+Summary!$C$27-Summary!$D$27,FALSE)</f>
        <v>1.4054618213000166E-2</v>
      </c>
      <c r="E911" s="38"/>
      <c r="F911" s="44"/>
      <c r="G911" s="44"/>
      <c r="H911" s="29"/>
      <c r="I911" s="29"/>
      <c r="J911" s="29"/>
      <c r="K911" s="29"/>
      <c r="L911" s="29"/>
      <c r="M911" s="29"/>
      <c r="N911" s="29"/>
      <c r="O911" s="29"/>
      <c r="P911" s="29"/>
      <c r="Q911" s="29"/>
      <c r="R911" s="29"/>
      <c r="S911" s="29"/>
      <c r="T911" s="29"/>
      <c r="U911" s="29"/>
      <c r="V911" s="29"/>
      <c r="W911" s="29"/>
      <c r="X911" s="29"/>
      <c r="Y911" s="29"/>
      <c r="Z911" s="29"/>
    </row>
    <row r="912" spans="1:26" ht="13">
      <c r="A912" s="39">
        <v>910</v>
      </c>
      <c r="B912" s="43">
        <f t="shared" si="3"/>
        <v>2.3210560541110847E-3</v>
      </c>
      <c r="C912" s="41">
        <f>_xlfn.BETA.DIST(B912,Summary!$C$14+Summary!$D$26,Summary!$D$14+Summary!$C$26-Summary!$D$26,FALSE)</f>
        <v>18.402930204407582</v>
      </c>
      <c r="D912" s="41">
        <f>_xlfn.BETA.DIST(B912,Summary!$C$14+Summary!$D$27,Summary!$D$14+Summary!$C$27-Summary!$D$27,FALSE)</f>
        <v>1.3592391618944115E-2</v>
      </c>
      <c r="E912" s="38"/>
      <c r="F912" s="44"/>
      <c r="G912" s="44"/>
      <c r="H912" s="29"/>
      <c r="I912" s="29"/>
      <c r="J912" s="29"/>
      <c r="K912" s="29"/>
      <c r="L912" s="29"/>
      <c r="M912" s="29"/>
      <c r="N912" s="29"/>
      <c r="O912" s="29"/>
      <c r="P912" s="29"/>
      <c r="Q912" s="29"/>
      <c r="R912" s="29"/>
      <c r="S912" s="29"/>
      <c r="T912" s="29"/>
      <c r="U912" s="29"/>
      <c r="V912" s="29"/>
      <c r="W912" s="29"/>
      <c r="X912" s="29"/>
      <c r="Y912" s="29"/>
      <c r="Z912" s="29"/>
    </row>
    <row r="913" spans="1:26" ht="13">
      <c r="A913" s="39">
        <v>911</v>
      </c>
      <c r="B913" s="43">
        <f t="shared" si="3"/>
        <v>2.3234510268695034E-3</v>
      </c>
      <c r="C913" s="41">
        <f>_xlfn.BETA.DIST(B913,Summary!$C$14+Summary!$D$26,Summary!$D$14+Summary!$C$26-Summary!$D$26,FALSE)</f>
        <v>18.193185846394577</v>
      </c>
      <c r="D913" s="41">
        <f>_xlfn.BETA.DIST(B913,Summary!$C$14+Summary!$D$27,Summary!$D$14+Summary!$C$27-Summary!$D$27,FALSE)</f>
        <v>1.3145028941601361E-2</v>
      </c>
      <c r="E913" s="38"/>
      <c r="F913" s="44"/>
      <c r="G913" s="44"/>
      <c r="H913" s="29"/>
      <c r="I913" s="29"/>
      <c r="J913" s="29"/>
      <c r="K913" s="29"/>
      <c r="L913" s="29"/>
      <c r="M913" s="29"/>
      <c r="N913" s="29"/>
      <c r="O913" s="29"/>
      <c r="P913" s="29"/>
      <c r="Q913" s="29"/>
      <c r="R913" s="29"/>
      <c r="S913" s="29"/>
      <c r="T913" s="29"/>
      <c r="U913" s="29"/>
      <c r="V913" s="29"/>
      <c r="W913" s="29"/>
      <c r="X913" s="29"/>
      <c r="Y913" s="29"/>
      <c r="Z913" s="29"/>
    </row>
    <row r="914" spans="1:26" ht="13">
      <c r="A914" s="39">
        <v>912</v>
      </c>
      <c r="B914" s="43">
        <f t="shared" si="3"/>
        <v>2.3258459996279221E-3</v>
      </c>
      <c r="C914" s="41">
        <f>_xlfn.BETA.DIST(B914,Summary!$C$14+Summary!$D$26,Summary!$D$14+Summary!$C$26-Summary!$D$26,FALSE)</f>
        <v>17.985678283108633</v>
      </c>
      <c r="D914" s="41">
        <f>_xlfn.BETA.DIST(B914,Summary!$C$14+Summary!$D$27,Summary!$D$14+Summary!$C$27-Summary!$D$27,FALSE)</f>
        <v>1.2712064247586108E-2</v>
      </c>
      <c r="E914" s="38"/>
      <c r="F914" s="44"/>
      <c r="G914" s="44"/>
      <c r="H914" s="29"/>
      <c r="I914" s="29"/>
      <c r="J914" s="29"/>
      <c r="K914" s="29"/>
      <c r="L914" s="29"/>
      <c r="M914" s="29"/>
      <c r="N914" s="29"/>
      <c r="O914" s="29"/>
      <c r="P914" s="29"/>
      <c r="Q914" s="29"/>
      <c r="R914" s="29"/>
      <c r="S914" s="29"/>
      <c r="T914" s="29"/>
      <c r="U914" s="29"/>
      <c r="V914" s="29"/>
      <c r="W914" s="29"/>
      <c r="X914" s="29"/>
      <c r="Y914" s="29"/>
      <c r="Z914" s="29"/>
    </row>
    <row r="915" spans="1:26" ht="13">
      <c r="A915" s="39">
        <v>913</v>
      </c>
      <c r="B915" s="43">
        <f t="shared" si="3"/>
        <v>2.3282409723863408E-3</v>
      </c>
      <c r="C915" s="41">
        <f>_xlfn.BETA.DIST(B915,Summary!$C$14+Summary!$D$26,Summary!$D$14+Summary!$C$26-Summary!$D$26,FALSE)</f>
        <v>17.780385840307638</v>
      </c>
      <c r="D915" s="41">
        <f>_xlfn.BETA.DIST(B915,Summary!$C$14+Summary!$D$27,Summary!$D$14+Summary!$C$27-Summary!$D$27,FALSE)</f>
        <v>1.2293045784802295E-2</v>
      </c>
      <c r="E915" s="38"/>
      <c r="F915" s="44"/>
      <c r="G915" s="44"/>
      <c r="H915" s="29"/>
      <c r="I915" s="29"/>
      <c r="J915" s="29"/>
      <c r="K915" s="29"/>
      <c r="L915" s="29"/>
      <c r="M915" s="29"/>
      <c r="N915" s="29"/>
      <c r="O915" s="29"/>
      <c r="P915" s="29"/>
      <c r="Q915" s="29"/>
      <c r="R915" s="29"/>
      <c r="S915" s="29"/>
      <c r="T915" s="29"/>
      <c r="U915" s="29"/>
      <c r="V915" s="29"/>
      <c r="W915" s="29"/>
      <c r="X915" s="29"/>
      <c r="Y915" s="29"/>
      <c r="Z915" s="29"/>
    </row>
    <row r="916" spans="1:26" ht="13">
      <c r="A916" s="39">
        <v>914</v>
      </c>
      <c r="B916" s="43">
        <f t="shared" si="3"/>
        <v>2.3306359451447595E-3</v>
      </c>
      <c r="C916" s="41">
        <f>_xlfn.BETA.DIST(B916,Summary!$C$14+Summary!$D$26,Summary!$D$14+Summary!$C$26-Summary!$D$26,FALSE)</f>
        <v>17.577287022971259</v>
      </c>
      <c r="D916" s="41">
        <f>_xlfn.BETA.DIST(B916,Summary!$C$14+Summary!$D$27,Summary!$D$14+Summary!$C$27-Summary!$D$27,FALSE)</f>
        <v>1.1887535565541783E-2</v>
      </c>
      <c r="E916" s="38"/>
      <c r="F916" s="44"/>
      <c r="G916" s="44"/>
      <c r="H916" s="29"/>
      <c r="I916" s="29"/>
      <c r="J916" s="29"/>
      <c r="K916" s="29"/>
      <c r="L916" s="29"/>
      <c r="M916" s="29"/>
      <c r="N916" s="29"/>
      <c r="O916" s="29"/>
      <c r="P916" s="29"/>
      <c r="Q916" s="29"/>
      <c r="R916" s="29"/>
      <c r="S916" s="29"/>
      <c r="T916" s="29"/>
      <c r="U916" s="29"/>
      <c r="V916" s="29"/>
      <c r="W916" s="29"/>
      <c r="X916" s="29"/>
      <c r="Y916" s="29"/>
      <c r="Z916" s="29"/>
    </row>
    <row r="917" spans="1:26" ht="13">
      <c r="A917" s="39">
        <v>915</v>
      </c>
      <c r="B917" s="43">
        <f t="shared" si="3"/>
        <v>2.3330309179031782E-3</v>
      </c>
      <c r="C917" s="41">
        <f>_xlfn.BETA.DIST(B917,Summary!$C$14+Summary!$D$26,Summary!$D$14+Summary!$C$26-Summary!$D$26,FALSE)</f>
        <v>17.376360514261268</v>
      </c>
      <c r="D917" s="41">
        <f>_xlfn.BETA.DIST(B917,Summary!$C$14+Summary!$D$27,Summary!$D$14+Summary!$C$27-Summary!$D$27,FALSE)</f>
        <v>1.1495108961336469E-2</v>
      </c>
      <c r="E917" s="38"/>
      <c r="F917" s="44"/>
      <c r="G917" s="44"/>
      <c r="H917" s="29"/>
      <c r="I917" s="29"/>
      <c r="J917" s="29"/>
      <c r="K917" s="29"/>
      <c r="L917" s="29"/>
      <c r="M917" s="29"/>
      <c r="N917" s="29"/>
      <c r="O917" s="29"/>
      <c r="P917" s="29"/>
      <c r="Q917" s="29"/>
      <c r="R917" s="29"/>
      <c r="S917" s="29"/>
      <c r="T917" s="29"/>
      <c r="U917" s="29"/>
      <c r="V917" s="29"/>
      <c r="W917" s="29"/>
      <c r="X917" s="29"/>
      <c r="Y917" s="29"/>
      <c r="Z917" s="29"/>
    </row>
    <row r="918" spans="1:26" ht="13">
      <c r="A918" s="39">
        <v>916</v>
      </c>
      <c r="B918" s="43">
        <f t="shared" si="3"/>
        <v>2.3354258906615969E-3</v>
      </c>
      <c r="C918" s="41">
        <f>_xlfn.BETA.DIST(B918,Summary!$C$14+Summary!$D$26,Summary!$D$14+Summary!$C$26-Summary!$D$26,FALSE)</f>
        <v>17.177585174480811</v>
      </c>
      <c r="D918" s="41">
        <f>_xlfn.BETA.DIST(B918,Summary!$C$14+Summary!$D$27,Summary!$D$14+Summary!$C$27-Summary!$D$27,FALSE)</f>
        <v>1.1115354309246652E-2</v>
      </c>
      <c r="E918" s="38"/>
      <c r="F918" s="44"/>
      <c r="G918" s="44"/>
      <c r="H918" s="29"/>
      <c r="I918" s="29"/>
      <c r="J918" s="29"/>
      <c r="K918" s="29"/>
      <c r="L918" s="29"/>
      <c r="M918" s="29"/>
      <c r="N918" s="29"/>
      <c r="O918" s="29"/>
      <c r="P918" s="29"/>
      <c r="Q918" s="29"/>
      <c r="R918" s="29"/>
      <c r="S918" s="29"/>
      <c r="T918" s="29"/>
      <c r="U918" s="29"/>
      <c r="V918" s="29"/>
      <c r="W918" s="29"/>
      <c r="X918" s="29"/>
      <c r="Y918" s="29"/>
      <c r="Z918" s="29"/>
    </row>
    <row r="919" spans="1:26" ht="13">
      <c r="A919" s="39">
        <v>917</v>
      </c>
      <c r="B919" s="43">
        <f t="shared" si="3"/>
        <v>2.3378208634200156E-3</v>
      </c>
      <c r="C919" s="41">
        <f>_xlfn.BETA.DIST(B919,Summary!$C$14+Summary!$D$26,Summary!$D$14+Summary!$C$26-Summary!$D$26,FALSE)</f>
        <v>16.980940040032923</v>
      </c>
      <c r="D919" s="41">
        <f>_xlfn.BETA.DIST(B919,Summary!$C$14+Summary!$D$27,Summary!$D$14+Summary!$C$27-Summary!$D$27,FALSE)</f>
        <v>1.0747872529282207E-2</v>
      </c>
      <c r="E919" s="38"/>
      <c r="F919" s="44"/>
      <c r="G919" s="44"/>
      <c r="H919" s="29"/>
      <c r="I919" s="29"/>
      <c r="J919" s="29"/>
      <c r="K919" s="29"/>
      <c r="L919" s="29"/>
      <c r="M919" s="29"/>
      <c r="N919" s="29"/>
      <c r="O919" s="29"/>
      <c r="P919" s="29"/>
      <c r="Q919" s="29"/>
      <c r="R919" s="29"/>
      <c r="S919" s="29"/>
      <c r="T919" s="29"/>
      <c r="U919" s="29"/>
      <c r="V919" s="29"/>
      <c r="W919" s="29"/>
      <c r="X919" s="29"/>
      <c r="Y919" s="29"/>
      <c r="Z919" s="29"/>
    </row>
    <row r="920" spans="1:26" ht="13">
      <c r="A920" s="39">
        <v>918</v>
      </c>
      <c r="B920" s="43">
        <f t="shared" si="3"/>
        <v>2.3402158361784343E-3</v>
      </c>
      <c r="C920" s="41">
        <f>_xlfn.BETA.DIST(B920,Summary!$C$14+Summary!$D$26,Summary!$D$14+Summary!$C$26-Summary!$D$26,FALSE)</f>
        <v>16.786404322378829</v>
      </c>
      <c r="D920" s="41">
        <f>_xlfn.BETA.DIST(B920,Summary!$C$14+Summary!$D$27,Summary!$D$14+Summary!$C$27-Summary!$D$27,FALSE)</f>
        <v>1.0392276752654498E-2</v>
      </c>
      <c r="E920" s="38"/>
      <c r="F920" s="44"/>
      <c r="G920" s="44"/>
      <c r="H920" s="29"/>
      <c r="I920" s="29"/>
      <c r="J920" s="29"/>
      <c r="K920" s="29"/>
      <c r="L920" s="29"/>
      <c r="M920" s="29"/>
      <c r="N920" s="29"/>
      <c r="O920" s="29"/>
      <c r="P920" s="29"/>
      <c r="Q920" s="29"/>
      <c r="R920" s="29"/>
      <c r="S920" s="29"/>
      <c r="T920" s="29"/>
      <c r="U920" s="29"/>
      <c r="V920" s="29"/>
      <c r="W920" s="29"/>
      <c r="X920" s="29"/>
      <c r="Y920" s="29"/>
      <c r="Z920" s="29"/>
    </row>
    <row r="921" spans="1:26" ht="13">
      <c r="A921" s="39">
        <v>919</v>
      </c>
      <c r="B921" s="43">
        <f t="shared" si="3"/>
        <v>2.342610808936853E-3</v>
      </c>
      <c r="C921" s="41">
        <f>_xlfn.BETA.DIST(B921,Summary!$C$14+Summary!$D$26,Summary!$D$14+Summary!$C$26-Summary!$D$26,FALSE)</f>
        <v>16.593957406995749</v>
      </c>
      <c r="D921" s="41">
        <f>_xlfn.BETA.DIST(B921,Summary!$C$14+Summary!$D$27,Summary!$D$14+Summary!$C$27-Summary!$D$27,FALSE)</f>
        <v>1.0048191960570409E-2</v>
      </c>
      <c r="E921" s="38"/>
      <c r="F921" s="44"/>
      <c r="G921" s="44"/>
      <c r="H921" s="29"/>
      <c r="I921" s="29"/>
      <c r="J921" s="29"/>
      <c r="K921" s="29"/>
      <c r="L921" s="29"/>
      <c r="M921" s="29"/>
      <c r="N921" s="29"/>
      <c r="O921" s="29"/>
      <c r="P921" s="29"/>
      <c r="Q921" s="29"/>
      <c r="R921" s="29"/>
      <c r="S921" s="29"/>
      <c r="T921" s="29"/>
      <c r="U921" s="29"/>
      <c r="V921" s="29"/>
      <c r="W921" s="29"/>
      <c r="X921" s="29"/>
      <c r="Y921" s="29"/>
      <c r="Z921" s="29"/>
    </row>
    <row r="922" spans="1:26" ht="13">
      <c r="A922" s="39">
        <v>920</v>
      </c>
      <c r="B922" s="43">
        <f t="shared" si="3"/>
        <v>2.3450057816952717E-3</v>
      </c>
      <c r="C922" s="41">
        <f>_xlfn.BETA.DIST(B922,Summary!$C$14+Summary!$D$26,Summary!$D$14+Summary!$C$26-Summary!$D$26,FALSE)</f>
        <v>16.40357885233405</v>
      </c>
      <c r="D922" s="41">
        <f>_xlfn.BETA.DIST(B922,Summary!$C$14+Summary!$D$27,Summary!$D$14+Summary!$C$27-Summary!$D$27,FALSE)</f>
        <v>9.7152546332846777E-3</v>
      </c>
      <c r="E922" s="38"/>
      <c r="F922" s="44"/>
      <c r="G922" s="44"/>
      <c r="H922" s="29"/>
      <c r="I922" s="29"/>
      <c r="J922" s="29"/>
      <c r="K922" s="29"/>
      <c r="L922" s="29"/>
      <c r="M922" s="29"/>
      <c r="N922" s="29"/>
      <c r="O922" s="29"/>
      <c r="P922" s="29"/>
      <c r="Q922" s="29"/>
      <c r="R922" s="29"/>
      <c r="S922" s="29"/>
      <c r="T922" s="29"/>
      <c r="U922" s="29"/>
      <c r="V922" s="29"/>
      <c r="W922" s="29"/>
      <c r="X922" s="29"/>
      <c r="Y922" s="29"/>
      <c r="Z922" s="29"/>
    </row>
    <row r="923" spans="1:26" ht="13">
      <c r="A923" s="39">
        <v>921</v>
      </c>
      <c r="B923" s="43">
        <f t="shared" si="3"/>
        <v>2.3474007544536904E-3</v>
      </c>
      <c r="C923" s="41">
        <f>_xlfn.BETA.DIST(B923,Summary!$C$14+Summary!$D$26,Summary!$D$14+Summary!$C$26-Summary!$D$26,FALSE)</f>
        <v>16.215248388774981</v>
      </c>
      <c r="D923" s="41">
        <f>_xlfn.BETA.DIST(B923,Summary!$C$14+Summary!$D$27,Summary!$D$14+Summary!$C$27-Summary!$D$27,FALSE)</f>
        <v>9.3931124091304937E-3</v>
      </c>
      <c r="E923" s="38"/>
      <c r="F923" s="44"/>
      <c r="G923" s="44"/>
      <c r="H923" s="29"/>
      <c r="I923" s="29"/>
      <c r="J923" s="29"/>
      <c r="K923" s="29"/>
      <c r="L923" s="29"/>
      <c r="M923" s="29"/>
      <c r="N923" s="29"/>
      <c r="O923" s="29"/>
      <c r="P923" s="29"/>
      <c r="Q923" s="29"/>
      <c r="R923" s="29"/>
      <c r="S923" s="29"/>
      <c r="T923" s="29"/>
      <c r="U923" s="29"/>
      <c r="V923" s="29"/>
      <c r="W923" s="29"/>
      <c r="X923" s="29"/>
      <c r="Y923" s="29"/>
      <c r="Z923" s="29"/>
    </row>
    <row r="924" spans="1:26" ht="13">
      <c r="A924" s="39">
        <v>922</v>
      </c>
      <c r="B924" s="43">
        <f t="shared" si="3"/>
        <v>2.3497957272121091E-3</v>
      </c>
      <c r="C924" s="41">
        <f>_xlfn.BETA.DIST(B924,Summary!$C$14+Summary!$D$26,Summary!$D$14+Summary!$C$26-Summary!$D$26,FALSE)</f>
        <v>16.028945917587865</v>
      </c>
      <c r="D924" s="41">
        <f>_xlfn.BETA.DIST(B924,Summary!$C$14+Summary!$D$27,Summary!$D$14+Summary!$C$27-Summary!$D$27,FALSE)</f>
        <v>9.0814237532625495E-3</v>
      </c>
      <c r="E924" s="38"/>
      <c r="F924" s="44"/>
      <c r="G924" s="44"/>
      <c r="H924" s="29"/>
      <c r="I924" s="29"/>
      <c r="J924" s="29"/>
      <c r="K924" s="29"/>
      <c r="L924" s="29"/>
      <c r="M924" s="29"/>
      <c r="N924" s="29"/>
      <c r="O924" s="29"/>
      <c r="P924" s="29"/>
      <c r="Q924" s="29"/>
      <c r="R924" s="29"/>
      <c r="S924" s="29"/>
      <c r="T924" s="29"/>
      <c r="U924" s="29"/>
      <c r="V924" s="29"/>
      <c r="W924" s="29"/>
      <c r="X924" s="29"/>
      <c r="Y924" s="29"/>
      <c r="Z924" s="29"/>
    </row>
    <row r="925" spans="1:26" ht="13">
      <c r="A925" s="39">
        <v>923</v>
      </c>
      <c r="B925" s="43">
        <f t="shared" si="3"/>
        <v>2.3521906999705278E-3</v>
      </c>
      <c r="C925" s="41">
        <f>_xlfn.BETA.DIST(B925,Summary!$C$14+Summary!$D$26,Summary!$D$14+Summary!$C$26-Summary!$D$26,FALSE)</f>
        <v>15.844651509887724</v>
      </c>
      <c r="D925" s="41">
        <f>_xlfn.BETA.DIST(B925,Summary!$C$14+Summary!$D$27,Summary!$D$14+Summary!$C$27-Summary!$D$27,FALSE)</f>
        <v>8.7798576358470715E-3</v>
      </c>
      <c r="E925" s="38"/>
      <c r="F925" s="44"/>
      <c r="G925" s="44"/>
      <c r="H925" s="29"/>
      <c r="I925" s="29"/>
      <c r="J925" s="29"/>
      <c r="K925" s="29"/>
      <c r="L925" s="29"/>
      <c r="M925" s="29"/>
      <c r="N925" s="29"/>
      <c r="O925" s="29"/>
      <c r="P925" s="29"/>
      <c r="Q925" s="29"/>
      <c r="R925" s="29"/>
      <c r="S925" s="29"/>
      <c r="T925" s="29"/>
      <c r="U925" s="29"/>
      <c r="V925" s="29"/>
      <c r="W925" s="29"/>
      <c r="X925" s="29"/>
      <c r="Y925" s="29"/>
      <c r="Z925" s="29"/>
    </row>
    <row r="926" spans="1:26" ht="13">
      <c r="A926" s="39">
        <v>924</v>
      </c>
      <c r="B926" s="43">
        <f t="shared" si="3"/>
        <v>2.3545856727289465E-3</v>
      </c>
      <c r="C926" s="41">
        <f>_xlfn.BETA.DIST(B926,Summary!$C$14+Summary!$D$26,Summary!$D$14+Summary!$C$26-Summary!$D$26,FALSE)</f>
        <v>15.662345405593044</v>
      </c>
      <c r="D926" s="41">
        <f>_xlfn.BETA.DIST(B926,Summary!$C$14+Summary!$D$27,Summary!$D$14+Summary!$C$27-Summary!$D$27,FALSE)</f>
        <v>8.4880932194431186E-3</v>
      </c>
      <c r="E926" s="38"/>
      <c r="F926" s="44"/>
      <c r="G926" s="44"/>
      <c r="H926" s="29"/>
      <c r="I926" s="29"/>
      <c r="J926" s="29"/>
      <c r="K926" s="29"/>
      <c r="L926" s="29"/>
      <c r="M926" s="29"/>
      <c r="N926" s="29"/>
      <c r="O926" s="29"/>
      <c r="P926" s="29"/>
      <c r="Q926" s="29"/>
      <c r="R926" s="29"/>
      <c r="S926" s="29"/>
      <c r="T926" s="29"/>
      <c r="U926" s="29"/>
      <c r="V926" s="29"/>
      <c r="W926" s="29"/>
      <c r="X926" s="29"/>
      <c r="Y926" s="29"/>
      <c r="Z926" s="29"/>
    </row>
    <row r="927" spans="1:26" ht="13">
      <c r="A927" s="39">
        <v>925</v>
      </c>
      <c r="B927" s="43">
        <f t="shared" si="3"/>
        <v>2.3569806454873652E-3</v>
      </c>
      <c r="C927" s="41">
        <f>_xlfn.BETA.DIST(B927,Summary!$C$14+Summary!$D$26,Summary!$D$14+Summary!$C$26-Summary!$D$26,FALSE)</f>
        <v>15.482008012383972</v>
      </c>
      <c r="D927" s="41">
        <f>_xlfn.BETA.DIST(B927,Summary!$C$14+Summary!$D$27,Summary!$D$14+Summary!$C$27-Summary!$D$27,FALSE)</f>
        <v>8.2058195553257243E-3</v>
      </c>
      <c r="E927" s="38"/>
      <c r="F927" s="44"/>
      <c r="G927" s="44"/>
      <c r="H927" s="29"/>
      <c r="I927" s="29"/>
      <c r="J927" s="29"/>
      <c r="K927" s="29"/>
      <c r="L927" s="29"/>
      <c r="M927" s="29"/>
      <c r="N927" s="29"/>
      <c r="O927" s="29"/>
      <c r="P927" s="29"/>
      <c r="Q927" s="29"/>
      <c r="R927" s="29"/>
      <c r="S927" s="29"/>
      <c r="T927" s="29"/>
      <c r="U927" s="29"/>
      <c r="V927" s="29"/>
      <c r="W927" s="29"/>
      <c r="X927" s="29"/>
      <c r="Y927" s="29"/>
      <c r="Z927" s="29"/>
    </row>
    <row r="928" spans="1:26" ht="13">
      <c r="A928" s="39">
        <v>926</v>
      </c>
      <c r="B928" s="43">
        <f t="shared" si="3"/>
        <v>2.3593756182457839E-3</v>
      </c>
      <c r="C928" s="41">
        <f>_xlfn.BETA.DIST(B928,Summary!$C$14+Summary!$D$26,Summary!$D$14+Summary!$C$26-Summary!$D$26,FALSE)</f>
        <v>15.303619904660897</v>
      </c>
      <c r="D928" s="41">
        <f>_xlfn.BETA.DIST(B928,Summary!$C$14+Summary!$D$27,Summary!$D$14+Summary!$C$27-Summary!$D$27,FALSE)</f>
        <v>7.9327352885067669E-3</v>
      </c>
      <c r="E928" s="38"/>
      <c r="F928" s="44"/>
      <c r="G928" s="44"/>
      <c r="H928" s="29"/>
      <c r="I928" s="29"/>
      <c r="J928" s="29"/>
      <c r="K928" s="29"/>
      <c r="L928" s="29"/>
      <c r="M928" s="29"/>
      <c r="N928" s="29"/>
      <c r="O928" s="29"/>
      <c r="P928" s="29"/>
      <c r="Q928" s="29"/>
      <c r="R928" s="29"/>
      <c r="S928" s="29"/>
      <c r="T928" s="29"/>
      <c r="U928" s="29"/>
      <c r="V928" s="29"/>
      <c r="W928" s="29"/>
      <c r="X928" s="29"/>
      <c r="Y928" s="29"/>
      <c r="Z928" s="29"/>
    </row>
    <row r="929" spans="1:26" ht="13">
      <c r="A929" s="39">
        <v>927</v>
      </c>
      <c r="B929" s="43">
        <f t="shared" si="3"/>
        <v>2.3617705910042026E-3</v>
      </c>
      <c r="C929" s="41">
        <f>_xlfn.BETA.DIST(B929,Summary!$C$14+Summary!$D$26,Summary!$D$14+Summary!$C$26-Summary!$D$26,FALSE)</f>
        <v>15.127161822503624</v>
      </c>
      <c r="D929" s="41">
        <f>_xlfn.BETA.DIST(B929,Summary!$C$14+Summary!$D$27,Summary!$D$14+Summary!$C$27-Summary!$D$27,FALSE)</f>
        <v>7.6685483712165747E-3</v>
      </c>
      <c r="E929" s="38"/>
      <c r="F929" s="44"/>
      <c r="G929" s="44"/>
      <c r="H929" s="29"/>
      <c r="I929" s="29"/>
      <c r="J929" s="29"/>
      <c r="K929" s="29"/>
      <c r="L929" s="29"/>
      <c r="M929" s="29"/>
      <c r="N929" s="29"/>
      <c r="O929" s="29"/>
      <c r="P929" s="29"/>
      <c r="Q929" s="29"/>
      <c r="R929" s="29"/>
      <c r="S929" s="29"/>
      <c r="T929" s="29"/>
      <c r="U929" s="29"/>
      <c r="V929" s="29"/>
      <c r="W929" s="29"/>
      <c r="X929" s="29"/>
      <c r="Y929" s="29"/>
      <c r="Z929" s="29"/>
    </row>
    <row r="930" spans="1:26" ht="13">
      <c r="A930" s="39">
        <v>928</v>
      </c>
      <c r="B930" s="43">
        <f t="shared" si="3"/>
        <v>2.3641655637626213E-3</v>
      </c>
      <c r="C930" s="41">
        <f>_xlfn.BETA.DIST(B930,Summary!$C$14+Summary!$D$26,Summary!$D$14+Summary!$C$26-Summary!$D$26,FALSE)</f>
        <v>14.952614670631684</v>
      </c>
      <c r="D930" s="41">
        <f>_xlfn.BETA.DIST(B930,Summary!$C$14+Summary!$D$27,Summary!$D$14+Summary!$C$27-Summary!$D$27,FALSE)</f>
        <v>7.4129757846160054E-3</v>
      </c>
      <c r="E930" s="38"/>
      <c r="F930" s="44"/>
      <c r="G930" s="44"/>
      <c r="H930" s="29"/>
      <c r="I930" s="29"/>
      <c r="J930" s="29"/>
      <c r="K930" s="29"/>
      <c r="L930" s="29"/>
      <c r="M930" s="29"/>
      <c r="N930" s="29"/>
      <c r="O930" s="29"/>
      <c r="P930" s="29"/>
      <c r="Q930" s="29"/>
      <c r="R930" s="29"/>
      <c r="S930" s="29"/>
      <c r="T930" s="29"/>
      <c r="U930" s="29"/>
      <c r="V930" s="29"/>
      <c r="W930" s="29"/>
      <c r="X930" s="29"/>
      <c r="Y930" s="29"/>
      <c r="Z930" s="29"/>
    </row>
    <row r="931" spans="1:26" ht="13">
      <c r="A931" s="39">
        <v>929</v>
      </c>
      <c r="B931" s="43">
        <f t="shared" si="3"/>
        <v>2.36656053652104E-3</v>
      </c>
      <c r="C931" s="41">
        <f>_xlfn.BETA.DIST(B931,Summary!$C$14+Summary!$D$26,Summary!$D$14+Summary!$C$26-Summary!$D$26,FALSE)</f>
        <v>14.77995951736477</v>
      </c>
      <c r="D931" s="41">
        <f>_xlfn.BETA.DIST(B931,Summary!$C$14+Summary!$D$27,Summary!$D$14+Summary!$C$27-Summary!$D$27,FALSE)</f>
        <v>7.1657432685116075E-3</v>
      </c>
      <c r="E931" s="38"/>
      <c r="F931" s="44"/>
      <c r="G931" s="44"/>
      <c r="H931" s="29"/>
      <c r="I931" s="29"/>
      <c r="J931" s="29"/>
      <c r="K931" s="29"/>
      <c r="L931" s="29"/>
      <c r="M931" s="29"/>
      <c r="N931" s="29"/>
      <c r="O931" s="29"/>
      <c r="P931" s="29"/>
      <c r="Q931" s="29"/>
      <c r="R931" s="29"/>
      <c r="S931" s="29"/>
      <c r="T931" s="29"/>
      <c r="U931" s="29"/>
      <c r="V931" s="29"/>
      <c r="W931" s="29"/>
      <c r="X931" s="29"/>
      <c r="Y931" s="29"/>
      <c r="Z931" s="29"/>
    </row>
    <row r="932" spans="1:26" ht="13">
      <c r="A932" s="39">
        <v>930</v>
      </c>
      <c r="B932" s="43">
        <f t="shared" si="3"/>
        <v>2.3689555092794587E-3</v>
      </c>
      <c r="C932" s="41">
        <f>_xlfn.BETA.DIST(B932,Summary!$C$14+Summary!$D$26,Summary!$D$14+Summary!$C$26-Summary!$D$26,FALSE)</f>
        <v>14.609177593584876</v>
      </c>
      <c r="D932" s="41">
        <f>_xlfn.BETA.DIST(B932,Summary!$C$14+Summary!$D$27,Summary!$D$14+Summary!$C$27-Summary!$D$27,FALSE)</f>
        <v>6.9265850588571837E-3</v>
      </c>
      <c r="E932" s="38"/>
      <c r="F932" s="44"/>
      <c r="G932" s="44"/>
      <c r="H932" s="29"/>
      <c r="I932" s="29"/>
      <c r="J932" s="29"/>
      <c r="K932" s="29"/>
      <c r="L932" s="29"/>
      <c r="M932" s="29"/>
      <c r="N932" s="29"/>
      <c r="O932" s="29"/>
      <c r="P932" s="29"/>
      <c r="Q932" s="29"/>
      <c r="R932" s="29"/>
      <c r="S932" s="29"/>
      <c r="T932" s="29"/>
      <c r="U932" s="29"/>
      <c r="V932" s="29"/>
      <c r="W932" s="29"/>
      <c r="X932" s="29"/>
      <c r="Y932" s="29"/>
      <c r="Z932" s="29"/>
    </row>
    <row r="933" spans="1:26" ht="13">
      <c r="A933" s="39">
        <v>931</v>
      </c>
      <c r="B933" s="43">
        <f t="shared" si="3"/>
        <v>2.3713504820378774E-3</v>
      </c>
      <c r="C933" s="41">
        <f>_xlfn.BETA.DIST(B933,Summary!$C$14+Summary!$D$26,Summary!$D$14+Summary!$C$26-Summary!$D$26,FALSE)</f>
        <v>14.440250291698835</v>
      </c>
      <c r="D933" s="41">
        <f>_xlfn.BETA.DIST(B933,Summary!$C$14+Summary!$D$27,Summary!$D$14+Summary!$C$27-Summary!$D$27,FALSE)</f>
        <v>6.6952436328254258E-3</v>
      </c>
      <c r="E933" s="38"/>
      <c r="F933" s="44"/>
      <c r="G933" s="44"/>
      <c r="H933" s="29"/>
      <c r="I933" s="29"/>
      <c r="J933" s="29"/>
      <c r="K933" s="29"/>
      <c r="L933" s="29"/>
      <c r="M933" s="29"/>
      <c r="N933" s="29"/>
      <c r="O933" s="29"/>
      <c r="P933" s="29"/>
      <c r="Q933" s="29"/>
      <c r="R933" s="29"/>
      <c r="S933" s="29"/>
      <c r="T933" s="29"/>
      <c r="U933" s="29"/>
      <c r="V933" s="29"/>
      <c r="W933" s="29"/>
      <c r="X933" s="29"/>
      <c r="Y933" s="29"/>
      <c r="Z933" s="29"/>
    </row>
    <row r="934" spans="1:26" ht="13">
      <c r="A934" s="39">
        <v>932</v>
      </c>
      <c r="B934" s="43">
        <f t="shared" si="3"/>
        <v>2.3737454547962961E-3</v>
      </c>
      <c r="C934" s="41">
        <f>_xlfn.BETA.DIST(B934,Summary!$C$14+Summary!$D$26,Summary!$D$14+Summary!$C$26-Summary!$D$26,FALSE)</f>
        <v>14.273159164602399</v>
      </c>
      <c r="D934" s="41">
        <f>_xlfn.BETA.DIST(B934,Summary!$C$14+Summary!$D$27,Summary!$D$14+Summary!$C$27-Summary!$D$27,FALSE)</f>
        <v>6.4714694612429636E-3</v>
      </c>
      <c r="E934" s="38"/>
      <c r="F934" s="44"/>
      <c r="G934" s="44"/>
      <c r="H934" s="29"/>
      <c r="I934" s="29"/>
      <c r="J934" s="29"/>
      <c r="K934" s="29"/>
      <c r="L934" s="29"/>
      <c r="M934" s="29"/>
      <c r="N934" s="29"/>
      <c r="O934" s="29"/>
      <c r="P934" s="29"/>
      <c r="Q934" s="29"/>
      <c r="R934" s="29"/>
      <c r="S934" s="29"/>
      <c r="T934" s="29"/>
      <c r="U934" s="29"/>
      <c r="V934" s="29"/>
      <c r="W934" s="29"/>
      <c r="X934" s="29"/>
      <c r="Y934" s="29"/>
      <c r="Z934" s="29"/>
    </row>
    <row r="935" spans="1:26" ht="13">
      <c r="A935" s="39">
        <v>933</v>
      </c>
      <c r="B935" s="43">
        <f t="shared" si="3"/>
        <v>2.3761404275547148E-3</v>
      </c>
      <c r="C935" s="41">
        <f>_xlfn.BETA.DIST(B935,Summary!$C$14+Summary!$D$26,Summary!$D$14+Summary!$C$26-Summary!$D$26,FALSE)</f>
        <v>14.107885924645458</v>
      </c>
      <c r="D935" s="41">
        <f>_xlfn.BETA.DIST(B935,Summary!$C$14+Summary!$D$27,Summary!$D$14+Summary!$C$27-Summary!$D$27,FALSE)</f>
        <v>6.2550207681856245E-3</v>
      </c>
      <c r="E935" s="38"/>
      <c r="F935" s="44"/>
      <c r="G935" s="44"/>
      <c r="H935" s="29"/>
      <c r="I935" s="29"/>
      <c r="J935" s="29"/>
      <c r="K935" s="29"/>
      <c r="L935" s="29"/>
      <c r="M935" s="29"/>
      <c r="N935" s="29"/>
      <c r="O935" s="29"/>
      <c r="P935" s="29"/>
      <c r="Q935" s="29"/>
      <c r="R935" s="29"/>
      <c r="S935" s="29"/>
      <c r="T935" s="29"/>
      <c r="U935" s="29"/>
      <c r="V935" s="29"/>
      <c r="W935" s="29"/>
      <c r="X935" s="29"/>
      <c r="Y935" s="29"/>
      <c r="Z935" s="29"/>
    </row>
    <row r="936" spans="1:26" ht="13">
      <c r="A936" s="39">
        <v>934</v>
      </c>
      <c r="B936" s="43">
        <f t="shared" si="3"/>
        <v>2.3785354003131335E-3</v>
      </c>
      <c r="C936" s="41">
        <f>_xlfn.BETA.DIST(B936,Summary!$C$14+Summary!$D$26,Summary!$D$14+Summary!$C$26-Summary!$D$26,FALSE)</f>
        <v>13.944412442598674</v>
      </c>
      <c r="D936" s="41">
        <f>_xlfn.BETA.DIST(B936,Summary!$C$14+Summary!$D$27,Summary!$D$14+Summary!$C$27-Summary!$D$27,FALSE)</f>
        <v>6.0456632975355567E-3</v>
      </c>
      <c r="E936" s="38"/>
      <c r="F936" s="44"/>
      <c r="G936" s="44"/>
      <c r="H936" s="29"/>
      <c r="I936" s="29"/>
      <c r="J936" s="29"/>
      <c r="K936" s="29"/>
      <c r="L936" s="29"/>
      <c r="M936" s="29"/>
      <c r="N936" s="29"/>
      <c r="O936" s="29"/>
      <c r="P936" s="29"/>
      <c r="Q936" s="29"/>
      <c r="R936" s="29"/>
      <c r="S936" s="29"/>
      <c r="T936" s="29"/>
      <c r="U936" s="29"/>
      <c r="V936" s="29"/>
      <c r="W936" s="29"/>
      <c r="X936" s="29"/>
      <c r="Y936" s="29"/>
      <c r="Z936" s="29"/>
    </row>
    <row r="937" spans="1:26" ht="13">
      <c r="A937" s="39">
        <v>935</v>
      </c>
      <c r="B937" s="43">
        <f t="shared" si="3"/>
        <v>2.3809303730715522E-3</v>
      </c>
      <c r="C937" s="41">
        <f>_xlfn.BETA.DIST(B937,Summary!$C$14+Summary!$D$26,Summary!$D$14+Summary!$C$26-Summary!$D$26,FALSE)</f>
        <v>13.782720746621532</v>
      </c>
      <c r="D937" s="41">
        <f>_xlfn.BETA.DIST(B937,Summary!$C$14+Summary!$D$27,Summary!$D$14+Summary!$C$27-Summary!$D$27,FALSE)</f>
        <v>5.843170086308835E-3</v>
      </c>
      <c r="E937" s="38"/>
      <c r="F937" s="44"/>
      <c r="G937" s="44"/>
      <c r="H937" s="29"/>
      <c r="I937" s="29"/>
      <c r="J937" s="29"/>
      <c r="K937" s="29"/>
      <c r="L937" s="29"/>
      <c r="M937" s="29"/>
      <c r="N937" s="29"/>
      <c r="O937" s="29"/>
      <c r="P937" s="29"/>
      <c r="Q937" s="29"/>
      <c r="R937" s="29"/>
      <c r="S937" s="29"/>
      <c r="T937" s="29"/>
      <c r="U937" s="29"/>
      <c r="V937" s="29"/>
      <c r="W937" s="29"/>
      <c r="X937" s="29"/>
      <c r="Y937" s="29"/>
      <c r="Z937" s="29"/>
    </row>
    <row r="938" spans="1:26" ht="13">
      <c r="A938" s="39">
        <v>936</v>
      </c>
      <c r="B938" s="43">
        <f t="shared" si="3"/>
        <v>2.3833253458299709E-3</v>
      </c>
      <c r="C938" s="41">
        <f>_xlfn.BETA.DIST(B938,Summary!$C$14+Summary!$D$26,Summary!$D$14+Summary!$C$26-Summary!$D$26,FALSE)</f>
        <v>13.622793021231754</v>
      </c>
      <c r="D938" s="41">
        <f>_xlfn.BETA.DIST(B938,Summary!$C$14+Summary!$D$27,Summary!$D$14+Summary!$C$27-Summary!$D$27,FALSE)</f>
        <v>5.6473212445649311E-3</v>
      </c>
      <c r="E938" s="38"/>
      <c r="F938" s="44"/>
      <c r="G938" s="44"/>
      <c r="H938" s="29"/>
      <c r="I938" s="29"/>
      <c r="J938" s="29"/>
      <c r="K938" s="29"/>
      <c r="L938" s="29"/>
      <c r="M938" s="29"/>
      <c r="N938" s="29"/>
      <c r="O938" s="29"/>
      <c r="P938" s="29"/>
      <c r="Q938" s="29"/>
      <c r="R938" s="29"/>
      <c r="S938" s="29"/>
      <c r="T938" s="29"/>
      <c r="U938" s="29"/>
      <c r="V938" s="29"/>
      <c r="W938" s="29"/>
      <c r="X938" s="29"/>
      <c r="Y938" s="29"/>
      <c r="Z938" s="29"/>
    </row>
    <row r="939" spans="1:26" ht="13">
      <c r="A939" s="39">
        <v>937</v>
      </c>
      <c r="B939" s="43">
        <f t="shared" si="3"/>
        <v>2.3857203185883896E-3</v>
      </c>
      <c r="C939" s="41">
        <f>_xlfn.BETA.DIST(B939,Summary!$C$14+Summary!$D$26,Summary!$D$14+Summary!$C$26-Summary!$D$26,FALSE)</f>
        <v>13.464611606276826</v>
      </c>
      <c r="D939" s="41">
        <f>_xlfn.BETA.DIST(B939,Summary!$C$14+Summary!$D$27,Summary!$D$14+Summary!$C$27-Summary!$D$27,FALSE)</f>
        <v>5.4579037417166769E-3</v>
      </c>
      <c r="E939" s="38"/>
      <c r="F939" s="44"/>
      <c r="G939" s="44"/>
      <c r="H939" s="29"/>
      <c r="I939" s="29"/>
      <c r="J939" s="29"/>
      <c r="K939" s="29"/>
      <c r="L939" s="29"/>
      <c r="M939" s="29"/>
      <c r="N939" s="29"/>
      <c r="O939" s="29"/>
      <c r="P939" s="29"/>
      <c r="Q939" s="29"/>
      <c r="R939" s="29"/>
      <c r="S939" s="29"/>
      <c r="T939" s="29"/>
      <c r="U939" s="29"/>
      <c r="V939" s="29"/>
      <c r="W939" s="29"/>
      <c r="X939" s="29"/>
      <c r="Y939" s="29"/>
      <c r="Z939" s="29"/>
    </row>
    <row r="940" spans="1:26" ht="13">
      <c r="A940" s="39">
        <v>938</v>
      </c>
      <c r="B940" s="43">
        <f t="shared" si="3"/>
        <v>2.3881152913468083E-3</v>
      </c>
      <c r="C940" s="41">
        <f>_xlfn.BETA.DIST(B940,Summary!$C$14+Summary!$D$26,Summary!$D$14+Summary!$C$26-Summary!$D$26,FALSE)</f>
        <v>13.30815899590692</v>
      </c>
      <c r="D940" s="41">
        <f>_xlfn.BETA.DIST(B940,Summary!$C$14+Summary!$D$27,Summary!$D$14+Summary!$C$27-Summary!$D$27,FALSE)</f>
        <v>5.2747111990617034E-3</v>
      </c>
      <c r="E940" s="38"/>
      <c r="F940" s="44"/>
      <c r="G940" s="44"/>
      <c r="H940" s="29"/>
      <c r="I940" s="29"/>
      <c r="J940" s="29"/>
      <c r="K940" s="29"/>
      <c r="L940" s="29"/>
      <c r="M940" s="29"/>
      <c r="N940" s="29"/>
      <c r="O940" s="29"/>
      <c r="P940" s="29"/>
      <c r="Q940" s="29"/>
      <c r="R940" s="29"/>
      <c r="S940" s="29"/>
      <c r="T940" s="29"/>
      <c r="U940" s="29"/>
      <c r="V940" s="29"/>
      <c r="W940" s="29"/>
      <c r="X940" s="29"/>
      <c r="Y940" s="29"/>
      <c r="Z940" s="29"/>
    </row>
    <row r="941" spans="1:26" ht="13">
      <c r="A941" s="39">
        <v>939</v>
      </c>
      <c r="B941" s="43">
        <f t="shared" si="3"/>
        <v>2.390510264105227E-3</v>
      </c>
      <c r="C941" s="41">
        <f>_xlfn.BETA.DIST(B941,Summary!$C$14+Summary!$D$26,Summary!$D$14+Summary!$C$26-Summary!$D$26,FALSE)</f>
        <v>13.153417837549586</v>
      </c>
      <c r="D941" s="41">
        <f>_xlfn.BETA.DIST(B941,Summary!$C$14+Summary!$D$27,Summary!$D$14+Summary!$C$27-Summary!$D$27,FALSE)</f>
        <v>5.0975436883632878E-3</v>
      </c>
      <c r="E941" s="38"/>
      <c r="F941" s="44"/>
      <c r="G941" s="44"/>
      <c r="H941" s="29"/>
      <c r="I941" s="29"/>
      <c r="J941" s="29"/>
      <c r="K941" s="29"/>
      <c r="L941" s="29"/>
      <c r="M941" s="29"/>
      <c r="N941" s="29"/>
      <c r="O941" s="29"/>
      <c r="P941" s="29"/>
      <c r="Q941" s="29"/>
      <c r="R941" s="29"/>
      <c r="S941" s="29"/>
      <c r="T941" s="29"/>
      <c r="U941" s="29"/>
      <c r="V941" s="29"/>
      <c r="W941" s="29"/>
      <c r="X941" s="29"/>
      <c r="Y941" s="29"/>
      <c r="Z941" s="29"/>
    </row>
    <row r="942" spans="1:26" ht="13">
      <c r="A942" s="39">
        <v>940</v>
      </c>
      <c r="B942" s="43">
        <f t="shared" si="3"/>
        <v>2.3929052368636457E-3</v>
      </c>
      <c r="C942" s="41">
        <f>_xlfn.BETA.DIST(B942,Summary!$C$14+Summary!$D$26,Summary!$D$14+Summary!$C$26-Summary!$D$26,FALSE)</f>
        <v>13.000370930886517</v>
      </c>
      <c r="D942" s="41">
        <f>_xlfn.BETA.DIST(B942,Summary!$C$14+Summary!$D$27,Summary!$D$14+Summary!$C$27-Summary!$D$27,FALSE)</f>
        <v>4.9262075363109732E-3</v>
      </c>
      <c r="E942" s="38"/>
      <c r="F942" s="44"/>
      <c r="G942" s="44"/>
      <c r="H942" s="29"/>
      <c r="I942" s="29"/>
      <c r="J942" s="29"/>
      <c r="K942" s="29"/>
      <c r="L942" s="29"/>
      <c r="M942" s="29"/>
      <c r="N942" s="29"/>
      <c r="O942" s="29"/>
      <c r="P942" s="29"/>
      <c r="Q942" s="29"/>
      <c r="R942" s="29"/>
      <c r="S942" s="29"/>
      <c r="T942" s="29"/>
      <c r="U942" s="29"/>
      <c r="V942" s="29"/>
      <c r="W942" s="29"/>
      <c r="X942" s="29"/>
      <c r="Y942" s="29"/>
      <c r="Z942" s="29"/>
    </row>
    <row r="943" spans="1:26" ht="13">
      <c r="A943" s="39">
        <v>941</v>
      </c>
      <c r="B943" s="43">
        <f t="shared" si="3"/>
        <v>2.3953002096220644E-3</v>
      </c>
      <c r="C943" s="41">
        <f>_xlfn.BETA.DIST(B943,Summary!$C$14+Summary!$D$26,Summary!$D$14+Summary!$C$26-Summary!$D$26,FALSE)</f>
        <v>12.849001226832479</v>
      </c>
      <c r="D943" s="41">
        <f>_xlfn.BETA.DIST(B943,Summary!$C$14+Summary!$D$27,Summary!$D$14+Summary!$C$27-Summary!$D$27,FALSE)</f>
        <v>4.7605151346978144E-3</v>
      </c>
      <c r="E943" s="38"/>
      <c r="F943" s="44"/>
      <c r="G943" s="44"/>
      <c r="H943" s="29"/>
      <c r="I943" s="29"/>
      <c r="J943" s="29"/>
      <c r="K943" s="29"/>
      <c r="L943" s="29"/>
      <c r="M943" s="29"/>
      <c r="N943" s="29"/>
      <c r="O943" s="29"/>
      <c r="P943" s="29"/>
      <c r="Q943" s="29"/>
      <c r="R943" s="29"/>
      <c r="S943" s="29"/>
      <c r="T943" s="29"/>
      <c r="U943" s="29"/>
      <c r="V943" s="29"/>
      <c r="W943" s="29"/>
      <c r="X943" s="29"/>
      <c r="Y943" s="29"/>
      <c r="Z943" s="29"/>
    </row>
    <row r="944" spans="1:26" ht="13">
      <c r="A944" s="39">
        <v>942</v>
      </c>
      <c r="B944" s="43">
        <f t="shared" si="3"/>
        <v>2.3976951823804831E-3</v>
      </c>
      <c r="C944" s="41">
        <f>_xlfn.BETA.DIST(B944,Summary!$C$14+Summary!$D$26,Summary!$D$14+Summary!$C$26-Summary!$D$26,FALSE)</f>
        <v>12.69929182651598</v>
      </c>
      <c r="D944" s="41">
        <f>_xlfn.BETA.DIST(B944,Summary!$C$14+Summary!$D$27,Summary!$D$14+Summary!$C$27-Summary!$D$27,FALSE)</f>
        <v>4.6002847561536749E-3</v>
      </c>
      <c r="E944" s="38"/>
      <c r="F944" s="44"/>
      <c r="G944" s="44"/>
      <c r="H944" s="29"/>
      <c r="I944" s="29"/>
      <c r="J944" s="29"/>
      <c r="K944" s="29"/>
      <c r="L944" s="29"/>
      <c r="M944" s="29"/>
      <c r="N944" s="29"/>
      <c r="O944" s="29"/>
      <c r="P944" s="29"/>
      <c r="Q944" s="29"/>
      <c r="R944" s="29"/>
      <c r="S944" s="29"/>
      <c r="T944" s="29"/>
      <c r="U944" s="29"/>
      <c r="V944" s="29"/>
      <c r="W944" s="29"/>
      <c r="X944" s="29"/>
      <c r="Y944" s="29"/>
      <c r="Z944" s="29"/>
    </row>
    <row r="945" spans="1:26" ht="13">
      <c r="A945" s="39">
        <v>943</v>
      </c>
      <c r="B945" s="43">
        <f t="shared" si="3"/>
        <v>2.4000901551389018E-3</v>
      </c>
      <c r="C945" s="41">
        <f>_xlfn.BETA.DIST(B945,Summary!$C$14+Summary!$D$26,Summary!$D$14+Summary!$C$26-Summary!$D$26,FALSE)</f>
        <v>12.551225980262355</v>
      </c>
      <c r="D945" s="41">
        <f>_xlfn.BETA.DIST(B945,Summary!$C$14+Summary!$D$27,Summary!$D$14+Summary!$C$27-Summary!$D$27,FALSE)</f>
        <v>4.4453403752792433E-3</v>
      </c>
      <c r="E945" s="38"/>
      <c r="F945" s="44"/>
      <c r="G945" s="44"/>
      <c r="H945" s="29"/>
      <c r="I945" s="29"/>
      <c r="J945" s="29"/>
      <c r="K945" s="29"/>
      <c r="L945" s="29"/>
      <c r="M945" s="29"/>
      <c r="N945" s="29"/>
      <c r="O945" s="29"/>
      <c r="P945" s="29"/>
      <c r="Q945" s="29"/>
      <c r="R945" s="29"/>
      <c r="S945" s="29"/>
      <c r="T945" s="29"/>
      <c r="U945" s="29"/>
      <c r="V945" s="29"/>
      <c r="W945" s="29"/>
      <c r="X945" s="29"/>
      <c r="Y945" s="29"/>
      <c r="Z945" s="29"/>
    </row>
    <row r="946" spans="1:26" ht="13">
      <c r="A946" s="39">
        <v>944</v>
      </c>
      <c r="B946" s="43">
        <f t="shared" si="3"/>
        <v>2.4024851278973205E-3</v>
      </c>
      <c r="C946" s="41">
        <f>_xlfn.BETA.DIST(B946,Summary!$C$14+Summary!$D$26,Summary!$D$14+Summary!$C$26-Summary!$D$26,FALSE)</f>
        <v>12.404787086578986</v>
      </c>
      <c r="D946" s="41">
        <f>_xlfn.BETA.DIST(B946,Summary!$C$14+Summary!$D$27,Summary!$D$14+Summary!$C$27-Summary!$D$27,FALSE)</f>
        <v>4.2955114950290509E-3</v>
      </c>
      <c r="E946" s="38"/>
      <c r="F946" s="44"/>
      <c r="G946" s="44"/>
      <c r="H946" s="29"/>
      <c r="I946" s="29"/>
      <c r="J946" s="29"/>
      <c r="K946" s="29"/>
      <c r="L946" s="29"/>
      <c r="M946" s="29"/>
      <c r="N946" s="29"/>
      <c r="O946" s="29"/>
      <c r="P946" s="29"/>
      <c r="Q946" s="29"/>
      <c r="R946" s="29"/>
      <c r="S946" s="29"/>
      <c r="T946" s="29"/>
      <c r="U946" s="29"/>
      <c r="V946" s="29"/>
      <c r="W946" s="29"/>
      <c r="X946" s="29"/>
      <c r="Y946" s="29"/>
      <c r="Z946" s="29"/>
    </row>
    <row r="947" spans="1:26" ht="13">
      <c r="A947" s="39">
        <v>945</v>
      </c>
      <c r="B947" s="43">
        <f t="shared" si="3"/>
        <v>2.4048801006557393E-3</v>
      </c>
      <c r="C947" s="41">
        <f>_xlfn.BETA.DIST(B947,Summary!$C$14+Summary!$D$26,Summary!$D$14+Summary!$C$26-Summary!$D$26,FALSE)</f>
        <v>12.259958691143062</v>
      </c>
      <c r="D947" s="41">
        <f>_xlfn.BETA.DIST(B947,Summary!$C$14+Summary!$D$27,Summary!$D$14+Summary!$C$27-Summary!$D$27,FALSE)</f>
        <v>4.1506329781968599E-3</v>
      </c>
      <c r="E947" s="38"/>
      <c r="F947" s="44"/>
      <c r="G947" s="44"/>
      <c r="H947" s="29"/>
      <c r="I947" s="29"/>
      <c r="J947" s="29"/>
      <c r="K947" s="29"/>
      <c r="L947" s="29"/>
      <c r="M947" s="29"/>
      <c r="N947" s="29"/>
      <c r="O947" s="29"/>
      <c r="P947" s="29"/>
      <c r="Q947" s="29"/>
      <c r="R947" s="29"/>
      <c r="S947" s="29"/>
      <c r="T947" s="29"/>
      <c r="U947" s="29"/>
      <c r="V947" s="29"/>
      <c r="W947" s="29"/>
      <c r="X947" s="29"/>
      <c r="Y947" s="29"/>
      <c r="Z947" s="29"/>
    </row>
    <row r="948" spans="1:26" ht="13">
      <c r="A948" s="39">
        <v>946</v>
      </c>
      <c r="B948" s="43">
        <f t="shared" si="3"/>
        <v>2.407275073414158E-3</v>
      </c>
      <c r="C948" s="41">
        <f>_xlfn.BETA.DIST(B948,Summary!$C$14+Summary!$D$26,Summary!$D$14+Summary!$C$26-Summary!$D$26,FALSE)</f>
        <v>12.116724485791389</v>
      </c>
      <c r="D948" s="41">
        <f>_xlfn.BETA.DIST(B948,Summary!$C$14+Summary!$D$27,Summary!$D$14+Summary!$C$27-Summary!$D$27,FALSE)</f>
        <v>4.0105448838583932E-3</v>
      </c>
      <c r="E948" s="38"/>
      <c r="F948" s="44"/>
      <c r="G948" s="44"/>
      <c r="H948" s="29"/>
      <c r="I948" s="29"/>
      <c r="J948" s="29"/>
      <c r="K948" s="29"/>
      <c r="L948" s="29"/>
      <c r="M948" s="29"/>
      <c r="N948" s="29"/>
      <c r="O948" s="29"/>
      <c r="P948" s="29"/>
      <c r="Q948" s="29"/>
      <c r="R948" s="29"/>
      <c r="S948" s="29"/>
      <c r="T948" s="29"/>
      <c r="U948" s="29"/>
      <c r="V948" s="29"/>
      <c r="W948" s="29"/>
      <c r="X948" s="29"/>
      <c r="Y948" s="29"/>
      <c r="Z948" s="29"/>
    </row>
    <row r="949" spans="1:26" ht="13">
      <c r="A949" s="39">
        <v>947</v>
      </c>
      <c r="B949" s="43">
        <f t="shared" si="3"/>
        <v>2.4096700461725767E-3</v>
      </c>
      <c r="C949" s="41">
        <f>_xlfn.BETA.DIST(B949,Summary!$C$14+Summary!$D$26,Summary!$D$14+Summary!$C$26-Summary!$D$26,FALSE)</f>
        <v>11.975068307513034</v>
      </c>
      <c r="D949" s="41">
        <f>_xlfn.BETA.DIST(B949,Summary!$C$14+Summary!$D$27,Summary!$D$14+Summary!$C$27-Summary!$D$27,FALSE)</f>
        <v>3.875092308633039E-3</v>
      </c>
      <c r="E949" s="38"/>
      <c r="F949" s="44"/>
      <c r="G949" s="44"/>
      <c r="H949" s="29"/>
      <c r="I949" s="29"/>
      <c r="J949" s="29"/>
      <c r="K949" s="29"/>
      <c r="L949" s="29"/>
      <c r="M949" s="29"/>
      <c r="N949" s="29"/>
      <c r="O949" s="29"/>
      <c r="P949" s="29"/>
      <c r="Q949" s="29"/>
      <c r="R949" s="29"/>
      <c r="S949" s="29"/>
      <c r="T949" s="29"/>
      <c r="U949" s="29"/>
      <c r="V949" s="29"/>
      <c r="W949" s="29"/>
      <c r="X949" s="29"/>
      <c r="Y949" s="29"/>
      <c r="Z949" s="29"/>
    </row>
    <row r="950" spans="1:26" ht="13">
      <c r="A950" s="39">
        <v>948</v>
      </c>
      <c r="B950" s="43">
        <f t="shared" si="3"/>
        <v>2.4120650189309954E-3</v>
      </c>
      <c r="C950" s="41">
        <f>_xlfn.BETA.DIST(B950,Summary!$C$14+Summary!$D$26,Summary!$D$14+Summary!$C$26-Summary!$D$26,FALSE)</f>
        <v>11.834974137444355</v>
      </c>
      <c r="D950" s="41">
        <f>_xlfn.BETA.DIST(B950,Summary!$C$14+Summary!$D$27,Summary!$D$14+Summary!$C$27-Summary!$D$27,FALSE)</f>
        <v>3.7441252326276785E-3</v>
      </c>
      <c r="E950" s="38"/>
      <c r="F950" s="44"/>
      <c r="G950" s="44"/>
      <c r="H950" s="29"/>
      <c r="I950" s="29"/>
      <c r="J950" s="29"/>
      <c r="K950" s="29"/>
      <c r="L950" s="29"/>
      <c r="M950" s="29"/>
      <c r="N950" s="29"/>
      <c r="O950" s="29"/>
      <c r="P950" s="29"/>
      <c r="Q950" s="29"/>
      <c r="R950" s="29"/>
      <c r="S950" s="29"/>
      <c r="T950" s="29"/>
      <c r="U950" s="29"/>
      <c r="V950" s="29"/>
      <c r="W950" s="29"/>
      <c r="X950" s="29"/>
      <c r="Y950" s="29"/>
      <c r="Z950" s="29"/>
    </row>
    <row r="951" spans="1:26" ht="13">
      <c r="A951" s="39">
        <v>949</v>
      </c>
      <c r="B951" s="43">
        <f t="shared" si="3"/>
        <v>2.4144599916894141E-3</v>
      </c>
      <c r="C951" s="41">
        <f>_xlfn.BETA.DIST(B951,Summary!$C$14+Summary!$D$26,Summary!$D$14+Summary!$C$26-Summary!$D$26,FALSE)</f>
        <v>11.696426099866725</v>
      </c>
      <c r="D951" s="41">
        <f>_xlfn.BETA.DIST(B951,Summary!$C$14+Summary!$D$27,Summary!$D$14+Summary!$C$27-Summary!$D$27,FALSE)</f>
        <v>3.6174983699310006E-3</v>
      </c>
      <c r="E951" s="38"/>
      <c r="F951" s="44"/>
      <c r="G951" s="44"/>
      <c r="H951" s="29"/>
      <c r="I951" s="29"/>
      <c r="J951" s="29"/>
      <c r="K951" s="29"/>
      <c r="L951" s="29"/>
      <c r="M951" s="29"/>
      <c r="N951" s="29"/>
      <c r="O951" s="29"/>
      <c r="P951" s="29"/>
      <c r="Q951" s="29"/>
      <c r="R951" s="29"/>
      <c r="S951" s="29"/>
      <c r="T951" s="29"/>
      <c r="U951" s="29"/>
      <c r="V951" s="29"/>
      <c r="W951" s="29"/>
      <c r="X951" s="29"/>
      <c r="Y951" s="29"/>
      <c r="Z951" s="29"/>
    </row>
    <row r="952" spans="1:26" ht="13">
      <c r="A952" s="39">
        <v>950</v>
      </c>
      <c r="B952" s="43">
        <f t="shared" si="3"/>
        <v>2.4168549644478328E-3</v>
      </c>
      <c r="C952" s="41">
        <f>_xlfn.BETA.DIST(B952,Summary!$C$14+Summary!$D$26,Summary!$D$14+Summary!$C$26-Summary!$D$26,FALSE)</f>
        <v>11.559408461206926</v>
      </c>
      <c r="D952" s="41">
        <f>_xlfn.BETA.DIST(B952,Summary!$C$14+Summary!$D$27,Summary!$D$14+Summary!$C$27-Summary!$D$27,FALSE)</f>
        <v>3.4950710235284455E-3</v>
      </c>
      <c r="E952" s="38"/>
      <c r="F952" s="44"/>
      <c r="G952" s="44"/>
      <c r="H952" s="29"/>
      <c r="I952" s="29"/>
      <c r="J952" s="29"/>
      <c r="K952" s="29"/>
      <c r="L952" s="29"/>
      <c r="M952" s="29"/>
      <c r="N952" s="29"/>
      <c r="O952" s="29"/>
      <c r="P952" s="29"/>
      <c r="Q952" s="29"/>
      <c r="R952" s="29"/>
      <c r="S952" s="29"/>
      <c r="T952" s="29"/>
      <c r="U952" s="29"/>
      <c r="V952" s="29"/>
      <c r="W952" s="29"/>
      <c r="X952" s="29"/>
      <c r="Y952" s="29"/>
      <c r="Z952" s="29"/>
    </row>
    <row r="953" spans="1:26" ht="13">
      <c r="A953" s="39">
        <v>951</v>
      </c>
      <c r="B953" s="43">
        <f t="shared" si="3"/>
        <v>2.4192499372062515E-3</v>
      </c>
      <c r="C953" s="41">
        <f>_xlfn.BETA.DIST(B953,Summary!$C$14+Summary!$D$26,Summary!$D$14+Summary!$C$26-Summary!$D$26,FALSE)</f>
        <v>11.423905629040497</v>
      </c>
      <c r="D953" s="41">
        <f>_xlfn.BETA.DIST(B953,Summary!$C$14+Summary!$D$27,Summary!$D$14+Summary!$C$27-Summary!$D$27,FALSE)</f>
        <v>3.3767069445137022E-3</v>
      </c>
      <c r="E953" s="38"/>
      <c r="F953" s="44"/>
      <c r="G953" s="44"/>
      <c r="H953" s="29"/>
      <c r="I953" s="29"/>
      <c r="J953" s="29"/>
      <c r="K953" s="29"/>
      <c r="L953" s="29"/>
      <c r="M953" s="29"/>
      <c r="N953" s="29"/>
      <c r="O953" s="29"/>
      <c r="P953" s="29"/>
      <c r="Q953" s="29"/>
      <c r="R953" s="29"/>
      <c r="S953" s="29"/>
      <c r="T953" s="29"/>
      <c r="U953" s="29"/>
      <c r="V953" s="29"/>
      <c r="W953" s="29"/>
      <c r="X953" s="29"/>
      <c r="Y953" s="29"/>
      <c r="Z953" s="29"/>
    </row>
    <row r="954" spans="1:26" ht="13">
      <c r="A954" s="39">
        <v>952</v>
      </c>
      <c r="B954" s="43">
        <f t="shared" si="3"/>
        <v>2.4216449099646702E-3</v>
      </c>
      <c r="C954" s="41">
        <f>_xlfn.BETA.DIST(B954,Summary!$C$14+Summary!$D$26,Summary!$D$14+Summary!$C$26-Summary!$D$26,FALSE)</f>
        <v>11.289902151097429</v>
      </c>
      <c r="D954" s="41">
        <f>_xlfn.BETA.DIST(B954,Summary!$C$14+Summary!$D$27,Summary!$D$14+Summary!$C$27-Summary!$D$27,FALSE)</f>
        <v>3.2622741954733965E-3</v>
      </c>
      <c r="E954" s="38"/>
      <c r="F954" s="44"/>
      <c r="G954" s="44"/>
      <c r="H954" s="29"/>
      <c r="I954" s="29"/>
      <c r="J954" s="29"/>
      <c r="K954" s="29"/>
      <c r="L954" s="29"/>
      <c r="M954" s="29"/>
      <c r="N954" s="29"/>
      <c r="O954" s="29"/>
      <c r="P954" s="29"/>
      <c r="Q954" s="29"/>
      <c r="R954" s="29"/>
      <c r="S954" s="29"/>
      <c r="T954" s="29"/>
      <c r="U954" s="29"/>
      <c r="V954" s="29"/>
      <c r="W954" s="29"/>
      <c r="X954" s="29"/>
      <c r="Y954" s="29"/>
      <c r="Z954" s="29"/>
    </row>
    <row r="955" spans="1:26" ht="13">
      <c r="A955" s="39">
        <v>953</v>
      </c>
      <c r="B955" s="43">
        <f t="shared" si="3"/>
        <v>2.4240398827230889E-3</v>
      </c>
      <c r="C955" s="41">
        <f>_xlfn.BETA.DIST(B955,Summary!$C$14+Summary!$D$26,Summary!$D$14+Summary!$C$26-Summary!$D$26,FALSE)</f>
        <v>11.157382714271311</v>
      </c>
      <c r="D955" s="41">
        <f>_xlfn.BETA.DIST(B955,Summary!$C$14+Summary!$D$27,Summary!$D$14+Summary!$C$27-Summary!$D$27,FALSE)</f>
        <v>3.1516450179276418E-3</v>
      </c>
      <c r="E955" s="38"/>
      <c r="F955" s="44"/>
      <c r="G955" s="44"/>
      <c r="H955" s="29"/>
      <c r="I955" s="29"/>
      <c r="J955" s="29"/>
      <c r="K955" s="29"/>
      <c r="L955" s="29"/>
      <c r="M955" s="29"/>
      <c r="N955" s="29"/>
      <c r="O955" s="29"/>
      <c r="P955" s="29"/>
      <c r="Q955" s="29"/>
      <c r="R955" s="29"/>
      <c r="S955" s="29"/>
      <c r="T955" s="29"/>
      <c r="U955" s="29"/>
      <c r="V955" s="29"/>
      <c r="W955" s="29"/>
      <c r="X955" s="29"/>
      <c r="Y955" s="29"/>
      <c r="Z955" s="29"/>
    </row>
    <row r="956" spans="1:26" ht="13">
      <c r="A956" s="39">
        <v>954</v>
      </c>
      <c r="B956" s="43">
        <f t="shared" si="3"/>
        <v>2.4264348554815076E-3</v>
      </c>
      <c r="C956" s="41">
        <f>_xlfn.BETA.DIST(B956,Summary!$C$14+Summary!$D$26,Summary!$D$14+Summary!$C$26-Summary!$D$26,FALSE)</f>
        <v>11.026332143631382</v>
      </c>
      <c r="D956" s="41">
        <f>_xlfn.BETA.DIST(B956,Summary!$C$14+Summary!$D$27,Summary!$D$14+Summary!$C$27-Summary!$D$27,FALSE)</f>
        <v>3.044695703709775E-3</v>
      </c>
      <c r="E956" s="38"/>
      <c r="F956" s="44"/>
      <c r="G956" s="44"/>
      <c r="H956" s="29"/>
      <c r="I956" s="29"/>
      <c r="J956" s="29"/>
      <c r="K956" s="29"/>
      <c r="L956" s="29"/>
      <c r="M956" s="29"/>
      <c r="N956" s="29"/>
      <c r="O956" s="29"/>
      <c r="P956" s="29"/>
      <c r="Q956" s="29"/>
      <c r="R956" s="29"/>
      <c r="S956" s="29"/>
      <c r="T956" s="29"/>
      <c r="U956" s="29"/>
      <c r="V956" s="29"/>
      <c r="W956" s="29"/>
      <c r="X956" s="29"/>
      <c r="Y956" s="29"/>
      <c r="Z956" s="29"/>
    </row>
    <row r="957" spans="1:26" ht="13">
      <c r="A957" s="39">
        <v>955</v>
      </c>
      <c r="B957" s="43">
        <f t="shared" si="3"/>
        <v>2.4288298282399263E-3</v>
      </c>
      <c r="C957" s="41">
        <f>_xlfn.BETA.DIST(B957,Summary!$C$14+Summary!$D$26,Summary!$D$14+Summary!$C$26-Summary!$D$26,FALSE)</f>
        <v>10.896735401437235</v>
      </c>
      <c r="D957" s="41">
        <f>_xlfn.BETA.DIST(B957,Summary!$C$14+Summary!$D$27,Summary!$D$14+Summary!$C$27-Summary!$D$27,FALSE)</f>
        <v>2.9413064701736087E-3</v>
      </c>
      <c r="E957" s="38"/>
      <c r="F957" s="44"/>
      <c r="G957" s="44"/>
      <c r="H957" s="29"/>
      <c r="I957" s="29"/>
      <c r="J957" s="29"/>
      <c r="K957" s="29"/>
      <c r="L957" s="29"/>
      <c r="M957" s="29"/>
      <c r="N957" s="29"/>
      <c r="O957" s="29"/>
      <c r="P957" s="29"/>
      <c r="Q957" s="29"/>
      <c r="R957" s="29"/>
      <c r="S957" s="29"/>
      <c r="T957" s="29"/>
      <c r="U957" s="29"/>
      <c r="V957" s="29"/>
      <c r="W957" s="29"/>
      <c r="X957" s="29"/>
      <c r="Y957" s="29"/>
      <c r="Z957" s="29"/>
    </row>
    <row r="958" spans="1:26" ht="13">
      <c r="A958" s="39">
        <v>956</v>
      </c>
      <c r="B958" s="43">
        <f t="shared" si="3"/>
        <v>2.431224800998345E-3</v>
      </c>
      <c r="C958" s="41">
        <f>_xlfn.BETA.DIST(B958,Summary!$C$14+Summary!$D$26,Summary!$D$14+Summary!$C$26-Summary!$D$26,FALSE)</f>
        <v>10.768577586156827</v>
      </c>
      <c r="D958" s="41">
        <f>_xlfn.BETA.DIST(B958,Summary!$C$14+Summary!$D$27,Summary!$D$14+Summary!$C$27-Summary!$D$27,FALSE)</f>
        <v>2.8413613391186838E-3</v>
      </c>
      <c r="E958" s="38"/>
      <c r="F958" s="44"/>
      <c r="G958" s="44"/>
      <c r="H958" s="29"/>
      <c r="I958" s="29"/>
      <c r="J958" s="29"/>
      <c r="K958" s="29"/>
      <c r="L958" s="29"/>
      <c r="M958" s="29"/>
      <c r="N958" s="29"/>
      <c r="O958" s="29"/>
      <c r="P958" s="29"/>
      <c r="Q958" s="29"/>
      <c r="R958" s="29"/>
      <c r="S958" s="29"/>
      <c r="T958" s="29"/>
      <c r="U958" s="29"/>
      <c r="V958" s="29"/>
      <c r="W958" s="29"/>
      <c r="X958" s="29"/>
      <c r="Y958" s="29"/>
      <c r="Z958" s="29"/>
    </row>
    <row r="959" spans="1:26" ht="13">
      <c r="A959" s="39">
        <v>957</v>
      </c>
      <c r="B959" s="43">
        <f t="shared" si="3"/>
        <v>2.4336197737567637E-3</v>
      </c>
      <c r="C959" s="41">
        <f>_xlfn.BETA.DIST(B959,Summary!$C$14+Summary!$D$26,Summary!$D$14+Summary!$C$26-Summary!$D$26,FALSE)</f>
        <v>10.641843931488003</v>
      </c>
      <c r="D959" s="41">
        <f>_xlfn.BETA.DIST(B959,Summary!$C$14+Summary!$D$27,Summary!$D$14+Summary!$C$27-Summary!$D$27,FALSE)</f>
        <v>2.7447480193268149E-3</v>
      </c>
      <c r="E959" s="38"/>
      <c r="F959" s="44"/>
      <c r="G959" s="44"/>
      <c r="H959" s="29"/>
      <c r="I959" s="29"/>
      <c r="J959" s="29"/>
      <c r="K959" s="29"/>
      <c r="L959" s="29"/>
      <c r="M959" s="29"/>
      <c r="N959" s="29"/>
      <c r="O959" s="29"/>
      <c r="P959" s="29"/>
      <c r="Q959" s="29"/>
      <c r="R959" s="29"/>
      <c r="S959" s="29"/>
      <c r="T959" s="29"/>
      <c r="U959" s="29"/>
      <c r="V959" s="29"/>
      <c r="W959" s="29"/>
      <c r="X959" s="29"/>
      <c r="Y959" s="29"/>
      <c r="Z959" s="29"/>
    </row>
    <row r="960" spans="1:26" ht="13">
      <c r="A960" s="39">
        <v>958</v>
      </c>
      <c r="B960" s="43">
        <f t="shared" si="3"/>
        <v>2.4360147465151824E-3</v>
      </c>
      <c r="C960" s="41">
        <f>_xlfn.BETA.DIST(B960,Summary!$C$14+Summary!$D$26,Summary!$D$14+Summary!$C$26-Summary!$D$26,FALSE)</f>
        <v>10.516519805382549</v>
      </c>
      <c r="D960" s="41">
        <f>_xlfn.BETA.DIST(B960,Summary!$C$14+Summary!$D$27,Summary!$D$14+Summary!$C$27-Summary!$D$27,FALSE)</f>
        <v>2.651357792607327E-3</v>
      </c>
      <c r="E960" s="38"/>
      <c r="F960" s="44"/>
      <c r="G960" s="44"/>
      <c r="H960" s="29"/>
      <c r="I960" s="29"/>
      <c r="J960" s="29"/>
      <c r="K960" s="29"/>
      <c r="L960" s="29"/>
      <c r="M960" s="29"/>
      <c r="N960" s="29"/>
      <c r="O960" s="29"/>
      <c r="P960" s="29"/>
      <c r="Q960" s="29"/>
      <c r="R960" s="29"/>
      <c r="S960" s="29"/>
      <c r="T960" s="29"/>
      <c r="U960" s="29"/>
      <c r="V960" s="29"/>
      <c r="W960" s="29"/>
      <c r="X960" s="29"/>
      <c r="Y960" s="29"/>
      <c r="Z960" s="29"/>
    </row>
    <row r="961" spans="1:26" ht="13">
      <c r="A961" s="39">
        <v>959</v>
      </c>
      <c r="B961" s="43">
        <f t="shared" si="3"/>
        <v>2.4384097192736011E-3</v>
      </c>
      <c r="C961" s="41">
        <f>_xlfn.BETA.DIST(B961,Summary!$C$14+Summary!$D$26,Summary!$D$14+Summary!$C$26-Summary!$D$26,FALSE)</f>
        <v>10.392590709073986</v>
      </c>
      <c r="D961" s="41">
        <f>_xlfn.BETA.DIST(B961,Summary!$C$14+Summary!$D$27,Summary!$D$14+Summary!$C$27-Summary!$D$27,FALSE)</f>
        <v>2.5610854032491405E-3</v>
      </c>
      <c r="E961" s="38"/>
      <c r="F961" s="44"/>
      <c r="G961" s="44"/>
      <c r="H961" s="29"/>
      <c r="I961" s="29"/>
      <c r="J961" s="29"/>
      <c r="K961" s="29"/>
      <c r="L961" s="29"/>
      <c r="M961" s="29"/>
      <c r="N961" s="29"/>
      <c r="O961" s="29"/>
      <c r="P961" s="29"/>
      <c r="Q961" s="29"/>
      <c r="R961" s="29"/>
      <c r="S961" s="29"/>
      <c r="T961" s="29"/>
      <c r="U961" s="29"/>
      <c r="V961" s="29"/>
      <c r="W961" s="29"/>
      <c r="X961" s="29"/>
      <c r="Y961" s="29"/>
      <c r="Z961" s="29"/>
    </row>
    <row r="962" spans="1:26" ht="13">
      <c r="A962" s="39">
        <v>960</v>
      </c>
      <c r="B962" s="43">
        <f t="shared" si="3"/>
        <v>2.4408046920320198E-3</v>
      </c>
      <c r="C962" s="41">
        <f>_xlfn.BETA.DIST(B962,Summary!$C$14+Summary!$D$26,Summary!$D$14+Summary!$C$26-Summary!$D$26,FALSE)</f>
        <v>10.270042276108686</v>
      </c>
      <c r="D962" s="41">
        <f>_xlfn.BETA.DIST(B962,Summary!$C$14+Summary!$D$27,Summary!$D$14+Summary!$C$27-Summary!$D$27,FALSE)</f>
        <v>2.4738289507829658E-3</v>
      </c>
      <c r="E962" s="38"/>
      <c r="F962" s="44"/>
      <c r="G962" s="44"/>
      <c r="H962" s="29"/>
      <c r="I962" s="29"/>
      <c r="J962" s="29"/>
      <c r="K962" s="29"/>
      <c r="L962" s="29"/>
      <c r="M962" s="29"/>
      <c r="N962" s="29"/>
      <c r="O962" s="29"/>
      <c r="P962" s="29"/>
      <c r="Q962" s="29"/>
      <c r="R962" s="29"/>
      <c r="S962" s="29"/>
      <c r="T962" s="29"/>
      <c r="U962" s="29"/>
      <c r="V962" s="29"/>
      <c r="W962" s="29"/>
      <c r="X962" s="29"/>
      <c r="Y962" s="29"/>
      <c r="Z962" s="29"/>
    </row>
    <row r="963" spans="1:26" ht="13">
      <c r="A963" s="39">
        <v>961</v>
      </c>
      <c r="B963" s="43">
        <f t="shared" si="3"/>
        <v>2.4431996647904385E-3</v>
      </c>
      <c r="C963" s="41">
        <f>_xlfn.BETA.DIST(B963,Summary!$C$14+Summary!$D$26,Summary!$D$14+Summary!$C$26-Summary!$D$26,FALSE)</f>
        <v>10.148860271380029</v>
      </c>
      <c r="D963" s="41">
        <f>_xlfn.BETA.DIST(B963,Summary!$C$14+Summary!$D$27,Summary!$D$14+Summary!$C$27-Summary!$D$27,FALSE)</f>
        <v>2.3894897859572683E-3</v>
      </c>
      <c r="E963" s="38"/>
      <c r="F963" s="44"/>
      <c r="G963" s="44"/>
      <c r="H963" s="29"/>
      <c r="I963" s="29"/>
      <c r="J963" s="29"/>
      <c r="K963" s="29"/>
      <c r="L963" s="29"/>
      <c r="M963" s="29"/>
      <c r="N963" s="29"/>
      <c r="O963" s="29"/>
      <c r="P963" s="29"/>
      <c r="Q963" s="29"/>
      <c r="R963" s="29"/>
      <c r="S963" s="29"/>
      <c r="T963" s="29"/>
      <c r="U963" s="29"/>
      <c r="V963" s="29"/>
      <c r="W963" s="29"/>
      <c r="X963" s="29"/>
      <c r="Y963" s="29"/>
      <c r="Z963" s="29"/>
    </row>
    <row r="964" spans="1:26" ht="13">
      <c r="A964" s="39">
        <v>962</v>
      </c>
      <c r="B964" s="43">
        <f t="shared" si="3"/>
        <v>2.4455946375488572E-3</v>
      </c>
      <c r="C964" s="41">
        <f>_xlfn.BETA.DIST(B964,Summary!$C$14+Summary!$D$26,Summary!$D$14+Summary!$C$26-Summary!$D$26,FALSE)</f>
        <v>10.02903059016646</v>
      </c>
      <c r="D964" s="41">
        <f>_xlfn.BETA.DIST(B964,Summary!$C$14+Summary!$D$27,Summary!$D$14+Summary!$C$27-Summary!$D$27,FALSE)</f>
        <v>2.3079724098365667E-3</v>
      </c>
      <c r="E964" s="38"/>
      <c r="F964" s="44"/>
      <c r="G964" s="44"/>
      <c r="H964" s="29"/>
      <c r="I964" s="29"/>
      <c r="J964" s="29"/>
      <c r="K964" s="29"/>
      <c r="L964" s="29"/>
      <c r="M964" s="29"/>
      <c r="N964" s="29"/>
      <c r="O964" s="29"/>
      <c r="P964" s="29"/>
      <c r="Q964" s="29"/>
      <c r="R964" s="29"/>
      <c r="S964" s="29"/>
      <c r="T964" s="29"/>
      <c r="U964" s="29"/>
      <c r="V964" s="29"/>
      <c r="W964" s="29"/>
      <c r="X964" s="29"/>
      <c r="Y964" s="29"/>
      <c r="Z964" s="29"/>
    </row>
    <row r="965" spans="1:26" ht="13">
      <c r="A965" s="39">
        <v>963</v>
      </c>
      <c r="B965" s="43">
        <f t="shared" si="3"/>
        <v>2.4479896103072759E-3</v>
      </c>
      <c r="C965" s="41">
        <f>_xlfn.BETA.DIST(B965,Summary!$C$14+Summary!$D$26,Summary!$D$14+Summary!$C$26-Summary!$D$26,FALSE)</f>
        <v>9.9105392571725712</v>
      </c>
      <c r="D965" s="41">
        <f>_xlfn.BETA.DIST(B965,Summary!$C$14+Summary!$D$27,Summary!$D$14+Summary!$C$27-Summary!$D$27,FALSE)</f>
        <v>2.2291843759308311E-3</v>
      </c>
      <c r="E965" s="38"/>
      <c r="F965" s="44"/>
      <c r="G965" s="44"/>
      <c r="H965" s="29"/>
      <c r="I965" s="29"/>
      <c r="J965" s="29"/>
      <c r="K965" s="29"/>
      <c r="L965" s="29"/>
      <c r="M965" s="29"/>
      <c r="N965" s="29"/>
      <c r="O965" s="29"/>
      <c r="P965" s="29"/>
      <c r="Q965" s="29"/>
      <c r="R965" s="29"/>
      <c r="S965" s="29"/>
      <c r="T965" s="29"/>
      <c r="U965" s="29"/>
      <c r="V965" s="29"/>
      <c r="W965" s="29"/>
      <c r="X965" s="29"/>
      <c r="Y965" s="29"/>
      <c r="Z965" s="29"/>
    </row>
    <row r="966" spans="1:26" ht="13">
      <c r="A966" s="39">
        <v>964</v>
      </c>
      <c r="B966" s="43">
        <f t="shared" si="3"/>
        <v>2.4503845830656946E-3</v>
      </c>
      <c r="C966" s="41">
        <f>_xlfn.BETA.DIST(B966,Summary!$C$14+Summary!$D$26,Summary!$D$14+Summary!$C$26-Summary!$D$26,FALSE)</f>
        <v>9.7933724255739136</v>
      </c>
      <c r="D966" s="41">
        <f>_xlfn.BETA.DIST(B966,Summary!$C$14+Summary!$D$27,Summary!$D$14+Summary!$C$27-Summary!$D$27,FALSE)</f>
        <v>2.1530361952691356E-3</v>
      </c>
      <c r="E966" s="38"/>
      <c r="F966" s="44"/>
      <c r="G966" s="44"/>
      <c r="H966" s="29"/>
      <c r="I966" s="29"/>
      <c r="J966" s="29"/>
      <c r="K966" s="29"/>
      <c r="L966" s="29"/>
      <c r="M966" s="29"/>
      <c r="N966" s="29"/>
      <c r="O966" s="29"/>
      <c r="P966" s="29"/>
      <c r="Q966" s="29"/>
      <c r="R966" s="29"/>
      <c r="S966" s="29"/>
      <c r="T966" s="29"/>
      <c r="U966" s="29"/>
      <c r="V966" s="29"/>
      <c r="W966" s="29"/>
      <c r="X966" s="29"/>
      <c r="Y966" s="29"/>
      <c r="Z966" s="29"/>
    </row>
    <row r="967" spans="1:26" ht="13">
      <c r="A967" s="39">
        <v>965</v>
      </c>
      <c r="B967" s="43">
        <f t="shared" si="3"/>
        <v>2.4527795558241133E-3</v>
      </c>
      <c r="C967" s="41">
        <f>_xlfn.BETA.DIST(B967,Summary!$C$14+Summary!$D$26,Summary!$D$14+Summary!$C$26-Summary!$D$26,FALSE)</f>
        <v>9.6775163760655651</v>
      </c>
      <c r="D967" s="41">
        <f>_xlfn.BETA.DIST(B967,Summary!$C$14+Summary!$D$27,Summary!$D$14+Summary!$C$27-Summary!$D$27,FALSE)</f>
        <v>2.0794412443321383E-3</v>
      </c>
      <c r="E967" s="38"/>
      <c r="F967" s="44"/>
      <c r="G967" s="44"/>
      <c r="H967" s="29"/>
      <c r="I967" s="29"/>
      <c r="J967" s="29"/>
      <c r="K967" s="29"/>
      <c r="L967" s="29"/>
      <c r="M967" s="29"/>
      <c r="N967" s="29"/>
      <c r="O967" s="29"/>
      <c r="P967" s="29"/>
      <c r="Q967" s="29"/>
      <c r="R967" s="29"/>
      <c r="S967" s="29"/>
      <c r="T967" s="29"/>
      <c r="U967" s="29"/>
      <c r="V967" s="29"/>
      <c r="W967" s="29"/>
      <c r="X967" s="29"/>
      <c r="Y967" s="29"/>
      <c r="Z967" s="29"/>
    </row>
    <row r="968" spans="1:26" ht="13">
      <c r="A968" s="39">
        <v>966</v>
      </c>
      <c r="B968" s="43">
        <f t="shared" si="3"/>
        <v>2.455174528582532E-3</v>
      </c>
      <c r="C968" s="41">
        <f>_xlfn.BETA.DIST(B968,Summary!$C$14+Summary!$D$26,Summary!$D$14+Summary!$C$26-Summary!$D$26,FALSE)</f>
        <v>9.562957515913947</v>
      </c>
      <c r="D968" s="41">
        <f>_xlfn.BETA.DIST(B968,Summary!$C$14+Summary!$D$27,Summary!$D$14+Summary!$C$27-Summary!$D$27,FALSE)</f>
        <v>2.008315675760511E-3</v>
      </c>
      <c r="E968" s="38"/>
      <c r="F968" s="44"/>
      <c r="G968" s="44"/>
      <c r="H968" s="29"/>
      <c r="I968" s="29"/>
      <c r="J968" s="29"/>
      <c r="K968" s="29"/>
      <c r="L968" s="29"/>
      <c r="M968" s="29"/>
      <c r="N968" s="29"/>
      <c r="O968" s="29"/>
      <c r="P968" s="29"/>
      <c r="Q968" s="29"/>
      <c r="R968" s="29"/>
      <c r="S968" s="29"/>
      <c r="T968" s="29"/>
      <c r="U968" s="29"/>
      <c r="V968" s="29"/>
      <c r="W968" s="29"/>
      <c r="X968" s="29"/>
      <c r="Y968" s="29"/>
      <c r="Z968" s="29"/>
    </row>
    <row r="969" spans="1:26" ht="13">
      <c r="A969" s="39">
        <v>967</v>
      </c>
      <c r="B969" s="43">
        <f t="shared" si="3"/>
        <v>2.4575695013409507E-3</v>
      </c>
      <c r="C969" s="41">
        <f>_xlfn.BETA.DIST(B969,Summary!$C$14+Summary!$D$26,Summary!$D$14+Summary!$C$26-Summary!$D$26,FALSE)</f>
        <v>9.4496823780127048</v>
      </c>
      <c r="D969" s="41">
        <f>_xlfn.BETA.DIST(B969,Summary!$C$14+Summary!$D$27,Summary!$D$14+Summary!$C$27-Summary!$D$27,FALSE)</f>
        <v>1.9395783317586637E-3</v>
      </c>
      <c r="E969" s="38"/>
      <c r="F969" s="44"/>
      <c r="G969" s="44"/>
      <c r="H969" s="29"/>
      <c r="I969" s="29"/>
      <c r="J969" s="29"/>
      <c r="K969" s="29"/>
      <c r="L969" s="29"/>
      <c r="M969" s="29"/>
      <c r="N969" s="29"/>
      <c r="O969" s="29"/>
      <c r="P969" s="29"/>
      <c r="Q969" s="29"/>
      <c r="R969" s="29"/>
      <c r="S969" s="29"/>
      <c r="T969" s="29"/>
      <c r="U969" s="29"/>
      <c r="V969" s="29"/>
      <c r="W969" s="29"/>
      <c r="X969" s="29"/>
      <c r="Y969" s="29"/>
      <c r="Z969" s="29"/>
    </row>
    <row r="970" spans="1:26" ht="13">
      <c r="A970" s="39">
        <v>968</v>
      </c>
      <c r="B970" s="43">
        <f t="shared" si="3"/>
        <v>2.4599644740993694E-3</v>
      </c>
      <c r="C970" s="41">
        <f>_xlfn.BETA.DIST(B970,Summary!$C$14+Summary!$D$26,Summary!$D$14+Summary!$C$26-Summary!$D$26,FALSE)</f>
        <v>9.3376776199417577</v>
      </c>
      <c r="D970" s="41">
        <f>_xlfn.BETA.DIST(B970,Summary!$C$14+Summary!$D$27,Summary!$D$14+Summary!$C$27-Summary!$D$27,FALSE)</f>
        <v>1.8731506601158217E-3</v>
      </c>
      <c r="E970" s="38"/>
      <c r="F970" s="44"/>
      <c r="G970" s="44"/>
      <c r="H970" s="29"/>
      <c r="I970" s="29"/>
      <c r="J970" s="29"/>
      <c r="K970" s="29"/>
      <c r="L970" s="29"/>
      <c r="M970" s="29"/>
      <c r="N970" s="29"/>
      <c r="O970" s="29"/>
      <c r="P970" s="29"/>
      <c r="Q970" s="29"/>
      <c r="R970" s="29"/>
      <c r="S970" s="29"/>
      <c r="T970" s="29"/>
      <c r="U970" s="29"/>
      <c r="V970" s="29"/>
      <c r="W970" s="29"/>
      <c r="X970" s="29"/>
      <c r="Y970" s="29"/>
      <c r="Z970" s="29"/>
    </row>
    <row r="971" spans="1:26" ht="13">
      <c r="A971" s="39">
        <v>969</v>
      </c>
      <c r="B971" s="43">
        <f t="shared" si="3"/>
        <v>2.4623594468577881E-3</v>
      </c>
      <c r="C971" s="41">
        <f>_xlfn.BETA.DIST(B971,Summary!$C$14+Summary!$D$26,Summary!$D$14+Summary!$C$26-Summary!$D$26,FALSE)</f>
        <v>9.2269300230308797</v>
      </c>
      <c r="D971" s="41">
        <f>_xlfn.BETA.DIST(B971,Summary!$C$14+Summary!$D$27,Summary!$D$14+Summary!$C$27-Summary!$D$27,FALSE)</f>
        <v>1.8089566327678466E-3</v>
      </c>
      <c r="E971" s="38"/>
      <c r="F971" s="44"/>
      <c r="G971" s="44"/>
      <c r="H971" s="29"/>
      <c r="I971" s="29"/>
      <c r="J971" s="29"/>
      <c r="K971" s="29"/>
      <c r="L971" s="29"/>
      <c r="M971" s="29"/>
      <c r="N971" s="29"/>
      <c r="O971" s="29"/>
      <c r="P971" s="29"/>
      <c r="Q971" s="29"/>
      <c r="R971" s="29"/>
      <c r="S971" s="29"/>
      <c r="T971" s="29"/>
      <c r="U971" s="29"/>
      <c r="V971" s="29"/>
      <c r="W971" s="29"/>
      <c r="X971" s="29"/>
      <c r="Y971" s="29"/>
      <c r="Z971" s="29"/>
    </row>
    <row r="972" spans="1:26" ht="13">
      <c r="A972" s="39">
        <v>970</v>
      </c>
      <c r="B972" s="43">
        <f t="shared" si="3"/>
        <v>2.4647544196162068E-3</v>
      </c>
      <c r="C972" s="41">
        <f>_xlfn.BETA.DIST(B972,Summary!$C$14+Summary!$D$26,Summary!$D$14+Summary!$C$26-Summary!$D$26,FALSE)</f>
        <v>9.1174264914262935</v>
      </c>
      <c r="D972" s="41">
        <f>_xlfn.BETA.DIST(B972,Summary!$C$14+Summary!$D$27,Summary!$D$14+Summary!$C$27-Summary!$D$27,FALSE)</f>
        <v>1.7469226668259037E-3</v>
      </c>
      <c r="E972" s="38"/>
      <c r="F972" s="44"/>
      <c r="G972" s="44"/>
      <c r="H972" s="29"/>
      <c r="I972" s="29"/>
      <c r="J972" s="29"/>
      <c r="K972" s="29"/>
      <c r="L972" s="29"/>
      <c r="M972" s="29"/>
      <c r="N972" s="29"/>
      <c r="O972" s="29"/>
      <c r="P972" s="29"/>
      <c r="Q972" s="29"/>
      <c r="R972" s="29"/>
      <c r="S972" s="29"/>
      <c r="T972" s="29"/>
      <c r="U972" s="29"/>
      <c r="V972" s="29"/>
      <c r="W972" s="29"/>
      <c r="X972" s="29"/>
      <c r="Y972" s="29"/>
      <c r="Z972" s="29"/>
    </row>
    <row r="973" spans="1:26" ht="13">
      <c r="A973" s="39">
        <v>971</v>
      </c>
      <c r="B973" s="43">
        <f t="shared" si="3"/>
        <v>2.4671493923746255E-3</v>
      </c>
      <c r="C973" s="41">
        <f>_xlfn.BETA.DIST(B973,Summary!$C$14+Summary!$D$26,Summary!$D$14+Summary!$C$26-Summary!$D$26,FALSE)</f>
        <v>9.0091540511615875</v>
      </c>
      <c r="D973" s="41">
        <f>_xlfn.BETA.DIST(B973,Summary!$C$14+Summary!$D$27,Summary!$D$14+Summary!$C$27-Summary!$D$27,FALSE)</f>
        <v>1.6869775480002844E-3</v>
      </c>
      <c r="E973" s="38"/>
      <c r="F973" s="44"/>
      <c r="G973" s="44"/>
      <c r="H973" s="29"/>
      <c r="I973" s="29"/>
      <c r="J973" s="29"/>
      <c r="K973" s="29"/>
      <c r="L973" s="29"/>
      <c r="M973" s="29"/>
      <c r="N973" s="29"/>
      <c r="O973" s="29"/>
      <c r="P973" s="29"/>
      <c r="Q973" s="29"/>
      <c r="R973" s="29"/>
      <c r="S973" s="29"/>
      <c r="T973" s="29"/>
      <c r="U973" s="29"/>
      <c r="V973" s="29"/>
      <c r="W973" s="29"/>
      <c r="X973" s="29"/>
      <c r="Y973" s="29"/>
      <c r="Z973" s="29"/>
    </row>
    <row r="974" spans="1:26" ht="13">
      <c r="A974" s="39">
        <v>972</v>
      </c>
      <c r="B974" s="43">
        <f t="shared" si="3"/>
        <v>2.4695443651330442E-3</v>
      </c>
      <c r="C974" s="41">
        <f>_xlfn.BETA.DIST(B974,Summary!$C$14+Summary!$D$26,Summary!$D$14+Summary!$C$26-Summary!$D$26,FALSE)</f>
        <v>8.9020998492323464</v>
      </c>
      <c r="D974" s="41">
        <f>_xlfn.BETA.DIST(B974,Summary!$C$14+Summary!$D$27,Summary!$D$14+Summary!$C$27-Summary!$D$27,FALSE)</f>
        <v>1.6290523563489688E-3</v>
      </c>
      <c r="E974" s="38"/>
      <c r="F974" s="44"/>
      <c r="G974" s="44"/>
      <c r="H974" s="29"/>
      <c r="I974" s="29"/>
      <c r="J974" s="29"/>
      <c r="K974" s="29"/>
      <c r="L974" s="29"/>
      <c r="M974" s="29"/>
      <c r="N974" s="29"/>
      <c r="O974" s="29"/>
      <c r="P974" s="29"/>
      <c r="Q974" s="29"/>
      <c r="R974" s="29"/>
      <c r="S974" s="29"/>
      <c r="T974" s="29"/>
      <c r="U974" s="29"/>
      <c r="V974" s="29"/>
      <c r="W974" s="29"/>
      <c r="X974" s="29"/>
      <c r="Y974" s="29"/>
      <c r="Z974" s="29"/>
    </row>
    <row r="975" spans="1:26" ht="13">
      <c r="A975" s="39">
        <v>973</v>
      </c>
      <c r="B975" s="43">
        <f t="shared" si="3"/>
        <v>2.4719393378914629E-3</v>
      </c>
      <c r="C975" s="41">
        <f>_xlfn.BETA.DIST(B975,Summary!$C$14+Summary!$D$26,Summary!$D$14+Summary!$C$26-Summary!$D$26,FALSE)</f>
        <v>8.7962511526746869</v>
      </c>
      <c r="D975" s="41">
        <f>_xlfn.BETA.DIST(B975,Summary!$C$14+Summary!$D$27,Summary!$D$14+Summary!$C$27-Summary!$D$27,FALSE)</f>
        <v>1.5730803942831341E-3</v>
      </c>
      <c r="E975" s="38"/>
      <c r="F975" s="44"/>
      <c r="G975" s="44"/>
      <c r="H975" s="29"/>
      <c r="I975" s="29"/>
      <c r="J975" s="29"/>
      <c r="K975" s="29"/>
      <c r="L975" s="29"/>
      <c r="M975" s="29"/>
      <c r="N975" s="29"/>
      <c r="O975" s="29"/>
      <c r="P975" s="29"/>
      <c r="Q975" s="29"/>
      <c r="R975" s="29"/>
      <c r="S975" s="29"/>
      <c r="T975" s="29"/>
      <c r="U975" s="29"/>
      <c r="V975" s="29"/>
      <c r="W975" s="29"/>
      <c r="X975" s="29"/>
      <c r="Y975" s="29"/>
      <c r="Z975" s="29"/>
    </row>
    <row r="976" spans="1:26" ht="13">
      <c r="A976" s="39">
        <v>974</v>
      </c>
      <c r="B976" s="43">
        <f t="shared" si="3"/>
        <v>2.4743343106498816E-3</v>
      </c>
      <c r="C976" s="41">
        <f>_xlfn.BETA.DIST(B976,Summary!$C$14+Summary!$D$26,Summary!$D$14+Summary!$C$26-Summary!$D$26,FALSE)</f>
        <v>8.6915953476477945</v>
      </c>
      <c r="D976" s="41">
        <f>_xlfn.BETA.DIST(B976,Summary!$C$14+Summary!$D$27,Summary!$D$14+Summary!$C$27-Summary!$D$27,FALSE)</f>
        <v>1.5189971167635565E-3</v>
      </c>
      <c r="E976" s="38"/>
      <c r="F976" s="44"/>
      <c r="G976" s="44"/>
      <c r="H976" s="29"/>
      <c r="I976" s="29"/>
      <c r="J976" s="29"/>
      <c r="K976" s="29"/>
      <c r="L976" s="29"/>
      <c r="M976" s="29"/>
      <c r="N976" s="29"/>
      <c r="O976" s="29"/>
      <c r="P976" s="29"/>
      <c r="Q976" s="29"/>
      <c r="R976" s="29"/>
      <c r="S976" s="29"/>
      <c r="T976" s="29"/>
      <c r="U976" s="29"/>
      <c r="V976" s="29"/>
      <c r="W976" s="29"/>
      <c r="X976" s="29"/>
      <c r="Y976" s="29"/>
      <c r="Z976" s="29"/>
    </row>
    <row r="977" spans="1:26" ht="13">
      <c r="A977" s="39">
        <v>975</v>
      </c>
      <c r="B977" s="43">
        <f t="shared" si="3"/>
        <v>2.4767292834083003E-3</v>
      </c>
      <c r="C977" s="41">
        <f>_xlfn.BETA.DIST(B977,Summary!$C$14+Summary!$D$26,Summary!$D$14+Summary!$C$26-Summary!$D$26,FALSE)</f>
        <v>8.5881199385203697</v>
      </c>
      <c r="D977" s="41">
        <f>_xlfn.BETA.DIST(B977,Summary!$C$14+Summary!$D$27,Summary!$D$14+Summary!$C$27-Summary!$D$27,FALSE)</f>
        <v>1.4667400636233932E-3</v>
      </c>
      <c r="E977" s="38"/>
      <c r="F977" s="44"/>
      <c r="G977" s="44"/>
      <c r="H977" s="29"/>
      <c r="I977" s="29"/>
      <c r="J977" s="29"/>
      <c r="K977" s="29"/>
      <c r="L977" s="29"/>
      <c r="M977" s="29"/>
      <c r="N977" s="29"/>
      <c r="O977" s="29"/>
      <c r="P977" s="29"/>
      <c r="Q977" s="29"/>
      <c r="R977" s="29"/>
      <c r="S977" s="29"/>
      <c r="T977" s="29"/>
      <c r="U977" s="29"/>
      <c r="V977" s="29"/>
      <c r="W977" s="29"/>
      <c r="X977" s="29"/>
      <c r="Y977" s="29"/>
      <c r="Z977" s="29"/>
    </row>
    <row r="978" spans="1:26" ht="13">
      <c r="A978" s="39">
        <v>976</v>
      </c>
      <c r="B978" s="43">
        <f t="shared" si="3"/>
        <v>2.479124256166719E-3</v>
      </c>
      <c r="C978" s="41">
        <f>_xlfn.BETA.DIST(B978,Summary!$C$14+Summary!$D$26,Summary!$D$14+Summary!$C$26-Summary!$D$26,FALSE)</f>
        <v>8.4858125469611529</v>
      </c>
      <c r="D978" s="41">
        <f>_xlfn.BETA.DIST(B978,Summary!$C$14+Summary!$D$27,Summary!$D$14+Summary!$C$27-Summary!$D$27,FALSE)</f>
        <v>1.4162487939551457E-3</v>
      </c>
      <c r="E978" s="38"/>
      <c r="F978" s="44"/>
      <c r="G978" s="44"/>
      <c r="H978" s="29"/>
      <c r="I978" s="29"/>
      <c r="J978" s="29"/>
      <c r="K978" s="29"/>
      <c r="L978" s="29"/>
      <c r="M978" s="29"/>
      <c r="N978" s="29"/>
      <c r="O978" s="29"/>
      <c r="P978" s="29"/>
      <c r="Q978" s="29"/>
      <c r="R978" s="29"/>
      <c r="S978" s="29"/>
      <c r="T978" s="29"/>
      <c r="U978" s="29"/>
      <c r="V978" s="29"/>
      <c r="W978" s="29"/>
      <c r="X978" s="29"/>
      <c r="Y978" s="29"/>
      <c r="Z978" s="29"/>
    </row>
    <row r="979" spans="1:26" ht="13">
      <c r="A979" s="39">
        <v>977</v>
      </c>
      <c r="B979" s="43">
        <f t="shared" si="3"/>
        <v>2.4815192289251377E-3</v>
      </c>
      <c r="C979" s="41">
        <f>_xlfn.BETA.DIST(B979,Summary!$C$14+Summary!$D$26,Summary!$D$14+Summary!$C$26-Summary!$D$26,FALSE)</f>
        <v>8.3846609110333432</v>
      </c>
      <c r="D979" s="41">
        <f>_xlfn.BETA.DIST(B979,Summary!$C$14+Summary!$D$27,Summary!$D$14+Summary!$C$27-Summary!$D$27,FALSE)</f>
        <v>1.3674648225008902E-3</v>
      </c>
      <c r="E979" s="38"/>
      <c r="F979" s="44"/>
      <c r="G979" s="44"/>
      <c r="H979" s="29"/>
      <c r="I979" s="29"/>
      <c r="J979" s="29"/>
      <c r="K979" s="29"/>
      <c r="L979" s="29"/>
      <c r="M979" s="29"/>
      <c r="N979" s="29"/>
      <c r="O979" s="29"/>
      <c r="P979" s="29"/>
      <c r="Q979" s="29"/>
      <c r="R979" s="29"/>
      <c r="S979" s="29"/>
      <c r="T979" s="29"/>
      <c r="U979" s="29"/>
      <c r="V979" s="29"/>
      <c r="W979" s="29"/>
      <c r="X979" s="29"/>
      <c r="Y979" s="29"/>
      <c r="Z979" s="29"/>
    </row>
    <row r="980" spans="1:26" ht="13">
      <c r="A980" s="39">
        <v>978</v>
      </c>
      <c r="B980" s="43">
        <f t="shared" si="3"/>
        <v>2.4839142016835564E-3</v>
      </c>
      <c r="C980" s="41">
        <f>_xlfn.BETA.DIST(B980,Summary!$C$14+Summary!$D$26,Summary!$D$14+Summary!$C$26-Summary!$D$26,FALSE)</f>
        <v>8.2846528842935694</v>
      </c>
      <c r="D980" s="41">
        <f>_xlfn.BETA.DIST(B980,Summary!$C$14+Summary!$D$27,Summary!$D$14+Summary!$C$27-Summary!$D$27,FALSE)</f>
        <v>1.320331557986915E-3</v>
      </c>
      <c r="E980" s="38"/>
      <c r="F980" s="44"/>
      <c r="G980" s="44"/>
      <c r="H980" s="29"/>
      <c r="I980" s="29"/>
      <c r="J980" s="29"/>
      <c r="K980" s="29"/>
      <c r="L980" s="29"/>
      <c r="M980" s="29"/>
      <c r="N980" s="29"/>
      <c r="O980" s="29"/>
      <c r="P980" s="29"/>
      <c r="Q980" s="29"/>
      <c r="R980" s="29"/>
      <c r="S980" s="29"/>
      <c r="T980" s="29"/>
      <c r="U980" s="29"/>
      <c r="V980" s="29"/>
      <c r="W980" s="29"/>
      <c r="X980" s="29"/>
      <c r="Y980" s="29"/>
      <c r="Z980" s="29"/>
    </row>
    <row r="981" spans="1:26" ht="13">
      <c r="A981" s="39">
        <v>979</v>
      </c>
      <c r="B981" s="43">
        <f t="shared" si="3"/>
        <v>2.4863091744419751E-3</v>
      </c>
      <c r="C981" s="41">
        <f>_xlfn.BETA.DIST(B981,Summary!$C$14+Summary!$D$26,Summary!$D$14+Summary!$C$26-Summary!$D$26,FALSE)</f>
        <v>8.185776434894203</v>
      </c>
      <c r="D981" s="41">
        <f>_xlfn.BETA.DIST(B981,Summary!$C$14+Summary!$D$27,Summary!$D$14+Summary!$C$27-Summary!$D$27,FALSE)</f>
        <v>1.2747942433452674E-3</v>
      </c>
      <c r="E981" s="38"/>
      <c r="F981" s="44"/>
      <c r="G981" s="44"/>
      <c r="H981" s="29"/>
      <c r="I981" s="29"/>
      <c r="J981" s="29"/>
      <c r="K981" s="29"/>
      <c r="L981" s="29"/>
      <c r="M981" s="29"/>
      <c r="N981" s="29"/>
      <c r="O981" s="29"/>
      <c r="P981" s="29"/>
      <c r="Q981" s="29"/>
      <c r="R981" s="29"/>
      <c r="S981" s="29"/>
      <c r="T981" s="29"/>
      <c r="U981" s="29"/>
      <c r="V981" s="29"/>
      <c r="W981" s="29"/>
      <c r="X981" s="29"/>
      <c r="Y981" s="29"/>
      <c r="Z981" s="29"/>
    </row>
    <row r="982" spans="1:26" ht="13">
      <c r="A982" s="39">
        <v>980</v>
      </c>
      <c r="B982" s="43">
        <f t="shared" si="3"/>
        <v>2.4887041472003938E-3</v>
      </c>
      <c r="C982" s="41">
        <f>_xlfn.BETA.DIST(B982,Summary!$C$14+Summary!$D$26,Summary!$D$14+Summary!$C$26-Summary!$D$26,FALSE)</f>
        <v>8.0880196446904442</v>
      </c>
      <c r="D982" s="41">
        <f>_xlfn.BETA.DIST(B982,Summary!$C$14+Summary!$D$27,Summary!$D$14+Summary!$C$27-Summary!$D$27,FALSE)</f>
        <v>1.2307998977666421E-3</v>
      </c>
      <c r="E982" s="38"/>
      <c r="F982" s="44"/>
      <c r="G982" s="44"/>
      <c r="H982" s="29"/>
      <c r="I982" s="29"/>
      <c r="J982" s="29"/>
      <c r="K982" s="29"/>
      <c r="L982" s="29"/>
      <c r="M982" s="29"/>
      <c r="N982" s="29"/>
      <c r="O982" s="29"/>
      <c r="P982" s="29"/>
      <c r="Q982" s="29"/>
      <c r="R982" s="29"/>
      <c r="S982" s="29"/>
      <c r="T982" s="29"/>
      <c r="U982" s="29"/>
      <c r="V982" s="29"/>
      <c r="W982" s="29"/>
      <c r="X982" s="29"/>
      <c r="Y982" s="29"/>
      <c r="Z982" s="29"/>
    </row>
    <row r="983" spans="1:26" ht="13">
      <c r="A983" s="39">
        <v>981</v>
      </c>
      <c r="B983" s="43">
        <f t="shared" si="3"/>
        <v>2.4910991199588125E-3</v>
      </c>
      <c r="C983" s="41">
        <f>_xlfn.BETA.DIST(B983,Summary!$C$14+Summary!$D$26,Summary!$D$14+Summary!$C$26-Summary!$D$26,FALSE)</f>
        <v>7.991370708351405</v>
      </c>
      <c r="D983" s="41">
        <f>_xlfn.BETA.DIST(B983,Summary!$C$14+Summary!$D$27,Summary!$D$14+Summary!$C$27-Summary!$D$27,FALSE)</f>
        <v>1.1882972605303823E-3</v>
      </c>
      <c r="E983" s="38"/>
      <c r="F983" s="44"/>
      <c r="G983" s="44"/>
      <c r="H983" s="29"/>
      <c r="I983" s="29"/>
      <c r="J983" s="29"/>
      <c r="K983" s="29"/>
      <c r="L983" s="29"/>
      <c r="M983" s="29"/>
      <c r="N983" s="29"/>
      <c r="O983" s="29"/>
      <c r="P983" s="29"/>
      <c r="Q983" s="29"/>
      <c r="R983" s="29"/>
      <c r="S983" s="29"/>
      <c r="T983" s="29"/>
      <c r="U983" s="29"/>
      <c r="V983" s="29"/>
      <c r="W983" s="29"/>
      <c r="X983" s="29"/>
      <c r="Y983" s="29"/>
      <c r="Z983" s="29"/>
    </row>
    <row r="984" spans="1:26" ht="13">
      <c r="A984" s="39">
        <v>982</v>
      </c>
      <c r="B984" s="43">
        <f t="shared" si="3"/>
        <v>2.4934940927172312E-3</v>
      </c>
      <c r="C984" s="41">
        <f>_xlfn.BETA.DIST(B984,Summary!$C$14+Summary!$D$26,Summary!$D$14+Summary!$C$26-Summary!$D$26,FALSE)</f>
        <v>7.8958179324752891</v>
      </c>
      <c r="D984" s="41">
        <f>_xlfn.BETA.DIST(B984,Summary!$C$14+Summary!$D$27,Summary!$D$14+Summary!$C$27-Summary!$D$27,FALSE)</f>
        <v>1.1472367365589723E-3</v>
      </c>
      <c r="E984" s="38"/>
      <c r="F984" s="44"/>
      <c r="G984" s="44"/>
      <c r="H984" s="29"/>
      <c r="I984" s="29"/>
      <c r="J984" s="29"/>
      <c r="K984" s="29"/>
      <c r="L984" s="29"/>
      <c r="M984" s="29"/>
      <c r="N984" s="29"/>
      <c r="O984" s="29"/>
      <c r="P984" s="29"/>
      <c r="Q984" s="29"/>
      <c r="R984" s="29"/>
      <c r="S984" s="29"/>
      <c r="T984" s="29"/>
      <c r="U984" s="29"/>
      <c r="V984" s="29"/>
      <c r="W984" s="29"/>
      <c r="X984" s="29"/>
      <c r="Y984" s="29"/>
      <c r="Z984" s="29"/>
    </row>
    <row r="985" spans="1:26" ht="13">
      <c r="A985" s="39">
        <v>983</v>
      </c>
      <c r="B985" s="43">
        <f t="shared" si="3"/>
        <v>2.4958890654756499E-3</v>
      </c>
      <c r="C985" s="41">
        <f>_xlfn.BETA.DIST(B985,Summary!$C$14+Summary!$D$26,Summary!$D$14+Summary!$C$26-Summary!$D$26,FALSE)</f>
        <v>7.8013497347087855</v>
      </c>
      <c r="D985" s="41">
        <f>_xlfn.BETA.DIST(B985,Summary!$C$14+Summary!$D$27,Summary!$D$14+Summary!$C$27-Summary!$D$27,FALSE)</f>
        <v>1.107570343645983E-3</v>
      </c>
      <c r="E985" s="38"/>
      <c r="F985" s="44"/>
      <c r="G985" s="44"/>
      <c r="H985" s="29"/>
      <c r="I985" s="29"/>
      <c r="J985" s="29"/>
      <c r="K985" s="29"/>
      <c r="L985" s="29"/>
      <c r="M985" s="29"/>
      <c r="N985" s="29"/>
      <c r="O985" s="29"/>
      <c r="P985" s="29"/>
      <c r="Q985" s="29"/>
      <c r="R985" s="29"/>
      <c r="S985" s="29"/>
      <c r="T985" s="29"/>
      <c r="U985" s="29"/>
      <c r="V985" s="29"/>
      <c r="W985" s="29"/>
      <c r="X985" s="29"/>
      <c r="Y985" s="29"/>
      <c r="Z985" s="29"/>
    </row>
    <row r="986" spans="1:26" ht="13">
      <c r="A986" s="39">
        <v>984</v>
      </c>
      <c r="B986" s="43">
        <f t="shared" si="3"/>
        <v>2.4982840382340686E-3</v>
      </c>
      <c r="C986" s="41">
        <f>_xlfn.BETA.DIST(B986,Summary!$C$14+Summary!$D$26,Summary!$D$14+Summary!$C$26-Summary!$D$26,FALSE)</f>
        <v>7.7079546428708481</v>
      </c>
      <c r="D986" s="41">
        <f>_xlfn.BETA.DIST(B986,Summary!$C$14+Summary!$D$27,Summary!$D$14+Summary!$C$27-Summary!$D$27,FALSE)</f>
        <v>1.0692516613076016E-3</v>
      </c>
      <c r="E986" s="38"/>
      <c r="F986" s="44"/>
      <c r="G986" s="44"/>
      <c r="H986" s="29"/>
      <c r="I986" s="29"/>
      <c r="J986" s="29"/>
      <c r="K986" s="29"/>
      <c r="L986" s="29"/>
      <c r="M986" s="29"/>
      <c r="N986" s="29"/>
      <c r="O986" s="29"/>
      <c r="P986" s="29"/>
      <c r="Q986" s="29"/>
      <c r="R986" s="29"/>
      <c r="S986" s="29"/>
      <c r="T986" s="29"/>
      <c r="U986" s="29"/>
      <c r="V986" s="29"/>
      <c r="W986" s="29"/>
      <c r="X986" s="29"/>
      <c r="Y986" s="29"/>
      <c r="Z986" s="29"/>
    </row>
    <row r="987" spans="1:26" ht="13">
      <c r="A987" s="39">
        <v>985</v>
      </c>
      <c r="B987" s="43">
        <f t="shared" si="3"/>
        <v>2.5006790109924873E-3</v>
      </c>
      <c r="C987" s="41">
        <f>_xlfn.BETA.DIST(B987,Summary!$C$14+Summary!$D$26,Summary!$D$14+Summary!$C$26-Summary!$D$26,FALSE)</f>
        <v>7.6156212940806647</v>
      </c>
      <c r="D987" s="41">
        <f>_xlfn.BETA.DIST(B987,Summary!$C$14+Summary!$D$27,Summary!$D$14+Summary!$C$27-Summary!$D$27,FALSE)</f>
        <v>1.0322357812097744E-3</v>
      </c>
      <c r="E987" s="38"/>
      <c r="F987" s="44"/>
      <c r="G987" s="44"/>
      <c r="H987" s="29"/>
      <c r="I987" s="29"/>
      <c r="J987" s="29"/>
      <c r="K987" s="29"/>
      <c r="L987" s="29"/>
      <c r="M987" s="29"/>
      <c r="N987" s="29"/>
      <c r="O987" s="29"/>
      <c r="P987" s="29"/>
      <c r="Q987" s="29"/>
      <c r="R987" s="29"/>
      <c r="S987" s="29"/>
      <c r="T987" s="29"/>
      <c r="U987" s="29"/>
      <c r="V987" s="29"/>
      <c r="W987" s="29"/>
      <c r="X987" s="29"/>
      <c r="Y987" s="29"/>
      <c r="Z987" s="29"/>
    </row>
    <row r="988" spans="1:26" ht="13">
      <c r="A988" s="39">
        <v>986</v>
      </c>
      <c r="B988" s="43">
        <f t="shared" si="3"/>
        <v>2.503073983750906E-3</v>
      </c>
      <c r="C988" s="41">
        <f>_xlfn.BETA.DIST(B988,Summary!$C$14+Summary!$D$26,Summary!$D$14+Summary!$C$26-Summary!$D$26,FALSE)</f>
        <v>7.5243384338898878</v>
      </c>
      <c r="D988" s="41">
        <f>_xlfn.BETA.DIST(B988,Summary!$C$14+Summary!$D$27,Summary!$D$14+Summary!$C$27-Summary!$D$27,FALSE)</f>
        <v>9.9647925912383912E-4</v>
      </c>
      <c r="E988" s="38"/>
      <c r="F988" s="44"/>
      <c r="G988" s="44"/>
      <c r="H988" s="29"/>
      <c r="I988" s="29"/>
      <c r="J988" s="29"/>
      <c r="K988" s="29"/>
      <c r="L988" s="29"/>
      <c r="M988" s="29"/>
      <c r="N988" s="29"/>
      <c r="O988" s="29"/>
      <c r="P988" s="29"/>
      <c r="Q988" s="29"/>
      <c r="R988" s="29"/>
      <c r="S988" s="29"/>
      <c r="T988" s="29"/>
      <c r="U988" s="29"/>
      <c r="V988" s="29"/>
      <c r="W988" s="29"/>
      <c r="X988" s="29"/>
      <c r="Y988" s="29"/>
      <c r="Z988" s="29"/>
    </row>
    <row r="989" spans="1:26" ht="13">
      <c r="A989" s="39">
        <v>987</v>
      </c>
      <c r="B989" s="43">
        <f t="shared" si="3"/>
        <v>2.5054689565093247E-3</v>
      </c>
      <c r="C989" s="41">
        <f>_xlfn.BETA.DIST(B989,Summary!$C$14+Summary!$D$26,Summary!$D$14+Summary!$C$26-Summary!$D$26,FALSE)</f>
        <v>7.4340949154191618</v>
      </c>
      <c r="D989" s="41">
        <f>_xlfn.BETA.DIST(B989,Summary!$C$14+Summary!$D$27,Summary!$D$14+Summary!$C$27-Summary!$D$27,FALSE)</f>
        <v>9.6194006836523795E-4</v>
      </c>
      <c r="E989" s="38"/>
      <c r="F989" s="44"/>
      <c r="G989" s="44"/>
      <c r="H989" s="29"/>
      <c r="I989" s="29"/>
      <c r="J989" s="29"/>
      <c r="K989" s="29"/>
      <c r="L989" s="29"/>
      <c r="M989" s="29"/>
      <c r="N989" s="29"/>
      <c r="O989" s="29"/>
      <c r="P989" s="29"/>
      <c r="Q989" s="29"/>
      <c r="R989" s="29"/>
      <c r="S989" s="29"/>
      <c r="T989" s="29"/>
      <c r="U989" s="29"/>
      <c r="V989" s="29"/>
      <c r="W989" s="29"/>
      <c r="X989" s="29"/>
      <c r="Y989" s="29"/>
      <c r="Z989" s="29"/>
    </row>
    <row r="990" spans="1:26" ht="13">
      <c r="A990" s="39">
        <v>988</v>
      </c>
      <c r="B990" s="43">
        <f t="shared" si="3"/>
        <v>2.5078639292677434E-3</v>
      </c>
      <c r="C990" s="41">
        <f>_xlfn.BETA.DIST(B990,Summary!$C$14+Summary!$D$26,Summary!$D$14+Summary!$C$26-Summary!$D$26,FALSE)</f>
        <v>7.3448796984991542</v>
      </c>
      <c r="D990" s="41">
        <f>_xlfn.BETA.DIST(B990,Summary!$C$14+Summary!$D$27,Summary!$D$14+Summary!$C$27-Summary!$D$27,FALSE)</f>
        <v>9.2857755467093688E-4</v>
      </c>
      <c r="E990" s="38"/>
      <c r="F990" s="44"/>
      <c r="G990" s="44"/>
      <c r="H990" s="29"/>
      <c r="I990" s="29"/>
      <c r="J990" s="29"/>
      <c r="K990" s="29"/>
      <c r="L990" s="29"/>
      <c r="M990" s="29"/>
      <c r="N990" s="29"/>
      <c r="O990" s="29"/>
      <c r="P990" s="29"/>
      <c r="Q990" s="29"/>
      <c r="R990" s="29"/>
      <c r="S990" s="29"/>
      <c r="T990" s="29"/>
      <c r="U990" s="29"/>
      <c r="V990" s="29"/>
      <c r="W990" s="29"/>
      <c r="X990" s="29"/>
      <c r="Y990" s="29"/>
      <c r="Z990" s="29"/>
    </row>
    <row r="991" spans="1:26" ht="13">
      <c r="A991" s="39">
        <v>989</v>
      </c>
      <c r="B991" s="43">
        <f t="shared" si="3"/>
        <v>2.5102589020261621E-3</v>
      </c>
      <c r="C991" s="41">
        <f>_xlfn.BETA.DIST(B991,Summary!$C$14+Summary!$D$26,Summary!$D$14+Summary!$C$26-Summary!$D$26,FALSE)</f>
        <v>7.2566818488157896</v>
      </c>
      <c r="D991" s="41">
        <f>_xlfn.BETA.DIST(B991,Summary!$C$14+Summary!$D$27,Summary!$D$14+Summary!$C$27-Summary!$D$27,FALSE)</f>
        <v>8.9635239247279287E-4</v>
      </c>
      <c r="E991" s="38"/>
      <c r="F991" s="44"/>
      <c r="G991" s="44"/>
      <c r="H991" s="29"/>
      <c r="I991" s="29"/>
      <c r="J991" s="29"/>
      <c r="K991" s="29"/>
      <c r="L991" s="29"/>
      <c r="M991" s="29"/>
      <c r="N991" s="29"/>
      <c r="O991" s="29"/>
      <c r="P991" s="29"/>
      <c r="Q991" s="29"/>
      <c r="R991" s="29"/>
      <c r="S991" s="29"/>
      <c r="T991" s="29"/>
      <c r="U991" s="29"/>
      <c r="V991" s="29"/>
      <c r="W991" s="29"/>
      <c r="X991" s="29"/>
      <c r="Y991" s="29"/>
      <c r="Z991" s="29"/>
    </row>
    <row r="992" spans="1:26" ht="13">
      <c r="A992" s="39">
        <v>990</v>
      </c>
      <c r="B992" s="43">
        <f t="shared" si="3"/>
        <v>2.5126538747845808E-3</v>
      </c>
      <c r="C992" s="41">
        <f>_xlfn.BETA.DIST(B992,Summary!$C$14+Summary!$D$26,Summary!$D$14+Summary!$C$26-Summary!$D$26,FALSE)</f>
        <v>7.1694905370598239</v>
      </c>
      <c r="D992" s="41">
        <f>_xlfn.BETA.DIST(B992,Summary!$C$14+Summary!$D$27,Summary!$D$14+Summary!$C$27-Summary!$D$27,FALSE)</f>
        <v>8.6522654252487472E-4</v>
      </c>
      <c r="E992" s="38"/>
      <c r="F992" s="44"/>
      <c r="G992" s="44"/>
      <c r="H992" s="29"/>
      <c r="I992" s="29"/>
      <c r="J992" s="29"/>
      <c r="K992" s="29"/>
      <c r="L992" s="29"/>
      <c r="M992" s="29"/>
      <c r="N992" s="29"/>
      <c r="O992" s="29"/>
      <c r="P992" s="29"/>
      <c r="Q992" s="29"/>
      <c r="R992" s="29"/>
      <c r="S992" s="29"/>
      <c r="T992" s="29"/>
      <c r="U992" s="29"/>
      <c r="V992" s="29"/>
      <c r="W992" s="29"/>
      <c r="X992" s="29"/>
      <c r="Y992" s="29"/>
      <c r="Z992" s="29"/>
    </row>
    <row r="993" spans="1:26" ht="13">
      <c r="A993" s="39">
        <v>991</v>
      </c>
      <c r="B993" s="43">
        <f t="shared" si="3"/>
        <v>2.5150488475429995E-3</v>
      </c>
      <c r="C993" s="41">
        <f>_xlfn.BETA.DIST(B993,Summary!$C$14+Summary!$D$26,Summary!$D$14+Summary!$C$26-Summary!$D$26,FALSE)</f>
        <v>7.0832950380808821</v>
      </c>
      <c r="D993" s="41">
        <f>_xlfn.BETA.DIST(B993,Summary!$C$14+Summary!$D$27,Summary!$D$14+Summary!$C$27-Summary!$D$27,FALSE)</f>
        <v>8.351632108443578E-4</v>
      </c>
      <c r="E993" s="38"/>
      <c r="F993" s="44"/>
      <c r="G993" s="44"/>
      <c r="H993" s="29"/>
      <c r="I993" s="29"/>
      <c r="J993" s="29"/>
      <c r="K993" s="29"/>
      <c r="L993" s="29"/>
      <c r="M993" s="29"/>
      <c r="N993" s="29"/>
      <c r="O993" s="29"/>
      <c r="P993" s="29"/>
      <c r="Q993" s="29"/>
      <c r="R993" s="29"/>
      <c r="S993" s="29"/>
      <c r="T993" s="29"/>
      <c r="U993" s="29"/>
      <c r="V993" s="29"/>
      <c r="W993" s="29"/>
      <c r="X993" s="29"/>
      <c r="Y993" s="29"/>
      <c r="Z993" s="29"/>
    </row>
    <row r="994" spans="1:26" ht="13">
      <c r="A994" s="39">
        <v>992</v>
      </c>
      <c r="B994" s="43">
        <f t="shared" si="3"/>
        <v>2.5174438203014182E-3</v>
      </c>
      <c r="C994" s="41">
        <f>_xlfn.BETA.DIST(B994,Summary!$C$14+Summary!$D$26,Summary!$D$14+Summary!$C$26-Summary!$D$26,FALSE)</f>
        <v>6.9980847300459557</v>
      </c>
      <c r="D994" s="41">
        <f>_xlfn.BETA.DIST(B994,Summary!$C$14+Summary!$D$27,Summary!$D$14+Summary!$C$27-Summary!$D$27,FALSE)</f>
        <v>8.0612680892652787E-4</v>
      </c>
      <c r="E994" s="38"/>
      <c r="F994" s="44"/>
      <c r="G994" s="44"/>
      <c r="H994" s="29"/>
      <c r="I994" s="29"/>
      <c r="J994" s="29"/>
      <c r="K994" s="29"/>
      <c r="L994" s="29"/>
      <c r="M994" s="29"/>
      <c r="N994" s="29"/>
      <c r="O994" s="29"/>
      <c r="P994" s="29"/>
      <c r="Q994" s="29"/>
      <c r="R994" s="29"/>
      <c r="S994" s="29"/>
      <c r="T994" s="29"/>
      <c r="U994" s="29"/>
      <c r="V994" s="29"/>
      <c r="W994" s="29"/>
      <c r="X994" s="29"/>
      <c r="Y994" s="29"/>
      <c r="Z994" s="29"/>
    </row>
    <row r="995" spans="1:26" ht="13">
      <c r="A995" s="39">
        <v>993</v>
      </c>
      <c r="B995" s="43">
        <f t="shared" si="3"/>
        <v>2.5198387930598369E-3</v>
      </c>
      <c r="C995" s="41">
        <f>_xlfn.BETA.DIST(B995,Summary!$C$14+Summary!$D$26,Summary!$D$14+Summary!$C$26-Summary!$D$26,FALSE)</f>
        <v>6.9138490936022299</v>
      </c>
      <c r="D995" s="41">
        <f>_xlfn.BETA.DIST(B995,Summary!$C$14+Summary!$D$27,Summary!$D$14+Summary!$C$27-Summary!$D$27,FALSE)</f>
        <v>7.7808291519576545E-4</v>
      </c>
      <c r="E995" s="38"/>
      <c r="F995" s="44"/>
      <c r="G995" s="44"/>
      <c r="H995" s="29"/>
      <c r="I995" s="29"/>
      <c r="J995" s="29"/>
      <c r="K995" s="29"/>
      <c r="L995" s="29"/>
      <c r="M995" s="29"/>
      <c r="N995" s="29"/>
      <c r="O995" s="29"/>
      <c r="P995" s="29"/>
      <c r="Q995" s="29"/>
      <c r="R995" s="29"/>
      <c r="S995" s="29"/>
      <c r="T995" s="29"/>
      <c r="U995" s="29"/>
      <c r="V995" s="29"/>
      <c r="W995" s="29"/>
      <c r="X995" s="29"/>
      <c r="Y995" s="29"/>
      <c r="Z995" s="29"/>
    </row>
    <row r="996" spans="1:26" ht="13">
      <c r="A996" s="39">
        <v>994</v>
      </c>
      <c r="B996" s="43">
        <f t="shared" si="3"/>
        <v>2.5222337658182556E-3</v>
      </c>
      <c r="C996" s="41">
        <f>_xlfn.BETA.DIST(B996,Summary!$C$14+Summary!$D$26,Summary!$D$14+Summary!$C$26-Summary!$D$26,FALSE)</f>
        <v>6.8305777110445129</v>
      </c>
      <c r="D996" s="41">
        <f>_xlfn.BETA.DIST(B996,Summary!$C$14+Summary!$D$27,Summary!$D$14+Summary!$C$27-Summary!$D$27,FALSE)</f>
        <v>7.5099823765516628E-4</v>
      </c>
      <c r="E996" s="38"/>
      <c r="F996" s="44"/>
      <c r="G996" s="44"/>
      <c r="H996" s="29"/>
      <c r="I996" s="29"/>
      <c r="J996" s="29"/>
      <c r="K996" s="29"/>
      <c r="L996" s="29"/>
      <c r="M996" s="29"/>
      <c r="N996" s="29"/>
      <c r="O996" s="29"/>
      <c r="P996" s="29"/>
      <c r="Q996" s="29"/>
      <c r="R996" s="29"/>
      <c r="S996" s="29"/>
      <c r="T996" s="29"/>
      <c r="U996" s="29"/>
      <c r="V996" s="29"/>
      <c r="W996" s="29"/>
      <c r="X996" s="29"/>
      <c r="Y996" s="29"/>
      <c r="Z996" s="29"/>
    </row>
    <row r="997" spans="1:26" ht="13">
      <c r="A997" s="39">
        <v>995</v>
      </c>
      <c r="B997" s="43">
        <f t="shared" si="3"/>
        <v>2.5246287385766743E-3</v>
      </c>
      <c r="C997" s="41">
        <f>_xlfn.BETA.DIST(B997,Summary!$C$14+Summary!$D$26,Summary!$D$14+Summary!$C$26-Summary!$D$26,FALSE)</f>
        <v>6.7482602654867252</v>
      </c>
      <c r="D997" s="41">
        <f>_xlfn.BETA.DIST(B997,Summary!$C$14+Summary!$D$27,Summary!$D$14+Summary!$C$27-Summary!$D$27,FALSE)</f>
        <v>7.2484057769890307E-4</v>
      </c>
      <c r="E997" s="38"/>
      <c r="F997" s="44"/>
      <c r="G997" s="44"/>
      <c r="H997" s="29"/>
      <c r="I997" s="29"/>
      <c r="J997" s="29"/>
      <c r="K997" s="29"/>
      <c r="L997" s="29"/>
      <c r="M997" s="29"/>
      <c r="N997" s="29"/>
      <c r="O997" s="29"/>
      <c r="P997" s="29"/>
      <c r="Q997" s="29"/>
      <c r="R997" s="29"/>
      <c r="S997" s="29"/>
      <c r="T997" s="29"/>
      <c r="U997" s="29"/>
      <c r="V997" s="29"/>
      <c r="W997" s="29"/>
      <c r="X997" s="29"/>
      <c r="Y997" s="29"/>
      <c r="Z997" s="29"/>
    </row>
    <row r="998" spans="1:26" ht="13">
      <c r="A998" s="39">
        <v>996</v>
      </c>
      <c r="B998" s="43">
        <f t="shared" si="3"/>
        <v>2.527023711335093E-3</v>
      </c>
      <c r="C998" s="41">
        <f>_xlfn.BETA.DIST(B998,Summary!$C$14+Summary!$D$26,Summary!$D$14+Summary!$C$26-Summary!$D$26,FALSE)</f>
        <v>6.6668865400384618</v>
      </c>
      <c r="D998" s="41">
        <f>_xlfn.BETA.DIST(B998,Summary!$C$14+Summary!$D$27,Summary!$D$14+Summary!$C$27-Summary!$D$27,FALSE)</f>
        <v>6.9957879505223993E-4</v>
      </c>
      <c r="E998" s="38"/>
      <c r="F998" s="44"/>
      <c r="G998" s="44"/>
      <c r="H998" s="29"/>
      <c r="I998" s="29"/>
      <c r="J998" s="29"/>
      <c r="K998" s="29"/>
      <c r="L998" s="29"/>
      <c r="M998" s="29"/>
      <c r="N998" s="29"/>
      <c r="O998" s="29"/>
      <c r="P998" s="29"/>
      <c r="Q998" s="29"/>
      <c r="R998" s="29"/>
      <c r="S998" s="29"/>
      <c r="T998" s="29"/>
      <c r="U998" s="29"/>
      <c r="V998" s="29"/>
      <c r="W998" s="29"/>
      <c r="X998" s="29"/>
      <c r="Y998" s="29"/>
      <c r="Z998" s="29"/>
    </row>
    <row r="999" spans="1:26" ht="13">
      <c r="A999" s="39">
        <v>997</v>
      </c>
      <c r="B999" s="43">
        <f t="shared" si="3"/>
        <v>2.5294186840935117E-3</v>
      </c>
      <c r="C999" s="41">
        <f>_xlfn.BETA.DIST(B999,Summary!$C$14+Summary!$D$26,Summary!$D$14+Summary!$C$26-Summary!$D$26,FALSE)</f>
        <v>6.5864464169855186</v>
      </c>
      <c r="D999" s="41">
        <f>_xlfn.BETA.DIST(B999,Summary!$C$14+Summary!$D$27,Summary!$D$14+Summary!$C$27-Summary!$D$27,FALSE)</f>
        <v>6.7518277380516369E-4</v>
      </c>
      <c r="E999" s="38"/>
      <c r="F999" s="44"/>
      <c r="G999" s="44"/>
      <c r="H999" s="29"/>
      <c r="I999" s="29"/>
      <c r="J999" s="29"/>
      <c r="K999" s="29"/>
      <c r="L999" s="29"/>
      <c r="M999" s="29"/>
      <c r="N999" s="29"/>
      <c r="O999" s="29"/>
      <c r="P999" s="29"/>
      <c r="Q999" s="29"/>
      <c r="R999" s="29"/>
      <c r="S999" s="29"/>
      <c r="T999" s="29"/>
      <c r="U999" s="29"/>
      <c r="V999" s="29"/>
      <c r="W999" s="29"/>
      <c r="X999" s="29"/>
      <c r="Y999" s="29"/>
      <c r="Z999" s="29"/>
    </row>
    <row r="1000" spans="1:26" ht="13">
      <c r="A1000" s="39">
        <v>998</v>
      </c>
      <c r="B1000" s="43">
        <f t="shared" si="3"/>
        <v>2.5318136568519304E-3</v>
      </c>
      <c r="C1000" s="41">
        <f>_xlfn.BETA.DIST(B1000,Summary!$C$14+Summary!$D$26,Summary!$D$14+Summary!$C$26-Summary!$D$26,FALSE)</f>
        <v>6.5069298769750432</v>
      </c>
      <c r="D1000" s="41">
        <f>_xlfn.BETA.DIST(B1000,Summary!$C$14+Summary!$D$27,Summary!$D$14+Summary!$C$27-Summary!$D$27,FALSE)</f>
        <v>6.5162338950666969E-4</v>
      </c>
      <c r="E1000" s="38"/>
      <c r="F1000" s="44"/>
      <c r="G1000" s="44"/>
      <c r="H1000" s="29"/>
      <c r="I1000" s="29"/>
      <c r="J1000" s="29"/>
      <c r="K1000" s="29"/>
      <c r="L1000" s="29"/>
      <c r="M1000" s="29"/>
      <c r="N1000" s="29"/>
      <c r="O1000" s="29"/>
      <c r="P1000" s="29"/>
      <c r="Q1000" s="29"/>
      <c r="R1000" s="29"/>
      <c r="S1000" s="29"/>
      <c r="T1000" s="29"/>
      <c r="U1000" s="29"/>
      <c r="V1000" s="29"/>
      <c r="W1000" s="29"/>
      <c r="X1000" s="29"/>
      <c r="Y1000" s="29"/>
      <c r="Z1000"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showGridLines="0" workbookViewId="0">
      <selection activeCell="B25" sqref="B25"/>
    </sheetView>
  </sheetViews>
  <sheetFormatPr baseColWidth="10" defaultColWidth="12.6640625" defaultRowHeight="15.75" customHeight="1"/>
  <cols>
    <col min="1" max="1" width="3.33203125" customWidth="1"/>
  </cols>
  <sheetData>
    <row r="1" spans="1:26" ht="15.75" customHeight="1">
      <c r="A1" s="28"/>
      <c r="B1" s="28"/>
      <c r="C1" s="29"/>
      <c r="D1" s="28"/>
      <c r="E1" s="46"/>
      <c r="F1" s="46"/>
      <c r="G1" s="46"/>
      <c r="I1" s="29"/>
      <c r="J1" s="36"/>
      <c r="K1" s="29"/>
      <c r="L1" s="29"/>
      <c r="M1" s="29"/>
      <c r="N1" s="29"/>
      <c r="O1" s="29"/>
      <c r="P1" s="29"/>
      <c r="Q1" s="29"/>
      <c r="R1" s="29"/>
      <c r="S1" s="29"/>
      <c r="T1" s="29"/>
      <c r="U1" s="29"/>
      <c r="V1" s="29"/>
      <c r="W1" s="29"/>
      <c r="X1" s="29"/>
      <c r="Y1" s="29"/>
      <c r="Z1" s="29"/>
    </row>
    <row r="2" spans="1:26" ht="15.75" customHeight="1">
      <c r="A2" s="30"/>
      <c r="B2" s="31" t="s">
        <v>54</v>
      </c>
      <c r="C2" s="31" t="s">
        <v>55</v>
      </c>
      <c r="D2" s="37" t="s">
        <v>61</v>
      </c>
      <c r="E2" s="47" t="s">
        <v>22</v>
      </c>
      <c r="F2" s="48" t="s">
        <v>62</v>
      </c>
      <c r="G2" s="48" t="s">
        <v>63</v>
      </c>
      <c r="H2" s="29"/>
      <c r="I2" s="29"/>
      <c r="J2" s="29"/>
      <c r="K2" s="29"/>
      <c r="L2" s="29"/>
      <c r="M2" s="29"/>
      <c r="N2" s="29"/>
      <c r="O2" s="29"/>
      <c r="P2" s="29"/>
      <c r="Q2" s="29"/>
      <c r="R2" s="29"/>
      <c r="S2" s="29"/>
      <c r="T2" s="29"/>
      <c r="U2" s="29"/>
      <c r="V2" s="29"/>
      <c r="W2" s="29"/>
      <c r="X2" s="29"/>
      <c r="Y2" s="29"/>
      <c r="Z2" s="29"/>
    </row>
    <row r="3" spans="1:26" ht="15.75" customHeight="1">
      <c r="A3" s="42">
        <v>1</v>
      </c>
      <c r="B3" s="40">
        <f ca="1">_xlfn.BETA.INV(RAND(),Summary!$C$14+Summary!$D$26,Summary!$D$14+Summary!$C$26-Summary!$D$26)</f>
        <v>1.6069075180337178E-3</v>
      </c>
      <c r="C3" s="43">
        <f ca="1">_xlfn.BETA.INV(RAND(),Summary!$C$14+Summary!$D$27,Summary!$D$14+Summary!$C$27-Summary!$D$27)</f>
        <v>7.0289937733291339E-4</v>
      </c>
      <c r="D3" s="49">
        <f t="shared" ref="D3:D257" ca="1" si="0">IF(C3&gt;B3,1,0)</f>
        <v>0</v>
      </c>
      <c r="E3" s="50">
        <f t="shared" ref="E3:E257" ca="1" si="1">(C3-B3)/B3</f>
        <v>-0.56257633407987795</v>
      </c>
      <c r="F3" s="50" t="str">
        <f t="shared" ref="F3:F257" ca="1" si="2">IF(E3&gt;0,E3,"")</f>
        <v/>
      </c>
      <c r="G3" s="50">
        <f t="shared" ref="G3:G257" ca="1" si="3">IF(E3&lt;0,E3,"")</f>
        <v>-0.56257633407987795</v>
      </c>
      <c r="H3" s="29"/>
      <c r="I3" s="29"/>
      <c r="J3" s="29"/>
      <c r="K3" s="29"/>
      <c r="L3" s="29"/>
      <c r="M3" s="29"/>
      <c r="N3" s="29"/>
      <c r="O3" s="29"/>
      <c r="P3" s="29"/>
      <c r="Q3" s="29"/>
      <c r="R3" s="29"/>
      <c r="S3" s="29"/>
      <c r="T3" s="29"/>
      <c r="U3" s="29"/>
      <c r="V3" s="29"/>
      <c r="W3" s="29"/>
      <c r="X3" s="29"/>
      <c r="Y3" s="29"/>
      <c r="Z3" s="29"/>
    </row>
    <row r="4" spans="1:26" ht="15.75" customHeight="1">
      <c r="A4" s="42">
        <v>2</v>
      </c>
      <c r="B4" s="40">
        <f ca="1">_xlfn.BETA.INV(RAND(),Summary!$C$14+Summary!$D$26,Summary!$D$14+Summary!$C$26-Summary!$D$26)</f>
        <v>9.400016903065915E-4</v>
      </c>
      <c r="C4" s="43">
        <f ca="1">_xlfn.BETA.INV(RAND(),Summary!$C$14+Summary!$D$27,Summary!$D$14+Summary!$C$27-Summary!$D$27)</f>
        <v>1.4175518114396546E-3</v>
      </c>
      <c r="D4" s="49">
        <f t="shared" ca="1" si="0"/>
        <v>1</v>
      </c>
      <c r="E4" s="50">
        <f t="shared" ca="1" si="1"/>
        <v>0.50803113021776058</v>
      </c>
      <c r="F4" s="50">
        <f t="shared" ca="1" si="2"/>
        <v>0.50803113021776058</v>
      </c>
      <c r="G4" s="50" t="str">
        <f t="shared" ca="1" si="3"/>
        <v/>
      </c>
      <c r="H4" s="29"/>
      <c r="I4" s="29"/>
      <c r="J4" s="29"/>
      <c r="K4" s="29"/>
      <c r="L4" s="29"/>
      <c r="M4" s="29"/>
      <c r="N4" s="29"/>
      <c r="O4" s="29"/>
      <c r="P4" s="29"/>
      <c r="Q4" s="29"/>
      <c r="R4" s="29"/>
      <c r="S4" s="29"/>
      <c r="T4" s="29"/>
      <c r="U4" s="29"/>
      <c r="V4" s="29"/>
      <c r="W4" s="29"/>
      <c r="X4" s="29"/>
      <c r="Y4" s="29"/>
      <c r="Z4" s="29"/>
    </row>
    <row r="5" spans="1:26" ht="15.75" customHeight="1">
      <c r="A5" s="42">
        <v>3</v>
      </c>
      <c r="B5" s="40">
        <f ca="1">_xlfn.BETA.INV(RAND(),Summary!$C$14+Summary!$D$26,Summary!$D$14+Summary!$C$26-Summary!$D$26)</f>
        <v>1.1257510078915844E-3</v>
      </c>
      <c r="C5" s="43">
        <f ca="1">_xlfn.BETA.INV(RAND(),Summary!$C$14+Summary!$D$27,Summary!$D$14+Summary!$C$27-Summary!$D$27)</f>
        <v>1.047435288611509E-3</v>
      </c>
      <c r="D5" s="49">
        <f t="shared" ca="1" si="0"/>
        <v>0</v>
      </c>
      <c r="E5" s="50">
        <f t="shared" ca="1" si="1"/>
        <v>-6.9567532012920583E-2</v>
      </c>
      <c r="F5" s="50" t="str">
        <f t="shared" ca="1" si="2"/>
        <v/>
      </c>
      <c r="G5" s="50">
        <f t="shared" ca="1" si="3"/>
        <v>-6.9567532012920583E-2</v>
      </c>
      <c r="H5" s="29"/>
      <c r="I5" s="29"/>
      <c r="J5" s="29"/>
      <c r="K5" s="29"/>
      <c r="L5" s="29"/>
      <c r="M5" s="29"/>
      <c r="N5" s="29"/>
      <c r="O5" s="29"/>
      <c r="P5" s="29"/>
      <c r="Q5" s="29"/>
      <c r="R5" s="29"/>
      <c r="S5" s="29"/>
      <c r="T5" s="29"/>
      <c r="U5" s="29"/>
      <c r="V5" s="29"/>
      <c r="W5" s="29"/>
      <c r="X5" s="29"/>
      <c r="Y5" s="29"/>
      <c r="Z5" s="29"/>
    </row>
    <row r="6" spans="1:26" ht="15.75" customHeight="1">
      <c r="A6" s="42">
        <v>4</v>
      </c>
      <c r="B6" s="40">
        <f ca="1">_xlfn.BETA.INV(RAND(),Summary!$C$14+Summary!$D$26,Summary!$D$14+Summary!$C$26-Summary!$D$26)</f>
        <v>4.7381441844639139E-4</v>
      </c>
      <c r="C6" s="43">
        <f ca="1">_xlfn.BETA.INV(RAND(),Summary!$C$14+Summary!$D$27,Summary!$D$14+Summary!$C$27-Summary!$D$27)</f>
        <v>1.1856516330127631E-3</v>
      </c>
      <c r="D6" s="49">
        <f t="shared" ca="1" si="0"/>
        <v>1</v>
      </c>
      <c r="E6" s="50">
        <f t="shared" ca="1" si="1"/>
        <v>1.5023544806855869</v>
      </c>
      <c r="F6" s="50">
        <f t="shared" ca="1" si="2"/>
        <v>1.5023544806855869</v>
      </c>
      <c r="G6" s="50" t="str">
        <f t="shared" ca="1" si="3"/>
        <v/>
      </c>
      <c r="H6" s="29"/>
      <c r="I6" s="29"/>
      <c r="J6" s="29"/>
      <c r="K6" s="29"/>
      <c r="L6" s="29"/>
      <c r="M6" s="29"/>
      <c r="N6" s="29"/>
      <c r="O6" s="29"/>
      <c r="P6" s="29"/>
      <c r="Q6" s="29"/>
      <c r="R6" s="29"/>
      <c r="S6" s="29"/>
      <c r="T6" s="29"/>
      <c r="U6" s="29"/>
      <c r="V6" s="29"/>
      <c r="W6" s="29"/>
      <c r="X6" s="29"/>
      <c r="Y6" s="29"/>
      <c r="Z6" s="29"/>
    </row>
    <row r="7" spans="1:26" ht="15.75" customHeight="1">
      <c r="A7" s="42">
        <v>5</v>
      </c>
      <c r="B7" s="40">
        <f ca="1">_xlfn.BETA.INV(RAND(),Summary!$C$14+Summary!$D$26,Summary!$D$14+Summary!$C$26-Summary!$D$26)</f>
        <v>1.2981177072118877E-3</v>
      </c>
      <c r="C7" s="43">
        <f ca="1">_xlfn.BETA.INV(RAND(),Summary!$C$14+Summary!$D$27,Summary!$D$14+Summary!$C$27-Summary!$D$27)</f>
        <v>8.0460860858930618E-4</v>
      </c>
      <c r="D7" s="49">
        <f t="shared" ca="1" si="0"/>
        <v>0</v>
      </c>
      <c r="E7" s="50">
        <f t="shared" ca="1" si="1"/>
        <v>-0.38017284247862704</v>
      </c>
      <c r="F7" s="50" t="str">
        <f t="shared" ca="1" si="2"/>
        <v/>
      </c>
      <c r="G7" s="50">
        <f t="shared" ca="1" si="3"/>
        <v>-0.38017284247862704</v>
      </c>
      <c r="H7" s="29"/>
      <c r="I7" s="29"/>
      <c r="J7" s="29"/>
      <c r="K7" s="29"/>
      <c r="L7" s="29"/>
      <c r="M7" s="29"/>
      <c r="N7" s="29"/>
      <c r="O7" s="29"/>
      <c r="P7" s="29"/>
      <c r="Q7" s="29"/>
      <c r="R7" s="29"/>
      <c r="S7" s="29"/>
      <c r="T7" s="29"/>
      <c r="U7" s="29"/>
      <c r="V7" s="29"/>
      <c r="W7" s="29"/>
      <c r="X7" s="29"/>
      <c r="Y7" s="29"/>
      <c r="Z7" s="29"/>
    </row>
    <row r="8" spans="1:26" ht="15.75" customHeight="1">
      <c r="A8" s="42">
        <v>6</v>
      </c>
      <c r="B8" s="40">
        <f ca="1">_xlfn.BETA.INV(RAND(),Summary!$C$14+Summary!$D$26,Summary!$D$14+Summary!$C$26-Summary!$D$26)</f>
        <v>1.3176761495210521E-3</v>
      </c>
      <c r="C8" s="43">
        <f ca="1">_xlfn.BETA.INV(RAND(),Summary!$C$14+Summary!$D$27,Summary!$D$14+Summary!$C$27-Summary!$D$27)</f>
        <v>1.072659083686589E-3</v>
      </c>
      <c r="D8" s="49">
        <f t="shared" ca="1" si="0"/>
        <v>0</v>
      </c>
      <c r="E8" s="50">
        <f t="shared" ca="1" si="1"/>
        <v>-0.18594634647027775</v>
      </c>
      <c r="F8" s="50" t="str">
        <f t="shared" ca="1" si="2"/>
        <v/>
      </c>
      <c r="G8" s="50">
        <f t="shared" ca="1" si="3"/>
        <v>-0.18594634647027775</v>
      </c>
      <c r="H8" s="29"/>
      <c r="I8" s="29"/>
      <c r="J8" s="29"/>
      <c r="K8" s="29"/>
      <c r="L8" s="29"/>
      <c r="M8" s="29"/>
      <c r="N8" s="29"/>
      <c r="O8" s="29"/>
      <c r="P8" s="29"/>
      <c r="Q8" s="29"/>
      <c r="R8" s="29"/>
      <c r="S8" s="29"/>
      <c r="T8" s="29"/>
      <c r="U8" s="29"/>
      <c r="V8" s="29"/>
      <c r="W8" s="29"/>
      <c r="X8" s="29"/>
      <c r="Y8" s="29"/>
      <c r="Z8" s="29"/>
    </row>
    <row r="9" spans="1:26" ht="15.75" customHeight="1">
      <c r="A9" s="42">
        <v>7</v>
      </c>
      <c r="B9" s="40">
        <f ca="1">_xlfn.BETA.INV(RAND(),Summary!$C$14+Summary!$D$26,Summary!$D$14+Summary!$C$26-Summary!$D$26)</f>
        <v>1.1370944242937719E-3</v>
      </c>
      <c r="C9" s="43">
        <f ca="1">_xlfn.BETA.INV(RAND(),Summary!$C$14+Summary!$D$27,Summary!$D$14+Summary!$C$27-Summary!$D$27)</f>
        <v>1.3149562080194688E-3</v>
      </c>
      <c r="D9" s="49">
        <f t="shared" ca="1" si="0"/>
        <v>1</v>
      </c>
      <c r="E9" s="50">
        <f t="shared" ca="1" si="1"/>
        <v>0.15641777844101509</v>
      </c>
      <c r="F9" s="50">
        <f t="shared" ca="1" si="2"/>
        <v>0.15641777844101509</v>
      </c>
      <c r="G9" s="50" t="str">
        <f t="shared" ca="1" si="3"/>
        <v/>
      </c>
      <c r="H9" s="29"/>
      <c r="I9" s="29"/>
      <c r="J9" s="29"/>
      <c r="K9" s="29"/>
      <c r="L9" s="29"/>
      <c r="M9" s="29"/>
      <c r="N9" s="29"/>
      <c r="O9" s="29"/>
      <c r="P9" s="29"/>
      <c r="Q9" s="29"/>
      <c r="R9" s="29"/>
      <c r="S9" s="29"/>
      <c r="T9" s="29"/>
      <c r="U9" s="29"/>
      <c r="V9" s="29"/>
      <c r="W9" s="29"/>
      <c r="X9" s="29"/>
      <c r="Y9" s="29"/>
      <c r="Z9" s="29"/>
    </row>
    <row r="10" spans="1:26" ht="15.75" customHeight="1">
      <c r="A10" s="42">
        <v>8</v>
      </c>
      <c r="B10" s="40">
        <f ca="1">_xlfn.BETA.INV(RAND(),Summary!$C$14+Summary!$D$26,Summary!$D$14+Summary!$C$26-Summary!$D$26)</f>
        <v>1.3281602867963871E-3</v>
      </c>
      <c r="C10" s="43">
        <f ca="1">_xlfn.BETA.INV(RAND(),Summary!$C$14+Summary!$D$27,Summary!$D$14+Summary!$C$27-Summary!$D$27)</f>
        <v>6.8582514381849828E-4</v>
      </c>
      <c r="D10" s="49">
        <f t="shared" ca="1" si="0"/>
        <v>0</v>
      </c>
      <c r="E10" s="50">
        <f t="shared" ca="1" si="1"/>
        <v>-0.4836277287941238</v>
      </c>
      <c r="F10" s="50" t="str">
        <f t="shared" ca="1" si="2"/>
        <v/>
      </c>
      <c r="G10" s="50">
        <f t="shared" ca="1" si="3"/>
        <v>-0.4836277287941238</v>
      </c>
      <c r="H10" s="29"/>
      <c r="I10" s="29"/>
      <c r="J10" s="29"/>
      <c r="K10" s="29"/>
      <c r="L10" s="29"/>
      <c r="M10" s="29"/>
      <c r="N10" s="29"/>
      <c r="O10" s="29"/>
      <c r="P10" s="29"/>
      <c r="Q10" s="29"/>
      <c r="R10" s="29"/>
      <c r="S10" s="29"/>
      <c r="T10" s="29"/>
      <c r="U10" s="29"/>
      <c r="V10" s="29"/>
      <c r="W10" s="29"/>
      <c r="X10" s="29"/>
      <c r="Y10" s="29"/>
      <c r="Z10" s="29"/>
    </row>
    <row r="11" spans="1:26" ht="15.75" customHeight="1">
      <c r="A11" s="42">
        <v>9</v>
      </c>
      <c r="B11" s="40">
        <f ca="1">_xlfn.BETA.INV(RAND(),Summary!$C$14+Summary!$D$26,Summary!$D$14+Summary!$C$26-Summary!$D$26)</f>
        <v>7.0347044480095517E-4</v>
      </c>
      <c r="C11" s="43">
        <f ca="1">_xlfn.BETA.INV(RAND(),Summary!$C$14+Summary!$D$27,Summary!$D$14+Summary!$C$27-Summary!$D$27)</f>
        <v>1.1796603210716405E-3</v>
      </c>
      <c r="D11" s="49">
        <f t="shared" ca="1" si="0"/>
        <v>1</v>
      </c>
      <c r="E11" s="50">
        <f t="shared" ca="1" si="1"/>
        <v>0.67691525605659508</v>
      </c>
      <c r="F11" s="50">
        <f t="shared" ca="1" si="2"/>
        <v>0.67691525605659508</v>
      </c>
      <c r="G11" s="50" t="str">
        <f t="shared" ca="1" si="3"/>
        <v/>
      </c>
      <c r="H11" s="29"/>
      <c r="I11" s="29"/>
      <c r="J11" s="29"/>
      <c r="K11" s="29"/>
      <c r="L11" s="29"/>
      <c r="M11" s="29"/>
      <c r="N11" s="29"/>
      <c r="O11" s="29"/>
      <c r="P11" s="29"/>
      <c r="Q11" s="29"/>
      <c r="R11" s="29"/>
      <c r="S11" s="29"/>
      <c r="T11" s="29"/>
      <c r="U11" s="29"/>
      <c r="V11" s="29"/>
      <c r="W11" s="29"/>
      <c r="X11" s="29"/>
      <c r="Y11" s="29"/>
      <c r="Z11" s="29"/>
    </row>
    <row r="12" spans="1:26" ht="15.75" customHeight="1">
      <c r="A12" s="42">
        <v>10</v>
      </c>
      <c r="B12" s="40">
        <f ca="1">_xlfn.BETA.INV(RAND(),Summary!$C$14+Summary!$D$26,Summary!$D$14+Summary!$C$26-Summary!$D$26)</f>
        <v>8.678482266040187E-4</v>
      </c>
      <c r="C12" s="43">
        <f ca="1">_xlfn.BETA.INV(RAND(),Summary!$C$14+Summary!$D$27,Summary!$D$14+Summary!$C$27-Summary!$D$27)</f>
        <v>8.4065095992436371E-4</v>
      </c>
      <c r="D12" s="49">
        <f t="shared" ca="1" si="0"/>
        <v>0</v>
      </c>
      <c r="E12" s="50">
        <f t="shared" ca="1" si="1"/>
        <v>-3.1338736251246092E-2</v>
      </c>
      <c r="F12" s="50" t="str">
        <f t="shared" ca="1" si="2"/>
        <v/>
      </c>
      <c r="G12" s="50">
        <f t="shared" ca="1" si="3"/>
        <v>-3.1338736251246092E-2</v>
      </c>
      <c r="H12" s="29"/>
      <c r="I12" s="29"/>
      <c r="J12" s="29"/>
      <c r="K12" s="29"/>
      <c r="L12" s="29"/>
      <c r="M12" s="29"/>
      <c r="N12" s="29"/>
      <c r="O12" s="29"/>
      <c r="P12" s="29"/>
      <c r="Q12" s="29"/>
      <c r="R12" s="29"/>
      <c r="S12" s="29"/>
      <c r="T12" s="29"/>
      <c r="U12" s="29"/>
      <c r="V12" s="29"/>
      <c r="W12" s="29"/>
      <c r="X12" s="29"/>
      <c r="Y12" s="29"/>
      <c r="Z12" s="29"/>
    </row>
    <row r="13" spans="1:26" ht="15.75" customHeight="1">
      <c r="A13" s="42">
        <v>11</v>
      </c>
      <c r="B13" s="40">
        <f ca="1">_xlfn.BETA.INV(RAND(),Summary!$C$14+Summary!$D$26,Summary!$D$14+Summary!$C$26-Summary!$D$26)</f>
        <v>5.9578973305746455E-4</v>
      </c>
      <c r="C13" s="43">
        <f ca="1">_xlfn.BETA.INV(RAND(),Summary!$C$14+Summary!$D$27,Summary!$D$14+Summary!$C$27-Summary!$D$27)</f>
        <v>7.5379003198955614E-4</v>
      </c>
      <c r="D13" s="49">
        <f t="shared" ca="1" si="0"/>
        <v>1</v>
      </c>
      <c r="E13" s="50">
        <f t="shared" ca="1" si="1"/>
        <v>0.26519473258001292</v>
      </c>
      <c r="F13" s="50">
        <f t="shared" ca="1" si="2"/>
        <v>0.26519473258001292</v>
      </c>
      <c r="G13" s="50" t="str">
        <f t="shared" ca="1" si="3"/>
        <v/>
      </c>
      <c r="H13" s="29"/>
      <c r="I13" s="29"/>
      <c r="J13" s="29"/>
      <c r="K13" s="29"/>
      <c r="L13" s="29"/>
      <c r="M13" s="29"/>
      <c r="N13" s="29"/>
      <c r="O13" s="29"/>
      <c r="P13" s="29"/>
      <c r="Q13" s="29"/>
      <c r="R13" s="29"/>
      <c r="S13" s="29"/>
      <c r="T13" s="29"/>
      <c r="U13" s="29"/>
      <c r="V13" s="29"/>
      <c r="W13" s="29"/>
      <c r="X13" s="29"/>
      <c r="Y13" s="29"/>
      <c r="Z13" s="29"/>
    </row>
    <row r="14" spans="1:26" ht="15.75" customHeight="1">
      <c r="A14" s="42">
        <v>12</v>
      </c>
      <c r="B14" s="40">
        <f ca="1">_xlfn.BETA.INV(RAND(),Summary!$C$14+Summary!$D$26,Summary!$D$14+Summary!$C$26-Summary!$D$26)</f>
        <v>2.2911138308658874E-3</v>
      </c>
      <c r="C14" s="43">
        <f ca="1">_xlfn.BETA.INV(RAND(),Summary!$C$14+Summary!$D$27,Summary!$D$14+Summary!$C$27-Summary!$D$27)</f>
        <v>8.9190456993630855E-4</v>
      </c>
      <c r="D14" s="49">
        <f t="shared" ca="1" si="0"/>
        <v>0</v>
      </c>
      <c r="E14" s="50">
        <f t="shared" ca="1" si="1"/>
        <v>-0.61071136758000877</v>
      </c>
      <c r="F14" s="50" t="str">
        <f t="shared" ca="1" si="2"/>
        <v/>
      </c>
      <c r="G14" s="50">
        <f t="shared" ca="1" si="3"/>
        <v>-0.61071136758000877</v>
      </c>
      <c r="H14" s="29"/>
      <c r="I14" s="29"/>
      <c r="J14" s="29"/>
      <c r="K14" s="29"/>
      <c r="L14" s="29"/>
      <c r="M14" s="29"/>
      <c r="N14" s="29"/>
      <c r="O14" s="29"/>
      <c r="P14" s="29"/>
      <c r="Q14" s="29"/>
      <c r="R14" s="29"/>
      <c r="S14" s="29"/>
      <c r="T14" s="29"/>
      <c r="U14" s="29"/>
      <c r="V14" s="29"/>
      <c r="W14" s="29"/>
      <c r="X14" s="29"/>
      <c r="Y14" s="29"/>
      <c r="Z14" s="29"/>
    </row>
    <row r="15" spans="1:26" ht="15.75" customHeight="1">
      <c r="A15" s="42">
        <v>13</v>
      </c>
      <c r="B15" s="40">
        <f ca="1">_xlfn.BETA.INV(RAND(),Summary!$C$14+Summary!$D$26,Summary!$D$14+Summary!$C$26-Summary!$D$26)</f>
        <v>1.5511819012613559E-3</v>
      </c>
      <c r="C15" s="43">
        <f ca="1">_xlfn.BETA.INV(RAND(),Summary!$C$14+Summary!$D$27,Summary!$D$14+Summary!$C$27-Summary!$D$27)</f>
        <v>7.7143268138798429E-4</v>
      </c>
      <c r="D15" s="49">
        <f t="shared" ca="1" si="0"/>
        <v>0</v>
      </c>
      <c r="E15" s="50">
        <f t="shared" ca="1" si="1"/>
        <v>-0.50268071026313055</v>
      </c>
      <c r="F15" s="50" t="str">
        <f t="shared" ca="1" si="2"/>
        <v/>
      </c>
      <c r="G15" s="50">
        <f t="shared" ca="1" si="3"/>
        <v>-0.50268071026313055</v>
      </c>
      <c r="H15" s="29"/>
      <c r="I15" s="29"/>
      <c r="J15" s="29"/>
      <c r="K15" s="29"/>
      <c r="L15" s="29"/>
      <c r="M15" s="29"/>
      <c r="N15" s="29"/>
      <c r="O15" s="29"/>
      <c r="P15" s="29"/>
      <c r="Q15" s="29"/>
      <c r="R15" s="29"/>
      <c r="S15" s="29"/>
      <c r="T15" s="29"/>
      <c r="U15" s="29"/>
      <c r="V15" s="29"/>
      <c r="W15" s="29"/>
      <c r="X15" s="29"/>
      <c r="Y15" s="29"/>
      <c r="Z15" s="29"/>
    </row>
    <row r="16" spans="1:26" ht="15.75" customHeight="1">
      <c r="A16" s="42">
        <v>14</v>
      </c>
      <c r="B16" s="40">
        <f ca="1">_xlfn.BETA.INV(RAND(),Summary!$C$14+Summary!$D$26,Summary!$D$14+Summary!$C$26-Summary!$D$26)</f>
        <v>8.6886158668438484E-4</v>
      </c>
      <c r="C16" s="43">
        <f ca="1">_xlfn.BETA.INV(RAND(),Summary!$C$14+Summary!$D$27,Summary!$D$14+Summary!$C$27-Summary!$D$27)</f>
        <v>7.544052174144843E-4</v>
      </c>
      <c r="D16" s="49">
        <f t="shared" ca="1" si="0"/>
        <v>0</v>
      </c>
      <c r="E16" s="50">
        <f t="shared" ca="1" si="1"/>
        <v>-0.13173141847215417</v>
      </c>
      <c r="F16" s="50" t="str">
        <f t="shared" ca="1" si="2"/>
        <v/>
      </c>
      <c r="G16" s="50">
        <f t="shared" ca="1" si="3"/>
        <v>-0.13173141847215417</v>
      </c>
      <c r="H16" s="29"/>
      <c r="I16" s="29"/>
      <c r="J16" s="29"/>
      <c r="K16" s="29"/>
      <c r="L16" s="29"/>
      <c r="M16" s="29"/>
      <c r="N16" s="29"/>
      <c r="O16" s="29"/>
      <c r="P16" s="29"/>
      <c r="Q16" s="29"/>
      <c r="R16" s="29"/>
      <c r="S16" s="29"/>
      <c r="T16" s="29"/>
      <c r="U16" s="29"/>
      <c r="V16" s="29"/>
      <c r="W16" s="29"/>
      <c r="X16" s="29"/>
      <c r="Y16" s="29"/>
      <c r="Z16" s="29"/>
    </row>
    <row r="17" spans="1:26" ht="15.75" customHeight="1">
      <c r="A17" s="42">
        <v>15</v>
      </c>
      <c r="B17" s="40">
        <f ca="1">_xlfn.BETA.INV(RAND(),Summary!$C$14+Summary!$D$26,Summary!$D$14+Summary!$C$26-Summary!$D$26)</f>
        <v>1.4089123561924488E-3</v>
      </c>
      <c r="C17" s="43">
        <f ca="1">_xlfn.BETA.INV(RAND(),Summary!$C$14+Summary!$D$27,Summary!$D$14+Summary!$C$27-Summary!$D$27)</f>
        <v>1.1963117718722938E-3</v>
      </c>
      <c r="D17" s="49">
        <f t="shared" ca="1" si="0"/>
        <v>0</v>
      </c>
      <c r="E17" s="50">
        <f t="shared" ca="1" si="1"/>
        <v>-0.15089695493529698</v>
      </c>
      <c r="F17" s="50" t="str">
        <f t="shared" ca="1" si="2"/>
        <v/>
      </c>
      <c r="G17" s="50">
        <f t="shared" ca="1" si="3"/>
        <v>-0.15089695493529698</v>
      </c>
      <c r="H17" s="29"/>
      <c r="I17" s="29"/>
      <c r="J17" s="29"/>
      <c r="K17" s="29"/>
      <c r="L17" s="29"/>
      <c r="M17" s="29"/>
      <c r="N17" s="29"/>
      <c r="O17" s="29"/>
      <c r="P17" s="29"/>
      <c r="Q17" s="29"/>
      <c r="R17" s="29"/>
      <c r="S17" s="29"/>
      <c r="T17" s="29"/>
      <c r="U17" s="29"/>
      <c r="V17" s="29"/>
      <c r="W17" s="29"/>
      <c r="X17" s="29"/>
      <c r="Y17" s="29"/>
      <c r="Z17" s="29"/>
    </row>
    <row r="18" spans="1:26" ht="15.75" customHeight="1">
      <c r="A18" s="42">
        <v>16</v>
      </c>
      <c r="B18" s="40">
        <f ca="1">_xlfn.BETA.INV(RAND(),Summary!$C$14+Summary!$D$26,Summary!$D$14+Summary!$C$26-Summary!$D$26)</f>
        <v>2.2607789887129082E-3</v>
      </c>
      <c r="C18" s="43">
        <f ca="1">_xlfn.BETA.INV(RAND(),Summary!$C$14+Summary!$D$27,Summary!$D$14+Summary!$C$27-Summary!$D$27)</f>
        <v>1.0117912695558528E-3</v>
      </c>
      <c r="D18" s="49">
        <f t="shared" ca="1" si="0"/>
        <v>0</v>
      </c>
      <c r="E18" s="50">
        <f t="shared" ca="1" si="1"/>
        <v>-0.55245900877206966</v>
      </c>
      <c r="F18" s="50" t="str">
        <f t="shared" ca="1" si="2"/>
        <v/>
      </c>
      <c r="G18" s="50">
        <f t="shared" ca="1" si="3"/>
        <v>-0.55245900877206966</v>
      </c>
      <c r="H18" s="29"/>
      <c r="I18" s="29"/>
      <c r="J18" s="29"/>
      <c r="K18" s="29"/>
      <c r="L18" s="29"/>
      <c r="M18" s="29"/>
      <c r="N18" s="29"/>
      <c r="O18" s="29"/>
      <c r="P18" s="29"/>
      <c r="Q18" s="29"/>
      <c r="R18" s="29"/>
      <c r="S18" s="29"/>
      <c r="T18" s="29"/>
      <c r="U18" s="29"/>
      <c r="V18" s="29"/>
      <c r="W18" s="29"/>
      <c r="X18" s="29"/>
      <c r="Y18" s="29"/>
      <c r="Z18" s="29"/>
    </row>
    <row r="19" spans="1:26" ht="15.75" customHeight="1">
      <c r="A19" s="42">
        <v>17</v>
      </c>
      <c r="B19" s="40">
        <f ca="1">_xlfn.BETA.INV(RAND(),Summary!$C$14+Summary!$D$26,Summary!$D$14+Summary!$C$26-Summary!$D$26)</f>
        <v>7.6846348477732315E-4</v>
      </c>
      <c r="C19" s="43">
        <f ca="1">_xlfn.BETA.INV(RAND(),Summary!$C$14+Summary!$D$27,Summary!$D$14+Summary!$C$27-Summary!$D$27)</f>
        <v>1.5652646819231952E-3</v>
      </c>
      <c r="D19" s="49">
        <f t="shared" ca="1" si="0"/>
        <v>1</v>
      </c>
      <c r="E19" s="50">
        <f t="shared" ca="1" si="1"/>
        <v>1.036875808584139</v>
      </c>
      <c r="F19" s="50">
        <f t="shared" ca="1" si="2"/>
        <v>1.036875808584139</v>
      </c>
      <c r="G19" s="50" t="str">
        <f t="shared" ca="1" si="3"/>
        <v/>
      </c>
      <c r="H19" s="29"/>
      <c r="I19" s="29"/>
      <c r="J19" s="29"/>
      <c r="K19" s="29"/>
      <c r="L19" s="29"/>
      <c r="M19" s="29"/>
      <c r="N19" s="29"/>
      <c r="O19" s="29"/>
      <c r="P19" s="29"/>
      <c r="Q19" s="29"/>
      <c r="R19" s="29"/>
      <c r="S19" s="29"/>
      <c r="T19" s="29"/>
      <c r="U19" s="29"/>
      <c r="V19" s="29"/>
      <c r="W19" s="29"/>
      <c r="X19" s="29"/>
      <c r="Y19" s="29"/>
      <c r="Z19" s="29"/>
    </row>
    <row r="20" spans="1:26" ht="15.75" customHeight="1">
      <c r="A20" s="42">
        <v>18</v>
      </c>
      <c r="B20" s="40">
        <f ca="1">_xlfn.BETA.INV(RAND(),Summary!$C$14+Summary!$D$26,Summary!$D$14+Summary!$C$26-Summary!$D$26)</f>
        <v>1.208006750386903E-3</v>
      </c>
      <c r="C20" s="43">
        <f ca="1">_xlfn.BETA.INV(RAND(),Summary!$C$14+Summary!$D$27,Summary!$D$14+Summary!$C$27-Summary!$D$27)</f>
        <v>9.9633469218834308E-4</v>
      </c>
      <c r="D20" s="49">
        <f t="shared" ca="1" si="0"/>
        <v>0</v>
      </c>
      <c r="E20" s="50">
        <f t="shared" ca="1" si="1"/>
        <v>-0.17522423457548156</v>
      </c>
      <c r="F20" s="50" t="str">
        <f t="shared" ca="1" si="2"/>
        <v/>
      </c>
      <c r="G20" s="50">
        <f t="shared" ca="1" si="3"/>
        <v>-0.17522423457548156</v>
      </c>
      <c r="H20" s="29"/>
      <c r="I20" s="29"/>
      <c r="J20" s="29"/>
      <c r="K20" s="29"/>
      <c r="L20" s="29"/>
      <c r="M20" s="29"/>
      <c r="N20" s="29"/>
      <c r="O20" s="29"/>
      <c r="P20" s="29"/>
      <c r="Q20" s="29"/>
      <c r="R20" s="29"/>
      <c r="S20" s="29"/>
      <c r="T20" s="29"/>
      <c r="U20" s="29"/>
      <c r="V20" s="29"/>
      <c r="W20" s="29"/>
      <c r="X20" s="29"/>
      <c r="Y20" s="29"/>
      <c r="Z20" s="29"/>
    </row>
    <row r="21" spans="1:26" ht="15.75" customHeight="1">
      <c r="A21" s="42">
        <v>19</v>
      </c>
      <c r="B21" s="40">
        <f ca="1">_xlfn.BETA.INV(RAND(),Summary!$C$14+Summary!$D$26,Summary!$D$14+Summary!$C$26-Summary!$D$26)</f>
        <v>1.996074525289937E-3</v>
      </c>
      <c r="C21" s="43">
        <f ca="1">_xlfn.BETA.INV(RAND(),Summary!$C$14+Summary!$D$27,Summary!$D$14+Summary!$C$27-Summary!$D$27)</f>
        <v>9.4922299322831947E-4</v>
      </c>
      <c r="D21" s="49">
        <f t="shared" ca="1" si="0"/>
        <v>0</v>
      </c>
      <c r="E21" s="50">
        <f t="shared" ca="1" si="1"/>
        <v>-0.52445513371278485</v>
      </c>
      <c r="F21" s="50" t="str">
        <f t="shared" ca="1" si="2"/>
        <v/>
      </c>
      <c r="G21" s="50">
        <f t="shared" ca="1" si="3"/>
        <v>-0.52445513371278485</v>
      </c>
      <c r="H21" s="29"/>
      <c r="I21" s="29"/>
      <c r="J21" s="29"/>
      <c r="K21" s="29"/>
      <c r="L21" s="29"/>
      <c r="M21" s="29"/>
      <c r="N21" s="29"/>
      <c r="O21" s="29"/>
      <c r="P21" s="29"/>
      <c r="Q21" s="29"/>
      <c r="R21" s="29"/>
      <c r="S21" s="29"/>
      <c r="T21" s="29"/>
      <c r="U21" s="29"/>
      <c r="V21" s="29"/>
      <c r="W21" s="29"/>
      <c r="X21" s="29"/>
      <c r="Y21" s="29"/>
      <c r="Z21" s="29"/>
    </row>
    <row r="22" spans="1:26" ht="15.75" customHeight="1">
      <c r="A22" s="42">
        <v>20</v>
      </c>
      <c r="B22" s="40">
        <f ca="1">_xlfn.BETA.INV(RAND(),Summary!$C$14+Summary!$D$26,Summary!$D$14+Summary!$C$26-Summary!$D$26)</f>
        <v>1.237217516466993E-3</v>
      </c>
      <c r="C22" s="43">
        <f ca="1">_xlfn.BETA.INV(RAND(),Summary!$C$14+Summary!$D$27,Summary!$D$14+Summary!$C$27-Summary!$D$27)</f>
        <v>1.4307000004256665E-3</v>
      </c>
      <c r="D22" s="49">
        <f t="shared" ca="1" si="0"/>
        <v>1</v>
      </c>
      <c r="E22" s="50">
        <f t="shared" ca="1" si="1"/>
        <v>0.15638517995702442</v>
      </c>
      <c r="F22" s="50">
        <f t="shared" ca="1" si="2"/>
        <v>0.15638517995702442</v>
      </c>
      <c r="G22" s="50" t="str">
        <f t="shared" ca="1" si="3"/>
        <v/>
      </c>
      <c r="H22" s="29"/>
      <c r="I22" s="29"/>
      <c r="J22" s="29"/>
      <c r="K22" s="29"/>
      <c r="L22" s="29"/>
      <c r="M22" s="29"/>
      <c r="N22" s="29"/>
      <c r="O22" s="29"/>
      <c r="P22" s="29"/>
      <c r="Q22" s="29"/>
      <c r="R22" s="29"/>
      <c r="S22" s="29"/>
      <c r="T22" s="29"/>
      <c r="U22" s="29"/>
      <c r="V22" s="29"/>
      <c r="W22" s="29"/>
      <c r="X22" s="29"/>
      <c r="Y22" s="29"/>
      <c r="Z22" s="29"/>
    </row>
    <row r="23" spans="1:26" ht="15.75" customHeight="1">
      <c r="A23" s="42">
        <v>21</v>
      </c>
      <c r="B23" s="40">
        <f ca="1">_xlfn.BETA.INV(RAND(),Summary!$C$14+Summary!$D$26,Summary!$D$14+Summary!$C$26-Summary!$D$26)</f>
        <v>6.8079412753934928E-4</v>
      </c>
      <c r="C23" s="43">
        <f ca="1">_xlfn.BETA.INV(RAND(),Summary!$C$14+Summary!$D$27,Summary!$D$14+Summary!$C$27-Summary!$D$27)</f>
        <v>1.0997239270532644E-3</v>
      </c>
      <c r="D23" s="49">
        <f t="shared" ca="1" si="0"/>
        <v>1</v>
      </c>
      <c r="E23" s="50">
        <f t="shared" ca="1" si="1"/>
        <v>0.61535460217332927</v>
      </c>
      <c r="F23" s="50">
        <f t="shared" ca="1" si="2"/>
        <v>0.61535460217332927</v>
      </c>
      <c r="G23" s="50" t="str">
        <f t="shared" ca="1" si="3"/>
        <v/>
      </c>
      <c r="H23" s="29"/>
      <c r="I23" s="29"/>
      <c r="J23" s="29"/>
      <c r="K23" s="29"/>
      <c r="L23" s="29"/>
      <c r="M23" s="29"/>
      <c r="N23" s="29"/>
      <c r="O23" s="29"/>
      <c r="P23" s="29"/>
      <c r="Q23" s="29"/>
      <c r="R23" s="29"/>
      <c r="S23" s="29"/>
      <c r="T23" s="29"/>
      <c r="U23" s="29"/>
      <c r="V23" s="29"/>
      <c r="W23" s="29"/>
      <c r="X23" s="29"/>
      <c r="Y23" s="29"/>
      <c r="Z23" s="29"/>
    </row>
    <row r="24" spans="1:26" ht="15.75" customHeight="1">
      <c r="A24" s="42">
        <v>22</v>
      </c>
      <c r="B24" s="40">
        <f ca="1">_xlfn.BETA.INV(RAND(),Summary!$C$14+Summary!$D$26,Summary!$D$14+Summary!$C$26-Summary!$D$26)</f>
        <v>1.8268182478876627E-3</v>
      </c>
      <c r="C24" s="43">
        <f ca="1">_xlfn.BETA.INV(RAND(),Summary!$C$14+Summary!$D$27,Summary!$D$14+Summary!$C$27-Summary!$D$27)</f>
        <v>9.6335921361804318E-4</v>
      </c>
      <c r="D24" s="49">
        <f t="shared" ca="1" si="0"/>
        <v>0</v>
      </c>
      <c r="E24" s="50">
        <f t="shared" ca="1" si="1"/>
        <v>-0.47265732935831534</v>
      </c>
      <c r="F24" s="50" t="str">
        <f t="shared" ca="1" si="2"/>
        <v/>
      </c>
      <c r="G24" s="50">
        <f t="shared" ca="1" si="3"/>
        <v>-0.47265732935831534</v>
      </c>
      <c r="H24" s="29"/>
      <c r="I24" s="29"/>
      <c r="J24" s="29"/>
      <c r="K24" s="29"/>
      <c r="L24" s="29"/>
      <c r="M24" s="29"/>
      <c r="N24" s="29"/>
      <c r="O24" s="29"/>
      <c r="P24" s="29"/>
      <c r="Q24" s="29"/>
      <c r="R24" s="29"/>
      <c r="S24" s="29"/>
      <c r="T24" s="29"/>
      <c r="U24" s="29"/>
      <c r="V24" s="29"/>
      <c r="W24" s="29"/>
      <c r="X24" s="29"/>
      <c r="Y24" s="29"/>
      <c r="Z24" s="29"/>
    </row>
    <row r="25" spans="1:26" ht="15.75" customHeight="1">
      <c r="A25" s="42">
        <v>23</v>
      </c>
      <c r="B25" s="40">
        <f ca="1">_xlfn.BETA.INV(RAND(),Summary!$C$14+Summary!$D$26,Summary!$D$14+Summary!$C$26-Summary!$D$26)</f>
        <v>8.3668330914290492E-4</v>
      </c>
      <c r="C25" s="43">
        <f ca="1">_xlfn.BETA.INV(RAND(),Summary!$C$14+Summary!$D$27,Summary!$D$14+Summary!$C$27-Summary!$D$27)</f>
        <v>8.111516071796273E-4</v>
      </c>
      <c r="D25" s="49">
        <f t="shared" ca="1" si="0"/>
        <v>0</v>
      </c>
      <c r="E25" s="50">
        <f t="shared" ca="1" si="1"/>
        <v>-3.0515371448525962E-2</v>
      </c>
      <c r="F25" s="50" t="str">
        <f t="shared" ca="1" si="2"/>
        <v/>
      </c>
      <c r="G25" s="50">
        <f t="shared" ca="1" si="3"/>
        <v>-3.0515371448525962E-2</v>
      </c>
      <c r="H25" s="29"/>
      <c r="I25" s="29"/>
      <c r="J25" s="29"/>
      <c r="K25" s="29"/>
      <c r="L25" s="29"/>
      <c r="M25" s="29"/>
      <c r="N25" s="29"/>
      <c r="O25" s="29"/>
      <c r="P25" s="29"/>
      <c r="Q25" s="29"/>
      <c r="R25" s="29"/>
      <c r="S25" s="29"/>
      <c r="T25" s="29"/>
      <c r="U25" s="29"/>
      <c r="V25" s="29"/>
      <c r="W25" s="29"/>
      <c r="X25" s="29"/>
      <c r="Y25" s="29"/>
      <c r="Z25" s="29"/>
    </row>
    <row r="26" spans="1:26" ht="15.75" customHeight="1">
      <c r="A26" s="42">
        <v>24</v>
      </c>
      <c r="B26" s="40">
        <f ca="1">_xlfn.BETA.INV(RAND(),Summary!$C$14+Summary!$D$26,Summary!$D$14+Summary!$C$26-Summary!$D$26)</f>
        <v>1.1610596534133988E-3</v>
      </c>
      <c r="C26" s="43">
        <f ca="1">_xlfn.BETA.INV(RAND(),Summary!$C$14+Summary!$D$27,Summary!$D$14+Summary!$C$27-Summary!$D$27)</f>
        <v>1.0903758102724925E-3</v>
      </c>
      <c r="D26" s="49">
        <f t="shared" ca="1" si="0"/>
        <v>0</v>
      </c>
      <c r="E26" s="50">
        <f t="shared" ca="1" si="1"/>
        <v>-6.0878735156374486E-2</v>
      </c>
      <c r="F26" s="50" t="str">
        <f t="shared" ca="1" si="2"/>
        <v/>
      </c>
      <c r="G26" s="50">
        <f t="shared" ca="1" si="3"/>
        <v>-6.0878735156374486E-2</v>
      </c>
      <c r="H26" s="29"/>
      <c r="I26" s="29"/>
      <c r="J26" s="29"/>
      <c r="K26" s="29"/>
      <c r="L26" s="29"/>
      <c r="M26" s="29"/>
      <c r="N26" s="29"/>
      <c r="O26" s="29"/>
      <c r="P26" s="29"/>
      <c r="Q26" s="29"/>
      <c r="R26" s="29"/>
      <c r="S26" s="29"/>
      <c r="T26" s="29"/>
      <c r="U26" s="29"/>
      <c r="V26" s="29"/>
      <c r="W26" s="29"/>
      <c r="X26" s="29"/>
      <c r="Y26" s="29"/>
      <c r="Z26" s="29"/>
    </row>
    <row r="27" spans="1:26" ht="15.75" customHeight="1">
      <c r="A27" s="42">
        <v>25</v>
      </c>
      <c r="B27" s="40">
        <f ca="1">_xlfn.BETA.INV(RAND(),Summary!$C$14+Summary!$D$26,Summary!$D$14+Summary!$C$26-Summary!$D$26)</f>
        <v>1.6823878338882992E-3</v>
      </c>
      <c r="C27" s="43">
        <f ca="1">_xlfn.BETA.INV(RAND(),Summary!$C$14+Summary!$D$27,Summary!$D$14+Summary!$C$27-Summary!$D$27)</f>
        <v>9.3542883367090778E-4</v>
      </c>
      <c r="D27" s="49">
        <f t="shared" ca="1" si="0"/>
        <v>0</v>
      </c>
      <c r="E27" s="50">
        <f t="shared" ca="1" si="1"/>
        <v>-0.44398740003429266</v>
      </c>
      <c r="F27" s="50" t="str">
        <f t="shared" ca="1" si="2"/>
        <v/>
      </c>
      <c r="G27" s="50">
        <f t="shared" ca="1" si="3"/>
        <v>-0.44398740003429266</v>
      </c>
      <c r="H27" s="29"/>
      <c r="I27" s="29"/>
      <c r="J27" s="29"/>
      <c r="K27" s="29"/>
      <c r="L27" s="29"/>
      <c r="M27" s="29"/>
      <c r="N27" s="29"/>
      <c r="O27" s="29"/>
      <c r="P27" s="29"/>
      <c r="Q27" s="29"/>
      <c r="R27" s="29"/>
      <c r="S27" s="29"/>
      <c r="T27" s="29"/>
      <c r="U27" s="29"/>
      <c r="V27" s="29"/>
      <c r="W27" s="29"/>
      <c r="X27" s="29"/>
      <c r="Y27" s="29"/>
      <c r="Z27" s="29"/>
    </row>
    <row r="28" spans="1:26" ht="15.75" customHeight="1">
      <c r="A28" s="42">
        <v>26</v>
      </c>
      <c r="B28" s="40">
        <f ca="1">_xlfn.BETA.INV(RAND(),Summary!$C$14+Summary!$D$26,Summary!$D$14+Summary!$C$26-Summary!$D$26)</f>
        <v>1.7422248300003051E-3</v>
      </c>
      <c r="C28" s="43">
        <f ca="1">_xlfn.BETA.INV(RAND(),Summary!$C$14+Summary!$D$27,Summary!$D$14+Summary!$C$27-Summary!$D$27)</f>
        <v>1.3510173973380057E-3</v>
      </c>
      <c r="D28" s="49">
        <f t="shared" ca="1" si="0"/>
        <v>0</v>
      </c>
      <c r="E28" s="50">
        <f t="shared" ca="1" si="1"/>
        <v>-0.22454474642186731</v>
      </c>
      <c r="F28" s="50" t="str">
        <f t="shared" ca="1" si="2"/>
        <v/>
      </c>
      <c r="G28" s="50">
        <f t="shared" ca="1" si="3"/>
        <v>-0.22454474642186731</v>
      </c>
      <c r="H28" s="29"/>
      <c r="I28" s="29"/>
      <c r="J28" s="29"/>
      <c r="K28" s="29"/>
      <c r="L28" s="29"/>
      <c r="M28" s="29"/>
      <c r="N28" s="29"/>
      <c r="O28" s="29"/>
      <c r="P28" s="29"/>
      <c r="Q28" s="29"/>
      <c r="R28" s="29"/>
      <c r="S28" s="29"/>
      <c r="T28" s="29"/>
      <c r="U28" s="29"/>
      <c r="V28" s="29"/>
      <c r="W28" s="29"/>
      <c r="X28" s="29"/>
      <c r="Y28" s="29"/>
      <c r="Z28" s="29"/>
    </row>
    <row r="29" spans="1:26" ht="15.75" customHeight="1">
      <c r="A29" s="42">
        <v>27</v>
      </c>
      <c r="B29" s="40">
        <f ca="1">_xlfn.BETA.INV(RAND(),Summary!$C$14+Summary!$D$26,Summary!$D$14+Summary!$C$26-Summary!$D$26)</f>
        <v>9.6459855948495695E-4</v>
      </c>
      <c r="C29" s="43">
        <f ca="1">_xlfn.BETA.INV(RAND(),Summary!$C$14+Summary!$D$27,Summary!$D$14+Summary!$C$27-Summary!$D$27)</f>
        <v>1.0349497482007308E-3</v>
      </c>
      <c r="D29" s="49">
        <f t="shared" ca="1" si="0"/>
        <v>1</v>
      </c>
      <c r="E29" s="50">
        <f t="shared" ca="1" si="1"/>
        <v>7.2933126453493327E-2</v>
      </c>
      <c r="F29" s="50">
        <f t="shared" ca="1" si="2"/>
        <v>7.2933126453493327E-2</v>
      </c>
      <c r="G29" s="50" t="str">
        <f t="shared" ca="1" si="3"/>
        <v/>
      </c>
      <c r="H29" s="29"/>
      <c r="I29" s="29"/>
      <c r="J29" s="29"/>
      <c r="K29" s="29"/>
      <c r="L29" s="29"/>
      <c r="M29" s="29"/>
      <c r="N29" s="29"/>
      <c r="O29" s="29"/>
      <c r="P29" s="29"/>
      <c r="Q29" s="29"/>
      <c r="R29" s="29"/>
      <c r="S29" s="29"/>
      <c r="T29" s="29"/>
      <c r="U29" s="29"/>
      <c r="V29" s="29"/>
      <c r="W29" s="29"/>
      <c r="X29" s="29"/>
      <c r="Y29" s="29"/>
      <c r="Z29" s="29"/>
    </row>
    <row r="30" spans="1:26" ht="15.75" customHeight="1">
      <c r="A30" s="42">
        <v>28</v>
      </c>
      <c r="B30" s="40">
        <f ca="1">_xlfn.BETA.INV(RAND(),Summary!$C$14+Summary!$D$26,Summary!$D$14+Summary!$C$26-Summary!$D$26)</f>
        <v>9.2423320776838193E-4</v>
      </c>
      <c r="C30" s="43">
        <f ca="1">_xlfn.BETA.INV(RAND(),Summary!$C$14+Summary!$D$27,Summary!$D$14+Summary!$C$27-Summary!$D$27)</f>
        <v>8.7332546396853069E-4</v>
      </c>
      <c r="D30" s="49">
        <f t="shared" ca="1" si="0"/>
        <v>0</v>
      </c>
      <c r="E30" s="50">
        <f t="shared" ca="1" si="1"/>
        <v>-5.5081058949148914E-2</v>
      </c>
      <c r="F30" s="50" t="str">
        <f t="shared" ca="1" si="2"/>
        <v/>
      </c>
      <c r="G30" s="50">
        <f t="shared" ca="1" si="3"/>
        <v>-5.5081058949148914E-2</v>
      </c>
      <c r="H30" s="29"/>
      <c r="I30" s="29"/>
      <c r="J30" s="29"/>
      <c r="K30" s="29"/>
      <c r="L30" s="29"/>
      <c r="M30" s="29"/>
      <c r="N30" s="29"/>
      <c r="O30" s="29"/>
      <c r="P30" s="29"/>
      <c r="Q30" s="29"/>
      <c r="R30" s="29"/>
      <c r="S30" s="29"/>
      <c r="T30" s="29"/>
      <c r="U30" s="29"/>
      <c r="V30" s="29"/>
      <c r="W30" s="29"/>
      <c r="X30" s="29"/>
      <c r="Y30" s="29"/>
      <c r="Z30" s="29"/>
    </row>
    <row r="31" spans="1:26" ht="15.75" customHeight="1">
      <c r="A31" s="42">
        <v>29</v>
      </c>
      <c r="B31" s="40">
        <f ca="1">_xlfn.BETA.INV(RAND(),Summary!$C$14+Summary!$D$26,Summary!$D$14+Summary!$C$26-Summary!$D$26)</f>
        <v>1.6005287274405422E-3</v>
      </c>
      <c r="C31" s="43">
        <f ca="1">_xlfn.BETA.INV(RAND(),Summary!$C$14+Summary!$D$27,Summary!$D$14+Summary!$C$27-Summary!$D$27)</f>
        <v>7.4333660495097314E-4</v>
      </c>
      <c r="D31" s="49">
        <f t="shared" ca="1" si="0"/>
        <v>0</v>
      </c>
      <c r="E31" s="50">
        <f t="shared" ca="1" si="1"/>
        <v>-0.53556809558822038</v>
      </c>
      <c r="F31" s="50" t="str">
        <f t="shared" ca="1" si="2"/>
        <v/>
      </c>
      <c r="G31" s="50">
        <f t="shared" ca="1" si="3"/>
        <v>-0.53556809558822038</v>
      </c>
      <c r="H31" s="29"/>
      <c r="I31" s="29"/>
      <c r="J31" s="29"/>
      <c r="K31" s="29"/>
      <c r="L31" s="29"/>
      <c r="M31" s="29"/>
      <c r="N31" s="29"/>
      <c r="O31" s="29"/>
      <c r="P31" s="29"/>
      <c r="Q31" s="29"/>
      <c r="R31" s="29"/>
      <c r="S31" s="29"/>
      <c r="T31" s="29"/>
      <c r="U31" s="29"/>
      <c r="V31" s="29"/>
      <c r="W31" s="29"/>
      <c r="X31" s="29"/>
      <c r="Y31" s="29"/>
      <c r="Z31" s="29"/>
    </row>
    <row r="32" spans="1:26" ht="15.75" customHeight="1">
      <c r="A32" s="42">
        <v>30</v>
      </c>
      <c r="B32" s="40">
        <f ca="1">_xlfn.BETA.INV(RAND(),Summary!$C$14+Summary!$D$26,Summary!$D$14+Summary!$C$26-Summary!$D$26)</f>
        <v>9.7416239744248093E-4</v>
      </c>
      <c r="C32" s="43">
        <f ca="1">_xlfn.BETA.INV(RAND(),Summary!$C$14+Summary!$D$27,Summary!$D$14+Summary!$C$27-Summary!$D$27)</f>
        <v>9.0294664987848529E-4</v>
      </c>
      <c r="D32" s="49">
        <f t="shared" ca="1" si="0"/>
        <v>0</v>
      </c>
      <c r="E32" s="50">
        <f t="shared" ca="1" si="1"/>
        <v>-7.3104595035655279E-2</v>
      </c>
      <c r="F32" s="50" t="str">
        <f t="shared" ca="1" si="2"/>
        <v/>
      </c>
      <c r="G32" s="50">
        <f t="shared" ca="1" si="3"/>
        <v>-7.3104595035655279E-2</v>
      </c>
      <c r="H32" s="29"/>
      <c r="I32" s="29"/>
      <c r="J32" s="29"/>
      <c r="K32" s="29"/>
      <c r="L32" s="29"/>
      <c r="M32" s="29"/>
      <c r="N32" s="29"/>
      <c r="O32" s="29"/>
      <c r="P32" s="29"/>
      <c r="Q32" s="29"/>
      <c r="R32" s="29"/>
      <c r="S32" s="29"/>
      <c r="T32" s="29"/>
      <c r="U32" s="29"/>
      <c r="V32" s="29"/>
      <c r="W32" s="29"/>
      <c r="X32" s="29"/>
      <c r="Y32" s="29"/>
      <c r="Z32" s="29"/>
    </row>
    <row r="33" spans="1:26" ht="15.75" customHeight="1">
      <c r="A33" s="42">
        <v>31</v>
      </c>
      <c r="B33" s="40">
        <f ca="1">_xlfn.BETA.INV(RAND(),Summary!$C$14+Summary!$D$26,Summary!$D$14+Summary!$C$26-Summary!$D$26)</f>
        <v>7.0492644201705342E-4</v>
      </c>
      <c r="C33" s="43">
        <f ca="1">_xlfn.BETA.INV(RAND(),Summary!$C$14+Summary!$D$27,Summary!$D$14+Summary!$C$27-Summary!$D$27)</f>
        <v>1.0840591798301213E-3</v>
      </c>
      <c r="D33" s="49">
        <f t="shared" ca="1" si="0"/>
        <v>1</v>
      </c>
      <c r="E33" s="50">
        <f t="shared" ca="1" si="1"/>
        <v>0.53783304925862896</v>
      </c>
      <c r="F33" s="50">
        <f t="shared" ca="1" si="2"/>
        <v>0.53783304925862896</v>
      </c>
      <c r="G33" s="50" t="str">
        <f t="shared" ca="1" si="3"/>
        <v/>
      </c>
      <c r="H33" s="29"/>
      <c r="I33" s="29"/>
      <c r="J33" s="29"/>
      <c r="K33" s="29"/>
      <c r="L33" s="29"/>
      <c r="M33" s="29"/>
      <c r="N33" s="29"/>
      <c r="O33" s="29"/>
      <c r="P33" s="29"/>
      <c r="Q33" s="29"/>
      <c r="R33" s="29"/>
      <c r="S33" s="29"/>
      <c r="T33" s="29"/>
      <c r="U33" s="29"/>
      <c r="V33" s="29"/>
      <c r="W33" s="29"/>
      <c r="X33" s="29"/>
      <c r="Y33" s="29"/>
      <c r="Z33" s="29"/>
    </row>
    <row r="34" spans="1:26" ht="15.75" customHeight="1">
      <c r="A34" s="42">
        <v>32</v>
      </c>
      <c r="B34" s="40">
        <f ca="1">_xlfn.BETA.INV(RAND(),Summary!$C$14+Summary!$D$26,Summary!$D$14+Summary!$C$26-Summary!$D$26)</f>
        <v>1.2848872876068951E-3</v>
      </c>
      <c r="C34" s="43">
        <f ca="1">_xlfn.BETA.INV(RAND(),Summary!$C$14+Summary!$D$27,Summary!$D$14+Summary!$C$27-Summary!$D$27)</f>
        <v>6.6321462591866366E-4</v>
      </c>
      <c r="D34" s="49">
        <f t="shared" ca="1" si="0"/>
        <v>0</v>
      </c>
      <c r="E34" s="50">
        <f t="shared" ca="1" si="1"/>
        <v>-0.48383439363471165</v>
      </c>
      <c r="F34" s="50" t="str">
        <f t="shared" ca="1" si="2"/>
        <v/>
      </c>
      <c r="G34" s="50">
        <f t="shared" ca="1" si="3"/>
        <v>-0.48383439363471165</v>
      </c>
      <c r="H34" s="29"/>
      <c r="I34" s="29"/>
      <c r="J34" s="29"/>
      <c r="K34" s="29"/>
      <c r="L34" s="29"/>
      <c r="M34" s="29"/>
      <c r="N34" s="29"/>
      <c r="O34" s="29"/>
      <c r="P34" s="29"/>
      <c r="Q34" s="29"/>
      <c r="R34" s="29"/>
      <c r="S34" s="29"/>
      <c r="T34" s="29"/>
      <c r="U34" s="29"/>
      <c r="V34" s="29"/>
      <c r="W34" s="29"/>
      <c r="X34" s="29"/>
      <c r="Y34" s="29"/>
      <c r="Z34" s="29"/>
    </row>
    <row r="35" spans="1:26" ht="15.75" customHeight="1">
      <c r="A35" s="42">
        <v>33</v>
      </c>
      <c r="B35" s="40">
        <f ca="1">_xlfn.BETA.INV(RAND(),Summary!$C$14+Summary!$D$26,Summary!$D$14+Summary!$C$26-Summary!$D$26)</f>
        <v>1.2550584782381469E-3</v>
      </c>
      <c r="C35" s="43">
        <f ca="1">_xlfn.BETA.INV(RAND(),Summary!$C$14+Summary!$D$27,Summary!$D$14+Summary!$C$27-Summary!$D$27)</f>
        <v>1.3836367487477519E-3</v>
      </c>
      <c r="D35" s="49">
        <f t="shared" ca="1" si="0"/>
        <v>1</v>
      </c>
      <c r="E35" s="50">
        <f t="shared" ca="1" si="1"/>
        <v>0.1024480314973876</v>
      </c>
      <c r="F35" s="50">
        <f t="shared" ca="1" si="2"/>
        <v>0.1024480314973876</v>
      </c>
      <c r="G35" s="50" t="str">
        <f t="shared" ca="1" si="3"/>
        <v/>
      </c>
      <c r="H35" s="29"/>
      <c r="I35" s="29"/>
      <c r="J35" s="29"/>
      <c r="K35" s="29"/>
      <c r="L35" s="29"/>
      <c r="M35" s="29"/>
      <c r="N35" s="29"/>
      <c r="O35" s="29"/>
      <c r="P35" s="29"/>
      <c r="Q35" s="29"/>
      <c r="R35" s="29"/>
      <c r="S35" s="29"/>
      <c r="T35" s="29"/>
      <c r="U35" s="29"/>
      <c r="V35" s="29"/>
      <c r="W35" s="29"/>
      <c r="X35" s="29"/>
      <c r="Y35" s="29"/>
      <c r="Z35" s="29"/>
    </row>
    <row r="36" spans="1:26" ht="15.75" customHeight="1">
      <c r="A36" s="42">
        <v>34</v>
      </c>
      <c r="B36" s="40">
        <f ca="1">_xlfn.BETA.INV(RAND(),Summary!$C$14+Summary!$D$26,Summary!$D$14+Summary!$C$26-Summary!$D$26)</f>
        <v>1.2971868907902806E-3</v>
      </c>
      <c r="C36" s="43">
        <f ca="1">_xlfn.BETA.INV(RAND(),Summary!$C$14+Summary!$D$27,Summary!$D$14+Summary!$C$27-Summary!$D$27)</f>
        <v>1.3276777441885157E-3</v>
      </c>
      <c r="D36" s="49">
        <f t="shared" ca="1" si="0"/>
        <v>1</v>
      </c>
      <c r="E36" s="50">
        <f t="shared" ca="1" si="1"/>
        <v>2.3505366585734815E-2</v>
      </c>
      <c r="F36" s="50">
        <f t="shared" ca="1" si="2"/>
        <v>2.3505366585734815E-2</v>
      </c>
      <c r="G36" s="50" t="str">
        <f t="shared" ca="1" si="3"/>
        <v/>
      </c>
      <c r="H36" s="29"/>
      <c r="I36" s="29"/>
      <c r="J36" s="29"/>
      <c r="K36" s="29"/>
      <c r="L36" s="29"/>
      <c r="M36" s="29"/>
      <c r="N36" s="29"/>
      <c r="O36" s="29"/>
      <c r="P36" s="29"/>
      <c r="Q36" s="29"/>
      <c r="R36" s="29"/>
      <c r="S36" s="29"/>
      <c r="T36" s="29"/>
      <c r="U36" s="29"/>
      <c r="V36" s="29"/>
      <c r="W36" s="29"/>
      <c r="X36" s="29"/>
      <c r="Y36" s="29"/>
      <c r="Z36" s="29"/>
    </row>
    <row r="37" spans="1:26" ht="15.75" customHeight="1">
      <c r="A37" s="42">
        <v>35</v>
      </c>
      <c r="B37" s="40">
        <f ca="1">_xlfn.BETA.INV(RAND(),Summary!$C$14+Summary!$D$26,Summary!$D$14+Summary!$C$26-Summary!$D$26)</f>
        <v>1.688815348852013E-3</v>
      </c>
      <c r="C37" s="43">
        <f ca="1">_xlfn.BETA.INV(RAND(),Summary!$C$14+Summary!$D$27,Summary!$D$14+Summary!$C$27-Summary!$D$27)</f>
        <v>1.0405888660257601E-3</v>
      </c>
      <c r="D37" s="49">
        <f t="shared" ca="1" si="0"/>
        <v>0</v>
      </c>
      <c r="E37" s="50">
        <f t="shared" ca="1" si="1"/>
        <v>-0.38383502569827455</v>
      </c>
      <c r="F37" s="50" t="str">
        <f t="shared" ca="1" si="2"/>
        <v/>
      </c>
      <c r="G37" s="50">
        <f t="shared" ca="1" si="3"/>
        <v>-0.38383502569827455</v>
      </c>
      <c r="H37" s="29"/>
      <c r="I37" s="29"/>
      <c r="J37" s="29"/>
      <c r="K37" s="29"/>
      <c r="L37" s="29"/>
      <c r="M37" s="29"/>
      <c r="N37" s="29"/>
      <c r="O37" s="29"/>
      <c r="P37" s="29"/>
      <c r="Q37" s="29"/>
      <c r="R37" s="29"/>
      <c r="S37" s="29"/>
      <c r="T37" s="29"/>
      <c r="U37" s="29"/>
      <c r="V37" s="29"/>
      <c r="W37" s="29"/>
      <c r="X37" s="29"/>
      <c r="Y37" s="29"/>
      <c r="Z37" s="29"/>
    </row>
    <row r="38" spans="1:26" ht="15.75" customHeight="1">
      <c r="A38" s="42">
        <v>36</v>
      </c>
      <c r="B38" s="40">
        <f ca="1">_xlfn.BETA.INV(RAND(),Summary!$C$14+Summary!$D$26,Summary!$D$14+Summary!$C$26-Summary!$D$26)</f>
        <v>1.4853232726912413E-3</v>
      </c>
      <c r="C38" s="43">
        <f ca="1">_xlfn.BETA.INV(RAND(),Summary!$C$14+Summary!$D$27,Summary!$D$14+Summary!$C$27-Summary!$D$27)</f>
        <v>1.4028514881287979E-3</v>
      </c>
      <c r="D38" s="49">
        <f t="shared" ca="1" si="0"/>
        <v>0</v>
      </c>
      <c r="E38" s="50">
        <f t="shared" ca="1" si="1"/>
        <v>-5.5524468025747467E-2</v>
      </c>
      <c r="F38" s="50" t="str">
        <f t="shared" ca="1" si="2"/>
        <v/>
      </c>
      <c r="G38" s="50">
        <f t="shared" ca="1" si="3"/>
        <v>-5.5524468025747467E-2</v>
      </c>
      <c r="H38" s="29"/>
      <c r="I38" s="29"/>
      <c r="J38" s="29"/>
      <c r="K38" s="29"/>
      <c r="L38" s="29"/>
      <c r="M38" s="29"/>
      <c r="N38" s="29"/>
      <c r="O38" s="29"/>
      <c r="P38" s="29"/>
      <c r="Q38" s="29"/>
      <c r="R38" s="29"/>
      <c r="S38" s="29"/>
      <c r="T38" s="29"/>
      <c r="U38" s="29"/>
      <c r="V38" s="29"/>
      <c r="W38" s="29"/>
      <c r="X38" s="29"/>
      <c r="Y38" s="29"/>
      <c r="Z38" s="29"/>
    </row>
    <row r="39" spans="1:26" ht="15.75" customHeight="1">
      <c r="A39" s="42">
        <v>37</v>
      </c>
      <c r="B39" s="40">
        <f ca="1">_xlfn.BETA.INV(RAND(),Summary!$C$14+Summary!$D$26,Summary!$D$14+Summary!$C$26-Summary!$D$26)</f>
        <v>6.4883941419948755E-4</v>
      </c>
      <c r="C39" s="43">
        <f ca="1">_xlfn.BETA.INV(RAND(),Summary!$C$14+Summary!$D$27,Summary!$D$14+Summary!$C$27-Summary!$D$27)</f>
        <v>8.3018351800845369E-4</v>
      </c>
      <c r="D39" s="49">
        <f t="shared" ca="1" si="0"/>
        <v>1</v>
      </c>
      <c r="E39" s="50">
        <f t="shared" ca="1" si="1"/>
        <v>0.27948996290969985</v>
      </c>
      <c r="F39" s="50">
        <f t="shared" ca="1" si="2"/>
        <v>0.27948996290969985</v>
      </c>
      <c r="G39" s="50" t="str">
        <f t="shared" ca="1" si="3"/>
        <v/>
      </c>
      <c r="H39" s="29"/>
      <c r="I39" s="29"/>
      <c r="J39" s="29"/>
      <c r="K39" s="29"/>
      <c r="L39" s="29"/>
      <c r="M39" s="29"/>
      <c r="N39" s="29"/>
      <c r="O39" s="29"/>
      <c r="P39" s="29"/>
      <c r="Q39" s="29"/>
      <c r="R39" s="29"/>
      <c r="S39" s="29"/>
      <c r="T39" s="29"/>
      <c r="U39" s="29"/>
      <c r="V39" s="29"/>
      <c r="W39" s="29"/>
      <c r="X39" s="29"/>
      <c r="Y39" s="29"/>
      <c r="Z39" s="29"/>
    </row>
    <row r="40" spans="1:26" ht="15.75" customHeight="1">
      <c r="A40" s="42">
        <v>38</v>
      </c>
      <c r="B40" s="40">
        <f ca="1">_xlfn.BETA.INV(RAND(),Summary!$C$14+Summary!$D$26,Summary!$D$14+Summary!$C$26-Summary!$D$26)</f>
        <v>1.3022951023266005E-3</v>
      </c>
      <c r="C40" s="43">
        <f ca="1">_xlfn.BETA.INV(RAND(),Summary!$C$14+Summary!$D$27,Summary!$D$14+Summary!$C$27-Summary!$D$27)</f>
        <v>1.029788572727286E-3</v>
      </c>
      <c r="D40" s="49">
        <f t="shared" ca="1" si="0"/>
        <v>0</v>
      </c>
      <c r="E40" s="50">
        <f t="shared" ca="1" si="1"/>
        <v>-0.20925098244819557</v>
      </c>
      <c r="F40" s="50" t="str">
        <f t="shared" ca="1" si="2"/>
        <v/>
      </c>
      <c r="G40" s="50">
        <f t="shared" ca="1" si="3"/>
        <v>-0.20925098244819557</v>
      </c>
      <c r="H40" s="29"/>
      <c r="I40" s="29"/>
      <c r="J40" s="29"/>
      <c r="K40" s="29"/>
      <c r="L40" s="29"/>
      <c r="M40" s="29"/>
      <c r="N40" s="29"/>
      <c r="O40" s="29"/>
      <c r="P40" s="29"/>
      <c r="Q40" s="29"/>
      <c r="R40" s="29"/>
      <c r="S40" s="29"/>
      <c r="T40" s="29"/>
      <c r="U40" s="29"/>
      <c r="V40" s="29"/>
      <c r="W40" s="29"/>
      <c r="X40" s="29"/>
      <c r="Y40" s="29"/>
      <c r="Z40" s="29"/>
    </row>
    <row r="41" spans="1:26" ht="15.75" customHeight="1">
      <c r="A41" s="42">
        <v>39</v>
      </c>
      <c r="B41" s="40">
        <f ca="1">_xlfn.BETA.INV(RAND(),Summary!$C$14+Summary!$D$26,Summary!$D$14+Summary!$C$26-Summary!$D$26)</f>
        <v>1.1793480957272839E-3</v>
      </c>
      <c r="C41" s="43">
        <f ca="1">_xlfn.BETA.INV(RAND(),Summary!$C$14+Summary!$D$27,Summary!$D$14+Summary!$C$27-Summary!$D$27)</f>
        <v>1.1023433183625642E-3</v>
      </c>
      <c r="D41" s="49">
        <f t="shared" ca="1" si="0"/>
        <v>0</v>
      </c>
      <c r="E41" s="50">
        <f t="shared" ca="1" si="1"/>
        <v>-6.5294358505096184E-2</v>
      </c>
      <c r="F41" s="50" t="str">
        <f t="shared" ca="1" si="2"/>
        <v/>
      </c>
      <c r="G41" s="50">
        <f t="shared" ca="1" si="3"/>
        <v>-6.5294358505096184E-2</v>
      </c>
      <c r="H41" s="29"/>
      <c r="I41" s="29"/>
      <c r="J41" s="29"/>
      <c r="K41" s="29"/>
      <c r="L41" s="29"/>
      <c r="M41" s="29"/>
      <c r="N41" s="29"/>
      <c r="O41" s="29"/>
      <c r="P41" s="29"/>
      <c r="Q41" s="29"/>
      <c r="R41" s="29"/>
      <c r="S41" s="29"/>
      <c r="T41" s="29"/>
      <c r="U41" s="29"/>
      <c r="V41" s="29"/>
      <c r="W41" s="29"/>
      <c r="X41" s="29"/>
      <c r="Y41" s="29"/>
      <c r="Z41" s="29"/>
    </row>
    <row r="42" spans="1:26" ht="15.75" customHeight="1">
      <c r="A42" s="42">
        <v>40</v>
      </c>
      <c r="B42" s="40">
        <f ca="1">_xlfn.BETA.INV(RAND(),Summary!$C$14+Summary!$D$26,Summary!$D$14+Summary!$C$26-Summary!$D$26)</f>
        <v>9.0410541958144087E-4</v>
      </c>
      <c r="C42" s="43">
        <f ca="1">_xlfn.BETA.INV(RAND(),Summary!$C$14+Summary!$D$27,Summary!$D$14+Summary!$C$27-Summary!$D$27)</f>
        <v>9.4297219695822256E-4</v>
      </c>
      <c r="D42" s="49">
        <f t="shared" ca="1" si="0"/>
        <v>1</v>
      </c>
      <c r="E42" s="50">
        <f t="shared" ca="1" si="1"/>
        <v>4.2989209593252087E-2</v>
      </c>
      <c r="F42" s="50">
        <f t="shared" ca="1" si="2"/>
        <v>4.2989209593252087E-2</v>
      </c>
      <c r="G42" s="50" t="str">
        <f t="shared" ca="1" si="3"/>
        <v/>
      </c>
      <c r="H42" s="29"/>
      <c r="I42" s="29"/>
      <c r="J42" s="29"/>
      <c r="K42" s="29"/>
      <c r="L42" s="29"/>
      <c r="M42" s="29"/>
      <c r="N42" s="29"/>
      <c r="O42" s="29"/>
      <c r="P42" s="29"/>
      <c r="Q42" s="29"/>
      <c r="R42" s="29"/>
      <c r="S42" s="29"/>
      <c r="T42" s="29"/>
      <c r="U42" s="29"/>
      <c r="V42" s="29"/>
      <c r="W42" s="29"/>
      <c r="X42" s="29"/>
      <c r="Y42" s="29"/>
      <c r="Z42" s="29"/>
    </row>
    <row r="43" spans="1:26" ht="15.75" customHeight="1">
      <c r="A43" s="42">
        <v>41</v>
      </c>
      <c r="B43" s="40">
        <f ca="1">_xlfn.BETA.INV(RAND(),Summary!$C$14+Summary!$D$26,Summary!$D$14+Summary!$C$26-Summary!$D$26)</f>
        <v>6.4285976303550063E-4</v>
      </c>
      <c r="C43" s="43">
        <f ca="1">_xlfn.BETA.INV(RAND(),Summary!$C$14+Summary!$D$27,Summary!$D$14+Summary!$C$27-Summary!$D$27)</f>
        <v>1.1895910182196934E-3</v>
      </c>
      <c r="D43" s="49">
        <f t="shared" ca="1" si="0"/>
        <v>1</v>
      </c>
      <c r="E43" s="50">
        <f t="shared" ca="1" si="1"/>
        <v>0.85046737503463976</v>
      </c>
      <c r="F43" s="50">
        <f t="shared" ca="1" si="2"/>
        <v>0.85046737503463976</v>
      </c>
      <c r="G43" s="50" t="str">
        <f t="shared" ca="1" si="3"/>
        <v/>
      </c>
      <c r="H43" s="29"/>
      <c r="I43" s="29"/>
      <c r="J43" s="29"/>
      <c r="K43" s="29"/>
      <c r="L43" s="29"/>
      <c r="M43" s="29"/>
      <c r="N43" s="29"/>
      <c r="O43" s="29"/>
      <c r="P43" s="29"/>
      <c r="Q43" s="29"/>
      <c r="R43" s="29"/>
      <c r="S43" s="29"/>
      <c r="T43" s="29"/>
      <c r="U43" s="29"/>
      <c r="V43" s="29"/>
      <c r="W43" s="29"/>
      <c r="X43" s="29"/>
      <c r="Y43" s="29"/>
      <c r="Z43" s="29"/>
    </row>
    <row r="44" spans="1:26" ht="15.75" customHeight="1">
      <c r="A44" s="42">
        <v>42</v>
      </c>
      <c r="B44" s="40">
        <f ca="1">_xlfn.BETA.INV(RAND(),Summary!$C$14+Summary!$D$26,Summary!$D$14+Summary!$C$26-Summary!$D$26)</f>
        <v>7.0517011805711646E-4</v>
      </c>
      <c r="C44" s="43">
        <f ca="1">_xlfn.BETA.INV(RAND(),Summary!$C$14+Summary!$D$27,Summary!$D$14+Summary!$C$27-Summary!$D$27)</f>
        <v>1.0323095973251428E-3</v>
      </c>
      <c r="D44" s="49">
        <f t="shared" ca="1" si="0"/>
        <v>1</v>
      </c>
      <c r="E44" s="50">
        <f t="shared" ca="1" si="1"/>
        <v>0.46391568628767271</v>
      </c>
      <c r="F44" s="50">
        <f t="shared" ca="1" si="2"/>
        <v>0.46391568628767271</v>
      </c>
      <c r="G44" s="50" t="str">
        <f t="shared" ca="1" si="3"/>
        <v/>
      </c>
      <c r="H44" s="29"/>
      <c r="I44" s="29"/>
      <c r="J44" s="29"/>
      <c r="K44" s="29"/>
      <c r="L44" s="29"/>
      <c r="M44" s="29"/>
      <c r="N44" s="29"/>
      <c r="O44" s="29"/>
      <c r="P44" s="29"/>
      <c r="Q44" s="29"/>
      <c r="R44" s="29"/>
      <c r="S44" s="29"/>
      <c r="T44" s="29"/>
      <c r="U44" s="29"/>
      <c r="V44" s="29"/>
      <c r="W44" s="29"/>
      <c r="X44" s="29"/>
      <c r="Y44" s="29"/>
      <c r="Z44" s="29"/>
    </row>
    <row r="45" spans="1:26" ht="15.75" customHeight="1">
      <c r="A45" s="42">
        <v>43</v>
      </c>
      <c r="B45" s="40">
        <f ca="1">_xlfn.BETA.INV(RAND(),Summary!$C$14+Summary!$D$26,Summary!$D$14+Summary!$C$26-Summary!$D$26)</f>
        <v>6.9956264575741058E-4</v>
      </c>
      <c r="C45" s="43">
        <f ca="1">_xlfn.BETA.INV(RAND(),Summary!$C$14+Summary!$D$27,Summary!$D$14+Summary!$C$27-Summary!$D$27)</f>
        <v>8.433745963408024E-4</v>
      </c>
      <c r="D45" s="49">
        <f t="shared" ca="1" si="0"/>
        <v>1</v>
      </c>
      <c r="E45" s="50">
        <f t="shared" ca="1" si="1"/>
        <v>0.20557408468785213</v>
      </c>
      <c r="F45" s="50">
        <f t="shared" ca="1" si="2"/>
        <v>0.20557408468785213</v>
      </c>
      <c r="G45" s="50" t="str">
        <f t="shared" ca="1" si="3"/>
        <v/>
      </c>
      <c r="H45" s="29"/>
      <c r="I45" s="29"/>
      <c r="J45" s="29"/>
      <c r="K45" s="29"/>
      <c r="L45" s="29"/>
      <c r="M45" s="29"/>
      <c r="N45" s="29"/>
      <c r="O45" s="29"/>
      <c r="P45" s="29"/>
      <c r="Q45" s="29"/>
      <c r="R45" s="29"/>
      <c r="S45" s="29"/>
      <c r="T45" s="29"/>
      <c r="U45" s="29"/>
      <c r="V45" s="29"/>
      <c r="W45" s="29"/>
      <c r="X45" s="29"/>
      <c r="Y45" s="29"/>
      <c r="Z45" s="29"/>
    </row>
    <row r="46" spans="1:26" ht="15.75" customHeight="1">
      <c r="A46" s="42">
        <v>44</v>
      </c>
      <c r="B46" s="40">
        <f ca="1">_xlfn.BETA.INV(RAND(),Summary!$C$14+Summary!$D$26,Summary!$D$14+Summary!$C$26-Summary!$D$26)</f>
        <v>1.1124212777403608E-3</v>
      </c>
      <c r="C46" s="43">
        <f ca="1">_xlfn.BETA.INV(RAND(),Summary!$C$14+Summary!$D$27,Summary!$D$14+Summary!$C$27-Summary!$D$27)</f>
        <v>1.1214051263044311E-3</v>
      </c>
      <c r="D46" s="49">
        <f t="shared" ca="1" si="0"/>
        <v>1</v>
      </c>
      <c r="E46" s="50">
        <f t="shared" ca="1" si="1"/>
        <v>8.0759409621497177E-3</v>
      </c>
      <c r="F46" s="50">
        <f t="shared" ca="1" si="2"/>
        <v>8.0759409621497177E-3</v>
      </c>
      <c r="G46" s="50" t="str">
        <f t="shared" ca="1" si="3"/>
        <v/>
      </c>
      <c r="H46" s="29"/>
      <c r="I46" s="29"/>
      <c r="J46" s="29"/>
      <c r="K46" s="29"/>
      <c r="L46" s="29"/>
      <c r="M46" s="29"/>
      <c r="N46" s="29"/>
      <c r="O46" s="29"/>
      <c r="P46" s="29"/>
      <c r="Q46" s="29"/>
      <c r="R46" s="29"/>
      <c r="S46" s="29"/>
      <c r="T46" s="29"/>
      <c r="U46" s="29"/>
      <c r="V46" s="29"/>
      <c r="W46" s="29"/>
      <c r="X46" s="29"/>
      <c r="Y46" s="29"/>
      <c r="Z46" s="29"/>
    </row>
    <row r="47" spans="1:26" ht="15.75" customHeight="1">
      <c r="A47" s="42">
        <v>45</v>
      </c>
      <c r="B47" s="40">
        <f ca="1">_xlfn.BETA.INV(RAND(),Summary!$C$14+Summary!$D$26,Summary!$D$14+Summary!$C$26-Summary!$D$26)</f>
        <v>8.0766769870190458E-4</v>
      </c>
      <c r="C47" s="43">
        <f ca="1">_xlfn.BETA.INV(RAND(),Summary!$C$14+Summary!$D$27,Summary!$D$14+Summary!$C$27-Summary!$D$27)</f>
        <v>1.0742624700560421E-3</v>
      </c>
      <c r="D47" s="49">
        <f t="shared" ca="1" si="0"/>
        <v>1</v>
      </c>
      <c r="E47" s="50">
        <f t="shared" ca="1" si="1"/>
        <v>0.33007977387558352</v>
      </c>
      <c r="F47" s="50">
        <f t="shared" ca="1" si="2"/>
        <v>0.33007977387558352</v>
      </c>
      <c r="G47" s="50" t="str">
        <f t="shared" ca="1" si="3"/>
        <v/>
      </c>
      <c r="H47" s="29"/>
      <c r="I47" s="29"/>
      <c r="J47" s="29"/>
      <c r="K47" s="29"/>
      <c r="L47" s="29"/>
      <c r="M47" s="29"/>
      <c r="N47" s="29"/>
      <c r="O47" s="29"/>
      <c r="P47" s="29"/>
      <c r="Q47" s="29"/>
      <c r="R47" s="29"/>
      <c r="S47" s="29"/>
      <c r="T47" s="29"/>
      <c r="U47" s="29"/>
      <c r="V47" s="29"/>
      <c r="W47" s="29"/>
      <c r="X47" s="29"/>
      <c r="Y47" s="29"/>
      <c r="Z47" s="29"/>
    </row>
    <row r="48" spans="1:26" ht="15.75" customHeight="1">
      <c r="A48" s="42">
        <v>46</v>
      </c>
      <c r="B48" s="40">
        <f ca="1">_xlfn.BETA.INV(RAND(),Summary!$C$14+Summary!$D$26,Summary!$D$14+Summary!$C$26-Summary!$D$26)</f>
        <v>5.2588547869465588E-4</v>
      </c>
      <c r="C48" s="43">
        <f ca="1">_xlfn.BETA.INV(RAND(),Summary!$C$14+Summary!$D$27,Summary!$D$14+Summary!$C$27-Summary!$D$27)</f>
        <v>7.9667171529059833E-4</v>
      </c>
      <c r="D48" s="49">
        <f t="shared" ca="1" si="0"/>
        <v>1</v>
      </c>
      <c r="E48" s="50">
        <f t="shared" ca="1" si="1"/>
        <v>0.51491483900274926</v>
      </c>
      <c r="F48" s="50">
        <f t="shared" ca="1" si="2"/>
        <v>0.51491483900274926</v>
      </c>
      <c r="G48" s="50" t="str">
        <f t="shared" ca="1" si="3"/>
        <v/>
      </c>
      <c r="H48" s="29"/>
      <c r="I48" s="29"/>
      <c r="J48" s="29"/>
      <c r="K48" s="29"/>
      <c r="L48" s="29"/>
      <c r="M48" s="29"/>
      <c r="N48" s="29"/>
      <c r="O48" s="29"/>
      <c r="P48" s="29"/>
      <c r="Q48" s="29"/>
      <c r="R48" s="29"/>
      <c r="S48" s="29"/>
      <c r="T48" s="29"/>
      <c r="U48" s="29"/>
      <c r="V48" s="29"/>
      <c r="W48" s="29"/>
      <c r="X48" s="29"/>
      <c r="Y48" s="29"/>
      <c r="Z48" s="29"/>
    </row>
    <row r="49" spans="1:26" ht="15.75" customHeight="1">
      <c r="A49" s="42">
        <v>47</v>
      </c>
      <c r="B49" s="40">
        <f ca="1">_xlfn.BETA.INV(RAND(),Summary!$C$14+Summary!$D$26,Summary!$D$14+Summary!$C$26-Summary!$D$26)</f>
        <v>1.181980693634066E-3</v>
      </c>
      <c r="C49" s="43">
        <f ca="1">_xlfn.BETA.INV(RAND(),Summary!$C$14+Summary!$D$27,Summary!$D$14+Summary!$C$27-Summary!$D$27)</f>
        <v>1.2902447261941008E-3</v>
      </c>
      <c r="D49" s="49">
        <f t="shared" ca="1" si="0"/>
        <v>1</v>
      </c>
      <c r="E49" s="50">
        <f t="shared" ca="1" si="1"/>
        <v>9.1595432263086266E-2</v>
      </c>
      <c r="F49" s="50">
        <f t="shared" ca="1" si="2"/>
        <v>9.1595432263086266E-2</v>
      </c>
      <c r="G49" s="50" t="str">
        <f t="shared" ca="1" si="3"/>
        <v/>
      </c>
      <c r="H49" s="29"/>
      <c r="I49" s="29"/>
      <c r="J49" s="29"/>
      <c r="K49" s="29"/>
      <c r="L49" s="29"/>
      <c r="M49" s="29"/>
      <c r="N49" s="29"/>
      <c r="O49" s="29"/>
      <c r="P49" s="29"/>
      <c r="Q49" s="29"/>
      <c r="R49" s="29"/>
      <c r="S49" s="29"/>
      <c r="T49" s="29"/>
      <c r="U49" s="29"/>
      <c r="V49" s="29"/>
      <c r="W49" s="29"/>
      <c r="X49" s="29"/>
      <c r="Y49" s="29"/>
      <c r="Z49" s="29"/>
    </row>
    <row r="50" spans="1:26" ht="15.75" customHeight="1">
      <c r="A50" s="42">
        <v>48</v>
      </c>
      <c r="B50" s="40">
        <f ca="1">_xlfn.BETA.INV(RAND(),Summary!$C$14+Summary!$D$26,Summary!$D$14+Summary!$C$26-Summary!$D$26)</f>
        <v>1.0953626691256879E-3</v>
      </c>
      <c r="C50" s="43">
        <f ca="1">_xlfn.BETA.INV(RAND(),Summary!$C$14+Summary!$D$27,Summary!$D$14+Summary!$C$27-Summary!$D$27)</f>
        <v>1.2444536206703827E-3</v>
      </c>
      <c r="D50" s="49">
        <f t="shared" ca="1" si="0"/>
        <v>1</v>
      </c>
      <c r="E50" s="50">
        <f t="shared" ca="1" si="1"/>
        <v>0.13611103951871784</v>
      </c>
      <c r="F50" s="50">
        <f t="shared" ca="1" si="2"/>
        <v>0.13611103951871784</v>
      </c>
      <c r="G50" s="50" t="str">
        <f t="shared" ca="1" si="3"/>
        <v/>
      </c>
      <c r="H50" s="29"/>
      <c r="I50" s="29"/>
      <c r="J50" s="29"/>
      <c r="K50" s="29"/>
      <c r="L50" s="29"/>
      <c r="M50" s="29"/>
      <c r="N50" s="29"/>
      <c r="O50" s="29"/>
      <c r="P50" s="29"/>
      <c r="Q50" s="29"/>
      <c r="R50" s="29"/>
      <c r="S50" s="29"/>
      <c r="T50" s="29"/>
      <c r="U50" s="29"/>
      <c r="V50" s="29"/>
      <c r="W50" s="29"/>
      <c r="X50" s="29"/>
      <c r="Y50" s="29"/>
      <c r="Z50" s="29"/>
    </row>
    <row r="51" spans="1:26" ht="15.75" customHeight="1">
      <c r="A51" s="42">
        <v>49</v>
      </c>
      <c r="B51" s="40">
        <f ca="1">_xlfn.BETA.INV(RAND(),Summary!$C$14+Summary!$D$26,Summary!$D$14+Summary!$C$26-Summary!$D$26)</f>
        <v>1.2285482977374418E-3</v>
      </c>
      <c r="C51" s="43">
        <f ca="1">_xlfn.BETA.INV(RAND(),Summary!$C$14+Summary!$D$27,Summary!$D$14+Summary!$C$27-Summary!$D$27)</f>
        <v>1.2717758676622504E-3</v>
      </c>
      <c r="D51" s="49">
        <f t="shared" ca="1" si="0"/>
        <v>1</v>
      </c>
      <c r="E51" s="50">
        <f t="shared" ca="1" si="1"/>
        <v>3.5185893793853049E-2</v>
      </c>
      <c r="F51" s="50">
        <f t="shared" ca="1" si="2"/>
        <v>3.5185893793853049E-2</v>
      </c>
      <c r="G51" s="50" t="str">
        <f t="shared" ca="1" si="3"/>
        <v/>
      </c>
      <c r="H51" s="29"/>
      <c r="I51" s="29"/>
      <c r="J51" s="29"/>
      <c r="K51" s="29"/>
      <c r="L51" s="29"/>
      <c r="M51" s="29"/>
      <c r="N51" s="29"/>
      <c r="O51" s="29"/>
      <c r="P51" s="29"/>
      <c r="Q51" s="29"/>
      <c r="R51" s="29"/>
      <c r="S51" s="29"/>
      <c r="T51" s="29"/>
      <c r="U51" s="29"/>
      <c r="V51" s="29"/>
      <c r="W51" s="29"/>
      <c r="X51" s="29"/>
      <c r="Y51" s="29"/>
      <c r="Z51" s="29"/>
    </row>
    <row r="52" spans="1:26" ht="15.75" customHeight="1">
      <c r="A52" s="42">
        <v>50</v>
      </c>
      <c r="B52" s="40">
        <f ca="1">_xlfn.BETA.INV(RAND(),Summary!$C$14+Summary!$D$26,Summary!$D$14+Summary!$C$26-Summary!$D$26)</f>
        <v>1.4144139490763763E-3</v>
      </c>
      <c r="C52" s="43">
        <f ca="1">_xlfn.BETA.INV(RAND(),Summary!$C$14+Summary!$D$27,Summary!$D$14+Summary!$C$27-Summary!$D$27)</f>
        <v>9.4341578435432299E-4</v>
      </c>
      <c r="D52" s="49">
        <f t="shared" ca="1" si="0"/>
        <v>0</v>
      </c>
      <c r="E52" s="50">
        <f t="shared" ca="1" si="1"/>
        <v>-0.33299881200239784</v>
      </c>
      <c r="F52" s="50" t="str">
        <f t="shared" ca="1" si="2"/>
        <v/>
      </c>
      <c r="G52" s="50">
        <f t="shared" ca="1" si="3"/>
        <v>-0.33299881200239784</v>
      </c>
      <c r="H52" s="29"/>
      <c r="I52" s="29"/>
      <c r="J52" s="29"/>
      <c r="K52" s="29"/>
      <c r="L52" s="29"/>
      <c r="M52" s="29"/>
      <c r="N52" s="29"/>
      <c r="O52" s="29"/>
      <c r="P52" s="29"/>
      <c r="Q52" s="29"/>
      <c r="R52" s="29"/>
      <c r="S52" s="29"/>
      <c r="T52" s="29"/>
      <c r="U52" s="29"/>
      <c r="V52" s="29"/>
      <c r="W52" s="29"/>
      <c r="X52" s="29"/>
      <c r="Y52" s="29"/>
      <c r="Z52" s="29"/>
    </row>
    <row r="53" spans="1:26" ht="15.75" customHeight="1">
      <c r="A53" s="42">
        <v>51</v>
      </c>
      <c r="B53" s="40">
        <f ca="1">_xlfn.BETA.INV(RAND(),Summary!$C$14+Summary!$D$26,Summary!$D$14+Summary!$C$26-Summary!$D$26)</f>
        <v>8.7921246130624427E-4</v>
      </c>
      <c r="C53" s="43">
        <f ca="1">_xlfn.BETA.INV(RAND(),Summary!$C$14+Summary!$D$27,Summary!$D$14+Summary!$C$27-Summary!$D$27)</f>
        <v>1.1954973207585207E-3</v>
      </c>
      <c r="D53" s="49">
        <f t="shared" ca="1" si="0"/>
        <v>1</v>
      </c>
      <c r="E53" s="50">
        <f t="shared" ca="1" si="1"/>
        <v>0.35973655216666584</v>
      </c>
      <c r="F53" s="50">
        <f t="shared" ca="1" si="2"/>
        <v>0.35973655216666584</v>
      </c>
      <c r="G53" s="50" t="str">
        <f t="shared" ca="1" si="3"/>
        <v/>
      </c>
      <c r="H53" s="29"/>
      <c r="I53" s="29"/>
      <c r="J53" s="29"/>
      <c r="K53" s="29"/>
      <c r="L53" s="29"/>
      <c r="M53" s="29"/>
      <c r="N53" s="29"/>
      <c r="O53" s="29"/>
      <c r="P53" s="29"/>
      <c r="Q53" s="29"/>
      <c r="R53" s="29"/>
      <c r="S53" s="29"/>
      <c r="T53" s="29"/>
      <c r="U53" s="29"/>
      <c r="V53" s="29"/>
      <c r="W53" s="29"/>
      <c r="X53" s="29"/>
      <c r="Y53" s="29"/>
      <c r="Z53" s="29"/>
    </row>
    <row r="54" spans="1:26" ht="15.75" customHeight="1">
      <c r="A54" s="42">
        <v>52</v>
      </c>
      <c r="B54" s="40">
        <f ca="1">_xlfn.BETA.INV(RAND(),Summary!$C$14+Summary!$D$26,Summary!$D$14+Summary!$C$26-Summary!$D$26)</f>
        <v>1.0346076741004407E-3</v>
      </c>
      <c r="C54" s="43">
        <f ca="1">_xlfn.BETA.INV(RAND(),Summary!$C$14+Summary!$D$27,Summary!$D$14+Summary!$C$27-Summary!$D$27)</f>
        <v>1.1087170500161392E-3</v>
      </c>
      <c r="D54" s="49">
        <f t="shared" ca="1" si="0"/>
        <v>1</v>
      </c>
      <c r="E54" s="50">
        <f t="shared" ca="1" si="1"/>
        <v>7.1630413895909156E-2</v>
      </c>
      <c r="F54" s="50">
        <f t="shared" ca="1" si="2"/>
        <v>7.1630413895909156E-2</v>
      </c>
      <c r="G54" s="50" t="str">
        <f t="shared" ca="1" si="3"/>
        <v/>
      </c>
      <c r="H54" s="29"/>
      <c r="I54" s="29"/>
      <c r="J54" s="29"/>
      <c r="K54" s="29"/>
      <c r="L54" s="29"/>
      <c r="M54" s="29"/>
      <c r="N54" s="29"/>
      <c r="O54" s="29"/>
      <c r="P54" s="29"/>
      <c r="Q54" s="29"/>
      <c r="R54" s="29"/>
      <c r="S54" s="29"/>
      <c r="T54" s="29"/>
      <c r="U54" s="29"/>
      <c r="V54" s="29"/>
      <c r="W54" s="29"/>
      <c r="X54" s="29"/>
      <c r="Y54" s="29"/>
      <c r="Z54" s="29"/>
    </row>
    <row r="55" spans="1:26" ht="15.75" customHeight="1">
      <c r="A55" s="42">
        <v>53</v>
      </c>
      <c r="B55" s="40">
        <f ca="1">_xlfn.BETA.INV(RAND(),Summary!$C$14+Summary!$D$26,Summary!$D$14+Summary!$C$26-Summary!$D$26)</f>
        <v>1.5220214327739123E-3</v>
      </c>
      <c r="C55" s="43">
        <f ca="1">_xlfn.BETA.INV(RAND(),Summary!$C$14+Summary!$D$27,Summary!$D$14+Summary!$C$27-Summary!$D$27)</f>
        <v>8.3437734442910305E-4</v>
      </c>
      <c r="D55" s="49">
        <f t="shared" ca="1" si="0"/>
        <v>0</v>
      </c>
      <c r="E55" s="50">
        <f t="shared" ca="1" si="1"/>
        <v>-0.45179658678758888</v>
      </c>
      <c r="F55" s="50" t="str">
        <f t="shared" ca="1" si="2"/>
        <v/>
      </c>
      <c r="G55" s="50">
        <f t="shared" ca="1" si="3"/>
        <v>-0.45179658678758888</v>
      </c>
      <c r="H55" s="29"/>
      <c r="I55" s="29"/>
      <c r="J55" s="29"/>
      <c r="K55" s="29"/>
      <c r="L55" s="29"/>
      <c r="M55" s="29"/>
      <c r="N55" s="29"/>
      <c r="O55" s="29"/>
      <c r="P55" s="29"/>
      <c r="Q55" s="29"/>
      <c r="R55" s="29"/>
      <c r="S55" s="29"/>
      <c r="T55" s="29"/>
      <c r="U55" s="29"/>
      <c r="V55" s="29"/>
      <c r="W55" s="29"/>
      <c r="X55" s="29"/>
      <c r="Y55" s="29"/>
      <c r="Z55" s="29"/>
    </row>
    <row r="56" spans="1:26" ht="13">
      <c r="A56" s="42">
        <v>54</v>
      </c>
      <c r="B56" s="40">
        <f ca="1">_xlfn.BETA.INV(RAND(),Summary!$C$14+Summary!$D$26,Summary!$D$14+Summary!$C$26-Summary!$D$26)</f>
        <v>1.3640950088269488E-3</v>
      </c>
      <c r="C56" s="43">
        <f ca="1">_xlfn.BETA.INV(RAND(),Summary!$C$14+Summary!$D$27,Summary!$D$14+Summary!$C$27-Summary!$D$27)</f>
        <v>1.2073225569684265E-3</v>
      </c>
      <c r="D56" s="49">
        <f t="shared" ca="1" si="0"/>
        <v>0</v>
      </c>
      <c r="E56" s="50">
        <f t="shared" ca="1" si="1"/>
        <v>-0.11492780989891496</v>
      </c>
      <c r="F56" s="50" t="str">
        <f t="shared" ca="1" si="2"/>
        <v/>
      </c>
      <c r="G56" s="50">
        <f t="shared" ca="1" si="3"/>
        <v>-0.11492780989891496</v>
      </c>
      <c r="H56" s="29"/>
      <c r="I56" s="29"/>
      <c r="J56" s="29"/>
      <c r="K56" s="29"/>
      <c r="L56" s="29"/>
      <c r="M56" s="29"/>
      <c r="N56" s="29"/>
      <c r="O56" s="29"/>
      <c r="P56" s="29"/>
      <c r="Q56" s="29"/>
      <c r="R56" s="29"/>
      <c r="S56" s="29"/>
      <c r="T56" s="29"/>
      <c r="U56" s="29"/>
      <c r="V56" s="29"/>
      <c r="W56" s="29"/>
      <c r="X56" s="29"/>
      <c r="Y56" s="29"/>
      <c r="Z56" s="29"/>
    </row>
    <row r="57" spans="1:26" ht="13">
      <c r="A57" s="42">
        <v>55</v>
      </c>
      <c r="B57" s="40">
        <f ca="1">_xlfn.BETA.INV(RAND(),Summary!$C$14+Summary!$D$26,Summary!$D$14+Summary!$C$26-Summary!$D$26)</f>
        <v>1.3003791791913466E-3</v>
      </c>
      <c r="C57" s="43">
        <f ca="1">_xlfn.BETA.INV(RAND(),Summary!$C$14+Summary!$D$27,Summary!$D$14+Summary!$C$27-Summary!$D$27)</f>
        <v>1.1751484714881411E-3</v>
      </c>
      <c r="D57" s="49">
        <f t="shared" ca="1" si="0"/>
        <v>0</v>
      </c>
      <c r="E57" s="50">
        <f t="shared" ca="1" si="1"/>
        <v>-9.6303224249623468E-2</v>
      </c>
      <c r="F57" s="50" t="str">
        <f t="shared" ca="1" si="2"/>
        <v/>
      </c>
      <c r="G57" s="50">
        <f t="shared" ca="1" si="3"/>
        <v>-9.6303224249623468E-2</v>
      </c>
      <c r="H57" s="29"/>
      <c r="I57" s="29"/>
      <c r="J57" s="29"/>
      <c r="K57" s="29"/>
      <c r="L57" s="29"/>
      <c r="M57" s="29"/>
      <c r="N57" s="29"/>
      <c r="O57" s="29"/>
      <c r="P57" s="29"/>
      <c r="Q57" s="29"/>
      <c r="R57" s="29"/>
      <c r="S57" s="29"/>
      <c r="T57" s="29"/>
      <c r="U57" s="29"/>
      <c r="V57" s="29"/>
      <c r="W57" s="29"/>
      <c r="X57" s="29"/>
      <c r="Y57" s="29"/>
      <c r="Z57" s="29"/>
    </row>
    <row r="58" spans="1:26" ht="13">
      <c r="A58" s="42">
        <v>56</v>
      </c>
      <c r="B58" s="40">
        <f ca="1">_xlfn.BETA.INV(RAND(),Summary!$C$14+Summary!$D$26,Summary!$D$14+Summary!$C$26-Summary!$D$26)</f>
        <v>9.430754446981413E-4</v>
      </c>
      <c r="C58" s="43">
        <f ca="1">_xlfn.BETA.INV(RAND(),Summary!$C$14+Summary!$D$27,Summary!$D$14+Summary!$C$27-Summary!$D$27)</f>
        <v>9.6533540567729492E-4</v>
      </c>
      <c r="D58" s="49">
        <f t="shared" ca="1" si="0"/>
        <v>1</v>
      </c>
      <c r="E58" s="50">
        <f t="shared" ca="1" si="1"/>
        <v>2.360358453217767E-2</v>
      </c>
      <c r="F58" s="50">
        <f t="shared" ca="1" si="2"/>
        <v>2.360358453217767E-2</v>
      </c>
      <c r="G58" s="50" t="str">
        <f t="shared" ca="1" si="3"/>
        <v/>
      </c>
      <c r="H58" s="29"/>
      <c r="I58" s="29"/>
      <c r="J58" s="29"/>
      <c r="K58" s="29"/>
      <c r="L58" s="29"/>
      <c r="M58" s="29"/>
      <c r="N58" s="29"/>
      <c r="O58" s="29"/>
      <c r="P58" s="29"/>
      <c r="Q58" s="29"/>
      <c r="R58" s="29"/>
      <c r="S58" s="29"/>
      <c r="T58" s="29"/>
      <c r="U58" s="29"/>
      <c r="V58" s="29"/>
      <c r="W58" s="29"/>
      <c r="X58" s="29"/>
      <c r="Y58" s="29"/>
      <c r="Z58" s="29"/>
    </row>
    <row r="59" spans="1:26" ht="13">
      <c r="A59" s="42">
        <v>57</v>
      </c>
      <c r="B59" s="40">
        <f ca="1">_xlfn.BETA.INV(RAND(),Summary!$C$14+Summary!$D$26,Summary!$D$14+Summary!$C$26-Summary!$D$26)</f>
        <v>1.2881819212272605E-3</v>
      </c>
      <c r="C59" s="43">
        <f ca="1">_xlfn.BETA.INV(RAND(),Summary!$C$14+Summary!$D$27,Summary!$D$14+Summary!$C$27-Summary!$D$27)</f>
        <v>1.1118855170316744E-3</v>
      </c>
      <c r="D59" s="49">
        <f t="shared" ca="1" si="0"/>
        <v>0</v>
      </c>
      <c r="E59" s="50">
        <f t="shared" ca="1" si="1"/>
        <v>-0.13685676012874581</v>
      </c>
      <c r="F59" s="50" t="str">
        <f t="shared" ca="1" si="2"/>
        <v/>
      </c>
      <c r="G59" s="50">
        <f t="shared" ca="1" si="3"/>
        <v>-0.13685676012874581</v>
      </c>
      <c r="H59" s="29"/>
      <c r="I59" s="29"/>
      <c r="J59" s="29"/>
      <c r="K59" s="29"/>
      <c r="L59" s="29"/>
      <c r="M59" s="29"/>
      <c r="N59" s="29"/>
      <c r="O59" s="29"/>
      <c r="P59" s="29"/>
      <c r="Q59" s="29"/>
      <c r="R59" s="29"/>
      <c r="S59" s="29"/>
      <c r="T59" s="29"/>
      <c r="U59" s="29"/>
      <c r="V59" s="29"/>
      <c r="W59" s="29"/>
      <c r="X59" s="29"/>
      <c r="Y59" s="29"/>
      <c r="Z59" s="29"/>
    </row>
    <row r="60" spans="1:26" ht="13">
      <c r="A60" s="42">
        <v>58</v>
      </c>
      <c r="B60" s="40">
        <f ca="1">_xlfn.BETA.INV(RAND(),Summary!$C$14+Summary!$D$26,Summary!$D$14+Summary!$C$26-Summary!$D$26)</f>
        <v>9.8263549437909033E-4</v>
      </c>
      <c r="C60" s="43">
        <f ca="1">_xlfn.BETA.INV(RAND(),Summary!$C$14+Summary!$D$27,Summary!$D$14+Summary!$C$27-Summary!$D$27)</f>
        <v>1.1040718086755552E-3</v>
      </c>
      <c r="D60" s="49">
        <f t="shared" ca="1" si="0"/>
        <v>1</v>
      </c>
      <c r="E60" s="50">
        <f t="shared" ca="1" si="1"/>
        <v>0.12358225912976846</v>
      </c>
      <c r="F60" s="50">
        <f t="shared" ca="1" si="2"/>
        <v>0.12358225912976846</v>
      </c>
      <c r="G60" s="50" t="str">
        <f t="shared" ca="1" si="3"/>
        <v/>
      </c>
      <c r="H60" s="29"/>
      <c r="I60" s="29"/>
      <c r="J60" s="29"/>
      <c r="K60" s="29"/>
      <c r="L60" s="29"/>
      <c r="M60" s="29"/>
      <c r="N60" s="29"/>
      <c r="O60" s="29"/>
      <c r="P60" s="29"/>
      <c r="Q60" s="29"/>
      <c r="R60" s="29"/>
      <c r="S60" s="29"/>
      <c r="T60" s="29"/>
      <c r="U60" s="29"/>
      <c r="V60" s="29"/>
      <c r="W60" s="29"/>
      <c r="X60" s="29"/>
      <c r="Y60" s="29"/>
      <c r="Z60" s="29"/>
    </row>
    <row r="61" spans="1:26" ht="13">
      <c r="A61" s="42">
        <v>59</v>
      </c>
      <c r="B61" s="40">
        <f ca="1">_xlfn.BETA.INV(RAND(),Summary!$C$14+Summary!$D$26,Summary!$D$14+Summary!$C$26-Summary!$D$26)</f>
        <v>1.3353655191087332E-3</v>
      </c>
      <c r="C61" s="43">
        <f ca="1">_xlfn.BETA.INV(RAND(),Summary!$C$14+Summary!$D$27,Summary!$D$14+Summary!$C$27-Summary!$D$27)</f>
        <v>9.1392463687730533E-4</v>
      </c>
      <c r="D61" s="49">
        <f t="shared" ca="1" si="0"/>
        <v>0</v>
      </c>
      <c r="E61" s="50">
        <f t="shared" ca="1" si="1"/>
        <v>-0.31559964384336614</v>
      </c>
      <c r="F61" s="50" t="str">
        <f t="shared" ca="1" si="2"/>
        <v/>
      </c>
      <c r="G61" s="50">
        <f t="shared" ca="1" si="3"/>
        <v>-0.31559964384336614</v>
      </c>
      <c r="H61" s="29"/>
      <c r="I61" s="29"/>
      <c r="J61" s="29"/>
      <c r="K61" s="29"/>
      <c r="L61" s="29"/>
      <c r="M61" s="29"/>
      <c r="N61" s="29"/>
      <c r="O61" s="29"/>
      <c r="P61" s="29"/>
      <c r="Q61" s="29"/>
      <c r="R61" s="29"/>
      <c r="S61" s="29"/>
      <c r="T61" s="29"/>
      <c r="U61" s="29"/>
      <c r="V61" s="29"/>
      <c r="W61" s="29"/>
      <c r="X61" s="29"/>
      <c r="Y61" s="29"/>
      <c r="Z61" s="29"/>
    </row>
    <row r="62" spans="1:26" ht="13">
      <c r="A62" s="42">
        <v>60</v>
      </c>
      <c r="B62" s="40">
        <f ca="1">_xlfn.BETA.INV(RAND(),Summary!$C$14+Summary!$D$26,Summary!$D$14+Summary!$C$26-Summary!$D$26)</f>
        <v>1.356452450093526E-3</v>
      </c>
      <c r="C62" s="43">
        <f ca="1">_xlfn.BETA.INV(RAND(),Summary!$C$14+Summary!$D$27,Summary!$D$14+Summary!$C$27-Summary!$D$27)</f>
        <v>1.1443249360795216E-3</v>
      </c>
      <c r="D62" s="49">
        <f t="shared" ca="1" si="0"/>
        <v>0</v>
      </c>
      <c r="E62" s="50">
        <f t="shared" ca="1" si="1"/>
        <v>-0.15638403985291077</v>
      </c>
      <c r="F62" s="50" t="str">
        <f t="shared" ca="1" si="2"/>
        <v/>
      </c>
      <c r="G62" s="50">
        <f t="shared" ca="1" si="3"/>
        <v>-0.15638403985291077</v>
      </c>
      <c r="H62" s="29"/>
      <c r="I62" s="29"/>
      <c r="J62" s="29"/>
      <c r="K62" s="29"/>
      <c r="L62" s="29"/>
      <c r="M62" s="29"/>
      <c r="N62" s="29"/>
      <c r="O62" s="29"/>
      <c r="P62" s="29"/>
      <c r="Q62" s="29"/>
      <c r="R62" s="29"/>
      <c r="S62" s="29"/>
      <c r="T62" s="29"/>
      <c r="U62" s="29"/>
      <c r="V62" s="29"/>
      <c r="W62" s="29"/>
      <c r="X62" s="29"/>
      <c r="Y62" s="29"/>
      <c r="Z62" s="29"/>
    </row>
    <row r="63" spans="1:26" ht="13">
      <c r="A63" s="42">
        <v>61</v>
      </c>
      <c r="B63" s="40">
        <f ca="1">_xlfn.BETA.INV(RAND(),Summary!$C$14+Summary!$D$26,Summary!$D$14+Summary!$C$26-Summary!$D$26)</f>
        <v>1.005883036787731E-3</v>
      </c>
      <c r="C63" s="43">
        <f ca="1">_xlfn.BETA.INV(RAND(),Summary!$C$14+Summary!$D$27,Summary!$D$14+Summary!$C$27-Summary!$D$27)</f>
        <v>1.2956389213865105E-3</v>
      </c>
      <c r="D63" s="49">
        <f t="shared" ca="1" si="0"/>
        <v>1</v>
      </c>
      <c r="E63" s="50">
        <f t="shared" ca="1" si="1"/>
        <v>0.28806120990379713</v>
      </c>
      <c r="F63" s="50">
        <f t="shared" ca="1" si="2"/>
        <v>0.28806120990379713</v>
      </c>
      <c r="G63" s="50" t="str">
        <f t="shared" ca="1" si="3"/>
        <v/>
      </c>
      <c r="H63" s="29"/>
      <c r="I63" s="29"/>
      <c r="J63" s="29"/>
      <c r="K63" s="29"/>
      <c r="L63" s="29"/>
      <c r="M63" s="29"/>
      <c r="N63" s="29"/>
      <c r="O63" s="29"/>
      <c r="P63" s="29"/>
      <c r="Q63" s="29"/>
      <c r="R63" s="29"/>
      <c r="S63" s="29"/>
      <c r="T63" s="29"/>
      <c r="U63" s="29"/>
      <c r="V63" s="29"/>
      <c r="W63" s="29"/>
      <c r="X63" s="29"/>
      <c r="Y63" s="29"/>
      <c r="Z63" s="29"/>
    </row>
    <row r="64" spans="1:26" ht="13">
      <c r="A64" s="42">
        <v>62</v>
      </c>
      <c r="B64" s="40">
        <f ca="1">_xlfn.BETA.INV(RAND(),Summary!$C$14+Summary!$D$26,Summary!$D$14+Summary!$C$26-Summary!$D$26)</f>
        <v>1.7654891627750802E-3</v>
      </c>
      <c r="C64" s="43">
        <f ca="1">_xlfn.BETA.INV(RAND(),Summary!$C$14+Summary!$D$27,Summary!$D$14+Summary!$C$27-Summary!$D$27)</f>
        <v>8.8710850548732513E-4</v>
      </c>
      <c r="D64" s="49">
        <f t="shared" ca="1" si="0"/>
        <v>0</v>
      </c>
      <c r="E64" s="50">
        <f t="shared" ca="1" si="1"/>
        <v>-0.49752820680421189</v>
      </c>
      <c r="F64" s="50" t="str">
        <f t="shared" ca="1" si="2"/>
        <v/>
      </c>
      <c r="G64" s="50">
        <f t="shared" ca="1" si="3"/>
        <v>-0.49752820680421189</v>
      </c>
      <c r="H64" s="29"/>
      <c r="I64" s="29"/>
      <c r="J64" s="29"/>
      <c r="K64" s="29"/>
      <c r="L64" s="29"/>
      <c r="M64" s="29"/>
      <c r="N64" s="29"/>
      <c r="O64" s="29"/>
      <c r="P64" s="29"/>
      <c r="Q64" s="29"/>
      <c r="R64" s="29"/>
      <c r="S64" s="29"/>
      <c r="T64" s="29"/>
      <c r="U64" s="29"/>
      <c r="V64" s="29"/>
      <c r="W64" s="29"/>
      <c r="X64" s="29"/>
      <c r="Y64" s="29"/>
      <c r="Z64" s="29"/>
    </row>
    <row r="65" spans="1:26" ht="13">
      <c r="A65" s="42">
        <v>63</v>
      </c>
      <c r="B65" s="40">
        <f ca="1">_xlfn.BETA.INV(RAND(),Summary!$C$14+Summary!$D$26,Summary!$D$14+Summary!$C$26-Summary!$D$26)</f>
        <v>1.7250682592913069E-3</v>
      </c>
      <c r="C65" s="43">
        <f ca="1">_xlfn.BETA.INV(RAND(),Summary!$C$14+Summary!$D$27,Summary!$D$14+Summary!$C$27-Summary!$D$27)</f>
        <v>1.4259913593717144E-3</v>
      </c>
      <c r="D65" s="49">
        <f t="shared" ca="1" si="0"/>
        <v>0</v>
      </c>
      <c r="E65" s="50">
        <f t="shared" ca="1" si="1"/>
        <v>-0.17337105259965735</v>
      </c>
      <c r="F65" s="50" t="str">
        <f t="shared" ca="1" si="2"/>
        <v/>
      </c>
      <c r="G65" s="50">
        <f t="shared" ca="1" si="3"/>
        <v>-0.17337105259965735</v>
      </c>
      <c r="H65" s="29"/>
      <c r="I65" s="29"/>
      <c r="J65" s="29"/>
      <c r="K65" s="29"/>
      <c r="L65" s="29"/>
      <c r="M65" s="29"/>
      <c r="N65" s="29"/>
      <c r="O65" s="29"/>
      <c r="P65" s="29"/>
      <c r="Q65" s="29"/>
      <c r="R65" s="29"/>
      <c r="S65" s="29"/>
      <c r="T65" s="29"/>
      <c r="U65" s="29"/>
      <c r="V65" s="29"/>
      <c r="W65" s="29"/>
      <c r="X65" s="29"/>
      <c r="Y65" s="29"/>
      <c r="Z65" s="29"/>
    </row>
    <row r="66" spans="1:26" ht="13">
      <c r="A66" s="42">
        <v>64</v>
      </c>
      <c r="B66" s="40">
        <f ca="1">_xlfn.BETA.INV(RAND(),Summary!$C$14+Summary!$D$26,Summary!$D$14+Summary!$C$26-Summary!$D$26)</f>
        <v>1.1993870859091649E-3</v>
      </c>
      <c r="C66" s="43">
        <f ca="1">_xlfn.BETA.INV(RAND(),Summary!$C$14+Summary!$D$27,Summary!$D$14+Summary!$C$27-Summary!$D$27)</f>
        <v>8.7970628722989391E-4</v>
      </c>
      <c r="D66" s="49">
        <f t="shared" ca="1" si="0"/>
        <v>0</v>
      </c>
      <c r="E66" s="50">
        <f t="shared" ca="1" si="1"/>
        <v>-0.26653680236764021</v>
      </c>
      <c r="F66" s="50" t="str">
        <f t="shared" ca="1" si="2"/>
        <v/>
      </c>
      <c r="G66" s="50">
        <f t="shared" ca="1" si="3"/>
        <v>-0.26653680236764021</v>
      </c>
      <c r="H66" s="29"/>
      <c r="I66" s="29"/>
      <c r="J66" s="29"/>
      <c r="K66" s="29"/>
      <c r="L66" s="29"/>
      <c r="M66" s="29"/>
      <c r="N66" s="29"/>
      <c r="O66" s="29"/>
      <c r="P66" s="29"/>
      <c r="Q66" s="29"/>
      <c r="R66" s="29"/>
      <c r="S66" s="29"/>
      <c r="T66" s="29"/>
      <c r="U66" s="29"/>
      <c r="V66" s="29"/>
      <c r="W66" s="29"/>
      <c r="X66" s="29"/>
      <c r="Y66" s="29"/>
      <c r="Z66" s="29"/>
    </row>
    <row r="67" spans="1:26" ht="13">
      <c r="A67" s="42">
        <v>65</v>
      </c>
      <c r="B67" s="40">
        <f ca="1">_xlfn.BETA.INV(RAND(),Summary!$C$14+Summary!$D$26,Summary!$D$14+Summary!$C$26-Summary!$D$26)</f>
        <v>1.5306594038547727E-3</v>
      </c>
      <c r="C67" s="43">
        <f ca="1">_xlfn.BETA.INV(RAND(),Summary!$C$14+Summary!$D$27,Summary!$D$14+Summary!$C$27-Summary!$D$27)</f>
        <v>8.5673175453002321E-4</v>
      </c>
      <c r="D67" s="49">
        <f t="shared" ca="1" si="0"/>
        <v>0</v>
      </c>
      <c r="E67" s="50">
        <f t="shared" ca="1" si="1"/>
        <v>-0.44028583212408173</v>
      </c>
      <c r="F67" s="50" t="str">
        <f t="shared" ca="1" si="2"/>
        <v/>
      </c>
      <c r="G67" s="50">
        <f t="shared" ca="1" si="3"/>
        <v>-0.44028583212408173</v>
      </c>
      <c r="H67" s="29"/>
      <c r="I67" s="29"/>
      <c r="J67" s="29"/>
      <c r="K67" s="29"/>
      <c r="L67" s="29"/>
      <c r="M67" s="29"/>
      <c r="N67" s="29"/>
      <c r="O67" s="29"/>
      <c r="P67" s="29"/>
      <c r="Q67" s="29"/>
      <c r="R67" s="29"/>
      <c r="S67" s="29"/>
      <c r="T67" s="29"/>
      <c r="U67" s="29"/>
      <c r="V67" s="29"/>
      <c r="W67" s="29"/>
      <c r="X67" s="29"/>
      <c r="Y67" s="29"/>
      <c r="Z67" s="29"/>
    </row>
    <row r="68" spans="1:26" ht="13">
      <c r="A68" s="42">
        <v>66</v>
      </c>
      <c r="B68" s="40">
        <f ca="1">_xlfn.BETA.INV(RAND(),Summary!$C$14+Summary!$D$26,Summary!$D$14+Summary!$C$26-Summary!$D$26)</f>
        <v>1.1684548812787021E-3</v>
      </c>
      <c r="C68" s="43">
        <f ca="1">_xlfn.BETA.INV(RAND(),Summary!$C$14+Summary!$D$27,Summary!$D$14+Summary!$C$27-Summary!$D$27)</f>
        <v>7.8143944799909885E-4</v>
      </c>
      <c r="D68" s="49">
        <f t="shared" ca="1" si="0"/>
        <v>0</v>
      </c>
      <c r="E68" s="50">
        <f t="shared" ca="1" si="1"/>
        <v>-0.33121983525463283</v>
      </c>
      <c r="F68" s="50" t="str">
        <f t="shared" ca="1" si="2"/>
        <v/>
      </c>
      <c r="G68" s="50">
        <f t="shared" ca="1" si="3"/>
        <v>-0.33121983525463283</v>
      </c>
      <c r="H68" s="29"/>
      <c r="I68" s="29"/>
      <c r="J68" s="29"/>
      <c r="K68" s="29"/>
      <c r="L68" s="29"/>
      <c r="M68" s="29"/>
      <c r="N68" s="29"/>
      <c r="O68" s="29"/>
      <c r="P68" s="29"/>
      <c r="Q68" s="29"/>
      <c r="R68" s="29"/>
      <c r="S68" s="29"/>
      <c r="T68" s="29"/>
      <c r="U68" s="29"/>
      <c r="V68" s="29"/>
      <c r="W68" s="29"/>
      <c r="X68" s="29"/>
      <c r="Y68" s="29"/>
      <c r="Z68" s="29"/>
    </row>
    <row r="69" spans="1:26" ht="13">
      <c r="A69" s="42">
        <v>67</v>
      </c>
      <c r="B69" s="40">
        <f ca="1">_xlfn.BETA.INV(RAND(),Summary!$C$14+Summary!$D$26,Summary!$D$14+Summary!$C$26-Summary!$D$26)</f>
        <v>9.3769753135056557E-4</v>
      </c>
      <c r="C69" s="43">
        <f ca="1">_xlfn.BETA.INV(RAND(),Summary!$C$14+Summary!$D$27,Summary!$D$14+Summary!$C$27-Summary!$D$27)</f>
        <v>8.6444324725124617E-4</v>
      </c>
      <c r="D69" s="49">
        <f t="shared" ca="1" si="0"/>
        <v>0</v>
      </c>
      <c r="E69" s="50">
        <f t="shared" ca="1" si="1"/>
        <v>-7.8121442842886954E-2</v>
      </c>
      <c r="F69" s="50" t="str">
        <f t="shared" ca="1" si="2"/>
        <v/>
      </c>
      <c r="G69" s="50">
        <f t="shared" ca="1" si="3"/>
        <v>-7.8121442842886954E-2</v>
      </c>
      <c r="H69" s="29"/>
      <c r="I69" s="29"/>
      <c r="J69" s="29"/>
      <c r="K69" s="29"/>
      <c r="L69" s="29"/>
      <c r="M69" s="29"/>
      <c r="N69" s="29"/>
      <c r="O69" s="29"/>
      <c r="P69" s="29"/>
      <c r="Q69" s="29"/>
      <c r="R69" s="29"/>
      <c r="S69" s="29"/>
      <c r="T69" s="29"/>
      <c r="U69" s="29"/>
      <c r="V69" s="29"/>
      <c r="W69" s="29"/>
      <c r="X69" s="29"/>
      <c r="Y69" s="29"/>
      <c r="Z69" s="29"/>
    </row>
    <row r="70" spans="1:26" ht="13">
      <c r="A70" s="42">
        <v>68</v>
      </c>
      <c r="B70" s="40">
        <f ca="1">_xlfn.BETA.INV(RAND(),Summary!$C$14+Summary!$D$26,Summary!$D$14+Summary!$C$26-Summary!$D$26)</f>
        <v>1.3259131464726792E-3</v>
      </c>
      <c r="C70" s="43">
        <f ca="1">_xlfn.BETA.INV(RAND(),Summary!$C$14+Summary!$D$27,Summary!$D$14+Summary!$C$27-Summary!$D$27)</f>
        <v>1.3168056622658852E-3</v>
      </c>
      <c r="D70" s="49">
        <f t="shared" ca="1" si="0"/>
        <v>0</v>
      </c>
      <c r="E70" s="50">
        <f t="shared" ca="1" si="1"/>
        <v>-6.8688392079244171E-3</v>
      </c>
      <c r="F70" s="50" t="str">
        <f t="shared" ca="1" si="2"/>
        <v/>
      </c>
      <c r="G70" s="50">
        <f t="shared" ca="1" si="3"/>
        <v>-6.8688392079244171E-3</v>
      </c>
      <c r="H70" s="29"/>
      <c r="I70" s="29"/>
      <c r="J70" s="29"/>
      <c r="K70" s="29"/>
      <c r="L70" s="29"/>
      <c r="M70" s="29"/>
      <c r="N70" s="29"/>
      <c r="O70" s="29"/>
      <c r="P70" s="29"/>
      <c r="Q70" s="29"/>
      <c r="R70" s="29"/>
      <c r="S70" s="29"/>
      <c r="T70" s="29"/>
      <c r="U70" s="29"/>
      <c r="V70" s="29"/>
      <c r="W70" s="29"/>
      <c r="X70" s="29"/>
      <c r="Y70" s="29"/>
      <c r="Z70" s="29"/>
    </row>
    <row r="71" spans="1:26" ht="13">
      <c r="A71" s="42">
        <v>69</v>
      </c>
      <c r="B71" s="40">
        <f ca="1">_xlfn.BETA.INV(RAND(),Summary!$C$14+Summary!$D$26,Summary!$D$14+Summary!$C$26-Summary!$D$26)</f>
        <v>1.3193958427631935E-3</v>
      </c>
      <c r="C71" s="43">
        <f ca="1">_xlfn.BETA.INV(RAND(),Summary!$C$14+Summary!$D$27,Summary!$D$14+Summary!$C$27-Summary!$D$27)</f>
        <v>8.8008590158428234E-4</v>
      </c>
      <c r="D71" s="49">
        <f t="shared" ca="1" si="0"/>
        <v>0</v>
      </c>
      <c r="E71" s="50">
        <f t="shared" ca="1" si="1"/>
        <v>-0.33296295693858646</v>
      </c>
      <c r="F71" s="50" t="str">
        <f t="shared" ca="1" si="2"/>
        <v/>
      </c>
      <c r="G71" s="50">
        <f t="shared" ca="1" si="3"/>
        <v>-0.33296295693858646</v>
      </c>
      <c r="H71" s="29"/>
      <c r="I71" s="29"/>
      <c r="J71" s="29"/>
      <c r="K71" s="29"/>
      <c r="L71" s="29"/>
      <c r="M71" s="29"/>
      <c r="N71" s="29"/>
      <c r="O71" s="29"/>
      <c r="P71" s="29"/>
      <c r="Q71" s="29"/>
      <c r="R71" s="29"/>
      <c r="S71" s="29"/>
      <c r="T71" s="29"/>
      <c r="U71" s="29"/>
      <c r="V71" s="29"/>
      <c r="W71" s="29"/>
      <c r="X71" s="29"/>
      <c r="Y71" s="29"/>
      <c r="Z71" s="29"/>
    </row>
    <row r="72" spans="1:26" ht="13">
      <c r="A72" s="42">
        <v>70</v>
      </c>
      <c r="B72" s="40">
        <f ca="1">_xlfn.BETA.INV(RAND(),Summary!$C$14+Summary!$D$26,Summary!$D$14+Summary!$C$26-Summary!$D$26)</f>
        <v>9.7168687201320267E-4</v>
      </c>
      <c r="C72" s="43">
        <f ca="1">_xlfn.BETA.INV(RAND(),Summary!$C$14+Summary!$D$27,Summary!$D$14+Summary!$C$27-Summary!$D$27)</f>
        <v>8.7389929958275512E-4</v>
      </c>
      <c r="D72" s="49">
        <f t="shared" ca="1" si="0"/>
        <v>0</v>
      </c>
      <c r="E72" s="50">
        <f t="shared" ca="1" si="1"/>
        <v>-0.10063691838075886</v>
      </c>
      <c r="F72" s="50" t="str">
        <f t="shared" ca="1" si="2"/>
        <v/>
      </c>
      <c r="G72" s="50">
        <f t="shared" ca="1" si="3"/>
        <v>-0.10063691838075886</v>
      </c>
      <c r="H72" s="29"/>
      <c r="I72" s="29"/>
      <c r="J72" s="29"/>
      <c r="K72" s="29"/>
      <c r="L72" s="29"/>
      <c r="M72" s="29"/>
      <c r="N72" s="29"/>
      <c r="O72" s="29"/>
      <c r="P72" s="29"/>
      <c r="Q72" s="29"/>
      <c r="R72" s="29"/>
      <c r="S72" s="29"/>
      <c r="T72" s="29"/>
      <c r="U72" s="29"/>
      <c r="V72" s="29"/>
      <c r="W72" s="29"/>
      <c r="X72" s="29"/>
      <c r="Y72" s="29"/>
      <c r="Z72" s="29"/>
    </row>
    <row r="73" spans="1:26" ht="13">
      <c r="A73" s="42">
        <v>71</v>
      </c>
      <c r="B73" s="40">
        <f ca="1">_xlfn.BETA.INV(RAND(),Summary!$C$14+Summary!$D$26,Summary!$D$14+Summary!$C$26-Summary!$D$26)</f>
        <v>1.2718129495111752E-3</v>
      </c>
      <c r="C73" s="43">
        <f ca="1">_xlfn.BETA.INV(RAND(),Summary!$C$14+Summary!$D$27,Summary!$D$14+Summary!$C$27-Summary!$D$27)</f>
        <v>7.5378524140057464E-4</v>
      </c>
      <c r="D73" s="49">
        <f t="shared" ca="1" si="0"/>
        <v>0</v>
      </c>
      <c r="E73" s="50">
        <f t="shared" ca="1" si="1"/>
        <v>-0.40731438401355002</v>
      </c>
      <c r="F73" s="50" t="str">
        <f t="shared" ca="1" si="2"/>
        <v/>
      </c>
      <c r="G73" s="50">
        <f t="shared" ca="1" si="3"/>
        <v>-0.40731438401355002</v>
      </c>
      <c r="H73" s="29"/>
      <c r="I73" s="29"/>
      <c r="J73" s="29"/>
      <c r="K73" s="29"/>
      <c r="L73" s="29"/>
      <c r="M73" s="29"/>
      <c r="N73" s="29"/>
      <c r="O73" s="29"/>
      <c r="P73" s="29"/>
      <c r="Q73" s="29"/>
      <c r="R73" s="29"/>
      <c r="S73" s="29"/>
      <c r="T73" s="29"/>
      <c r="U73" s="29"/>
      <c r="V73" s="29"/>
      <c r="W73" s="29"/>
      <c r="X73" s="29"/>
      <c r="Y73" s="29"/>
      <c r="Z73" s="29"/>
    </row>
    <row r="74" spans="1:26" ht="13">
      <c r="A74" s="42">
        <v>72</v>
      </c>
      <c r="B74" s="40">
        <f ca="1">_xlfn.BETA.INV(RAND(),Summary!$C$14+Summary!$D$26,Summary!$D$14+Summary!$C$26-Summary!$D$26)</f>
        <v>1.0891418174056033E-3</v>
      </c>
      <c r="C74" s="43">
        <f ca="1">_xlfn.BETA.INV(RAND(),Summary!$C$14+Summary!$D$27,Summary!$D$14+Summary!$C$27-Summary!$D$27)</f>
        <v>9.0303795721371138E-4</v>
      </c>
      <c r="D74" s="49">
        <f t="shared" ca="1" si="0"/>
        <v>0</v>
      </c>
      <c r="E74" s="50">
        <f t="shared" ca="1" si="1"/>
        <v>-0.17087201796658746</v>
      </c>
      <c r="F74" s="50" t="str">
        <f t="shared" ca="1" si="2"/>
        <v/>
      </c>
      <c r="G74" s="50">
        <f t="shared" ca="1" si="3"/>
        <v>-0.17087201796658746</v>
      </c>
      <c r="H74" s="29"/>
      <c r="I74" s="29"/>
      <c r="J74" s="29"/>
      <c r="K74" s="29"/>
      <c r="L74" s="29"/>
      <c r="M74" s="29"/>
      <c r="N74" s="29"/>
      <c r="O74" s="29"/>
      <c r="P74" s="29"/>
      <c r="Q74" s="29"/>
      <c r="R74" s="29"/>
      <c r="S74" s="29"/>
      <c r="T74" s="29"/>
      <c r="U74" s="29"/>
      <c r="V74" s="29"/>
      <c r="W74" s="29"/>
      <c r="X74" s="29"/>
      <c r="Y74" s="29"/>
      <c r="Z74" s="29"/>
    </row>
    <row r="75" spans="1:26" ht="13">
      <c r="A75" s="42">
        <v>73</v>
      </c>
      <c r="B75" s="40">
        <f ca="1">_xlfn.BETA.INV(RAND(),Summary!$C$14+Summary!$D$26,Summary!$D$14+Summary!$C$26-Summary!$D$26)</f>
        <v>9.1299363859670781E-4</v>
      </c>
      <c r="C75" s="43">
        <f ca="1">_xlfn.BETA.INV(RAND(),Summary!$C$14+Summary!$D$27,Summary!$D$14+Summary!$C$27-Summary!$D$27)</f>
        <v>1.3971907702809983E-3</v>
      </c>
      <c r="D75" s="49">
        <f t="shared" ca="1" si="0"/>
        <v>1</v>
      </c>
      <c r="E75" s="50">
        <f t="shared" ca="1" si="1"/>
        <v>0.53034009352848566</v>
      </c>
      <c r="F75" s="50">
        <f t="shared" ca="1" si="2"/>
        <v>0.53034009352848566</v>
      </c>
      <c r="G75" s="50" t="str">
        <f t="shared" ca="1" si="3"/>
        <v/>
      </c>
      <c r="H75" s="29"/>
      <c r="I75" s="29"/>
      <c r="J75" s="29"/>
      <c r="K75" s="29"/>
      <c r="L75" s="29"/>
      <c r="M75" s="29"/>
      <c r="N75" s="29"/>
      <c r="O75" s="29"/>
      <c r="P75" s="29"/>
      <c r="Q75" s="29"/>
      <c r="R75" s="29"/>
      <c r="S75" s="29"/>
      <c r="T75" s="29"/>
      <c r="U75" s="29"/>
      <c r="V75" s="29"/>
      <c r="W75" s="29"/>
      <c r="X75" s="29"/>
      <c r="Y75" s="29"/>
      <c r="Z75" s="29"/>
    </row>
    <row r="76" spans="1:26" ht="13">
      <c r="A76" s="42">
        <v>74</v>
      </c>
      <c r="B76" s="40">
        <f ca="1">_xlfn.BETA.INV(RAND(),Summary!$C$14+Summary!$D$26,Summary!$D$14+Summary!$C$26-Summary!$D$26)</f>
        <v>1.2874808595704224E-3</v>
      </c>
      <c r="C76" s="43">
        <f ca="1">_xlfn.BETA.INV(RAND(),Summary!$C$14+Summary!$D$27,Summary!$D$14+Summary!$C$27-Summary!$D$27)</f>
        <v>1.1154509799926604E-3</v>
      </c>
      <c r="D76" s="49">
        <f t="shared" ca="1" si="0"/>
        <v>0</v>
      </c>
      <c r="E76" s="50">
        <f t="shared" ca="1" si="1"/>
        <v>-0.13361742685259104</v>
      </c>
      <c r="F76" s="50" t="str">
        <f t="shared" ca="1" si="2"/>
        <v/>
      </c>
      <c r="G76" s="50">
        <f t="shared" ca="1" si="3"/>
        <v>-0.13361742685259104</v>
      </c>
      <c r="H76" s="29"/>
      <c r="I76" s="29"/>
      <c r="J76" s="29"/>
      <c r="K76" s="29"/>
      <c r="L76" s="29"/>
      <c r="M76" s="29"/>
      <c r="N76" s="29"/>
      <c r="O76" s="29"/>
      <c r="P76" s="29"/>
      <c r="Q76" s="29"/>
      <c r="R76" s="29"/>
      <c r="S76" s="29"/>
      <c r="T76" s="29"/>
      <c r="U76" s="29"/>
      <c r="V76" s="29"/>
      <c r="W76" s="29"/>
      <c r="X76" s="29"/>
      <c r="Y76" s="29"/>
      <c r="Z76" s="29"/>
    </row>
    <row r="77" spans="1:26" ht="13">
      <c r="A77" s="42">
        <v>75</v>
      </c>
      <c r="B77" s="40">
        <f ca="1">_xlfn.BETA.INV(RAND(),Summary!$C$14+Summary!$D$26,Summary!$D$14+Summary!$C$26-Summary!$D$26)</f>
        <v>1.190699655834293E-3</v>
      </c>
      <c r="C77" s="43">
        <f ca="1">_xlfn.BETA.INV(RAND(),Summary!$C$14+Summary!$D$27,Summary!$D$14+Summary!$C$27-Summary!$D$27)</f>
        <v>9.1027492734979784E-4</v>
      </c>
      <c r="D77" s="49">
        <f t="shared" ca="1" si="0"/>
        <v>0</v>
      </c>
      <c r="E77" s="50">
        <f t="shared" ca="1" si="1"/>
        <v>-0.23551256365150178</v>
      </c>
      <c r="F77" s="50" t="str">
        <f t="shared" ca="1" si="2"/>
        <v/>
      </c>
      <c r="G77" s="50">
        <f t="shared" ca="1" si="3"/>
        <v>-0.23551256365150178</v>
      </c>
      <c r="H77" s="29"/>
      <c r="I77" s="29"/>
      <c r="J77" s="29"/>
      <c r="K77" s="29"/>
      <c r="L77" s="29"/>
      <c r="M77" s="29"/>
      <c r="N77" s="29"/>
      <c r="O77" s="29"/>
      <c r="P77" s="29"/>
      <c r="Q77" s="29"/>
      <c r="R77" s="29"/>
      <c r="S77" s="29"/>
      <c r="T77" s="29"/>
      <c r="U77" s="29"/>
      <c r="V77" s="29"/>
      <c r="W77" s="29"/>
      <c r="X77" s="29"/>
      <c r="Y77" s="29"/>
      <c r="Z77" s="29"/>
    </row>
    <row r="78" spans="1:26" ht="13">
      <c r="A78" s="42">
        <v>76</v>
      </c>
      <c r="B78" s="40">
        <f ca="1">_xlfn.BETA.INV(RAND(),Summary!$C$14+Summary!$D$26,Summary!$D$14+Summary!$C$26-Summary!$D$26)</f>
        <v>1.0504281586806844E-3</v>
      </c>
      <c r="C78" s="43">
        <f ca="1">_xlfn.BETA.INV(RAND(),Summary!$C$14+Summary!$D$27,Summary!$D$14+Summary!$C$27-Summary!$D$27)</f>
        <v>6.3174644473035072E-4</v>
      </c>
      <c r="D78" s="49">
        <f t="shared" ca="1" si="0"/>
        <v>0</v>
      </c>
      <c r="E78" s="50">
        <f t="shared" ca="1" si="1"/>
        <v>-0.3985819596422368</v>
      </c>
      <c r="F78" s="50" t="str">
        <f t="shared" ca="1" si="2"/>
        <v/>
      </c>
      <c r="G78" s="50">
        <f t="shared" ca="1" si="3"/>
        <v>-0.3985819596422368</v>
      </c>
      <c r="H78" s="29"/>
      <c r="I78" s="29"/>
      <c r="J78" s="29"/>
      <c r="K78" s="29"/>
      <c r="L78" s="29"/>
      <c r="M78" s="29"/>
      <c r="N78" s="29"/>
      <c r="O78" s="29"/>
      <c r="P78" s="29"/>
      <c r="Q78" s="29"/>
      <c r="R78" s="29"/>
      <c r="S78" s="29"/>
      <c r="T78" s="29"/>
      <c r="U78" s="29"/>
      <c r="V78" s="29"/>
      <c r="W78" s="29"/>
      <c r="X78" s="29"/>
      <c r="Y78" s="29"/>
      <c r="Z78" s="29"/>
    </row>
    <row r="79" spans="1:26" ht="13">
      <c r="A79" s="42">
        <v>77</v>
      </c>
      <c r="B79" s="40">
        <f ca="1">_xlfn.BETA.INV(RAND(),Summary!$C$14+Summary!$D$26,Summary!$D$14+Summary!$C$26-Summary!$D$26)</f>
        <v>1.6580503692416038E-3</v>
      </c>
      <c r="C79" s="43">
        <f ca="1">_xlfn.BETA.INV(RAND(),Summary!$C$14+Summary!$D$27,Summary!$D$14+Summary!$C$27-Summary!$D$27)</f>
        <v>1.0202779847413579E-3</v>
      </c>
      <c r="D79" s="49">
        <f t="shared" ca="1" si="0"/>
        <v>0</v>
      </c>
      <c r="E79" s="50">
        <f t="shared" ca="1" si="1"/>
        <v>-0.3846519963033237</v>
      </c>
      <c r="F79" s="50" t="str">
        <f t="shared" ca="1" si="2"/>
        <v/>
      </c>
      <c r="G79" s="50">
        <f t="shared" ca="1" si="3"/>
        <v>-0.3846519963033237</v>
      </c>
      <c r="H79" s="29"/>
      <c r="I79" s="29"/>
      <c r="J79" s="29"/>
      <c r="K79" s="29"/>
      <c r="L79" s="29"/>
      <c r="M79" s="29"/>
      <c r="N79" s="29"/>
      <c r="O79" s="29"/>
      <c r="P79" s="29"/>
      <c r="Q79" s="29"/>
      <c r="R79" s="29"/>
      <c r="S79" s="29"/>
      <c r="T79" s="29"/>
      <c r="U79" s="29"/>
      <c r="V79" s="29"/>
      <c r="W79" s="29"/>
      <c r="X79" s="29"/>
      <c r="Y79" s="29"/>
      <c r="Z79" s="29"/>
    </row>
    <row r="80" spans="1:26" ht="13">
      <c r="A80" s="42">
        <v>78</v>
      </c>
      <c r="B80" s="40">
        <f ca="1">_xlfn.BETA.INV(RAND(),Summary!$C$14+Summary!$D$26,Summary!$D$14+Summary!$C$26-Summary!$D$26)</f>
        <v>1.5528123676725736E-3</v>
      </c>
      <c r="C80" s="43">
        <f ca="1">_xlfn.BETA.INV(RAND(),Summary!$C$14+Summary!$D$27,Summary!$D$14+Summary!$C$27-Summary!$D$27)</f>
        <v>1.084023012825619E-3</v>
      </c>
      <c r="D80" s="49">
        <f t="shared" ca="1" si="0"/>
        <v>0</v>
      </c>
      <c r="E80" s="50">
        <f t="shared" ca="1" si="1"/>
        <v>-0.30189697390779907</v>
      </c>
      <c r="F80" s="50" t="str">
        <f t="shared" ca="1" si="2"/>
        <v/>
      </c>
      <c r="G80" s="50">
        <f t="shared" ca="1" si="3"/>
        <v>-0.30189697390779907</v>
      </c>
      <c r="H80" s="29"/>
      <c r="I80" s="29"/>
      <c r="J80" s="29"/>
      <c r="K80" s="29"/>
      <c r="L80" s="29"/>
      <c r="M80" s="29"/>
      <c r="N80" s="29"/>
      <c r="O80" s="29"/>
      <c r="P80" s="29"/>
      <c r="Q80" s="29"/>
      <c r="R80" s="29"/>
      <c r="S80" s="29"/>
      <c r="T80" s="29"/>
      <c r="U80" s="29"/>
      <c r="V80" s="29"/>
      <c r="W80" s="29"/>
      <c r="X80" s="29"/>
      <c r="Y80" s="29"/>
      <c r="Z80" s="29"/>
    </row>
    <row r="81" spans="1:26" ht="13">
      <c r="A81" s="42">
        <v>79</v>
      </c>
      <c r="B81" s="40">
        <f ca="1">_xlfn.BETA.INV(RAND(),Summary!$C$14+Summary!$D$26,Summary!$D$14+Summary!$C$26-Summary!$D$26)</f>
        <v>5.2356213938140907E-4</v>
      </c>
      <c r="C81" s="43">
        <f ca="1">_xlfn.BETA.INV(RAND(),Summary!$C$14+Summary!$D$27,Summary!$D$14+Summary!$C$27-Summary!$D$27)</f>
        <v>1.3235349866042023E-3</v>
      </c>
      <c r="D81" s="49">
        <f t="shared" ca="1" si="0"/>
        <v>1</v>
      </c>
      <c r="E81" s="50">
        <f t="shared" ca="1" si="1"/>
        <v>1.5279425058656164</v>
      </c>
      <c r="F81" s="50">
        <f t="shared" ca="1" si="2"/>
        <v>1.5279425058656164</v>
      </c>
      <c r="G81" s="50" t="str">
        <f t="shared" ca="1" si="3"/>
        <v/>
      </c>
      <c r="H81" s="29"/>
      <c r="I81" s="29"/>
      <c r="J81" s="29"/>
      <c r="K81" s="29"/>
      <c r="L81" s="29"/>
      <c r="M81" s="29"/>
      <c r="N81" s="29"/>
      <c r="O81" s="29"/>
      <c r="P81" s="29"/>
      <c r="Q81" s="29"/>
      <c r="R81" s="29"/>
      <c r="S81" s="29"/>
      <c r="T81" s="29"/>
      <c r="U81" s="29"/>
      <c r="V81" s="29"/>
      <c r="W81" s="29"/>
      <c r="X81" s="29"/>
      <c r="Y81" s="29"/>
      <c r="Z81" s="29"/>
    </row>
    <row r="82" spans="1:26" ht="13">
      <c r="A82" s="42">
        <v>80</v>
      </c>
      <c r="B82" s="40">
        <f ca="1">_xlfn.BETA.INV(RAND(),Summary!$C$14+Summary!$D$26,Summary!$D$14+Summary!$C$26-Summary!$D$26)</f>
        <v>5.8474557175595748E-4</v>
      </c>
      <c r="C82" s="43">
        <f ca="1">_xlfn.BETA.INV(RAND(),Summary!$C$14+Summary!$D$27,Summary!$D$14+Summary!$C$27-Summary!$D$27)</f>
        <v>1.0809606045610876E-3</v>
      </c>
      <c r="D82" s="49">
        <f t="shared" ca="1" si="0"/>
        <v>1</v>
      </c>
      <c r="E82" s="50">
        <f t="shared" ca="1" si="1"/>
        <v>0.84859989843963202</v>
      </c>
      <c r="F82" s="50">
        <f t="shared" ca="1" si="2"/>
        <v>0.84859989843963202</v>
      </c>
      <c r="G82" s="50" t="str">
        <f t="shared" ca="1" si="3"/>
        <v/>
      </c>
      <c r="H82" s="29"/>
      <c r="I82" s="29"/>
      <c r="J82" s="29"/>
      <c r="K82" s="29"/>
      <c r="L82" s="29"/>
      <c r="M82" s="29"/>
      <c r="N82" s="29"/>
      <c r="O82" s="29"/>
      <c r="P82" s="29"/>
      <c r="Q82" s="29"/>
      <c r="R82" s="29"/>
      <c r="S82" s="29"/>
      <c r="T82" s="29"/>
      <c r="U82" s="29"/>
      <c r="V82" s="29"/>
      <c r="W82" s="29"/>
      <c r="X82" s="29"/>
      <c r="Y82" s="29"/>
      <c r="Z82" s="29"/>
    </row>
    <row r="83" spans="1:26" ht="13">
      <c r="A83" s="42">
        <v>81</v>
      </c>
      <c r="B83" s="40">
        <f ca="1">_xlfn.BETA.INV(RAND(),Summary!$C$14+Summary!$D$26,Summary!$D$14+Summary!$C$26-Summary!$D$26)</f>
        <v>5.2771926551514053E-4</v>
      </c>
      <c r="C83" s="43">
        <f ca="1">_xlfn.BETA.INV(RAND(),Summary!$C$14+Summary!$D$27,Summary!$D$14+Summary!$C$27-Summary!$D$27)</f>
        <v>9.2359639762205285E-4</v>
      </c>
      <c r="D83" s="49">
        <f t="shared" ca="1" si="0"/>
        <v>1</v>
      </c>
      <c r="E83" s="50">
        <f t="shared" ca="1" si="1"/>
        <v>0.75016615457552283</v>
      </c>
      <c r="F83" s="50">
        <f t="shared" ca="1" si="2"/>
        <v>0.75016615457552283</v>
      </c>
      <c r="G83" s="50" t="str">
        <f t="shared" ca="1" si="3"/>
        <v/>
      </c>
      <c r="H83" s="29"/>
      <c r="I83" s="29"/>
      <c r="J83" s="29"/>
      <c r="K83" s="29"/>
      <c r="L83" s="29"/>
      <c r="M83" s="29"/>
      <c r="N83" s="29"/>
      <c r="O83" s="29"/>
      <c r="P83" s="29"/>
      <c r="Q83" s="29"/>
      <c r="R83" s="29"/>
      <c r="S83" s="29"/>
      <c r="T83" s="29"/>
      <c r="U83" s="29"/>
      <c r="V83" s="29"/>
      <c r="W83" s="29"/>
      <c r="X83" s="29"/>
      <c r="Y83" s="29"/>
      <c r="Z83" s="29"/>
    </row>
    <row r="84" spans="1:26" ht="13">
      <c r="A84" s="42">
        <v>82</v>
      </c>
      <c r="B84" s="40">
        <f ca="1">_xlfn.BETA.INV(RAND(),Summary!$C$14+Summary!$D$26,Summary!$D$14+Summary!$C$26-Summary!$D$26)</f>
        <v>9.9195180719608192E-4</v>
      </c>
      <c r="C84" s="43">
        <f ca="1">_xlfn.BETA.INV(RAND(),Summary!$C$14+Summary!$D$27,Summary!$D$14+Summary!$C$27-Summary!$D$27)</f>
        <v>1.1247287899807112E-3</v>
      </c>
      <c r="D84" s="49">
        <f t="shared" ca="1" si="0"/>
        <v>1</v>
      </c>
      <c r="E84" s="50">
        <f t="shared" ca="1" si="1"/>
        <v>0.13385426773902023</v>
      </c>
      <c r="F84" s="50">
        <f t="shared" ca="1" si="2"/>
        <v>0.13385426773902023</v>
      </c>
      <c r="G84" s="50" t="str">
        <f t="shared" ca="1" si="3"/>
        <v/>
      </c>
      <c r="H84" s="29"/>
      <c r="I84" s="29"/>
      <c r="J84" s="29"/>
      <c r="K84" s="29"/>
      <c r="L84" s="29"/>
      <c r="M84" s="29"/>
      <c r="N84" s="29"/>
      <c r="O84" s="29"/>
      <c r="P84" s="29"/>
      <c r="Q84" s="29"/>
      <c r="R84" s="29"/>
      <c r="S84" s="29"/>
      <c r="T84" s="29"/>
      <c r="U84" s="29"/>
      <c r="V84" s="29"/>
      <c r="W84" s="29"/>
      <c r="X84" s="29"/>
      <c r="Y84" s="29"/>
      <c r="Z84" s="29"/>
    </row>
    <row r="85" spans="1:26" ht="13">
      <c r="A85" s="42">
        <v>83</v>
      </c>
      <c r="B85" s="40">
        <f ca="1">_xlfn.BETA.INV(RAND(),Summary!$C$14+Summary!$D$26,Summary!$D$14+Summary!$C$26-Summary!$D$26)</f>
        <v>1.4581352858299423E-3</v>
      </c>
      <c r="C85" s="43">
        <f ca="1">_xlfn.BETA.INV(RAND(),Summary!$C$14+Summary!$D$27,Summary!$D$14+Summary!$C$27-Summary!$D$27)</f>
        <v>1.1774390967747017E-3</v>
      </c>
      <c r="D85" s="49">
        <f t="shared" ca="1" si="0"/>
        <v>0</v>
      </c>
      <c r="E85" s="50">
        <f t="shared" ca="1" si="1"/>
        <v>-0.19250352953050842</v>
      </c>
      <c r="F85" s="50" t="str">
        <f t="shared" ca="1" si="2"/>
        <v/>
      </c>
      <c r="G85" s="50">
        <f t="shared" ca="1" si="3"/>
        <v>-0.19250352953050842</v>
      </c>
      <c r="H85" s="29"/>
      <c r="I85" s="29"/>
      <c r="J85" s="29"/>
      <c r="K85" s="29"/>
      <c r="L85" s="29"/>
      <c r="M85" s="29"/>
      <c r="N85" s="29"/>
      <c r="O85" s="29"/>
      <c r="P85" s="29"/>
      <c r="Q85" s="29"/>
      <c r="R85" s="29"/>
      <c r="S85" s="29"/>
      <c r="T85" s="29"/>
      <c r="U85" s="29"/>
      <c r="V85" s="29"/>
      <c r="W85" s="29"/>
      <c r="X85" s="29"/>
      <c r="Y85" s="29"/>
      <c r="Z85" s="29"/>
    </row>
    <row r="86" spans="1:26" ht="13">
      <c r="A86" s="42">
        <v>84</v>
      </c>
      <c r="B86" s="40">
        <f ca="1">_xlfn.BETA.INV(RAND(),Summary!$C$14+Summary!$D$26,Summary!$D$14+Summary!$C$26-Summary!$D$26)</f>
        <v>6.7186580182340434E-4</v>
      </c>
      <c r="C86" s="43">
        <f ca="1">_xlfn.BETA.INV(RAND(),Summary!$C$14+Summary!$D$27,Summary!$D$14+Summary!$C$27-Summary!$D$27)</f>
        <v>1.0386903854320284E-3</v>
      </c>
      <c r="D86" s="49">
        <f t="shared" ca="1" si="0"/>
        <v>1</v>
      </c>
      <c r="E86" s="50">
        <f t="shared" ca="1" si="1"/>
        <v>0.54597894789864831</v>
      </c>
      <c r="F86" s="50">
        <f t="shared" ca="1" si="2"/>
        <v>0.54597894789864831</v>
      </c>
      <c r="G86" s="50" t="str">
        <f t="shared" ca="1" si="3"/>
        <v/>
      </c>
      <c r="H86" s="29"/>
      <c r="I86" s="29"/>
      <c r="J86" s="29"/>
      <c r="K86" s="29"/>
      <c r="L86" s="29"/>
      <c r="M86" s="29"/>
      <c r="N86" s="29"/>
      <c r="O86" s="29"/>
      <c r="P86" s="29"/>
      <c r="Q86" s="29"/>
      <c r="R86" s="29"/>
      <c r="S86" s="29"/>
      <c r="T86" s="29"/>
      <c r="U86" s="29"/>
      <c r="V86" s="29"/>
      <c r="W86" s="29"/>
      <c r="X86" s="29"/>
      <c r="Y86" s="29"/>
      <c r="Z86" s="29"/>
    </row>
    <row r="87" spans="1:26" ht="13">
      <c r="A87" s="42">
        <v>85</v>
      </c>
      <c r="B87" s="40">
        <f ca="1">_xlfn.BETA.INV(RAND(),Summary!$C$14+Summary!$D$26,Summary!$D$14+Summary!$C$26-Summary!$D$26)</f>
        <v>8.4658479415770254E-4</v>
      </c>
      <c r="C87" s="43">
        <f ca="1">_xlfn.BETA.INV(RAND(),Summary!$C$14+Summary!$D$27,Summary!$D$14+Summary!$C$27-Summary!$D$27)</f>
        <v>7.7995876205371156E-4</v>
      </c>
      <c r="D87" s="49">
        <f t="shared" ca="1" si="0"/>
        <v>0</v>
      </c>
      <c r="E87" s="50">
        <f t="shared" ca="1" si="1"/>
        <v>-7.869977415585358E-2</v>
      </c>
      <c r="F87" s="50" t="str">
        <f t="shared" ca="1" si="2"/>
        <v/>
      </c>
      <c r="G87" s="50">
        <f t="shared" ca="1" si="3"/>
        <v>-7.869977415585358E-2</v>
      </c>
      <c r="H87" s="29"/>
      <c r="I87" s="29"/>
      <c r="J87" s="29"/>
      <c r="K87" s="29"/>
      <c r="L87" s="29"/>
      <c r="M87" s="29"/>
      <c r="N87" s="29"/>
      <c r="O87" s="29"/>
      <c r="P87" s="29"/>
      <c r="Q87" s="29"/>
      <c r="R87" s="29"/>
      <c r="S87" s="29"/>
      <c r="T87" s="29"/>
      <c r="U87" s="29"/>
      <c r="V87" s="29"/>
      <c r="W87" s="29"/>
      <c r="X87" s="29"/>
      <c r="Y87" s="29"/>
      <c r="Z87" s="29"/>
    </row>
    <row r="88" spans="1:26" ht="13">
      <c r="A88" s="42">
        <v>86</v>
      </c>
      <c r="B88" s="40">
        <f ca="1">_xlfn.BETA.INV(RAND(),Summary!$C$14+Summary!$D$26,Summary!$D$14+Summary!$C$26-Summary!$D$26)</f>
        <v>1.538640161529381E-3</v>
      </c>
      <c r="C88" s="43">
        <f ca="1">_xlfn.BETA.INV(RAND(),Summary!$C$14+Summary!$D$27,Summary!$D$14+Summary!$C$27-Summary!$D$27)</f>
        <v>9.1381596457150275E-4</v>
      </c>
      <c r="D88" s="49">
        <f t="shared" ca="1" si="0"/>
        <v>0</v>
      </c>
      <c r="E88" s="50">
        <f t="shared" ca="1" si="1"/>
        <v>-0.40608857911054008</v>
      </c>
      <c r="F88" s="50" t="str">
        <f t="shared" ca="1" si="2"/>
        <v/>
      </c>
      <c r="G88" s="50">
        <f t="shared" ca="1" si="3"/>
        <v>-0.40608857911054008</v>
      </c>
      <c r="H88" s="29"/>
      <c r="I88" s="29"/>
      <c r="J88" s="29"/>
      <c r="K88" s="29"/>
      <c r="L88" s="29"/>
      <c r="M88" s="29"/>
      <c r="N88" s="29"/>
      <c r="O88" s="29"/>
      <c r="P88" s="29"/>
      <c r="Q88" s="29"/>
      <c r="R88" s="29"/>
      <c r="S88" s="29"/>
      <c r="T88" s="29"/>
      <c r="U88" s="29"/>
      <c r="V88" s="29"/>
      <c r="W88" s="29"/>
      <c r="X88" s="29"/>
      <c r="Y88" s="29"/>
      <c r="Z88" s="29"/>
    </row>
    <row r="89" spans="1:26" ht="13">
      <c r="A89" s="42">
        <v>87</v>
      </c>
      <c r="B89" s="40">
        <f ca="1">_xlfn.BETA.INV(RAND(),Summary!$C$14+Summary!$D$26,Summary!$D$14+Summary!$C$26-Summary!$D$26)</f>
        <v>1.0385854441480752E-3</v>
      </c>
      <c r="C89" s="43">
        <f ca="1">_xlfn.BETA.INV(RAND(),Summary!$C$14+Summary!$D$27,Summary!$D$14+Summary!$C$27-Summary!$D$27)</f>
        <v>8.647075239303668E-4</v>
      </c>
      <c r="D89" s="49">
        <f t="shared" ca="1" si="0"/>
        <v>0</v>
      </c>
      <c r="E89" s="50">
        <f t="shared" ca="1" si="1"/>
        <v>-0.16741802149974858</v>
      </c>
      <c r="F89" s="50" t="str">
        <f t="shared" ca="1" si="2"/>
        <v/>
      </c>
      <c r="G89" s="50">
        <f t="shared" ca="1" si="3"/>
        <v>-0.16741802149974858</v>
      </c>
      <c r="H89" s="29"/>
      <c r="I89" s="29"/>
      <c r="J89" s="29"/>
      <c r="K89" s="29"/>
      <c r="L89" s="29"/>
      <c r="M89" s="29"/>
      <c r="N89" s="29"/>
      <c r="O89" s="29"/>
      <c r="P89" s="29"/>
      <c r="Q89" s="29"/>
      <c r="R89" s="29"/>
      <c r="S89" s="29"/>
      <c r="T89" s="29"/>
      <c r="U89" s="29"/>
      <c r="V89" s="29"/>
      <c r="W89" s="29"/>
      <c r="X89" s="29"/>
      <c r="Y89" s="29"/>
      <c r="Z89" s="29"/>
    </row>
    <row r="90" spans="1:26" ht="13">
      <c r="A90" s="42">
        <v>88</v>
      </c>
      <c r="B90" s="40">
        <f ca="1">_xlfn.BETA.INV(RAND(),Summary!$C$14+Summary!$D$26,Summary!$D$14+Summary!$C$26-Summary!$D$26)</f>
        <v>1.4615807352484911E-3</v>
      </c>
      <c r="C90" s="43">
        <f ca="1">_xlfn.BETA.INV(RAND(),Summary!$C$14+Summary!$D$27,Summary!$D$14+Summary!$C$27-Summary!$D$27)</f>
        <v>1.2403158113777346E-3</v>
      </c>
      <c r="D90" s="49">
        <f t="shared" ca="1" si="0"/>
        <v>0</v>
      </c>
      <c r="E90" s="50">
        <f t="shared" ca="1" si="1"/>
        <v>-0.15138741126957866</v>
      </c>
      <c r="F90" s="50" t="str">
        <f t="shared" ca="1" si="2"/>
        <v/>
      </c>
      <c r="G90" s="50">
        <f t="shared" ca="1" si="3"/>
        <v>-0.15138741126957866</v>
      </c>
      <c r="H90" s="29"/>
      <c r="I90" s="29"/>
      <c r="J90" s="29"/>
      <c r="K90" s="29"/>
      <c r="L90" s="29"/>
      <c r="M90" s="29"/>
      <c r="N90" s="29"/>
      <c r="O90" s="29"/>
      <c r="P90" s="29"/>
      <c r="Q90" s="29"/>
      <c r="R90" s="29"/>
      <c r="S90" s="29"/>
      <c r="T90" s="29"/>
      <c r="U90" s="29"/>
      <c r="V90" s="29"/>
      <c r="W90" s="29"/>
      <c r="X90" s="29"/>
      <c r="Y90" s="29"/>
      <c r="Z90" s="29"/>
    </row>
    <row r="91" spans="1:26" ht="13">
      <c r="A91" s="42">
        <v>89</v>
      </c>
      <c r="B91" s="40">
        <f ca="1">_xlfn.BETA.INV(RAND(),Summary!$C$14+Summary!$D$26,Summary!$D$14+Summary!$C$26-Summary!$D$26)</f>
        <v>1.9894528176056525E-3</v>
      </c>
      <c r="C91" s="43">
        <f ca="1">_xlfn.BETA.INV(RAND(),Summary!$C$14+Summary!$D$27,Summary!$D$14+Summary!$C$27-Summary!$D$27)</f>
        <v>9.9220817372038341E-4</v>
      </c>
      <c r="D91" s="49">
        <f t="shared" ca="1" si="0"/>
        <v>0</v>
      </c>
      <c r="E91" s="50">
        <f t="shared" ca="1" si="1"/>
        <v>-0.50126579281506844</v>
      </c>
      <c r="F91" s="50" t="str">
        <f t="shared" ca="1" si="2"/>
        <v/>
      </c>
      <c r="G91" s="50">
        <f t="shared" ca="1" si="3"/>
        <v>-0.50126579281506844</v>
      </c>
      <c r="H91" s="29"/>
      <c r="I91" s="29"/>
      <c r="J91" s="29"/>
      <c r="K91" s="29"/>
      <c r="L91" s="29"/>
      <c r="M91" s="29"/>
      <c r="N91" s="29"/>
      <c r="O91" s="29"/>
      <c r="P91" s="29"/>
      <c r="Q91" s="29"/>
      <c r="R91" s="29"/>
      <c r="S91" s="29"/>
      <c r="T91" s="29"/>
      <c r="U91" s="29"/>
      <c r="V91" s="29"/>
      <c r="W91" s="29"/>
      <c r="X91" s="29"/>
      <c r="Y91" s="29"/>
      <c r="Z91" s="29"/>
    </row>
    <row r="92" spans="1:26" ht="13">
      <c r="A92" s="42">
        <v>90</v>
      </c>
      <c r="B92" s="40">
        <f ca="1">_xlfn.BETA.INV(RAND(),Summary!$C$14+Summary!$D$26,Summary!$D$14+Summary!$C$26-Summary!$D$26)</f>
        <v>1.2969829957890644E-3</v>
      </c>
      <c r="C92" s="43">
        <f ca="1">_xlfn.BETA.INV(RAND(),Summary!$C$14+Summary!$D$27,Summary!$D$14+Summary!$C$27-Summary!$D$27)</f>
        <v>1.0733418086891211E-3</v>
      </c>
      <c r="D92" s="49">
        <f t="shared" ca="1" si="0"/>
        <v>0</v>
      </c>
      <c r="E92" s="50">
        <f t="shared" ca="1" si="1"/>
        <v>-0.17243185749238252</v>
      </c>
      <c r="F92" s="50" t="str">
        <f t="shared" ca="1" si="2"/>
        <v/>
      </c>
      <c r="G92" s="50">
        <f t="shared" ca="1" si="3"/>
        <v>-0.17243185749238252</v>
      </c>
      <c r="H92" s="29"/>
      <c r="I92" s="29"/>
      <c r="J92" s="29"/>
      <c r="K92" s="29"/>
      <c r="L92" s="29"/>
      <c r="M92" s="29"/>
      <c r="N92" s="29"/>
      <c r="O92" s="29"/>
      <c r="P92" s="29"/>
      <c r="Q92" s="29"/>
      <c r="R92" s="29"/>
      <c r="S92" s="29"/>
      <c r="T92" s="29"/>
      <c r="U92" s="29"/>
      <c r="V92" s="29"/>
      <c r="W92" s="29"/>
      <c r="X92" s="29"/>
      <c r="Y92" s="29"/>
      <c r="Z92" s="29"/>
    </row>
    <row r="93" spans="1:26" ht="13">
      <c r="A93" s="42">
        <v>91</v>
      </c>
      <c r="B93" s="40">
        <f ca="1">_xlfn.BETA.INV(RAND(),Summary!$C$14+Summary!$D$26,Summary!$D$14+Summary!$C$26-Summary!$D$26)</f>
        <v>1.543845657927756E-3</v>
      </c>
      <c r="C93" s="43">
        <f ca="1">_xlfn.BETA.INV(RAND(),Summary!$C$14+Summary!$D$27,Summary!$D$14+Summary!$C$27-Summary!$D$27)</f>
        <v>1.0901592255568859E-3</v>
      </c>
      <c r="D93" s="49">
        <f t="shared" ca="1" si="0"/>
        <v>0</v>
      </c>
      <c r="E93" s="50">
        <f t="shared" ca="1" si="1"/>
        <v>-0.29386773868304666</v>
      </c>
      <c r="F93" s="50" t="str">
        <f t="shared" ca="1" si="2"/>
        <v/>
      </c>
      <c r="G93" s="50">
        <f t="shared" ca="1" si="3"/>
        <v>-0.29386773868304666</v>
      </c>
      <c r="H93" s="29"/>
      <c r="I93" s="29"/>
      <c r="J93" s="29"/>
      <c r="K93" s="29"/>
      <c r="L93" s="29"/>
      <c r="M93" s="29"/>
      <c r="N93" s="29"/>
      <c r="O93" s="29"/>
      <c r="P93" s="29"/>
      <c r="Q93" s="29"/>
      <c r="R93" s="29"/>
      <c r="S93" s="29"/>
      <c r="T93" s="29"/>
      <c r="U93" s="29"/>
      <c r="V93" s="29"/>
      <c r="W93" s="29"/>
      <c r="X93" s="29"/>
      <c r="Y93" s="29"/>
      <c r="Z93" s="29"/>
    </row>
    <row r="94" spans="1:26" ht="13">
      <c r="A94" s="42">
        <v>92</v>
      </c>
      <c r="B94" s="40">
        <f ca="1">_xlfn.BETA.INV(RAND(),Summary!$C$14+Summary!$D$26,Summary!$D$14+Summary!$C$26-Summary!$D$26)</f>
        <v>5.9362352696485765E-4</v>
      </c>
      <c r="C94" s="43">
        <f ca="1">_xlfn.BETA.INV(RAND(),Summary!$C$14+Summary!$D$27,Summary!$D$14+Summary!$C$27-Summary!$D$27)</f>
        <v>8.7413306446766474E-4</v>
      </c>
      <c r="D94" s="49">
        <f t="shared" ca="1" si="0"/>
        <v>1</v>
      </c>
      <c r="E94" s="50">
        <f t="shared" ca="1" si="1"/>
        <v>0.47253776974950185</v>
      </c>
      <c r="F94" s="50">
        <f t="shared" ca="1" si="2"/>
        <v>0.47253776974950185</v>
      </c>
      <c r="G94" s="50" t="str">
        <f t="shared" ca="1" si="3"/>
        <v/>
      </c>
      <c r="H94" s="29"/>
      <c r="I94" s="29"/>
      <c r="J94" s="29"/>
      <c r="K94" s="29"/>
      <c r="L94" s="29"/>
      <c r="M94" s="29"/>
      <c r="N94" s="29"/>
      <c r="O94" s="29"/>
      <c r="P94" s="29"/>
      <c r="Q94" s="29"/>
      <c r="R94" s="29"/>
      <c r="S94" s="29"/>
      <c r="T94" s="29"/>
      <c r="U94" s="29"/>
      <c r="V94" s="29"/>
      <c r="W94" s="29"/>
      <c r="X94" s="29"/>
      <c r="Y94" s="29"/>
      <c r="Z94" s="29"/>
    </row>
    <row r="95" spans="1:26" ht="13">
      <c r="A95" s="42">
        <v>93</v>
      </c>
      <c r="B95" s="40">
        <f ca="1">_xlfn.BETA.INV(RAND(),Summary!$C$14+Summary!$D$26,Summary!$D$14+Summary!$C$26-Summary!$D$26)</f>
        <v>8.8599155617396933E-4</v>
      </c>
      <c r="C95" s="43">
        <f ca="1">_xlfn.BETA.INV(RAND(),Summary!$C$14+Summary!$D$27,Summary!$D$14+Summary!$C$27-Summary!$D$27)</f>
        <v>1.2469451745957816E-3</v>
      </c>
      <c r="D95" s="49">
        <f t="shared" ca="1" si="0"/>
        <v>1</v>
      </c>
      <c r="E95" s="50">
        <f t="shared" ca="1" si="1"/>
        <v>0.40740074316344504</v>
      </c>
      <c r="F95" s="50">
        <f t="shared" ca="1" si="2"/>
        <v>0.40740074316344504</v>
      </c>
      <c r="G95" s="50" t="str">
        <f t="shared" ca="1" si="3"/>
        <v/>
      </c>
      <c r="H95" s="29"/>
      <c r="I95" s="29"/>
      <c r="J95" s="29"/>
      <c r="K95" s="29"/>
      <c r="L95" s="29"/>
      <c r="M95" s="29"/>
      <c r="N95" s="29"/>
      <c r="O95" s="29"/>
      <c r="P95" s="29"/>
      <c r="Q95" s="29"/>
      <c r="R95" s="29"/>
      <c r="S95" s="29"/>
      <c r="T95" s="29"/>
      <c r="U95" s="29"/>
      <c r="V95" s="29"/>
      <c r="W95" s="29"/>
      <c r="X95" s="29"/>
      <c r="Y95" s="29"/>
      <c r="Z95" s="29"/>
    </row>
    <row r="96" spans="1:26" ht="13">
      <c r="A96" s="42">
        <v>94</v>
      </c>
      <c r="B96" s="40">
        <f ca="1">_xlfn.BETA.INV(RAND(),Summary!$C$14+Summary!$D$26,Summary!$D$14+Summary!$C$26-Summary!$D$26)</f>
        <v>1.3773334395805747E-3</v>
      </c>
      <c r="C96" s="43">
        <f ca="1">_xlfn.BETA.INV(RAND(),Summary!$C$14+Summary!$D$27,Summary!$D$14+Summary!$C$27-Summary!$D$27)</f>
        <v>2.0067777974150935E-3</v>
      </c>
      <c r="D96" s="49">
        <f t="shared" ca="1" si="0"/>
        <v>1</v>
      </c>
      <c r="E96" s="50">
        <f t="shared" ca="1" si="1"/>
        <v>0.45700216065776855</v>
      </c>
      <c r="F96" s="50">
        <f t="shared" ca="1" si="2"/>
        <v>0.45700216065776855</v>
      </c>
      <c r="G96" s="50" t="str">
        <f t="shared" ca="1" si="3"/>
        <v/>
      </c>
      <c r="H96" s="29"/>
      <c r="I96" s="29"/>
      <c r="J96" s="29"/>
      <c r="K96" s="29"/>
      <c r="L96" s="29"/>
      <c r="M96" s="29"/>
      <c r="N96" s="29"/>
      <c r="O96" s="29"/>
      <c r="P96" s="29"/>
      <c r="Q96" s="29"/>
      <c r="R96" s="29"/>
      <c r="S96" s="29"/>
      <c r="T96" s="29"/>
      <c r="U96" s="29"/>
      <c r="V96" s="29"/>
      <c r="W96" s="29"/>
      <c r="X96" s="29"/>
      <c r="Y96" s="29"/>
      <c r="Z96" s="29"/>
    </row>
    <row r="97" spans="1:26" ht="13">
      <c r="A97" s="42">
        <v>95</v>
      </c>
      <c r="B97" s="40">
        <f ca="1">_xlfn.BETA.INV(RAND(),Summary!$C$14+Summary!$D$26,Summary!$D$14+Summary!$C$26-Summary!$D$26)</f>
        <v>1.7590829339773073E-3</v>
      </c>
      <c r="C97" s="43">
        <f ca="1">_xlfn.BETA.INV(RAND(),Summary!$C$14+Summary!$D$27,Summary!$D$14+Summary!$C$27-Summary!$D$27)</f>
        <v>1.4269594770514038E-3</v>
      </c>
      <c r="D97" s="49">
        <f t="shared" ca="1" si="0"/>
        <v>0</v>
      </c>
      <c r="E97" s="50">
        <f t="shared" ca="1" si="1"/>
        <v>-0.18880488833745232</v>
      </c>
      <c r="F97" s="50" t="str">
        <f t="shared" ca="1" si="2"/>
        <v/>
      </c>
      <c r="G97" s="50">
        <f t="shared" ca="1" si="3"/>
        <v>-0.18880488833745232</v>
      </c>
      <c r="H97" s="29"/>
      <c r="I97" s="29"/>
      <c r="J97" s="29"/>
      <c r="K97" s="29"/>
      <c r="L97" s="29"/>
      <c r="M97" s="29"/>
      <c r="N97" s="29"/>
      <c r="O97" s="29"/>
      <c r="P97" s="29"/>
      <c r="Q97" s="29"/>
      <c r="R97" s="29"/>
      <c r="S97" s="29"/>
      <c r="T97" s="29"/>
      <c r="U97" s="29"/>
      <c r="V97" s="29"/>
      <c r="W97" s="29"/>
      <c r="X97" s="29"/>
      <c r="Y97" s="29"/>
      <c r="Z97" s="29"/>
    </row>
    <row r="98" spans="1:26" ht="13">
      <c r="A98" s="42">
        <v>96</v>
      </c>
      <c r="B98" s="40">
        <f ca="1">_xlfn.BETA.INV(RAND(),Summary!$C$14+Summary!$D$26,Summary!$D$14+Summary!$C$26-Summary!$D$26)</f>
        <v>1.1870581833146598E-3</v>
      </c>
      <c r="C98" s="43">
        <f ca="1">_xlfn.BETA.INV(RAND(),Summary!$C$14+Summary!$D$27,Summary!$D$14+Summary!$C$27-Summary!$D$27)</f>
        <v>6.9072428656906425E-4</v>
      </c>
      <c r="D98" s="49">
        <f t="shared" ca="1" si="0"/>
        <v>0</v>
      </c>
      <c r="E98" s="50">
        <f t="shared" ca="1" si="1"/>
        <v>-0.41812095120701404</v>
      </c>
      <c r="F98" s="50" t="str">
        <f t="shared" ca="1" si="2"/>
        <v/>
      </c>
      <c r="G98" s="50">
        <f t="shared" ca="1" si="3"/>
        <v>-0.41812095120701404</v>
      </c>
      <c r="H98" s="29"/>
      <c r="I98" s="29"/>
      <c r="J98" s="29"/>
      <c r="K98" s="29"/>
      <c r="L98" s="29"/>
      <c r="M98" s="29"/>
      <c r="N98" s="29"/>
      <c r="O98" s="29"/>
      <c r="P98" s="29"/>
      <c r="Q98" s="29"/>
      <c r="R98" s="29"/>
      <c r="S98" s="29"/>
      <c r="T98" s="29"/>
      <c r="U98" s="29"/>
      <c r="V98" s="29"/>
      <c r="W98" s="29"/>
      <c r="X98" s="29"/>
      <c r="Y98" s="29"/>
      <c r="Z98" s="29"/>
    </row>
    <row r="99" spans="1:26" ht="13">
      <c r="A99" s="42">
        <v>97</v>
      </c>
      <c r="B99" s="40">
        <f ca="1">_xlfn.BETA.INV(RAND(),Summary!$C$14+Summary!$D$26,Summary!$D$14+Summary!$C$26-Summary!$D$26)</f>
        <v>1.254979518795718E-3</v>
      </c>
      <c r="C99" s="43">
        <f ca="1">_xlfn.BETA.INV(RAND(),Summary!$C$14+Summary!$D$27,Summary!$D$14+Summary!$C$27-Summary!$D$27)</f>
        <v>9.8858374890425775E-4</v>
      </c>
      <c r="D99" s="49">
        <f t="shared" ca="1" si="0"/>
        <v>0</v>
      </c>
      <c r="E99" s="50">
        <f t="shared" ca="1" si="1"/>
        <v>-0.21227100992619738</v>
      </c>
      <c r="F99" s="50" t="str">
        <f t="shared" ca="1" si="2"/>
        <v/>
      </c>
      <c r="G99" s="50">
        <f t="shared" ca="1" si="3"/>
        <v>-0.21227100992619738</v>
      </c>
      <c r="H99" s="29"/>
      <c r="I99" s="29"/>
      <c r="J99" s="29"/>
      <c r="K99" s="29"/>
      <c r="L99" s="29"/>
      <c r="M99" s="29"/>
      <c r="N99" s="29"/>
      <c r="O99" s="29"/>
      <c r="P99" s="29"/>
      <c r="Q99" s="29"/>
      <c r="R99" s="29"/>
      <c r="S99" s="29"/>
      <c r="T99" s="29"/>
      <c r="U99" s="29"/>
      <c r="V99" s="29"/>
      <c r="W99" s="29"/>
      <c r="X99" s="29"/>
      <c r="Y99" s="29"/>
      <c r="Z99" s="29"/>
    </row>
    <row r="100" spans="1:26" ht="13">
      <c r="A100" s="42">
        <v>98</v>
      </c>
      <c r="B100" s="40">
        <f ca="1">_xlfn.BETA.INV(RAND(),Summary!$C$14+Summary!$D$26,Summary!$D$14+Summary!$C$26-Summary!$D$26)</f>
        <v>1.364956799532635E-3</v>
      </c>
      <c r="C100" s="43">
        <f ca="1">_xlfn.BETA.INV(RAND(),Summary!$C$14+Summary!$D$27,Summary!$D$14+Summary!$C$27-Summary!$D$27)</f>
        <v>9.400732682863927E-4</v>
      </c>
      <c r="D100" s="49">
        <f t="shared" ca="1" si="0"/>
        <v>0</v>
      </c>
      <c r="E100" s="50">
        <f t="shared" ca="1" si="1"/>
        <v>-0.31127983786133279</v>
      </c>
      <c r="F100" s="50" t="str">
        <f t="shared" ca="1" si="2"/>
        <v/>
      </c>
      <c r="G100" s="50">
        <f t="shared" ca="1" si="3"/>
        <v>-0.31127983786133279</v>
      </c>
      <c r="H100" s="29"/>
      <c r="I100" s="29"/>
      <c r="J100" s="29"/>
      <c r="K100" s="29"/>
      <c r="L100" s="29"/>
      <c r="M100" s="29"/>
      <c r="N100" s="29"/>
      <c r="O100" s="29"/>
      <c r="P100" s="29"/>
      <c r="Q100" s="29"/>
      <c r="R100" s="29"/>
      <c r="S100" s="29"/>
      <c r="T100" s="29"/>
      <c r="U100" s="29"/>
      <c r="V100" s="29"/>
      <c r="W100" s="29"/>
      <c r="X100" s="29"/>
      <c r="Y100" s="29"/>
      <c r="Z100" s="29"/>
    </row>
    <row r="101" spans="1:26" ht="13">
      <c r="A101" s="42">
        <v>99</v>
      </c>
      <c r="B101" s="40">
        <f ca="1">_xlfn.BETA.INV(RAND(),Summary!$C$14+Summary!$D$26,Summary!$D$14+Summary!$C$26-Summary!$D$26)</f>
        <v>6.7950122760395088E-4</v>
      </c>
      <c r="C101" s="43">
        <f ca="1">_xlfn.BETA.INV(RAND(),Summary!$C$14+Summary!$D$27,Summary!$D$14+Summary!$C$27-Summary!$D$27)</f>
        <v>1.0117017884933078E-3</v>
      </c>
      <c r="D101" s="49">
        <f t="shared" ca="1" si="0"/>
        <v>1</v>
      </c>
      <c r="E101" s="50">
        <f t="shared" ca="1" si="1"/>
        <v>0.48888883109270986</v>
      </c>
      <c r="F101" s="50">
        <f t="shared" ca="1" si="2"/>
        <v>0.48888883109270986</v>
      </c>
      <c r="G101" s="50" t="str">
        <f t="shared" ca="1" si="3"/>
        <v/>
      </c>
      <c r="H101" s="29"/>
      <c r="I101" s="29"/>
      <c r="J101" s="29"/>
      <c r="K101" s="29"/>
      <c r="L101" s="29"/>
      <c r="M101" s="29"/>
      <c r="N101" s="29"/>
      <c r="O101" s="29"/>
      <c r="P101" s="29"/>
      <c r="Q101" s="29"/>
      <c r="R101" s="29"/>
      <c r="S101" s="29"/>
      <c r="T101" s="29"/>
      <c r="U101" s="29"/>
      <c r="V101" s="29"/>
      <c r="W101" s="29"/>
      <c r="X101" s="29"/>
      <c r="Y101" s="29"/>
      <c r="Z101" s="29"/>
    </row>
    <row r="102" spans="1:26" ht="13">
      <c r="A102" s="42">
        <v>100</v>
      </c>
      <c r="B102" s="40">
        <f ca="1">_xlfn.BETA.INV(RAND(),Summary!$C$14+Summary!$D$26,Summary!$D$14+Summary!$C$26-Summary!$D$26)</f>
        <v>7.2392566698668045E-4</v>
      </c>
      <c r="C102" s="43">
        <f ca="1">_xlfn.BETA.INV(RAND(),Summary!$C$14+Summary!$D$27,Summary!$D$14+Summary!$C$27-Summary!$D$27)</f>
        <v>1.1472871964421927E-3</v>
      </c>
      <c r="D102" s="49">
        <f t="shared" ca="1" si="0"/>
        <v>1</v>
      </c>
      <c r="E102" s="50">
        <f t="shared" ca="1" si="1"/>
        <v>0.58481353647501166</v>
      </c>
      <c r="F102" s="50">
        <f t="shared" ca="1" si="2"/>
        <v>0.58481353647501166</v>
      </c>
      <c r="G102" s="50" t="str">
        <f t="shared" ca="1" si="3"/>
        <v/>
      </c>
      <c r="H102" s="29"/>
      <c r="I102" s="29"/>
      <c r="J102" s="29"/>
      <c r="K102" s="29"/>
      <c r="L102" s="29"/>
      <c r="M102" s="29"/>
      <c r="N102" s="29"/>
      <c r="O102" s="29"/>
      <c r="P102" s="29"/>
      <c r="Q102" s="29"/>
      <c r="R102" s="29"/>
      <c r="S102" s="29"/>
      <c r="T102" s="29"/>
      <c r="U102" s="29"/>
      <c r="V102" s="29"/>
      <c r="W102" s="29"/>
      <c r="X102" s="29"/>
      <c r="Y102" s="29"/>
      <c r="Z102" s="29"/>
    </row>
    <row r="103" spans="1:26" ht="13">
      <c r="A103" s="42">
        <v>101</v>
      </c>
      <c r="B103" s="40">
        <f ca="1">_xlfn.BETA.INV(RAND(),Summary!$C$14+Summary!$D$26,Summary!$D$14+Summary!$C$26-Summary!$D$26)</f>
        <v>1.3760298496581225E-3</v>
      </c>
      <c r="C103" s="43">
        <f ca="1">_xlfn.BETA.INV(RAND(),Summary!$C$14+Summary!$D$27,Summary!$D$14+Summary!$C$27-Summary!$D$27)</f>
        <v>1.1733992736719934E-3</v>
      </c>
      <c r="D103" s="49">
        <f t="shared" ca="1" si="0"/>
        <v>0</v>
      </c>
      <c r="E103" s="50">
        <f t="shared" ca="1" si="1"/>
        <v>-0.14725739854878372</v>
      </c>
      <c r="F103" s="50" t="str">
        <f t="shared" ca="1" si="2"/>
        <v/>
      </c>
      <c r="G103" s="50">
        <f t="shared" ca="1" si="3"/>
        <v>-0.14725739854878372</v>
      </c>
      <c r="H103" s="29"/>
      <c r="I103" s="29"/>
      <c r="J103" s="29"/>
      <c r="K103" s="29"/>
      <c r="L103" s="29"/>
      <c r="M103" s="29"/>
      <c r="N103" s="29"/>
      <c r="O103" s="29"/>
      <c r="P103" s="29"/>
      <c r="Q103" s="29"/>
      <c r="R103" s="29"/>
      <c r="S103" s="29"/>
      <c r="T103" s="29"/>
      <c r="U103" s="29"/>
      <c r="V103" s="29"/>
      <c r="W103" s="29"/>
      <c r="X103" s="29"/>
      <c r="Y103" s="29"/>
      <c r="Z103" s="29"/>
    </row>
    <row r="104" spans="1:26" ht="13">
      <c r="A104" s="42">
        <v>102</v>
      </c>
      <c r="B104" s="40">
        <f ca="1">_xlfn.BETA.INV(RAND(),Summary!$C$14+Summary!$D$26,Summary!$D$14+Summary!$C$26-Summary!$D$26)</f>
        <v>1.6875048905530265E-3</v>
      </c>
      <c r="C104" s="43">
        <f ca="1">_xlfn.BETA.INV(RAND(),Summary!$C$14+Summary!$D$27,Summary!$D$14+Summary!$C$27-Summary!$D$27)</f>
        <v>1.1642458230449737E-3</v>
      </c>
      <c r="D104" s="49">
        <f t="shared" ca="1" si="0"/>
        <v>0</v>
      </c>
      <c r="E104" s="50">
        <f t="shared" ca="1" si="1"/>
        <v>-0.31007854877183272</v>
      </c>
      <c r="F104" s="50" t="str">
        <f t="shared" ca="1" si="2"/>
        <v/>
      </c>
      <c r="G104" s="50">
        <f t="shared" ca="1" si="3"/>
        <v>-0.31007854877183272</v>
      </c>
      <c r="H104" s="29"/>
      <c r="I104" s="29"/>
      <c r="J104" s="29"/>
      <c r="K104" s="29"/>
      <c r="L104" s="29"/>
      <c r="M104" s="29"/>
      <c r="N104" s="29"/>
      <c r="O104" s="29"/>
      <c r="P104" s="29"/>
      <c r="Q104" s="29"/>
      <c r="R104" s="29"/>
      <c r="S104" s="29"/>
      <c r="T104" s="29"/>
      <c r="U104" s="29"/>
      <c r="V104" s="29"/>
      <c r="W104" s="29"/>
      <c r="X104" s="29"/>
      <c r="Y104" s="29"/>
      <c r="Z104" s="29"/>
    </row>
    <row r="105" spans="1:26" ht="13">
      <c r="A105" s="42">
        <v>103</v>
      </c>
      <c r="B105" s="40">
        <f ca="1">_xlfn.BETA.INV(RAND(),Summary!$C$14+Summary!$D$26,Summary!$D$14+Summary!$C$26-Summary!$D$26)</f>
        <v>1.36425719415878E-3</v>
      </c>
      <c r="C105" s="43">
        <f ca="1">_xlfn.BETA.INV(RAND(),Summary!$C$14+Summary!$D$27,Summary!$D$14+Summary!$C$27-Summary!$D$27)</f>
        <v>8.5014291289437828E-4</v>
      </c>
      <c r="D105" s="49">
        <f t="shared" ca="1" si="0"/>
        <v>0</v>
      </c>
      <c r="E105" s="50">
        <f t="shared" ca="1" si="1"/>
        <v>-0.3768455709565906</v>
      </c>
      <c r="F105" s="50" t="str">
        <f t="shared" ca="1" si="2"/>
        <v/>
      </c>
      <c r="G105" s="50">
        <f t="shared" ca="1" si="3"/>
        <v>-0.3768455709565906</v>
      </c>
      <c r="H105" s="29"/>
      <c r="I105" s="29"/>
      <c r="J105" s="29"/>
      <c r="K105" s="29"/>
      <c r="L105" s="29"/>
      <c r="M105" s="29"/>
      <c r="N105" s="29"/>
      <c r="O105" s="29"/>
      <c r="P105" s="29"/>
      <c r="Q105" s="29"/>
      <c r="R105" s="29"/>
      <c r="S105" s="29"/>
      <c r="T105" s="29"/>
      <c r="U105" s="29"/>
      <c r="V105" s="29"/>
      <c r="W105" s="29"/>
      <c r="X105" s="29"/>
      <c r="Y105" s="29"/>
      <c r="Z105" s="29"/>
    </row>
    <row r="106" spans="1:26" ht="13">
      <c r="A106" s="42">
        <v>104</v>
      </c>
      <c r="B106" s="40">
        <f ca="1">_xlfn.BETA.INV(RAND(),Summary!$C$14+Summary!$D$26,Summary!$D$14+Summary!$C$26-Summary!$D$26)</f>
        <v>1.1740702716760421E-3</v>
      </c>
      <c r="C106" s="43">
        <f ca="1">_xlfn.BETA.INV(RAND(),Summary!$C$14+Summary!$D$27,Summary!$D$14+Summary!$C$27-Summary!$D$27)</f>
        <v>1.2215236965886778E-3</v>
      </c>
      <c r="D106" s="49">
        <f t="shared" ca="1" si="0"/>
        <v>1</v>
      </c>
      <c r="E106" s="50">
        <f t="shared" ca="1" si="1"/>
        <v>4.0417874515205683E-2</v>
      </c>
      <c r="F106" s="50">
        <f t="shared" ca="1" si="2"/>
        <v>4.0417874515205683E-2</v>
      </c>
      <c r="G106" s="50" t="str">
        <f t="shared" ca="1" si="3"/>
        <v/>
      </c>
      <c r="H106" s="29"/>
      <c r="I106" s="29"/>
      <c r="J106" s="29"/>
      <c r="K106" s="29"/>
      <c r="L106" s="29"/>
      <c r="M106" s="29"/>
      <c r="N106" s="29"/>
      <c r="O106" s="29"/>
      <c r="P106" s="29"/>
      <c r="Q106" s="29"/>
      <c r="R106" s="29"/>
      <c r="S106" s="29"/>
      <c r="T106" s="29"/>
      <c r="U106" s="29"/>
      <c r="V106" s="29"/>
      <c r="W106" s="29"/>
      <c r="X106" s="29"/>
      <c r="Y106" s="29"/>
      <c r="Z106" s="29"/>
    </row>
    <row r="107" spans="1:26" ht="13">
      <c r="A107" s="42">
        <v>105</v>
      </c>
      <c r="B107" s="40">
        <f ca="1">_xlfn.BETA.INV(RAND(),Summary!$C$14+Summary!$D$26,Summary!$D$14+Summary!$C$26-Summary!$D$26)</f>
        <v>1.0684431073770817E-3</v>
      </c>
      <c r="C107" s="43">
        <f ca="1">_xlfn.BETA.INV(RAND(),Summary!$C$14+Summary!$D$27,Summary!$D$14+Summary!$C$27-Summary!$D$27)</f>
        <v>1.0786165553623439E-3</v>
      </c>
      <c r="D107" s="49">
        <f t="shared" ca="1" si="0"/>
        <v>1</v>
      </c>
      <c r="E107" s="50">
        <f t="shared" ca="1" si="1"/>
        <v>9.5217498386385574E-3</v>
      </c>
      <c r="F107" s="50">
        <f t="shared" ca="1" si="2"/>
        <v>9.5217498386385574E-3</v>
      </c>
      <c r="G107" s="50" t="str">
        <f t="shared" ca="1" si="3"/>
        <v/>
      </c>
      <c r="H107" s="29"/>
      <c r="I107" s="29"/>
      <c r="J107" s="29"/>
      <c r="K107" s="29"/>
      <c r="L107" s="29"/>
      <c r="M107" s="29"/>
      <c r="N107" s="29"/>
      <c r="O107" s="29"/>
      <c r="P107" s="29"/>
      <c r="Q107" s="29"/>
      <c r="R107" s="29"/>
      <c r="S107" s="29"/>
      <c r="T107" s="29"/>
      <c r="U107" s="29"/>
      <c r="V107" s="29"/>
      <c r="W107" s="29"/>
      <c r="X107" s="29"/>
      <c r="Y107" s="29"/>
      <c r="Z107" s="29"/>
    </row>
    <row r="108" spans="1:26" ht="13">
      <c r="A108" s="42">
        <v>106</v>
      </c>
      <c r="B108" s="40">
        <f ca="1">_xlfn.BETA.INV(RAND(),Summary!$C$14+Summary!$D$26,Summary!$D$14+Summary!$C$26-Summary!$D$26)</f>
        <v>1.7593535222794054E-3</v>
      </c>
      <c r="C108" s="43">
        <f ca="1">_xlfn.BETA.INV(RAND(),Summary!$C$14+Summary!$D$27,Summary!$D$14+Summary!$C$27-Summary!$D$27)</f>
        <v>1.0157804657997653E-3</v>
      </c>
      <c r="D108" s="49">
        <f t="shared" ca="1" si="0"/>
        <v>0</v>
      </c>
      <c r="E108" s="50">
        <f t="shared" ca="1" si="1"/>
        <v>-0.42263993396635396</v>
      </c>
      <c r="F108" s="50" t="str">
        <f t="shared" ca="1" si="2"/>
        <v/>
      </c>
      <c r="G108" s="50">
        <f t="shared" ca="1" si="3"/>
        <v>-0.42263993396635396</v>
      </c>
      <c r="H108" s="29"/>
      <c r="I108" s="29"/>
      <c r="J108" s="29"/>
      <c r="K108" s="29"/>
      <c r="L108" s="29"/>
      <c r="M108" s="29"/>
      <c r="N108" s="29"/>
      <c r="O108" s="29"/>
      <c r="P108" s="29"/>
      <c r="Q108" s="29"/>
      <c r="R108" s="29"/>
      <c r="S108" s="29"/>
      <c r="T108" s="29"/>
      <c r="U108" s="29"/>
      <c r="V108" s="29"/>
      <c r="W108" s="29"/>
      <c r="X108" s="29"/>
      <c r="Y108" s="29"/>
      <c r="Z108" s="29"/>
    </row>
    <row r="109" spans="1:26" ht="13">
      <c r="A109" s="42">
        <v>107</v>
      </c>
      <c r="B109" s="40">
        <f ca="1">_xlfn.BETA.INV(RAND(),Summary!$C$14+Summary!$D$26,Summary!$D$14+Summary!$C$26-Summary!$D$26)</f>
        <v>1.0914284168553889E-3</v>
      </c>
      <c r="C109" s="43">
        <f ca="1">_xlfn.BETA.INV(RAND(),Summary!$C$14+Summary!$D$27,Summary!$D$14+Summary!$C$27-Summary!$D$27)</f>
        <v>9.8998546810072016E-4</v>
      </c>
      <c r="D109" s="49">
        <f t="shared" ca="1" si="0"/>
        <v>0</v>
      </c>
      <c r="E109" s="50">
        <f t="shared" ca="1" si="1"/>
        <v>-9.294512327885418E-2</v>
      </c>
      <c r="F109" s="50" t="str">
        <f t="shared" ca="1" si="2"/>
        <v/>
      </c>
      <c r="G109" s="50">
        <f t="shared" ca="1" si="3"/>
        <v>-9.294512327885418E-2</v>
      </c>
      <c r="H109" s="29"/>
      <c r="I109" s="29"/>
      <c r="J109" s="29"/>
      <c r="K109" s="29"/>
      <c r="L109" s="29"/>
      <c r="M109" s="29"/>
      <c r="N109" s="29"/>
      <c r="O109" s="29"/>
      <c r="P109" s="29"/>
      <c r="Q109" s="29"/>
      <c r="R109" s="29"/>
      <c r="S109" s="29"/>
      <c r="T109" s="29"/>
      <c r="U109" s="29"/>
      <c r="V109" s="29"/>
      <c r="W109" s="29"/>
      <c r="X109" s="29"/>
      <c r="Y109" s="29"/>
      <c r="Z109" s="29"/>
    </row>
    <row r="110" spans="1:26" ht="13">
      <c r="A110" s="42">
        <v>108</v>
      </c>
      <c r="B110" s="40">
        <f ca="1">_xlfn.BETA.INV(RAND(),Summary!$C$14+Summary!$D$26,Summary!$D$14+Summary!$C$26-Summary!$D$26)</f>
        <v>1.1688721908331701E-3</v>
      </c>
      <c r="C110" s="43">
        <f ca="1">_xlfn.BETA.INV(RAND(),Summary!$C$14+Summary!$D$27,Summary!$D$14+Summary!$C$27-Summary!$D$27)</f>
        <v>8.3249804772408129E-4</v>
      </c>
      <c r="D110" s="49">
        <f t="shared" ca="1" si="0"/>
        <v>0</v>
      </c>
      <c r="E110" s="50">
        <f t="shared" ca="1" si="1"/>
        <v>-0.28777666689916021</v>
      </c>
      <c r="F110" s="50" t="str">
        <f t="shared" ca="1" si="2"/>
        <v/>
      </c>
      <c r="G110" s="50">
        <f t="shared" ca="1" si="3"/>
        <v>-0.28777666689916021</v>
      </c>
      <c r="H110" s="29"/>
      <c r="I110" s="29"/>
      <c r="J110" s="29"/>
      <c r="K110" s="29"/>
      <c r="L110" s="29"/>
      <c r="M110" s="29"/>
      <c r="N110" s="29"/>
      <c r="O110" s="29"/>
      <c r="P110" s="29"/>
      <c r="Q110" s="29"/>
      <c r="R110" s="29"/>
      <c r="S110" s="29"/>
      <c r="T110" s="29"/>
      <c r="U110" s="29"/>
      <c r="V110" s="29"/>
      <c r="W110" s="29"/>
      <c r="X110" s="29"/>
      <c r="Y110" s="29"/>
      <c r="Z110" s="29"/>
    </row>
    <row r="111" spans="1:26" ht="13">
      <c r="A111" s="42">
        <v>109</v>
      </c>
      <c r="B111" s="40">
        <f ca="1">_xlfn.BETA.INV(RAND(),Summary!$C$14+Summary!$D$26,Summary!$D$14+Summary!$C$26-Summary!$D$26)</f>
        <v>9.3871503752217071E-4</v>
      </c>
      <c r="C111" s="43">
        <f ca="1">_xlfn.BETA.INV(RAND(),Summary!$C$14+Summary!$D$27,Summary!$D$14+Summary!$C$27-Summary!$D$27)</f>
        <v>1.0320696160405207E-3</v>
      </c>
      <c r="D111" s="49">
        <f t="shared" ca="1" si="0"/>
        <v>1</v>
      </c>
      <c r="E111" s="50">
        <f t="shared" ca="1" si="1"/>
        <v>9.9449326778410257E-2</v>
      </c>
      <c r="F111" s="50">
        <f t="shared" ca="1" si="2"/>
        <v>9.9449326778410257E-2</v>
      </c>
      <c r="G111" s="50" t="str">
        <f t="shared" ca="1" si="3"/>
        <v/>
      </c>
      <c r="H111" s="29"/>
      <c r="I111" s="29"/>
      <c r="J111" s="29"/>
      <c r="K111" s="29"/>
      <c r="L111" s="29"/>
      <c r="M111" s="29"/>
      <c r="N111" s="29"/>
      <c r="O111" s="29"/>
      <c r="P111" s="29"/>
      <c r="Q111" s="29"/>
      <c r="R111" s="29"/>
      <c r="S111" s="29"/>
      <c r="T111" s="29"/>
      <c r="U111" s="29"/>
      <c r="V111" s="29"/>
      <c r="W111" s="29"/>
      <c r="X111" s="29"/>
      <c r="Y111" s="29"/>
      <c r="Z111" s="29"/>
    </row>
    <row r="112" spans="1:26" ht="13">
      <c r="A112" s="42">
        <v>110</v>
      </c>
      <c r="B112" s="40">
        <f ca="1">_xlfn.BETA.INV(RAND(),Summary!$C$14+Summary!$D$26,Summary!$D$14+Summary!$C$26-Summary!$D$26)</f>
        <v>6.0127654097621574E-4</v>
      </c>
      <c r="C112" s="43">
        <f ca="1">_xlfn.BETA.INV(RAND(),Summary!$C$14+Summary!$D$27,Summary!$D$14+Summary!$C$27-Summary!$D$27)</f>
        <v>1.1165619685260531E-3</v>
      </c>
      <c r="D112" s="49">
        <f t="shared" ca="1" si="0"/>
        <v>1</v>
      </c>
      <c r="E112" s="50">
        <f t="shared" ca="1" si="1"/>
        <v>0.85698575020611034</v>
      </c>
      <c r="F112" s="50">
        <f t="shared" ca="1" si="2"/>
        <v>0.85698575020611034</v>
      </c>
      <c r="G112" s="50" t="str">
        <f t="shared" ca="1" si="3"/>
        <v/>
      </c>
      <c r="H112" s="29"/>
      <c r="I112" s="29"/>
      <c r="J112" s="29"/>
      <c r="K112" s="29"/>
      <c r="L112" s="29"/>
      <c r="M112" s="29"/>
      <c r="N112" s="29"/>
      <c r="O112" s="29"/>
      <c r="P112" s="29"/>
      <c r="Q112" s="29"/>
      <c r="R112" s="29"/>
      <c r="S112" s="29"/>
      <c r="T112" s="29"/>
      <c r="U112" s="29"/>
      <c r="V112" s="29"/>
      <c r="W112" s="29"/>
      <c r="X112" s="29"/>
      <c r="Y112" s="29"/>
      <c r="Z112" s="29"/>
    </row>
    <row r="113" spans="1:26" ht="13">
      <c r="A113" s="42">
        <v>111</v>
      </c>
      <c r="B113" s="40">
        <f ca="1">_xlfn.BETA.INV(RAND(),Summary!$C$14+Summary!$D$26,Summary!$D$14+Summary!$C$26-Summary!$D$26)</f>
        <v>8.0268753705652496E-4</v>
      </c>
      <c r="C113" s="43">
        <f ca="1">_xlfn.BETA.INV(RAND(),Summary!$C$14+Summary!$D$27,Summary!$D$14+Summary!$C$27-Summary!$D$27)</f>
        <v>1.117631218628734E-3</v>
      </c>
      <c r="D113" s="49">
        <f t="shared" ca="1" si="0"/>
        <v>1</v>
      </c>
      <c r="E113" s="50">
        <f t="shared" ca="1" si="1"/>
        <v>0.39236149439558432</v>
      </c>
      <c r="F113" s="50">
        <f t="shared" ca="1" si="2"/>
        <v>0.39236149439558432</v>
      </c>
      <c r="G113" s="50" t="str">
        <f t="shared" ca="1" si="3"/>
        <v/>
      </c>
      <c r="H113" s="29"/>
      <c r="I113" s="29"/>
      <c r="J113" s="29"/>
      <c r="K113" s="29"/>
      <c r="L113" s="29"/>
      <c r="M113" s="29"/>
      <c r="N113" s="29"/>
      <c r="O113" s="29"/>
      <c r="P113" s="29"/>
      <c r="Q113" s="29"/>
      <c r="R113" s="29"/>
      <c r="S113" s="29"/>
      <c r="T113" s="29"/>
      <c r="U113" s="29"/>
      <c r="V113" s="29"/>
      <c r="W113" s="29"/>
      <c r="X113" s="29"/>
      <c r="Y113" s="29"/>
      <c r="Z113" s="29"/>
    </row>
    <row r="114" spans="1:26" ht="13">
      <c r="A114" s="42">
        <v>112</v>
      </c>
      <c r="B114" s="40">
        <f ca="1">_xlfn.BETA.INV(RAND(),Summary!$C$14+Summary!$D$26,Summary!$D$14+Summary!$C$26-Summary!$D$26)</f>
        <v>9.6092220906456949E-4</v>
      </c>
      <c r="C114" s="43">
        <f ca="1">_xlfn.BETA.INV(RAND(),Summary!$C$14+Summary!$D$27,Summary!$D$14+Summary!$C$27-Summary!$D$27)</f>
        <v>1.2067827541265563E-3</v>
      </c>
      <c r="D114" s="49">
        <f t="shared" ca="1" si="0"/>
        <v>1</v>
      </c>
      <c r="E114" s="50">
        <f t="shared" ca="1" si="1"/>
        <v>0.25585894752221944</v>
      </c>
      <c r="F114" s="50">
        <f t="shared" ca="1" si="2"/>
        <v>0.25585894752221944</v>
      </c>
      <c r="G114" s="50" t="str">
        <f t="shared" ca="1" si="3"/>
        <v/>
      </c>
      <c r="H114" s="29"/>
      <c r="I114" s="29"/>
      <c r="J114" s="29"/>
      <c r="K114" s="29"/>
      <c r="L114" s="29"/>
      <c r="M114" s="29"/>
      <c r="N114" s="29"/>
      <c r="O114" s="29"/>
      <c r="P114" s="29"/>
      <c r="Q114" s="29"/>
      <c r="R114" s="29"/>
      <c r="S114" s="29"/>
      <c r="T114" s="29"/>
      <c r="U114" s="29"/>
      <c r="V114" s="29"/>
      <c r="W114" s="29"/>
      <c r="X114" s="29"/>
      <c r="Y114" s="29"/>
      <c r="Z114" s="29"/>
    </row>
    <row r="115" spans="1:26" ht="13">
      <c r="A115" s="42">
        <v>113</v>
      </c>
      <c r="B115" s="40">
        <f ca="1">_xlfn.BETA.INV(RAND(),Summary!$C$14+Summary!$D$26,Summary!$D$14+Summary!$C$26-Summary!$D$26)</f>
        <v>1.5083445997723377E-3</v>
      </c>
      <c r="C115" s="43">
        <f ca="1">_xlfn.BETA.INV(RAND(),Summary!$C$14+Summary!$D$27,Summary!$D$14+Summary!$C$27-Summary!$D$27)</f>
        <v>1.204584178265744E-3</v>
      </c>
      <c r="D115" s="49">
        <f t="shared" ca="1" si="0"/>
        <v>0</v>
      </c>
      <c r="E115" s="50">
        <f t="shared" ca="1" si="1"/>
        <v>-0.20138662050597841</v>
      </c>
      <c r="F115" s="50" t="str">
        <f t="shared" ca="1" si="2"/>
        <v/>
      </c>
      <c r="G115" s="50">
        <f t="shared" ca="1" si="3"/>
        <v>-0.20138662050597841</v>
      </c>
      <c r="H115" s="29"/>
      <c r="I115" s="29"/>
      <c r="J115" s="29"/>
      <c r="K115" s="29"/>
      <c r="L115" s="29"/>
      <c r="M115" s="29"/>
      <c r="N115" s="29"/>
      <c r="O115" s="29"/>
      <c r="P115" s="29"/>
      <c r="Q115" s="29"/>
      <c r="R115" s="29"/>
      <c r="S115" s="29"/>
      <c r="T115" s="29"/>
      <c r="U115" s="29"/>
      <c r="V115" s="29"/>
      <c r="W115" s="29"/>
      <c r="X115" s="29"/>
      <c r="Y115" s="29"/>
      <c r="Z115" s="29"/>
    </row>
    <row r="116" spans="1:26" ht="13">
      <c r="A116" s="42">
        <v>114</v>
      </c>
      <c r="B116" s="40">
        <f ca="1">_xlfn.BETA.INV(RAND(),Summary!$C$14+Summary!$D$26,Summary!$D$14+Summary!$C$26-Summary!$D$26)</f>
        <v>1.0567756540915685E-3</v>
      </c>
      <c r="C116" s="43">
        <f ca="1">_xlfn.BETA.INV(RAND(),Summary!$C$14+Summary!$D$27,Summary!$D$14+Summary!$C$27-Summary!$D$27)</f>
        <v>1.3135565888789946E-3</v>
      </c>
      <c r="D116" s="49">
        <f t="shared" ca="1" si="0"/>
        <v>1</v>
      </c>
      <c r="E116" s="50">
        <f t="shared" ca="1" si="1"/>
        <v>0.24298528622724719</v>
      </c>
      <c r="F116" s="50">
        <f t="shared" ca="1" si="2"/>
        <v>0.24298528622724719</v>
      </c>
      <c r="G116" s="50" t="str">
        <f t="shared" ca="1" si="3"/>
        <v/>
      </c>
      <c r="H116" s="29"/>
      <c r="I116" s="29"/>
      <c r="J116" s="29"/>
      <c r="K116" s="29"/>
      <c r="L116" s="29"/>
      <c r="M116" s="29"/>
      <c r="N116" s="29"/>
      <c r="O116" s="29"/>
      <c r="P116" s="29"/>
      <c r="Q116" s="29"/>
      <c r="R116" s="29"/>
      <c r="S116" s="29"/>
      <c r="T116" s="29"/>
      <c r="U116" s="29"/>
      <c r="V116" s="29"/>
      <c r="W116" s="29"/>
      <c r="X116" s="29"/>
      <c r="Y116" s="29"/>
      <c r="Z116" s="29"/>
    </row>
    <row r="117" spans="1:26" ht="13">
      <c r="A117" s="42">
        <v>115</v>
      </c>
      <c r="B117" s="40">
        <f ca="1">_xlfn.BETA.INV(RAND(),Summary!$C$14+Summary!$D$26,Summary!$D$14+Summary!$C$26-Summary!$D$26)</f>
        <v>8.8952255502533148E-4</v>
      </c>
      <c r="C117" s="43">
        <f ca="1">_xlfn.BETA.INV(RAND(),Summary!$C$14+Summary!$D$27,Summary!$D$14+Summary!$C$27-Summary!$D$27)</f>
        <v>7.2169217341960812E-4</v>
      </c>
      <c r="D117" s="49">
        <f t="shared" ca="1" si="0"/>
        <v>0</v>
      </c>
      <c r="E117" s="50">
        <f t="shared" ca="1" si="1"/>
        <v>-0.18867467795793436</v>
      </c>
      <c r="F117" s="50" t="str">
        <f t="shared" ca="1" si="2"/>
        <v/>
      </c>
      <c r="G117" s="50">
        <f t="shared" ca="1" si="3"/>
        <v>-0.18867467795793436</v>
      </c>
      <c r="H117" s="29"/>
      <c r="I117" s="29"/>
      <c r="J117" s="29"/>
      <c r="K117" s="29"/>
      <c r="L117" s="29"/>
      <c r="M117" s="29"/>
      <c r="N117" s="29"/>
      <c r="O117" s="29"/>
      <c r="P117" s="29"/>
      <c r="Q117" s="29"/>
      <c r="R117" s="29"/>
      <c r="S117" s="29"/>
      <c r="T117" s="29"/>
      <c r="U117" s="29"/>
      <c r="V117" s="29"/>
      <c r="W117" s="29"/>
      <c r="X117" s="29"/>
      <c r="Y117" s="29"/>
      <c r="Z117" s="29"/>
    </row>
    <row r="118" spans="1:26" ht="13">
      <c r="A118" s="42">
        <v>116</v>
      </c>
      <c r="B118" s="40">
        <f ca="1">_xlfn.BETA.INV(RAND(),Summary!$C$14+Summary!$D$26,Summary!$D$14+Summary!$C$26-Summary!$D$26)</f>
        <v>8.5662976265270144E-4</v>
      </c>
      <c r="C118" s="43">
        <f ca="1">_xlfn.BETA.INV(RAND(),Summary!$C$14+Summary!$D$27,Summary!$D$14+Summary!$C$27-Summary!$D$27)</f>
        <v>9.322695866769942E-4</v>
      </c>
      <c r="D118" s="49">
        <f t="shared" ca="1" si="0"/>
        <v>1</v>
      </c>
      <c r="E118" s="50">
        <f t="shared" ca="1" si="1"/>
        <v>8.8299318237625837E-2</v>
      </c>
      <c r="F118" s="50">
        <f t="shared" ca="1" si="2"/>
        <v>8.8299318237625837E-2</v>
      </c>
      <c r="G118" s="50" t="str">
        <f t="shared" ca="1" si="3"/>
        <v/>
      </c>
      <c r="H118" s="29"/>
      <c r="I118" s="29"/>
      <c r="J118" s="29"/>
      <c r="K118" s="29"/>
      <c r="L118" s="29"/>
      <c r="M118" s="29"/>
      <c r="N118" s="29"/>
      <c r="O118" s="29"/>
      <c r="P118" s="29"/>
      <c r="Q118" s="29"/>
      <c r="R118" s="29"/>
      <c r="S118" s="29"/>
      <c r="T118" s="29"/>
      <c r="U118" s="29"/>
      <c r="V118" s="29"/>
      <c r="W118" s="29"/>
      <c r="X118" s="29"/>
      <c r="Y118" s="29"/>
      <c r="Z118" s="29"/>
    </row>
    <row r="119" spans="1:26" ht="13">
      <c r="A119" s="42">
        <v>117</v>
      </c>
      <c r="B119" s="40">
        <f ca="1">_xlfn.BETA.INV(RAND(),Summary!$C$14+Summary!$D$26,Summary!$D$14+Summary!$C$26-Summary!$D$26)</f>
        <v>1.2690978085625471E-3</v>
      </c>
      <c r="C119" s="43">
        <f ca="1">_xlfn.BETA.INV(RAND(),Summary!$C$14+Summary!$D$27,Summary!$D$14+Summary!$C$27-Summary!$D$27)</f>
        <v>1.0149771444975277E-3</v>
      </c>
      <c r="D119" s="49">
        <f t="shared" ca="1" si="0"/>
        <v>0</v>
      </c>
      <c r="E119" s="50">
        <f t="shared" ca="1" si="1"/>
        <v>-0.20023725701082962</v>
      </c>
      <c r="F119" s="50" t="str">
        <f t="shared" ca="1" si="2"/>
        <v/>
      </c>
      <c r="G119" s="50">
        <f t="shared" ca="1" si="3"/>
        <v>-0.20023725701082962</v>
      </c>
      <c r="H119" s="29"/>
      <c r="I119" s="29"/>
      <c r="J119" s="29"/>
      <c r="K119" s="29"/>
      <c r="L119" s="29"/>
      <c r="M119" s="29"/>
      <c r="N119" s="29"/>
      <c r="O119" s="29"/>
      <c r="P119" s="29"/>
      <c r="Q119" s="29"/>
      <c r="R119" s="29"/>
      <c r="S119" s="29"/>
      <c r="T119" s="29"/>
      <c r="U119" s="29"/>
      <c r="V119" s="29"/>
      <c r="W119" s="29"/>
      <c r="X119" s="29"/>
      <c r="Y119" s="29"/>
      <c r="Z119" s="29"/>
    </row>
    <row r="120" spans="1:26" ht="13">
      <c r="A120" s="42">
        <v>118</v>
      </c>
      <c r="B120" s="40">
        <f ca="1">_xlfn.BETA.INV(RAND(),Summary!$C$14+Summary!$D$26,Summary!$D$14+Summary!$C$26-Summary!$D$26)</f>
        <v>6.1956830739479498E-4</v>
      </c>
      <c r="C120" s="43">
        <f ca="1">_xlfn.BETA.INV(RAND(),Summary!$C$14+Summary!$D$27,Summary!$D$14+Summary!$C$27-Summary!$D$27)</f>
        <v>1.4309277273762966E-3</v>
      </c>
      <c r="D120" s="49">
        <f t="shared" ca="1" si="0"/>
        <v>1</v>
      </c>
      <c r="E120" s="50">
        <f t="shared" ca="1" si="1"/>
        <v>1.3095560413558975</v>
      </c>
      <c r="F120" s="50">
        <f t="shared" ca="1" si="2"/>
        <v>1.3095560413558975</v>
      </c>
      <c r="G120" s="50" t="str">
        <f t="shared" ca="1" si="3"/>
        <v/>
      </c>
      <c r="H120" s="29"/>
      <c r="I120" s="29"/>
      <c r="J120" s="29"/>
      <c r="K120" s="29"/>
      <c r="L120" s="29"/>
      <c r="M120" s="29"/>
      <c r="N120" s="29"/>
      <c r="O120" s="29"/>
      <c r="P120" s="29"/>
      <c r="Q120" s="29"/>
      <c r="R120" s="29"/>
      <c r="S120" s="29"/>
      <c r="T120" s="29"/>
      <c r="U120" s="29"/>
      <c r="V120" s="29"/>
      <c r="W120" s="29"/>
      <c r="X120" s="29"/>
      <c r="Y120" s="29"/>
      <c r="Z120" s="29"/>
    </row>
    <row r="121" spans="1:26" ht="13">
      <c r="A121" s="42">
        <v>119</v>
      </c>
      <c r="B121" s="40">
        <f ca="1">_xlfn.BETA.INV(RAND(),Summary!$C$14+Summary!$D$26,Summary!$D$14+Summary!$C$26-Summary!$D$26)</f>
        <v>6.6656508342396352E-4</v>
      </c>
      <c r="C121" s="43">
        <f ca="1">_xlfn.BETA.INV(RAND(),Summary!$C$14+Summary!$D$27,Summary!$D$14+Summary!$C$27-Summary!$D$27)</f>
        <v>9.1380847360156942E-4</v>
      </c>
      <c r="D121" s="49">
        <f t="shared" ca="1" si="0"/>
        <v>1</v>
      </c>
      <c r="E121" s="50">
        <f t="shared" ca="1" si="1"/>
        <v>0.37092160439545357</v>
      </c>
      <c r="F121" s="50">
        <f t="shared" ca="1" si="2"/>
        <v>0.37092160439545357</v>
      </c>
      <c r="G121" s="50" t="str">
        <f t="shared" ca="1" si="3"/>
        <v/>
      </c>
      <c r="H121" s="29"/>
      <c r="I121" s="29"/>
      <c r="J121" s="29"/>
      <c r="K121" s="29"/>
      <c r="L121" s="29"/>
      <c r="M121" s="29"/>
      <c r="N121" s="29"/>
      <c r="O121" s="29"/>
      <c r="P121" s="29"/>
      <c r="Q121" s="29"/>
      <c r="R121" s="29"/>
      <c r="S121" s="29"/>
      <c r="T121" s="29"/>
      <c r="U121" s="29"/>
      <c r="V121" s="29"/>
      <c r="W121" s="29"/>
      <c r="X121" s="29"/>
      <c r="Y121" s="29"/>
      <c r="Z121" s="29"/>
    </row>
    <row r="122" spans="1:26" ht="13">
      <c r="A122" s="42">
        <v>120</v>
      </c>
      <c r="B122" s="40">
        <f ca="1">_xlfn.BETA.INV(RAND(),Summary!$C$14+Summary!$D$26,Summary!$D$14+Summary!$C$26-Summary!$D$26)</f>
        <v>1.1754410169940721E-3</v>
      </c>
      <c r="C122" s="43">
        <f ca="1">_xlfn.BETA.INV(RAND(),Summary!$C$14+Summary!$D$27,Summary!$D$14+Summary!$C$27-Summary!$D$27)</f>
        <v>1.5946394827924815E-3</v>
      </c>
      <c r="D122" s="49">
        <f t="shared" ca="1" si="0"/>
        <v>1</v>
      </c>
      <c r="E122" s="50">
        <f t="shared" ca="1" si="1"/>
        <v>0.35663079621844046</v>
      </c>
      <c r="F122" s="50">
        <f t="shared" ca="1" si="2"/>
        <v>0.35663079621844046</v>
      </c>
      <c r="G122" s="50" t="str">
        <f t="shared" ca="1" si="3"/>
        <v/>
      </c>
      <c r="H122" s="29"/>
      <c r="I122" s="29"/>
      <c r="J122" s="29"/>
      <c r="K122" s="29"/>
      <c r="L122" s="29"/>
      <c r="M122" s="29"/>
      <c r="N122" s="29"/>
      <c r="O122" s="29"/>
      <c r="P122" s="29"/>
      <c r="Q122" s="29"/>
      <c r="R122" s="29"/>
      <c r="S122" s="29"/>
      <c r="T122" s="29"/>
      <c r="U122" s="29"/>
      <c r="V122" s="29"/>
      <c r="W122" s="29"/>
      <c r="X122" s="29"/>
      <c r="Y122" s="29"/>
      <c r="Z122" s="29"/>
    </row>
    <row r="123" spans="1:26" ht="13">
      <c r="A123" s="42">
        <v>121</v>
      </c>
      <c r="B123" s="40">
        <f ca="1">_xlfn.BETA.INV(RAND(),Summary!$C$14+Summary!$D$26,Summary!$D$14+Summary!$C$26-Summary!$D$26)</f>
        <v>1.0423120963867899E-3</v>
      </c>
      <c r="C123" s="43">
        <f ca="1">_xlfn.BETA.INV(RAND(),Summary!$C$14+Summary!$D$27,Summary!$D$14+Summary!$C$27-Summary!$D$27)</f>
        <v>1.1585786790673236E-3</v>
      </c>
      <c r="D123" s="49">
        <f t="shared" ca="1" si="0"/>
        <v>1</v>
      </c>
      <c r="E123" s="50">
        <f t="shared" ca="1" si="1"/>
        <v>0.11154680357598813</v>
      </c>
      <c r="F123" s="50">
        <f t="shared" ca="1" si="2"/>
        <v>0.11154680357598813</v>
      </c>
      <c r="G123" s="50" t="str">
        <f t="shared" ca="1" si="3"/>
        <v/>
      </c>
      <c r="H123" s="29"/>
      <c r="I123" s="29"/>
      <c r="J123" s="29"/>
      <c r="K123" s="29"/>
      <c r="L123" s="29"/>
      <c r="M123" s="29"/>
      <c r="N123" s="29"/>
      <c r="O123" s="29"/>
      <c r="P123" s="29"/>
      <c r="Q123" s="29"/>
      <c r="R123" s="29"/>
      <c r="S123" s="29"/>
      <c r="T123" s="29"/>
      <c r="U123" s="29"/>
      <c r="V123" s="29"/>
      <c r="W123" s="29"/>
      <c r="X123" s="29"/>
      <c r="Y123" s="29"/>
      <c r="Z123" s="29"/>
    </row>
    <row r="124" spans="1:26" ht="13">
      <c r="A124" s="42">
        <v>122</v>
      </c>
      <c r="B124" s="40">
        <f ca="1">_xlfn.BETA.INV(RAND(),Summary!$C$14+Summary!$D$26,Summary!$D$14+Summary!$C$26-Summary!$D$26)</f>
        <v>1.0289457447937725E-3</v>
      </c>
      <c r="C124" s="43">
        <f ca="1">_xlfn.BETA.INV(RAND(),Summary!$C$14+Summary!$D$27,Summary!$D$14+Summary!$C$27-Summary!$D$27)</f>
        <v>1.5827661086932343E-3</v>
      </c>
      <c r="D124" s="49">
        <f t="shared" ca="1" si="0"/>
        <v>1</v>
      </c>
      <c r="E124" s="50">
        <f t="shared" ca="1" si="1"/>
        <v>0.53824058916776196</v>
      </c>
      <c r="F124" s="50">
        <f t="shared" ca="1" si="2"/>
        <v>0.53824058916776196</v>
      </c>
      <c r="G124" s="50" t="str">
        <f t="shared" ca="1" si="3"/>
        <v/>
      </c>
      <c r="H124" s="29"/>
      <c r="I124" s="29"/>
      <c r="J124" s="29"/>
      <c r="K124" s="29"/>
      <c r="L124" s="29"/>
      <c r="M124" s="29"/>
      <c r="N124" s="29"/>
      <c r="O124" s="29"/>
      <c r="P124" s="29"/>
      <c r="Q124" s="29"/>
      <c r="R124" s="29"/>
      <c r="S124" s="29"/>
      <c r="T124" s="29"/>
      <c r="U124" s="29"/>
      <c r="V124" s="29"/>
      <c r="W124" s="29"/>
      <c r="X124" s="29"/>
      <c r="Y124" s="29"/>
      <c r="Z124" s="29"/>
    </row>
    <row r="125" spans="1:26" ht="13">
      <c r="A125" s="42">
        <v>123</v>
      </c>
      <c r="B125" s="40">
        <f ca="1">_xlfn.BETA.INV(RAND(),Summary!$C$14+Summary!$D$26,Summary!$D$14+Summary!$C$26-Summary!$D$26)</f>
        <v>7.156080146197458E-4</v>
      </c>
      <c r="C125" s="43">
        <f ca="1">_xlfn.BETA.INV(RAND(),Summary!$C$14+Summary!$D$27,Summary!$D$14+Summary!$C$27-Summary!$D$27)</f>
        <v>1.0801706767064045E-3</v>
      </c>
      <c r="D125" s="49">
        <f t="shared" ca="1" si="0"/>
        <v>1</v>
      </c>
      <c r="E125" s="50">
        <f t="shared" ca="1" si="1"/>
        <v>0.50944463259033956</v>
      </c>
      <c r="F125" s="50">
        <f t="shared" ca="1" si="2"/>
        <v>0.50944463259033956</v>
      </c>
      <c r="G125" s="50" t="str">
        <f t="shared" ca="1" si="3"/>
        <v/>
      </c>
      <c r="H125" s="29"/>
      <c r="I125" s="29"/>
      <c r="J125" s="29"/>
      <c r="K125" s="29"/>
      <c r="L125" s="29"/>
      <c r="M125" s="29"/>
      <c r="N125" s="29"/>
      <c r="O125" s="29"/>
      <c r="P125" s="29"/>
      <c r="Q125" s="29"/>
      <c r="R125" s="29"/>
      <c r="S125" s="29"/>
      <c r="T125" s="29"/>
      <c r="U125" s="29"/>
      <c r="V125" s="29"/>
      <c r="W125" s="29"/>
      <c r="X125" s="29"/>
      <c r="Y125" s="29"/>
      <c r="Z125" s="29"/>
    </row>
    <row r="126" spans="1:26" ht="13">
      <c r="A126" s="42">
        <v>124</v>
      </c>
      <c r="B126" s="40">
        <f ca="1">_xlfn.BETA.INV(RAND(),Summary!$C$14+Summary!$D$26,Summary!$D$14+Summary!$C$26-Summary!$D$26)</f>
        <v>1.2244604889339872E-3</v>
      </c>
      <c r="C126" s="43">
        <f ca="1">_xlfn.BETA.INV(RAND(),Summary!$C$14+Summary!$D$27,Summary!$D$14+Summary!$C$27-Summary!$D$27)</f>
        <v>8.0112054187307278E-4</v>
      </c>
      <c r="D126" s="49">
        <f t="shared" ca="1" si="0"/>
        <v>0</v>
      </c>
      <c r="E126" s="50">
        <f t="shared" ca="1" si="1"/>
        <v>-0.34573589828894624</v>
      </c>
      <c r="F126" s="50" t="str">
        <f t="shared" ca="1" si="2"/>
        <v/>
      </c>
      <c r="G126" s="50">
        <f t="shared" ca="1" si="3"/>
        <v>-0.34573589828894624</v>
      </c>
      <c r="H126" s="29"/>
      <c r="I126" s="29"/>
      <c r="J126" s="29"/>
      <c r="K126" s="29"/>
      <c r="L126" s="29"/>
      <c r="M126" s="29"/>
      <c r="N126" s="29"/>
      <c r="O126" s="29"/>
      <c r="P126" s="29"/>
      <c r="Q126" s="29"/>
      <c r="R126" s="29"/>
      <c r="S126" s="29"/>
      <c r="T126" s="29"/>
      <c r="U126" s="29"/>
      <c r="V126" s="29"/>
      <c r="W126" s="29"/>
      <c r="X126" s="29"/>
      <c r="Y126" s="29"/>
      <c r="Z126" s="29"/>
    </row>
    <row r="127" spans="1:26" ht="13">
      <c r="A127" s="42">
        <v>125</v>
      </c>
      <c r="B127" s="40">
        <f ca="1">_xlfn.BETA.INV(RAND(),Summary!$C$14+Summary!$D$26,Summary!$D$14+Summary!$C$26-Summary!$D$26)</f>
        <v>8.6931648048432829E-4</v>
      </c>
      <c r="C127" s="43">
        <f ca="1">_xlfn.BETA.INV(RAND(),Summary!$C$14+Summary!$D$27,Summary!$D$14+Summary!$C$27-Summary!$D$27)</f>
        <v>1.2599857740798193E-3</v>
      </c>
      <c r="D127" s="49">
        <f t="shared" ca="1" si="0"/>
        <v>1</v>
      </c>
      <c r="E127" s="50">
        <f t="shared" ca="1" si="1"/>
        <v>0.44939823685136476</v>
      </c>
      <c r="F127" s="50">
        <f t="shared" ca="1" si="2"/>
        <v>0.44939823685136476</v>
      </c>
      <c r="G127" s="50" t="str">
        <f t="shared" ca="1" si="3"/>
        <v/>
      </c>
      <c r="H127" s="29"/>
      <c r="I127" s="29"/>
      <c r="J127" s="29"/>
      <c r="K127" s="29"/>
      <c r="L127" s="29"/>
      <c r="M127" s="29"/>
      <c r="N127" s="29"/>
      <c r="O127" s="29"/>
      <c r="P127" s="29"/>
      <c r="Q127" s="29"/>
      <c r="R127" s="29"/>
      <c r="S127" s="29"/>
      <c r="T127" s="29"/>
      <c r="U127" s="29"/>
      <c r="V127" s="29"/>
      <c r="W127" s="29"/>
      <c r="X127" s="29"/>
      <c r="Y127" s="29"/>
      <c r="Z127" s="29"/>
    </row>
    <row r="128" spans="1:26" ht="13">
      <c r="A128" s="42">
        <v>126</v>
      </c>
      <c r="B128" s="40">
        <f ca="1">_xlfn.BETA.INV(RAND(),Summary!$C$14+Summary!$D$26,Summary!$D$14+Summary!$C$26-Summary!$D$26)</f>
        <v>1.1209259839182195E-3</v>
      </c>
      <c r="C128" s="43">
        <f ca="1">_xlfn.BETA.INV(RAND(),Summary!$C$14+Summary!$D$27,Summary!$D$14+Summary!$C$27-Summary!$D$27)</f>
        <v>9.7156377881912393E-4</v>
      </c>
      <c r="D128" s="49">
        <f t="shared" ca="1" si="0"/>
        <v>0</v>
      </c>
      <c r="E128" s="50">
        <f t="shared" ca="1" si="1"/>
        <v>-0.13324894528450215</v>
      </c>
      <c r="F128" s="50" t="str">
        <f t="shared" ca="1" si="2"/>
        <v/>
      </c>
      <c r="G128" s="50">
        <f t="shared" ca="1" si="3"/>
        <v>-0.13324894528450215</v>
      </c>
      <c r="H128" s="29"/>
      <c r="I128" s="29"/>
      <c r="J128" s="29"/>
      <c r="K128" s="29"/>
      <c r="L128" s="29"/>
      <c r="M128" s="29"/>
      <c r="N128" s="29"/>
      <c r="O128" s="29"/>
      <c r="P128" s="29"/>
      <c r="Q128" s="29"/>
      <c r="R128" s="29"/>
      <c r="S128" s="29"/>
      <c r="T128" s="29"/>
      <c r="U128" s="29"/>
      <c r="V128" s="29"/>
      <c r="W128" s="29"/>
      <c r="X128" s="29"/>
      <c r="Y128" s="29"/>
      <c r="Z128" s="29"/>
    </row>
    <row r="129" spans="1:26" ht="13">
      <c r="A129" s="42">
        <v>127</v>
      </c>
      <c r="B129" s="40">
        <f ca="1">_xlfn.BETA.INV(RAND(),Summary!$C$14+Summary!$D$26,Summary!$D$14+Summary!$C$26-Summary!$D$26)</f>
        <v>1.39729248871856E-3</v>
      </c>
      <c r="C129" s="43">
        <f ca="1">_xlfn.BETA.INV(RAND(),Summary!$C$14+Summary!$D$27,Summary!$D$14+Summary!$C$27-Summary!$D$27)</f>
        <v>1.0433434813503784E-3</v>
      </c>
      <c r="D129" s="49">
        <f t="shared" ca="1" si="0"/>
        <v>0</v>
      </c>
      <c r="E129" s="50">
        <f t="shared" ca="1" si="1"/>
        <v>-0.25331060620871443</v>
      </c>
      <c r="F129" s="50" t="str">
        <f t="shared" ca="1" si="2"/>
        <v/>
      </c>
      <c r="G129" s="50">
        <f t="shared" ca="1" si="3"/>
        <v>-0.25331060620871443</v>
      </c>
      <c r="H129" s="29"/>
      <c r="I129" s="29"/>
      <c r="J129" s="29"/>
      <c r="K129" s="29"/>
      <c r="L129" s="29"/>
      <c r="M129" s="29"/>
      <c r="N129" s="29"/>
      <c r="O129" s="29"/>
      <c r="P129" s="29"/>
      <c r="Q129" s="29"/>
      <c r="R129" s="29"/>
      <c r="S129" s="29"/>
      <c r="T129" s="29"/>
      <c r="U129" s="29"/>
      <c r="V129" s="29"/>
      <c r="W129" s="29"/>
      <c r="X129" s="29"/>
      <c r="Y129" s="29"/>
      <c r="Z129" s="29"/>
    </row>
    <row r="130" spans="1:26" ht="13">
      <c r="A130" s="42">
        <v>128</v>
      </c>
      <c r="B130" s="40">
        <f ca="1">_xlfn.BETA.INV(RAND(),Summary!$C$14+Summary!$D$26,Summary!$D$14+Summary!$C$26-Summary!$D$26)</f>
        <v>1.0365852620297796E-3</v>
      </c>
      <c r="C130" s="43">
        <f ca="1">_xlfn.BETA.INV(RAND(),Summary!$C$14+Summary!$D$27,Summary!$D$14+Summary!$C$27-Summary!$D$27)</f>
        <v>1.1246114739098534E-3</v>
      </c>
      <c r="D130" s="49">
        <f t="shared" ca="1" si="0"/>
        <v>1</v>
      </c>
      <c r="E130" s="50">
        <f t="shared" ca="1" si="1"/>
        <v>8.4919412907440026E-2</v>
      </c>
      <c r="F130" s="50">
        <f t="shared" ca="1" si="2"/>
        <v>8.4919412907440026E-2</v>
      </c>
      <c r="G130" s="50" t="str">
        <f t="shared" ca="1" si="3"/>
        <v/>
      </c>
      <c r="H130" s="29"/>
      <c r="I130" s="29"/>
      <c r="J130" s="29"/>
      <c r="K130" s="29"/>
      <c r="L130" s="29"/>
      <c r="M130" s="29"/>
      <c r="N130" s="29"/>
      <c r="O130" s="29"/>
      <c r="P130" s="29"/>
      <c r="Q130" s="29"/>
      <c r="R130" s="29"/>
      <c r="S130" s="29"/>
      <c r="T130" s="29"/>
      <c r="U130" s="29"/>
      <c r="V130" s="29"/>
      <c r="W130" s="29"/>
      <c r="X130" s="29"/>
      <c r="Y130" s="29"/>
      <c r="Z130" s="29"/>
    </row>
    <row r="131" spans="1:26" ht="13">
      <c r="A131" s="42">
        <v>129</v>
      </c>
      <c r="B131" s="40">
        <f ca="1">_xlfn.BETA.INV(RAND(),Summary!$C$14+Summary!$D$26,Summary!$D$14+Summary!$C$26-Summary!$D$26)</f>
        <v>1.2372289750252063E-3</v>
      </c>
      <c r="C131" s="43">
        <f ca="1">_xlfn.BETA.INV(RAND(),Summary!$C$14+Summary!$D$27,Summary!$D$14+Summary!$C$27-Summary!$D$27)</f>
        <v>8.8134102612024215E-4</v>
      </c>
      <c r="D131" s="49">
        <f t="shared" ca="1" si="0"/>
        <v>0</v>
      </c>
      <c r="E131" s="50">
        <f t="shared" ca="1" si="1"/>
        <v>-0.28764921941608557</v>
      </c>
      <c r="F131" s="50" t="str">
        <f t="shared" ca="1" si="2"/>
        <v/>
      </c>
      <c r="G131" s="50">
        <f t="shared" ca="1" si="3"/>
        <v>-0.28764921941608557</v>
      </c>
      <c r="H131" s="29"/>
      <c r="I131" s="29"/>
      <c r="J131" s="29"/>
      <c r="K131" s="29"/>
      <c r="L131" s="29"/>
      <c r="M131" s="29"/>
      <c r="N131" s="29"/>
      <c r="O131" s="29"/>
      <c r="P131" s="29"/>
      <c r="Q131" s="29"/>
      <c r="R131" s="29"/>
      <c r="S131" s="29"/>
      <c r="T131" s="29"/>
      <c r="U131" s="29"/>
      <c r="V131" s="29"/>
      <c r="W131" s="29"/>
      <c r="X131" s="29"/>
      <c r="Y131" s="29"/>
      <c r="Z131" s="29"/>
    </row>
    <row r="132" spans="1:26" ht="13">
      <c r="A132" s="42">
        <v>130</v>
      </c>
      <c r="B132" s="40">
        <f ca="1">_xlfn.BETA.INV(RAND(),Summary!$C$14+Summary!$D$26,Summary!$D$14+Summary!$C$26-Summary!$D$26)</f>
        <v>1.0000596795824573E-3</v>
      </c>
      <c r="C132" s="43">
        <f ca="1">_xlfn.BETA.INV(RAND(),Summary!$C$14+Summary!$D$27,Summary!$D$14+Summary!$C$27-Summary!$D$27)</f>
        <v>1.099337722147542E-3</v>
      </c>
      <c r="D132" s="49">
        <f t="shared" ca="1" si="0"/>
        <v>1</v>
      </c>
      <c r="E132" s="50">
        <f t="shared" ca="1" si="1"/>
        <v>9.9272118046529981E-2</v>
      </c>
      <c r="F132" s="50">
        <f t="shared" ca="1" si="2"/>
        <v>9.9272118046529981E-2</v>
      </c>
      <c r="G132" s="50" t="str">
        <f t="shared" ca="1" si="3"/>
        <v/>
      </c>
      <c r="H132" s="29"/>
      <c r="I132" s="29"/>
      <c r="J132" s="29"/>
      <c r="K132" s="29"/>
      <c r="L132" s="29"/>
      <c r="M132" s="29"/>
      <c r="N132" s="29"/>
      <c r="O132" s="29"/>
      <c r="P132" s="29"/>
      <c r="Q132" s="29"/>
      <c r="R132" s="29"/>
      <c r="S132" s="29"/>
      <c r="T132" s="29"/>
      <c r="U132" s="29"/>
      <c r="V132" s="29"/>
      <c r="W132" s="29"/>
      <c r="X132" s="29"/>
      <c r="Y132" s="29"/>
      <c r="Z132" s="29"/>
    </row>
    <row r="133" spans="1:26" ht="13">
      <c r="A133" s="42">
        <v>131</v>
      </c>
      <c r="B133" s="40">
        <f ca="1">_xlfn.BETA.INV(RAND(),Summary!$C$14+Summary!$D$26,Summary!$D$14+Summary!$C$26-Summary!$D$26)</f>
        <v>1.1131262609533898E-3</v>
      </c>
      <c r="C133" s="43">
        <f ca="1">_xlfn.BETA.INV(RAND(),Summary!$C$14+Summary!$D$27,Summary!$D$14+Summary!$C$27-Summary!$D$27)</f>
        <v>7.6307271631300137E-4</v>
      </c>
      <c r="D133" s="49">
        <f t="shared" ca="1" si="0"/>
        <v>0</v>
      </c>
      <c r="E133" s="50">
        <f t="shared" ca="1" si="1"/>
        <v>-0.31447784219965169</v>
      </c>
      <c r="F133" s="50" t="str">
        <f t="shared" ca="1" si="2"/>
        <v/>
      </c>
      <c r="G133" s="50">
        <f t="shared" ca="1" si="3"/>
        <v>-0.31447784219965169</v>
      </c>
      <c r="H133" s="29"/>
      <c r="I133" s="29"/>
      <c r="J133" s="29"/>
      <c r="K133" s="29"/>
      <c r="L133" s="29"/>
      <c r="M133" s="29"/>
      <c r="N133" s="29"/>
      <c r="O133" s="29"/>
      <c r="P133" s="29"/>
      <c r="Q133" s="29"/>
      <c r="R133" s="29"/>
      <c r="S133" s="29"/>
      <c r="T133" s="29"/>
      <c r="U133" s="29"/>
      <c r="V133" s="29"/>
      <c r="W133" s="29"/>
      <c r="X133" s="29"/>
      <c r="Y133" s="29"/>
      <c r="Z133" s="29"/>
    </row>
    <row r="134" spans="1:26" ht="13">
      <c r="A134" s="42">
        <v>132</v>
      </c>
      <c r="B134" s="40">
        <f ca="1">_xlfn.BETA.INV(RAND(),Summary!$C$14+Summary!$D$26,Summary!$D$14+Summary!$C$26-Summary!$D$26)</f>
        <v>1.1236219176503637E-3</v>
      </c>
      <c r="C134" s="43">
        <f ca="1">_xlfn.BETA.INV(RAND(),Summary!$C$14+Summary!$D$27,Summary!$D$14+Summary!$C$27-Summary!$D$27)</f>
        <v>1.0766263932668885E-3</v>
      </c>
      <c r="D134" s="49">
        <f t="shared" ca="1" si="0"/>
        <v>0</v>
      </c>
      <c r="E134" s="50">
        <f t="shared" ca="1" si="1"/>
        <v>-4.182503353240815E-2</v>
      </c>
      <c r="F134" s="50" t="str">
        <f t="shared" ca="1" si="2"/>
        <v/>
      </c>
      <c r="G134" s="50">
        <f t="shared" ca="1" si="3"/>
        <v>-4.182503353240815E-2</v>
      </c>
      <c r="H134" s="29"/>
      <c r="I134" s="29"/>
      <c r="J134" s="29"/>
      <c r="K134" s="29"/>
      <c r="L134" s="29"/>
      <c r="M134" s="29"/>
      <c r="N134" s="29"/>
      <c r="O134" s="29"/>
      <c r="P134" s="29"/>
      <c r="Q134" s="29"/>
      <c r="R134" s="29"/>
      <c r="S134" s="29"/>
      <c r="T134" s="29"/>
      <c r="U134" s="29"/>
      <c r="V134" s="29"/>
      <c r="W134" s="29"/>
      <c r="X134" s="29"/>
      <c r="Y134" s="29"/>
      <c r="Z134" s="29"/>
    </row>
    <row r="135" spans="1:26" ht="13">
      <c r="A135" s="42">
        <v>133</v>
      </c>
      <c r="B135" s="40">
        <f ca="1">_xlfn.BETA.INV(RAND(),Summary!$C$14+Summary!$D$26,Summary!$D$14+Summary!$C$26-Summary!$D$26)</f>
        <v>1.1426182767156901E-3</v>
      </c>
      <c r="C135" s="43">
        <f ca="1">_xlfn.BETA.INV(RAND(),Summary!$C$14+Summary!$D$27,Summary!$D$14+Summary!$C$27-Summary!$D$27)</f>
        <v>1.0801905647451759E-3</v>
      </c>
      <c r="D135" s="49">
        <f t="shared" ca="1" si="0"/>
        <v>0</v>
      </c>
      <c r="E135" s="50">
        <f t="shared" ca="1" si="1"/>
        <v>-5.4635667258845687E-2</v>
      </c>
      <c r="F135" s="50" t="str">
        <f t="shared" ca="1" si="2"/>
        <v/>
      </c>
      <c r="G135" s="50">
        <f t="shared" ca="1" si="3"/>
        <v>-5.4635667258845687E-2</v>
      </c>
      <c r="H135" s="29"/>
      <c r="I135" s="29"/>
      <c r="J135" s="29"/>
      <c r="K135" s="29"/>
      <c r="L135" s="29"/>
      <c r="M135" s="29"/>
      <c r="N135" s="29"/>
      <c r="O135" s="29"/>
      <c r="P135" s="29"/>
      <c r="Q135" s="29"/>
      <c r="R135" s="29"/>
      <c r="S135" s="29"/>
      <c r="T135" s="29"/>
      <c r="U135" s="29"/>
      <c r="V135" s="29"/>
      <c r="W135" s="29"/>
      <c r="X135" s="29"/>
      <c r="Y135" s="29"/>
      <c r="Z135" s="29"/>
    </row>
    <row r="136" spans="1:26" ht="13">
      <c r="A136" s="42">
        <v>134</v>
      </c>
      <c r="B136" s="40">
        <f ca="1">_xlfn.BETA.INV(RAND(),Summary!$C$14+Summary!$D$26,Summary!$D$14+Summary!$C$26-Summary!$D$26)</f>
        <v>9.4374905254206295E-4</v>
      </c>
      <c r="C136" s="43">
        <f ca="1">_xlfn.BETA.INV(RAND(),Summary!$C$14+Summary!$D$27,Summary!$D$14+Summary!$C$27-Summary!$D$27)</f>
        <v>1.0236746890003312E-3</v>
      </c>
      <c r="D136" s="49">
        <f t="shared" ca="1" si="0"/>
        <v>1</v>
      </c>
      <c r="E136" s="50">
        <f t="shared" ca="1" si="1"/>
        <v>8.4689501136962428E-2</v>
      </c>
      <c r="F136" s="50">
        <f t="shared" ca="1" si="2"/>
        <v>8.4689501136962428E-2</v>
      </c>
      <c r="G136" s="50" t="str">
        <f t="shared" ca="1" si="3"/>
        <v/>
      </c>
      <c r="H136" s="29"/>
      <c r="I136" s="29"/>
      <c r="J136" s="29"/>
      <c r="K136" s="29"/>
      <c r="L136" s="29"/>
      <c r="M136" s="29"/>
      <c r="N136" s="29"/>
      <c r="O136" s="29"/>
      <c r="P136" s="29"/>
      <c r="Q136" s="29"/>
      <c r="R136" s="29"/>
      <c r="S136" s="29"/>
      <c r="T136" s="29"/>
      <c r="U136" s="29"/>
      <c r="V136" s="29"/>
      <c r="W136" s="29"/>
      <c r="X136" s="29"/>
      <c r="Y136" s="29"/>
      <c r="Z136" s="29"/>
    </row>
    <row r="137" spans="1:26" ht="13">
      <c r="A137" s="42">
        <v>135</v>
      </c>
      <c r="B137" s="40">
        <f ca="1">_xlfn.BETA.INV(RAND(),Summary!$C$14+Summary!$D$26,Summary!$D$14+Summary!$C$26-Summary!$D$26)</f>
        <v>1.6167726935771842E-3</v>
      </c>
      <c r="C137" s="43">
        <f ca="1">_xlfn.BETA.INV(RAND(),Summary!$C$14+Summary!$D$27,Summary!$D$14+Summary!$C$27-Summary!$D$27)</f>
        <v>9.0942730018652091E-4</v>
      </c>
      <c r="D137" s="49">
        <f t="shared" ca="1" si="0"/>
        <v>0</v>
      </c>
      <c r="E137" s="50">
        <f t="shared" ca="1" si="1"/>
        <v>-0.43750453987791504</v>
      </c>
      <c r="F137" s="50" t="str">
        <f t="shared" ca="1" si="2"/>
        <v/>
      </c>
      <c r="G137" s="50">
        <f t="shared" ca="1" si="3"/>
        <v>-0.43750453987791504</v>
      </c>
      <c r="H137" s="29"/>
      <c r="I137" s="29"/>
      <c r="J137" s="29"/>
      <c r="K137" s="29"/>
      <c r="L137" s="29"/>
      <c r="M137" s="29"/>
      <c r="N137" s="29"/>
      <c r="O137" s="29"/>
      <c r="P137" s="29"/>
      <c r="Q137" s="29"/>
      <c r="R137" s="29"/>
      <c r="S137" s="29"/>
      <c r="T137" s="29"/>
      <c r="U137" s="29"/>
      <c r="V137" s="29"/>
      <c r="W137" s="29"/>
      <c r="X137" s="29"/>
      <c r="Y137" s="29"/>
      <c r="Z137" s="29"/>
    </row>
    <row r="138" spans="1:26" ht="13">
      <c r="A138" s="42">
        <v>136</v>
      </c>
      <c r="B138" s="40">
        <f ca="1">_xlfn.BETA.INV(RAND(),Summary!$C$14+Summary!$D$26,Summary!$D$14+Summary!$C$26-Summary!$D$26)</f>
        <v>1.7636294487539672E-3</v>
      </c>
      <c r="C138" s="43">
        <f ca="1">_xlfn.BETA.INV(RAND(),Summary!$C$14+Summary!$D$27,Summary!$D$14+Summary!$C$27-Summary!$D$27)</f>
        <v>9.1449215795770002E-4</v>
      </c>
      <c r="D138" s="49">
        <f t="shared" ca="1" si="0"/>
        <v>0</v>
      </c>
      <c r="E138" s="50">
        <f t="shared" ca="1" si="1"/>
        <v>-0.4814714856321981</v>
      </c>
      <c r="F138" s="50" t="str">
        <f t="shared" ca="1" si="2"/>
        <v/>
      </c>
      <c r="G138" s="50">
        <f t="shared" ca="1" si="3"/>
        <v>-0.4814714856321981</v>
      </c>
      <c r="H138" s="29"/>
      <c r="I138" s="29"/>
      <c r="J138" s="29"/>
      <c r="K138" s="29"/>
      <c r="L138" s="29"/>
      <c r="M138" s="29"/>
      <c r="N138" s="29"/>
      <c r="O138" s="29"/>
      <c r="P138" s="29"/>
      <c r="Q138" s="29"/>
      <c r="R138" s="29"/>
      <c r="S138" s="29"/>
      <c r="T138" s="29"/>
      <c r="U138" s="29"/>
      <c r="V138" s="29"/>
      <c r="W138" s="29"/>
      <c r="X138" s="29"/>
      <c r="Y138" s="29"/>
      <c r="Z138" s="29"/>
    </row>
    <row r="139" spans="1:26" ht="13">
      <c r="A139" s="42">
        <v>137</v>
      </c>
      <c r="B139" s="40">
        <f ca="1">_xlfn.BETA.INV(RAND(),Summary!$C$14+Summary!$D$26,Summary!$D$14+Summary!$C$26-Summary!$D$26)</f>
        <v>1.6877919612244829E-3</v>
      </c>
      <c r="C139" s="43">
        <f ca="1">_xlfn.BETA.INV(RAND(),Summary!$C$14+Summary!$D$27,Summary!$D$14+Summary!$C$27-Summary!$D$27)</f>
        <v>9.1061581934535213E-4</v>
      </c>
      <c r="D139" s="49">
        <f t="shared" ca="1" si="0"/>
        <v>0</v>
      </c>
      <c r="E139" s="50">
        <f t="shared" ca="1" si="1"/>
        <v>-0.46046915717935649</v>
      </c>
      <c r="F139" s="50" t="str">
        <f t="shared" ca="1" si="2"/>
        <v/>
      </c>
      <c r="G139" s="50">
        <f t="shared" ca="1" si="3"/>
        <v>-0.46046915717935649</v>
      </c>
      <c r="H139" s="29"/>
      <c r="I139" s="29"/>
      <c r="J139" s="29"/>
      <c r="K139" s="29"/>
      <c r="L139" s="29"/>
      <c r="M139" s="29"/>
      <c r="N139" s="29"/>
      <c r="O139" s="29"/>
      <c r="P139" s="29"/>
      <c r="Q139" s="29"/>
      <c r="R139" s="29"/>
      <c r="S139" s="29"/>
      <c r="T139" s="29"/>
      <c r="U139" s="29"/>
      <c r="V139" s="29"/>
      <c r="W139" s="29"/>
      <c r="X139" s="29"/>
      <c r="Y139" s="29"/>
      <c r="Z139" s="29"/>
    </row>
    <row r="140" spans="1:26" ht="13">
      <c r="A140" s="42">
        <v>138</v>
      </c>
      <c r="B140" s="40">
        <f ca="1">_xlfn.BETA.INV(RAND(),Summary!$C$14+Summary!$D$26,Summary!$D$14+Summary!$C$26-Summary!$D$26)</f>
        <v>6.2124017296661977E-4</v>
      </c>
      <c r="C140" s="43">
        <f ca="1">_xlfn.BETA.INV(RAND(),Summary!$C$14+Summary!$D$27,Summary!$D$14+Summary!$C$27-Summary!$D$27)</f>
        <v>1.0585091149460935E-3</v>
      </c>
      <c r="D140" s="49">
        <f t="shared" ca="1" si="0"/>
        <v>1</v>
      </c>
      <c r="E140" s="50">
        <f t="shared" ca="1" si="1"/>
        <v>0.70386456157748967</v>
      </c>
      <c r="F140" s="50">
        <f t="shared" ca="1" si="2"/>
        <v>0.70386456157748967</v>
      </c>
      <c r="G140" s="50" t="str">
        <f t="shared" ca="1" si="3"/>
        <v/>
      </c>
      <c r="H140" s="29"/>
      <c r="I140" s="29"/>
      <c r="J140" s="29"/>
      <c r="K140" s="29"/>
      <c r="L140" s="29"/>
      <c r="M140" s="29"/>
      <c r="N140" s="29"/>
      <c r="O140" s="29"/>
      <c r="P140" s="29"/>
      <c r="Q140" s="29"/>
      <c r="R140" s="29"/>
      <c r="S140" s="29"/>
      <c r="T140" s="29"/>
      <c r="U140" s="29"/>
      <c r="V140" s="29"/>
      <c r="W140" s="29"/>
      <c r="X140" s="29"/>
      <c r="Y140" s="29"/>
      <c r="Z140" s="29"/>
    </row>
    <row r="141" spans="1:26" ht="13">
      <c r="A141" s="42">
        <v>139</v>
      </c>
      <c r="B141" s="40">
        <f ca="1">_xlfn.BETA.INV(RAND(),Summary!$C$14+Summary!$D$26,Summary!$D$14+Summary!$C$26-Summary!$D$26)</f>
        <v>6.5280780313854605E-4</v>
      </c>
      <c r="C141" s="43">
        <f ca="1">_xlfn.BETA.INV(RAND(),Summary!$C$14+Summary!$D$27,Summary!$D$14+Summary!$C$27-Summary!$D$27)</f>
        <v>9.0867217225805885E-4</v>
      </c>
      <c r="D141" s="49">
        <f t="shared" ca="1" si="0"/>
        <v>1</v>
      </c>
      <c r="E141" s="50">
        <f t="shared" ca="1" si="1"/>
        <v>0.3919444098084876</v>
      </c>
      <c r="F141" s="50">
        <f t="shared" ca="1" si="2"/>
        <v>0.3919444098084876</v>
      </c>
      <c r="G141" s="50" t="str">
        <f t="shared" ca="1" si="3"/>
        <v/>
      </c>
      <c r="H141" s="29"/>
      <c r="I141" s="29"/>
      <c r="J141" s="29"/>
      <c r="K141" s="29"/>
      <c r="L141" s="29"/>
      <c r="M141" s="29"/>
      <c r="N141" s="29"/>
      <c r="O141" s="29"/>
      <c r="P141" s="29"/>
      <c r="Q141" s="29"/>
      <c r="R141" s="29"/>
      <c r="S141" s="29"/>
      <c r="T141" s="29"/>
      <c r="U141" s="29"/>
      <c r="V141" s="29"/>
      <c r="W141" s="29"/>
      <c r="X141" s="29"/>
      <c r="Y141" s="29"/>
      <c r="Z141" s="29"/>
    </row>
    <row r="142" spans="1:26" ht="13">
      <c r="A142" s="42">
        <v>140</v>
      </c>
      <c r="B142" s="40">
        <f ca="1">_xlfn.BETA.INV(RAND(),Summary!$C$14+Summary!$D$26,Summary!$D$14+Summary!$C$26-Summary!$D$26)</f>
        <v>1.1745602504641406E-3</v>
      </c>
      <c r="C142" s="43">
        <f ca="1">_xlfn.BETA.INV(RAND(),Summary!$C$14+Summary!$D$27,Summary!$D$14+Summary!$C$27-Summary!$D$27)</f>
        <v>1.0386096010799317E-3</v>
      </c>
      <c r="D142" s="49">
        <f t="shared" ca="1" si="0"/>
        <v>0</v>
      </c>
      <c r="E142" s="50">
        <f t="shared" ca="1" si="1"/>
        <v>-0.11574599883700001</v>
      </c>
      <c r="F142" s="50" t="str">
        <f t="shared" ca="1" si="2"/>
        <v/>
      </c>
      <c r="G142" s="50">
        <f t="shared" ca="1" si="3"/>
        <v>-0.11574599883700001</v>
      </c>
      <c r="H142" s="29"/>
      <c r="I142" s="29"/>
      <c r="J142" s="29"/>
      <c r="K142" s="29"/>
      <c r="L142" s="29"/>
      <c r="M142" s="29"/>
      <c r="N142" s="29"/>
      <c r="O142" s="29"/>
      <c r="P142" s="29"/>
      <c r="Q142" s="29"/>
      <c r="R142" s="29"/>
      <c r="S142" s="29"/>
      <c r="T142" s="29"/>
      <c r="U142" s="29"/>
      <c r="V142" s="29"/>
      <c r="W142" s="29"/>
      <c r="X142" s="29"/>
      <c r="Y142" s="29"/>
      <c r="Z142" s="29"/>
    </row>
    <row r="143" spans="1:26" ht="13">
      <c r="A143" s="42">
        <v>141</v>
      </c>
      <c r="B143" s="40">
        <f ca="1">_xlfn.BETA.INV(RAND(),Summary!$C$14+Summary!$D$26,Summary!$D$14+Summary!$C$26-Summary!$D$26)</f>
        <v>8.8767165395358934E-4</v>
      </c>
      <c r="C143" s="43">
        <f ca="1">_xlfn.BETA.INV(RAND(),Summary!$C$14+Summary!$D$27,Summary!$D$14+Summary!$C$27-Summary!$D$27)</f>
        <v>7.3419430668076875E-4</v>
      </c>
      <c r="D143" s="49">
        <f t="shared" ca="1" si="0"/>
        <v>0</v>
      </c>
      <c r="E143" s="50">
        <f t="shared" ca="1" si="1"/>
        <v>-0.1728987814235701</v>
      </c>
      <c r="F143" s="50" t="str">
        <f t="shared" ca="1" si="2"/>
        <v/>
      </c>
      <c r="G143" s="50">
        <f t="shared" ca="1" si="3"/>
        <v>-0.1728987814235701</v>
      </c>
      <c r="H143" s="29"/>
      <c r="I143" s="29"/>
      <c r="J143" s="29"/>
      <c r="K143" s="29"/>
      <c r="L143" s="29"/>
      <c r="M143" s="29"/>
      <c r="N143" s="29"/>
      <c r="O143" s="29"/>
      <c r="P143" s="29"/>
      <c r="Q143" s="29"/>
      <c r="R143" s="29"/>
      <c r="S143" s="29"/>
      <c r="T143" s="29"/>
      <c r="U143" s="29"/>
      <c r="V143" s="29"/>
      <c r="W143" s="29"/>
      <c r="X143" s="29"/>
      <c r="Y143" s="29"/>
      <c r="Z143" s="29"/>
    </row>
    <row r="144" spans="1:26" ht="13">
      <c r="A144" s="42">
        <v>142</v>
      </c>
      <c r="B144" s="40">
        <f ca="1">_xlfn.BETA.INV(RAND(),Summary!$C$14+Summary!$D$26,Summary!$D$14+Summary!$C$26-Summary!$D$26)</f>
        <v>1.7073196881770558E-3</v>
      </c>
      <c r="C144" s="43">
        <f ca="1">_xlfn.BETA.INV(RAND(),Summary!$C$14+Summary!$D$27,Summary!$D$14+Summary!$C$27-Summary!$D$27)</f>
        <v>1.2937186962299618E-3</v>
      </c>
      <c r="D144" s="49">
        <f t="shared" ca="1" si="0"/>
        <v>0</v>
      </c>
      <c r="E144" s="50">
        <f t="shared" ca="1" si="1"/>
        <v>-0.24225163852512308</v>
      </c>
      <c r="F144" s="50" t="str">
        <f t="shared" ca="1" si="2"/>
        <v/>
      </c>
      <c r="G144" s="50">
        <f t="shared" ca="1" si="3"/>
        <v>-0.24225163852512308</v>
      </c>
      <c r="H144" s="29"/>
      <c r="I144" s="29"/>
      <c r="J144" s="29"/>
      <c r="K144" s="29"/>
      <c r="L144" s="29"/>
      <c r="M144" s="29"/>
      <c r="N144" s="29"/>
      <c r="O144" s="29"/>
      <c r="P144" s="29"/>
      <c r="Q144" s="29"/>
      <c r="R144" s="29"/>
      <c r="S144" s="29"/>
      <c r="T144" s="29"/>
      <c r="U144" s="29"/>
      <c r="V144" s="29"/>
      <c r="W144" s="29"/>
      <c r="X144" s="29"/>
      <c r="Y144" s="29"/>
      <c r="Z144" s="29"/>
    </row>
    <row r="145" spans="1:26" ht="13">
      <c r="A145" s="42">
        <v>143</v>
      </c>
      <c r="B145" s="40">
        <f ca="1">_xlfn.BETA.INV(RAND(),Summary!$C$14+Summary!$D$26,Summary!$D$14+Summary!$C$26-Summary!$D$26)</f>
        <v>1.6900329799686142E-3</v>
      </c>
      <c r="C145" s="43">
        <f ca="1">_xlfn.BETA.INV(RAND(),Summary!$C$14+Summary!$D$27,Summary!$D$14+Summary!$C$27-Summary!$D$27)</f>
        <v>8.2268392173644536E-4</v>
      </c>
      <c r="D145" s="49">
        <f t="shared" ca="1" si="0"/>
        <v>0</v>
      </c>
      <c r="E145" s="50">
        <f t="shared" ca="1" si="1"/>
        <v>-0.51321427955108689</v>
      </c>
      <c r="F145" s="50" t="str">
        <f t="shared" ca="1" si="2"/>
        <v/>
      </c>
      <c r="G145" s="50">
        <f t="shared" ca="1" si="3"/>
        <v>-0.51321427955108689</v>
      </c>
      <c r="H145" s="29"/>
      <c r="I145" s="29"/>
      <c r="J145" s="29"/>
      <c r="K145" s="29"/>
      <c r="L145" s="29"/>
      <c r="M145" s="29"/>
      <c r="N145" s="29"/>
      <c r="O145" s="29"/>
      <c r="P145" s="29"/>
      <c r="Q145" s="29"/>
      <c r="R145" s="29"/>
      <c r="S145" s="29"/>
      <c r="T145" s="29"/>
      <c r="U145" s="29"/>
      <c r="V145" s="29"/>
      <c r="W145" s="29"/>
      <c r="X145" s="29"/>
      <c r="Y145" s="29"/>
      <c r="Z145" s="29"/>
    </row>
    <row r="146" spans="1:26" ht="13">
      <c r="A146" s="42">
        <v>144</v>
      </c>
      <c r="B146" s="40">
        <f ca="1">_xlfn.BETA.INV(RAND(),Summary!$C$14+Summary!$D$26,Summary!$D$14+Summary!$C$26-Summary!$D$26)</f>
        <v>2.6634839736971896E-4</v>
      </c>
      <c r="C146" s="43">
        <f ca="1">_xlfn.BETA.INV(RAND(),Summary!$C$14+Summary!$D$27,Summary!$D$14+Summary!$C$27-Summary!$D$27)</f>
        <v>7.4604301518907488E-4</v>
      </c>
      <c r="D146" s="49">
        <f t="shared" ca="1" si="0"/>
        <v>1</v>
      </c>
      <c r="E146" s="50">
        <f t="shared" ca="1" si="1"/>
        <v>1.8010043332586321</v>
      </c>
      <c r="F146" s="50">
        <f t="shared" ca="1" si="2"/>
        <v>1.8010043332586321</v>
      </c>
      <c r="G146" s="50" t="str">
        <f t="shared" ca="1" si="3"/>
        <v/>
      </c>
      <c r="H146" s="29"/>
      <c r="I146" s="29"/>
      <c r="J146" s="29"/>
      <c r="K146" s="29"/>
      <c r="L146" s="29"/>
      <c r="M146" s="29"/>
      <c r="N146" s="29"/>
      <c r="O146" s="29"/>
      <c r="P146" s="29"/>
      <c r="Q146" s="29"/>
      <c r="R146" s="29"/>
      <c r="S146" s="29"/>
      <c r="T146" s="29"/>
      <c r="U146" s="29"/>
      <c r="V146" s="29"/>
      <c r="W146" s="29"/>
      <c r="X146" s="29"/>
      <c r="Y146" s="29"/>
      <c r="Z146" s="29"/>
    </row>
    <row r="147" spans="1:26" ht="13">
      <c r="A147" s="42">
        <v>145</v>
      </c>
      <c r="B147" s="40">
        <f ca="1">_xlfn.BETA.INV(RAND(),Summary!$C$14+Summary!$D$26,Summary!$D$14+Summary!$C$26-Summary!$D$26)</f>
        <v>1.1327856737303188E-3</v>
      </c>
      <c r="C147" s="43">
        <f ca="1">_xlfn.BETA.INV(RAND(),Summary!$C$14+Summary!$D$27,Summary!$D$14+Summary!$C$27-Summary!$D$27)</f>
        <v>7.9139572604448503E-4</v>
      </c>
      <c r="D147" s="49">
        <f t="shared" ca="1" si="0"/>
        <v>0</v>
      </c>
      <c r="E147" s="50">
        <f t="shared" ca="1" si="1"/>
        <v>-0.30137205616453455</v>
      </c>
      <c r="F147" s="50" t="str">
        <f t="shared" ca="1" si="2"/>
        <v/>
      </c>
      <c r="G147" s="50">
        <f t="shared" ca="1" si="3"/>
        <v>-0.30137205616453455</v>
      </c>
      <c r="H147" s="29"/>
      <c r="I147" s="29"/>
      <c r="J147" s="29"/>
      <c r="K147" s="29"/>
      <c r="L147" s="29"/>
      <c r="M147" s="29"/>
      <c r="N147" s="29"/>
      <c r="O147" s="29"/>
      <c r="P147" s="29"/>
      <c r="Q147" s="29"/>
      <c r="R147" s="29"/>
      <c r="S147" s="29"/>
      <c r="T147" s="29"/>
      <c r="U147" s="29"/>
      <c r="V147" s="29"/>
      <c r="W147" s="29"/>
      <c r="X147" s="29"/>
      <c r="Y147" s="29"/>
      <c r="Z147" s="29"/>
    </row>
    <row r="148" spans="1:26" ht="13">
      <c r="A148" s="42">
        <v>146</v>
      </c>
      <c r="B148" s="40">
        <f ca="1">_xlfn.BETA.INV(RAND(),Summary!$C$14+Summary!$D$26,Summary!$D$14+Summary!$C$26-Summary!$D$26)</f>
        <v>1.2705460338872099E-3</v>
      </c>
      <c r="C148" s="43">
        <f ca="1">_xlfn.BETA.INV(RAND(),Summary!$C$14+Summary!$D$27,Summary!$D$14+Summary!$C$27-Summary!$D$27)</f>
        <v>7.5952089968537228E-4</v>
      </c>
      <c r="D148" s="49">
        <f t="shared" ca="1" si="0"/>
        <v>0</v>
      </c>
      <c r="E148" s="50">
        <f t="shared" ca="1" si="1"/>
        <v>-0.40220906647385812</v>
      </c>
      <c r="F148" s="50" t="str">
        <f t="shared" ca="1" si="2"/>
        <v/>
      </c>
      <c r="G148" s="50">
        <f t="shared" ca="1" si="3"/>
        <v>-0.40220906647385812</v>
      </c>
      <c r="H148" s="29"/>
      <c r="I148" s="29"/>
      <c r="J148" s="29"/>
      <c r="K148" s="29"/>
      <c r="L148" s="29"/>
      <c r="M148" s="29"/>
      <c r="N148" s="29"/>
      <c r="O148" s="29"/>
      <c r="P148" s="29"/>
      <c r="Q148" s="29"/>
      <c r="R148" s="29"/>
      <c r="S148" s="29"/>
      <c r="T148" s="29"/>
      <c r="U148" s="29"/>
      <c r="V148" s="29"/>
      <c r="W148" s="29"/>
      <c r="X148" s="29"/>
      <c r="Y148" s="29"/>
      <c r="Z148" s="29"/>
    </row>
    <row r="149" spans="1:26" ht="13">
      <c r="A149" s="42">
        <v>147</v>
      </c>
      <c r="B149" s="40">
        <f ca="1">_xlfn.BETA.INV(RAND(),Summary!$C$14+Summary!$D$26,Summary!$D$14+Summary!$C$26-Summary!$D$26)</f>
        <v>1.4019856256187735E-3</v>
      </c>
      <c r="C149" s="43">
        <f ca="1">_xlfn.BETA.INV(RAND(),Summary!$C$14+Summary!$D$27,Summary!$D$14+Summary!$C$27-Summary!$D$27)</f>
        <v>1.4257745976690162E-3</v>
      </c>
      <c r="D149" s="49">
        <f t="shared" ca="1" si="0"/>
        <v>1</v>
      </c>
      <c r="E149" s="50">
        <f t="shared" ca="1" si="1"/>
        <v>1.6968057029645562E-2</v>
      </c>
      <c r="F149" s="50">
        <f t="shared" ca="1" si="2"/>
        <v>1.6968057029645562E-2</v>
      </c>
      <c r="G149" s="50" t="str">
        <f t="shared" ca="1" si="3"/>
        <v/>
      </c>
      <c r="H149" s="29"/>
      <c r="I149" s="29"/>
      <c r="J149" s="29"/>
      <c r="K149" s="29"/>
      <c r="L149" s="29"/>
      <c r="M149" s="29"/>
      <c r="N149" s="29"/>
      <c r="O149" s="29"/>
      <c r="P149" s="29"/>
      <c r="Q149" s="29"/>
      <c r="R149" s="29"/>
      <c r="S149" s="29"/>
      <c r="T149" s="29"/>
      <c r="U149" s="29"/>
      <c r="V149" s="29"/>
      <c r="W149" s="29"/>
      <c r="X149" s="29"/>
      <c r="Y149" s="29"/>
      <c r="Z149" s="29"/>
    </row>
    <row r="150" spans="1:26" ht="13">
      <c r="A150" s="42">
        <v>148</v>
      </c>
      <c r="B150" s="40">
        <f ca="1">_xlfn.BETA.INV(RAND(),Summary!$C$14+Summary!$D$26,Summary!$D$14+Summary!$C$26-Summary!$D$26)</f>
        <v>8.2154097546784002E-4</v>
      </c>
      <c r="C150" s="43">
        <f ca="1">_xlfn.BETA.INV(RAND(),Summary!$C$14+Summary!$D$27,Summary!$D$14+Summary!$C$27-Summary!$D$27)</f>
        <v>1.0557226358121063E-3</v>
      </c>
      <c r="D150" s="49">
        <f t="shared" ca="1" si="0"/>
        <v>1</v>
      </c>
      <c r="E150" s="50">
        <f t="shared" ca="1" si="1"/>
        <v>0.28505171055029571</v>
      </c>
      <c r="F150" s="50">
        <f t="shared" ca="1" si="2"/>
        <v>0.28505171055029571</v>
      </c>
      <c r="G150" s="50" t="str">
        <f t="shared" ca="1" si="3"/>
        <v/>
      </c>
      <c r="H150" s="29"/>
      <c r="I150" s="29"/>
      <c r="J150" s="29"/>
      <c r="K150" s="29"/>
      <c r="L150" s="29"/>
      <c r="M150" s="29"/>
      <c r="N150" s="29"/>
      <c r="O150" s="29"/>
      <c r="P150" s="29"/>
      <c r="Q150" s="29"/>
      <c r="R150" s="29"/>
      <c r="S150" s="29"/>
      <c r="T150" s="29"/>
      <c r="U150" s="29"/>
      <c r="V150" s="29"/>
      <c r="W150" s="29"/>
      <c r="X150" s="29"/>
      <c r="Y150" s="29"/>
      <c r="Z150" s="29"/>
    </row>
    <row r="151" spans="1:26" ht="13">
      <c r="A151" s="42">
        <v>149</v>
      </c>
      <c r="B151" s="40">
        <f ca="1">_xlfn.BETA.INV(RAND(),Summary!$C$14+Summary!$D$26,Summary!$D$14+Summary!$C$26-Summary!$D$26)</f>
        <v>1.1112489939113512E-3</v>
      </c>
      <c r="C151" s="43">
        <f ca="1">_xlfn.BETA.INV(RAND(),Summary!$C$14+Summary!$D$27,Summary!$D$14+Summary!$C$27-Summary!$D$27)</f>
        <v>8.2395025532757283E-4</v>
      </c>
      <c r="D151" s="49">
        <f t="shared" ca="1" si="0"/>
        <v>0</v>
      </c>
      <c r="E151" s="50">
        <f t="shared" ca="1" si="1"/>
        <v>-0.25853678172751388</v>
      </c>
      <c r="F151" s="50" t="str">
        <f t="shared" ca="1" si="2"/>
        <v/>
      </c>
      <c r="G151" s="50">
        <f t="shared" ca="1" si="3"/>
        <v>-0.25853678172751388</v>
      </c>
      <c r="H151" s="29"/>
      <c r="I151" s="29"/>
      <c r="J151" s="29"/>
      <c r="K151" s="29"/>
      <c r="L151" s="29"/>
      <c r="M151" s="29"/>
      <c r="N151" s="29"/>
      <c r="O151" s="29"/>
      <c r="P151" s="29"/>
      <c r="Q151" s="29"/>
      <c r="R151" s="29"/>
      <c r="S151" s="29"/>
      <c r="T151" s="29"/>
      <c r="U151" s="29"/>
      <c r="V151" s="29"/>
      <c r="W151" s="29"/>
      <c r="X151" s="29"/>
      <c r="Y151" s="29"/>
      <c r="Z151" s="29"/>
    </row>
    <row r="152" spans="1:26" ht="13">
      <c r="A152" s="42">
        <v>150</v>
      </c>
      <c r="B152" s="40">
        <f ca="1">_xlfn.BETA.INV(RAND(),Summary!$C$14+Summary!$D$26,Summary!$D$14+Summary!$C$26-Summary!$D$26)</f>
        <v>6.4820835187973157E-4</v>
      </c>
      <c r="C152" s="43">
        <f ca="1">_xlfn.BETA.INV(RAND(),Summary!$C$14+Summary!$D$27,Summary!$D$14+Summary!$C$27-Summary!$D$27)</f>
        <v>1.0463349211861095E-3</v>
      </c>
      <c r="D152" s="49">
        <f t="shared" ca="1" si="0"/>
        <v>1</v>
      </c>
      <c r="E152" s="50">
        <f t="shared" ca="1" si="1"/>
        <v>0.61419537121336909</v>
      </c>
      <c r="F152" s="50">
        <f t="shared" ca="1" si="2"/>
        <v>0.61419537121336909</v>
      </c>
      <c r="G152" s="50" t="str">
        <f t="shared" ca="1" si="3"/>
        <v/>
      </c>
      <c r="H152" s="29"/>
      <c r="I152" s="29"/>
      <c r="J152" s="29"/>
      <c r="K152" s="29"/>
      <c r="L152" s="29"/>
      <c r="M152" s="29"/>
      <c r="N152" s="29"/>
      <c r="O152" s="29"/>
      <c r="P152" s="29"/>
      <c r="Q152" s="29"/>
      <c r="R152" s="29"/>
      <c r="S152" s="29"/>
      <c r="T152" s="29"/>
      <c r="U152" s="29"/>
      <c r="V152" s="29"/>
      <c r="W152" s="29"/>
      <c r="X152" s="29"/>
      <c r="Y152" s="29"/>
      <c r="Z152" s="29"/>
    </row>
    <row r="153" spans="1:26" ht="13">
      <c r="A153" s="42">
        <v>151</v>
      </c>
      <c r="B153" s="40">
        <f ca="1">_xlfn.BETA.INV(RAND(),Summary!$C$14+Summary!$D$26,Summary!$D$14+Summary!$C$26-Summary!$D$26)</f>
        <v>7.2956155925937502E-4</v>
      </c>
      <c r="C153" s="43">
        <f ca="1">_xlfn.BETA.INV(RAND(),Summary!$C$14+Summary!$D$27,Summary!$D$14+Summary!$C$27-Summary!$D$27)</f>
        <v>1.0431434765143521E-3</v>
      </c>
      <c r="D153" s="49">
        <f t="shared" ca="1" si="0"/>
        <v>1</v>
      </c>
      <c r="E153" s="50">
        <f t="shared" ca="1" si="1"/>
        <v>0.42982242317332936</v>
      </c>
      <c r="F153" s="50">
        <f t="shared" ca="1" si="2"/>
        <v>0.42982242317332936</v>
      </c>
      <c r="G153" s="50" t="str">
        <f t="shared" ca="1" si="3"/>
        <v/>
      </c>
      <c r="H153" s="29"/>
      <c r="I153" s="29"/>
      <c r="J153" s="29"/>
      <c r="K153" s="29"/>
      <c r="L153" s="29"/>
      <c r="M153" s="29"/>
      <c r="N153" s="29"/>
      <c r="O153" s="29"/>
      <c r="P153" s="29"/>
      <c r="Q153" s="29"/>
      <c r="R153" s="29"/>
      <c r="S153" s="29"/>
      <c r="T153" s="29"/>
      <c r="U153" s="29"/>
      <c r="V153" s="29"/>
      <c r="W153" s="29"/>
      <c r="X153" s="29"/>
      <c r="Y153" s="29"/>
      <c r="Z153" s="29"/>
    </row>
    <row r="154" spans="1:26" ht="13">
      <c r="A154" s="42">
        <v>152</v>
      </c>
      <c r="B154" s="40">
        <f ca="1">_xlfn.BETA.INV(RAND(),Summary!$C$14+Summary!$D$26,Summary!$D$14+Summary!$C$26-Summary!$D$26)</f>
        <v>8.3128461529759646E-4</v>
      </c>
      <c r="C154" s="43">
        <f ca="1">_xlfn.BETA.INV(RAND(),Summary!$C$14+Summary!$D$27,Summary!$D$14+Summary!$C$27-Summary!$D$27)</f>
        <v>1.101391678840824E-3</v>
      </c>
      <c r="D154" s="49">
        <f t="shared" ca="1" si="0"/>
        <v>1</v>
      </c>
      <c r="E154" s="50">
        <f t="shared" ca="1" si="1"/>
        <v>0.32492729754962485</v>
      </c>
      <c r="F154" s="50">
        <f t="shared" ca="1" si="2"/>
        <v>0.32492729754962485</v>
      </c>
      <c r="G154" s="50" t="str">
        <f t="shared" ca="1" si="3"/>
        <v/>
      </c>
      <c r="H154" s="29"/>
      <c r="I154" s="29"/>
      <c r="J154" s="29"/>
      <c r="K154" s="29"/>
      <c r="L154" s="29"/>
      <c r="M154" s="29"/>
      <c r="N154" s="29"/>
      <c r="O154" s="29"/>
      <c r="P154" s="29"/>
      <c r="Q154" s="29"/>
      <c r="R154" s="29"/>
      <c r="S154" s="29"/>
      <c r="T154" s="29"/>
      <c r="U154" s="29"/>
      <c r="V154" s="29"/>
      <c r="W154" s="29"/>
      <c r="X154" s="29"/>
      <c r="Y154" s="29"/>
      <c r="Z154" s="29"/>
    </row>
    <row r="155" spans="1:26" ht="13">
      <c r="A155" s="42">
        <v>153</v>
      </c>
      <c r="B155" s="40">
        <f ca="1">_xlfn.BETA.INV(RAND(),Summary!$C$14+Summary!$D$26,Summary!$D$14+Summary!$C$26-Summary!$D$26)</f>
        <v>9.7925271421706647E-4</v>
      </c>
      <c r="C155" s="43">
        <f ca="1">_xlfn.BETA.INV(RAND(),Summary!$C$14+Summary!$D$27,Summary!$D$14+Summary!$C$27-Summary!$D$27)</f>
        <v>1.1289579749960144E-3</v>
      </c>
      <c r="D155" s="49">
        <f t="shared" ca="1" si="0"/>
        <v>1</v>
      </c>
      <c r="E155" s="50">
        <f t="shared" ca="1" si="1"/>
        <v>0.15287704451106929</v>
      </c>
      <c r="F155" s="50">
        <f t="shared" ca="1" si="2"/>
        <v>0.15287704451106929</v>
      </c>
      <c r="G155" s="50" t="str">
        <f t="shared" ca="1" si="3"/>
        <v/>
      </c>
      <c r="H155" s="29"/>
      <c r="I155" s="29"/>
      <c r="J155" s="29"/>
      <c r="K155" s="29"/>
      <c r="L155" s="29"/>
      <c r="M155" s="29"/>
      <c r="N155" s="29"/>
      <c r="O155" s="29"/>
      <c r="P155" s="29"/>
      <c r="Q155" s="29"/>
      <c r="R155" s="29"/>
      <c r="S155" s="29"/>
      <c r="T155" s="29"/>
      <c r="U155" s="29"/>
      <c r="V155" s="29"/>
      <c r="W155" s="29"/>
      <c r="X155" s="29"/>
      <c r="Y155" s="29"/>
      <c r="Z155" s="29"/>
    </row>
    <row r="156" spans="1:26" ht="13">
      <c r="A156" s="42">
        <v>154</v>
      </c>
      <c r="B156" s="40">
        <f ca="1">_xlfn.BETA.INV(RAND(),Summary!$C$14+Summary!$D$26,Summary!$D$14+Summary!$C$26-Summary!$D$26)</f>
        <v>1.0049342573646052E-3</v>
      </c>
      <c r="C156" s="43">
        <f ca="1">_xlfn.BETA.INV(RAND(),Summary!$C$14+Summary!$D$27,Summary!$D$14+Summary!$C$27-Summary!$D$27)</f>
        <v>1.2319281780560631E-3</v>
      </c>
      <c r="D156" s="49">
        <f t="shared" ca="1" si="0"/>
        <v>1</v>
      </c>
      <c r="E156" s="50">
        <f t="shared" ca="1" si="1"/>
        <v>0.22587937372812752</v>
      </c>
      <c r="F156" s="50">
        <f t="shared" ca="1" si="2"/>
        <v>0.22587937372812752</v>
      </c>
      <c r="G156" s="50" t="str">
        <f t="shared" ca="1" si="3"/>
        <v/>
      </c>
      <c r="H156" s="29"/>
      <c r="I156" s="29"/>
      <c r="J156" s="29"/>
      <c r="K156" s="29"/>
      <c r="L156" s="29"/>
      <c r="M156" s="29"/>
      <c r="N156" s="29"/>
      <c r="O156" s="29"/>
      <c r="P156" s="29"/>
      <c r="Q156" s="29"/>
      <c r="R156" s="29"/>
      <c r="S156" s="29"/>
      <c r="T156" s="29"/>
      <c r="U156" s="29"/>
      <c r="V156" s="29"/>
      <c r="W156" s="29"/>
      <c r="X156" s="29"/>
      <c r="Y156" s="29"/>
      <c r="Z156" s="29"/>
    </row>
    <row r="157" spans="1:26" ht="13">
      <c r="A157" s="42">
        <v>155</v>
      </c>
      <c r="B157" s="40">
        <f ca="1">_xlfn.BETA.INV(RAND(),Summary!$C$14+Summary!$D$26,Summary!$D$14+Summary!$C$26-Summary!$D$26)</f>
        <v>6.3267413574835305E-4</v>
      </c>
      <c r="C157" s="43">
        <f ca="1">_xlfn.BETA.INV(RAND(),Summary!$C$14+Summary!$D$27,Summary!$D$14+Summary!$C$27-Summary!$D$27)</f>
        <v>9.0621130978335834E-4</v>
      </c>
      <c r="D157" s="49">
        <f t="shared" ca="1" si="0"/>
        <v>1</v>
      </c>
      <c r="E157" s="50">
        <f t="shared" ca="1" si="1"/>
        <v>0.43235080838487927</v>
      </c>
      <c r="F157" s="50">
        <f t="shared" ca="1" si="2"/>
        <v>0.43235080838487927</v>
      </c>
      <c r="G157" s="50" t="str">
        <f t="shared" ca="1" si="3"/>
        <v/>
      </c>
      <c r="H157" s="29"/>
      <c r="I157" s="29"/>
      <c r="J157" s="29"/>
      <c r="K157" s="29"/>
      <c r="L157" s="29"/>
      <c r="M157" s="29"/>
      <c r="N157" s="29"/>
      <c r="O157" s="29"/>
      <c r="P157" s="29"/>
      <c r="Q157" s="29"/>
      <c r="R157" s="29"/>
      <c r="S157" s="29"/>
      <c r="T157" s="29"/>
      <c r="U157" s="29"/>
      <c r="V157" s="29"/>
      <c r="W157" s="29"/>
      <c r="X157" s="29"/>
      <c r="Y157" s="29"/>
      <c r="Z157" s="29"/>
    </row>
    <row r="158" spans="1:26" ht="13">
      <c r="A158" s="42">
        <v>156</v>
      </c>
      <c r="B158" s="40">
        <f ca="1">_xlfn.BETA.INV(RAND(),Summary!$C$14+Summary!$D$26,Summary!$D$14+Summary!$C$26-Summary!$D$26)</f>
        <v>1.3376593409092363E-3</v>
      </c>
      <c r="C158" s="43">
        <f ca="1">_xlfn.BETA.INV(RAND(),Summary!$C$14+Summary!$D$27,Summary!$D$14+Summary!$C$27-Summary!$D$27)</f>
        <v>1.3255364855767615E-3</v>
      </c>
      <c r="D158" s="49">
        <f t="shared" ca="1" si="0"/>
        <v>0</v>
      </c>
      <c r="E158" s="50">
        <f t="shared" ca="1" si="1"/>
        <v>-9.0627373963797411E-3</v>
      </c>
      <c r="F158" s="50" t="str">
        <f t="shared" ca="1" si="2"/>
        <v/>
      </c>
      <c r="G158" s="50">
        <f t="shared" ca="1" si="3"/>
        <v>-9.0627373963797411E-3</v>
      </c>
      <c r="H158" s="29"/>
      <c r="I158" s="29"/>
      <c r="J158" s="29"/>
      <c r="K158" s="29"/>
      <c r="L158" s="29"/>
      <c r="M158" s="29"/>
      <c r="N158" s="29"/>
      <c r="O158" s="29"/>
      <c r="P158" s="29"/>
      <c r="Q158" s="29"/>
      <c r="R158" s="29"/>
      <c r="S158" s="29"/>
      <c r="T158" s="29"/>
      <c r="U158" s="29"/>
      <c r="V158" s="29"/>
      <c r="W158" s="29"/>
      <c r="X158" s="29"/>
      <c r="Y158" s="29"/>
      <c r="Z158" s="29"/>
    </row>
    <row r="159" spans="1:26" ht="13">
      <c r="A159" s="42">
        <v>157</v>
      </c>
      <c r="B159" s="40">
        <f ca="1">_xlfn.BETA.INV(RAND(),Summary!$C$14+Summary!$D$26,Summary!$D$14+Summary!$C$26-Summary!$D$26)</f>
        <v>8.7699992891446775E-4</v>
      </c>
      <c r="C159" s="43">
        <f ca="1">_xlfn.BETA.INV(RAND(),Summary!$C$14+Summary!$D$27,Summary!$D$14+Summary!$C$27-Summary!$D$27)</f>
        <v>9.0424687666083403E-4</v>
      </c>
      <c r="D159" s="49">
        <f t="shared" ca="1" si="0"/>
        <v>1</v>
      </c>
      <c r="E159" s="50">
        <f t="shared" ca="1" si="1"/>
        <v>3.1068357987317038E-2</v>
      </c>
      <c r="F159" s="50">
        <f t="shared" ca="1" si="2"/>
        <v>3.1068357987317038E-2</v>
      </c>
      <c r="G159" s="50" t="str">
        <f t="shared" ca="1" si="3"/>
        <v/>
      </c>
      <c r="H159" s="29"/>
      <c r="I159" s="29"/>
      <c r="J159" s="29"/>
      <c r="K159" s="29"/>
      <c r="L159" s="29"/>
      <c r="M159" s="29"/>
      <c r="N159" s="29"/>
      <c r="O159" s="29"/>
      <c r="P159" s="29"/>
      <c r="Q159" s="29"/>
      <c r="R159" s="29"/>
      <c r="S159" s="29"/>
      <c r="T159" s="29"/>
      <c r="U159" s="29"/>
      <c r="V159" s="29"/>
      <c r="W159" s="29"/>
      <c r="X159" s="29"/>
      <c r="Y159" s="29"/>
      <c r="Z159" s="29"/>
    </row>
    <row r="160" spans="1:26" ht="13">
      <c r="A160" s="42">
        <v>158</v>
      </c>
      <c r="B160" s="40">
        <f ca="1">_xlfn.BETA.INV(RAND(),Summary!$C$14+Summary!$D$26,Summary!$D$14+Summary!$C$26-Summary!$D$26)</f>
        <v>7.5392795764952321E-4</v>
      </c>
      <c r="C160" s="43">
        <f ca="1">_xlfn.BETA.INV(RAND(),Summary!$C$14+Summary!$D$27,Summary!$D$14+Summary!$C$27-Summary!$D$27)</f>
        <v>9.4910216080227911E-4</v>
      </c>
      <c r="D160" s="49">
        <f t="shared" ca="1" si="0"/>
        <v>1</v>
      </c>
      <c r="E160" s="50">
        <f t="shared" ca="1" si="1"/>
        <v>0.25887646315868035</v>
      </c>
      <c r="F160" s="50">
        <f t="shared" ca="1" si="2"/>
        <v>0.25887646315868035</v>
      </c>
      <c r="G160" s="50" t="str">
        <f t="shared" ca="1" si="3"/>
        <v/>
      </c>
      <c r="H160" s="29"/>
      <c r="I160" s="29"/>
      <c r="J160" s="29"/>
      <c r="K160" s="29"/>
      <c r="L160" s="29"/>
      <c r="M160" s="29"/>
      <c r="N160" s="29"/>
      <c r="O160" s="29"/>
      <c r="P160" s="29"/>
      <c r="Q160" s="29"/>
      <c r="R160" s="29"/>
      <c r="S160" s="29"/>
      <c r="T160" s="29"/>
      <c r="U160" s="29"/>
      <c r="V160" s="29"/>
      <c r="W160" s="29"/>
      <c r="X160" s="29"/>
      <c r="Y160" s="29"/>
      <c r="Z160" s="29"/>
    </row>
    <row r="161" spans="1:26" ht="13">
      <c r="A161" s="42">
        <v>159</v>
      </c>
      <c r="B161" s="40">
        <f ca="1">_xlfn.BETA.INV(RAND(),Summary!$C$14+Summary!$D$26,Summary!$D$14+Summary!$C$26-Summary!$D$26)</f>
        <v>1.8611026116864826E-3</v>
      </c>
      <c r="C161" s="43">
        <f ca="1">_xlfn.BETA.INV(RAND(),Summary!$C$14+Summary!$D$27,Summary!$D$14+Summary!$C$27-Summary!$D$27)</f>
        <v>9.131352263950438E-4</v>
      </c>
      <c r="D161" s="49">
        <f t="shared" ca="1" si="0"/>
        <v>0</v>
      </c>
      <c r="E161" s="50">
        <f t="shared" ca="1" si="1"/>
        <v>-0.50935793617119018</v>
      </c>
      <c r="F161" s="50" t="str">
        <f t="shared" ca="1" si="2"/>
        <v/>
      </c>
      <c r="G161" s="50">
        <f t="shared" ca="1" si="3"/>
        <v>-0.50935793617119018</v>
      </c>
      <c r="H161" s="29"/>
      <c r="I161" s="29"/>
      <c r="J161" s="29"/>
      <c r="K161" s="29"/>
      <c r="L161" s="29"/>
      <c r="M161" s="29"/>
      <c r="N161" s="29"/>
      <c r="O161" s="29"/>
      <c r="P161" s="29"/>
      <c r="Q161" s="29"/>
      <c r="R161" s="29"/>
      <c r="S161" s="29"/>
      <c r="T161" s="29"/>
      <c r="U161" s="29"/>
      <c r="V161" s="29"/>
      <c r="W161" s="29"/>
      <c r="X161" s="29"/>
      <c r="Y161" s="29"/>
      <c r="Z161" s="29"/>
    </row>
    <row r="162" spans="1:26" ht="13">
      <c r="A162" s="42">
        <v>160</v>
      </c>
      <c r="B162" s="40">
        <f ca="1">_xlfn.BETA.INV(RAND(),Summary!$C$14+Summary!$D$26,Summary!$D$14+Summary!$C$26-Summary!$D$26)</f>
        <v>9.4604109531252437E-4</v>
      </c>
      <c r="C162" s="43">
        <f ca="1">_xlfn.BETA.INV(RAND(),Summary!$C$14+Summary!$D$27,Summary!$D$14+Summary!$C$27-Summary!$D$27)</f>
        <v>6.2359042526869768E-4</v>
      </c>
      <c r="D162" s="49">
        <f t="shared" ca="1" si="0"/>
        <v>0</v>
      </c>
      <c r="E162" s="50">
        <f t="shared" ca="1" si="1"/>
        <v>-0.34084213850911543</v>
      </c>
      <c r="F162" s="50" t="str">
        <f t="shared" ca="1" si="2"/>
        <v/>
      </c>
      <c r="G162" s="50">
        <f t="shared" ca="1" si="3"/>
        <v>-0.34084213850911543</v>
      </c>
      <c r="H162" s="29"/>
      <c r="I162" s="29"/>
      <c r="J162" s="29"/>
      <c r="K162" s="29"/>
      <c r="L162" s="29"/>
      <c r="M162" s="29"/>
      <c r="N162" s="29"/>
      <c r="O162" s="29"/>
      <c r="P162" s="29"/>
      <c r="Q162" s="29"/>
      <c r="R162" s="29"/>
      <c r="S162" s="29"/>
      <c r="T162" s="29"/>
      <c r="U162" s="29"/>
      <c r="V162" s="29"/>
      <c r="W162" s="29"/>
      <c r="X162" s="29"/>
      <c r="Y162" s="29"/>
      <c r="Z162" s="29"/>
    </row>
    <row r="163" spans="1:26" ht="13">
      <c r="A163" s="42">
        <v>161</v>
      </c>
      <c r="B163" s="40">
        <f ca="1">_xlfn.BETA.INV(RAND(),Summary!$C$14+Summary!$D$26,Summary!$D$14+Summary!$C$26-Summary!$D$26)</f>
        <v>1.0662305654084436E-3</v>
      </c>
      <c r="C163" s="43">
        <f ca="1">_xlfn.BETA.INV(RAND(),Summary!$C$14+Summary!$D$27,Summary!$D$14+Summary!$C$27-Summary!$D$27)</f>
        <v>9.5503868793894709E-4</v>
      </c>
      <c r="D163" s="49">
        <f t="shared" ca="1" si="0"/>
        <v>0</v>
      </c>
      <c r="E163" s="50">
        <f t="shared" ca="1" si="1"/>
        <v>-0.1042850215299371</v>
      </c>
      <c r="F163" s="50" t="str">
        <f t="shared" ca="1" si="2"/>
        <v/>
      </c>
      <c r="G163" s="50">
        <f t="shared" ca="1" si="3"/>
        <v>-0.1042850215299371</v>
      </c>
      <c r="H163" s="29"/>
      <c r="I163" s="29"/>
      <c r="J163" s="29"/>
      <c r="K163" s="29"/>
      <c r="L163" s="29"/>
      <c r="M163" s="29"/>
      <c r="N163" s="29"/>
      <c r="O163" s="29"/>
      <c r="P163" s="29"/>
      <c r="Q163" s="29"/>
      <c r="R163" s="29"/>
      <c r="S163" s="29"/>
      <c r="T163" s="29"/>
      <c r="U163" s="29"/>
      <c r="V163" s="29"/>
      <c r="W163" s="29"/>
      <c r="X163" s="29"/>
      <c r="Y163" s="29"/>
      <c r="Z163" s="29"/>
    </row>
    <row r="164" spans="1:26" ht="13">
      <c r="A164" s="42">
        <v>162</v>
      </c>
      <c r="B164" s="40">
        <f ca="1">_xlfn.BETA.INV(RAND(),Summary!$C$14+Summary!$D$26,Summary!$D$14+Summary!$C$26-Summary!$D$26)</f>
        <v>5.5169275286595524E-4</v>
      </c>
      <c r="C164" s="43">
        <f ca="1">_xlfn.BETA.INV(RAND(),Summary!$C$14+Summary!$D$27,Summary!$D$14+Summary!$C$27-Summary!$D$27)</f>
        <v>8.5053549695410604E-4</v>
      </c>
      <c r="D164" s="49">
        <f t="shared" ca="1" si="0"/>
        <v>1</v>
      </c>
      <c r="E164" s="50">
        <f t="shared" ca="1" si="1"/>
        <v>0.54168328754675632</v>
      </c>
      <c r="F164" s="50">
        <f t="shared" ca="1" si="2"/>
        <v>0.54168328754675632</v>
      </c>
      <c r="G164" s="50" t="str">
        <f t="shared" ca="1" si="3"/>
        <v/>
      </c>
      <c r="H164" s="29"/>
      <c r="I164" s="29"/>
      <c r="J164" s="29"/>
      <c r="K164" s="29"/>
      <c r="L164" s="29"/>
      <c r="M164" s="29"/>
      <c r="N164" s="29"/>
      <c r="O164" s="29"/>
      <c r="P164" s="29"/>
      <c r="Q164" s="29"/>
      <c r="R164" s="29"/>
      <c r="S164" s="29"/>
      <c r="T164" s="29"/>
      <c r="U164" s="29"/>
      <c r="V164" s="29"/>
      <c r="W164" s="29"/>
      <c r="X164" s="29"/>
      <c r="Y164" s="29"/>
      <c r="Z164" s="29"/>
    </row>
    <row r="165" spans="1:26" ht="13">
      <c r="A165" s="42">
        <v>163</v>
      </c>
      <c r="B165" s="40">
        <f ca="1">_xlfn.BETA.INV(RAND(),Summary!$C$14+Summary!$D$26,Summary!$D$14+Summary!$C$26-Summary!$D$26)</f>
        <v>4.7545454155887304E-4</v>
      </c>
      <c r="C165" s="43">
        <f ca="1">_xlfn.BETA.INV(RAND(),Summary!$C$14+Summary!$D$27,Summary!$D$14+Summary!$C$27-Summary!$D$27)</f>
        <v>9.7891359735021582E-4</v>
      </c>
      <c r="D165" s="49">
        <f t="shared" ca="1" si="0"/>
        <v>1</v>
      </c>
      <c r="E165" s="50">
        <f t="shared" ca="1" si="1"/>
        <v>1.058900508428527</v>
      </c>
      <c r="F165" s="50">
        <f t="shared" ca="1" si="2"/>
        <v>1.058900508428527</v>
      </c>
      <c r="G165" s="50" t="str">
        <f t="shared" ca="1" si="3"/>
        <v/>
      </c>
      <c r="H165" s="29"/>
      <c r="I165" s="29"/>
      <c r="J165" s="29"/>
      <c r="K165" s="29"/>
      <c r="L165" s="29"/>
      <c r="M165" s="29"/>
      <c r="N165" s="29"/>
      <c r="O165" s="29"/>
      <c r="P165" s="29"/>
      <c r="Q165" s="29"/>
      <c r="R165" s="29"/>
      <c r="S165" s="29"/>
      <c r="T165" s="29"/>
      <c r="U165" s="29"/>
      <c r="V165" s="29"/>
      <c r="W165" s="29"/>
      <c r="X165" s="29"/>
      <c r="Y165" s="29"/>
      <c r="Z165" s="29"/>
    </row>
    <row r="166" spans="1:26" ht="13">
      <c r="A166" s="42">
        <v>164</v>
      </c>
      <c r="B166" s="40">
        <f ca="1">_xlfn.BETA.INV(RAND(),Summary!$C$14+Summary!$D$26,Summary!$D$14+Summary!$C$26-Summary!$D$26)</f>
        <v>7.7189360503693999E-4</v>
      </c>
      <c r="C166" s="43">
        <f ca="1">_xlfn.BETA.INV(RAND(),Summary!$C$14+Summary!$D$27,Summary!$D$14+Summary!$C$27-Summary!$D$27)</f>
        <v>1.0043787648656543E-3</v>
      </c>
      <c r="D166" s="49">
        <f t="shared" ca="1" si="0"/>
        <v>1</v>
      </c>
      <c r="E166" s="50">
        <f t="shared" ca="1" si="1"/>
        <v>0.30118808902113969</v>
      </c>
      <c r="F166" s="50">
        <f t="shared" ca="1" si="2"/>
        <v>0.30118808902113969</v>
      </c>
      <c r="G166" s="50" t="str">
        <f t="shared" ca="1" si="3"/>
        <v/>
      </c>
      <c r="H166" s="29"/>
      <c r="I166" s="29"/>
      <c r="J166" s="29"/>
      <c r="K166" s="29"/>
      <c r="L166" s="29"/>
      <c r="M166" s="29"/>
      <c r="N166" s="29"/>
      <c r="O166" s="29"/>
      <c r="P166" s="29"/>
      <c r="Q166" s="29"/>
      <c r="R166" s="29"/>
      <c r="S166" s="29"/>
      <c r="T166" s="29"/>
      <c r="U166" s="29"/>
      <c r="V166" s="29"/>
      <c r="W166" s="29"/>
      <c r="X166" s="29"/>
      <c r="Y166" s="29"/>
      <c r="Z166" s="29"/>
    </row>
    <row r="167" spans="1:26" ht="13">
      <c r="A167" s="42">
        <v>165</v>
      </c>
      <c r="B167" s="40">
        <f ca="1">_xlfn.BETA.INV(RAND(),Summary!$C$14+Summary!$D$26,Summary!$D$14+Summary!$C$26-Summary!$D$26)</f>
        <v>1.1839280420181675E-3</v>
      </c>
      <c r="C167" s="43">
        <f ca="1">_xlfn.BETA.INV(RAND(),Summary!$C$14+Summary!$D$27,Summary!$D$14+Summary!$C$27-Summary!$D$27)</f>
        <v>9.1137050155059261E-4</v>
      </c>
      <c r="D167" s="49">
        <f t="shared" ca="1" si="0"/>
        <v>0</v>
      </c>
      <c r="E167" s="50">
        <f t="shared" ca="1" si="1"/>
        <v>-0.23021461676248769</v>
      </c>
      <c r="F167" s="50" t="str">
        <f t="shared" ca="1" si="2"/>
        <v/>
      </c>
      <c r="G167" s="50">
        <f t="shared" ca="1" si="3"/>
        <v>-0.23021461676248769</v>
      </c>
      <c r="H167" s="29"/>
      <c r="I167" s="29"/>
      <c r="J167" s="29"/>
      <c r="K167" s="29"/>
      <c r="L167" s="29"/>
      <c r="M167" s="29"/>
      <c r="N167" s="29"/>
      <c r="O167" s="29"/>
      <c r="P167" s="29"/>
      <c r="Q167" s="29"/>
      <c r="R167" s="29"/>
      <c r="S167" s="29"/>
      <c r="T167" s="29"/>
      <c r="U167" s="29"/>
      <c r="V167" s="29"/>
      <c r="W167" s="29"/>
      <c r="X167" s="29"/>
      <c r="Y167" s="29"/>
      <c r="Z167" s="29"/>
    </row>
    <row r="168" spans="1:26" ht="13">
      <c r="A168" s="42">
        <v>166</v>
      </c>
      <c r="B168" s="40">
        <f ca="1">_xlfn.BETA.INV(RAND(),Summary!$C$14+Summary!$D$26,Summary!$D$14+Summary!$C$26-Summary!$D$26)</f>
        <v>1.7267733392218876E-3</v>
      </c>
      <c r="C168" s="43">
        <f ca="1">_xlfn.BETA.INV(RAND(),Summary!$C$14+Summary!$D$27,Summary!$D$14+Summary!$C$27-Summary!$D$27)</f>
        <v>1.0455599314169728E-3</v>
      </c>
      <c r="D168" s="49">
        <f t="shared" ca="1" si="0"/>
        <v>0</v>
      </c>
      <c r="E168" s="50">
        <f t="shared" ca="1" si="1"/>
        <v>-0.39450076760617625</v>
      </c>
      <c r="F168" s="50" t="str">
        <f t="shared" ca="1" si="2"/>
        <v/>
      </c>
      <c r="G168" s="50">
        <f t="shared" ca="1" si="3"/>
        <v>-0.39450076760617625</v>
      </c>
      <c r="H168" s="29"/>
      <c r="I168" s="29"/>
      <c r="J168" s="29"/>
      <c r="K168" s="29"/>
      <c r="L168" s="29"/>
      <c r="M168" s="29"/>
      <c r="N168" s="29"/>
      <c r="O168" s="29"/>
      <c r="P168" s="29"/>
      <c r="Q168" s="29"/>
      <c r="R168" s="29"/>
      <c r="S168" s="29"/>
      <c r="T168" s="29"/>
      <c r="U168" s="29"/>
      <c r="V168" s="29"/>
      <c r="W168" s="29"/>
      <c r="X168" s="29"/>
      <c r="Y168" s="29"/>
      <c r="Z168" s="29"/>
    </row>
    <row r="169" spans="1:26" ht="13">
      <c r="A169" s="42">
        <v>167</v>
      </c>
      <c r="B169" s="40">
        <f ca="1">_xlfn.BETA.INV(RAND(),Summary!$C$14+Summary!$D$26,Summary!$D$14+Summary!$C$26-Summary!$D$26)</f>
        <v>5.0867623410442053E-4</v>
      </c>
      <c r="C169" s="43">
        <f ca="1">_xlfn.BETA.INV(RAND(),Summary!$C$14+Summary!$D$27,Summary!$D$14+Summary!$C$27-Summary!$D$27)</f>
        <v>1.2366937721852711E-3</v>
      </c>
      <c r="D169" s="49">
        <f t="shared" ca="1" si="0"/>
        <v>1</v>
      </c>
      <c r="E169" s="50">
        <f t="shared" ca="1" si="1"/>
        <v>1.4312002198463314</v>
      </c>
      <c r="F169" s="50">
        <f t="shared" ca="1" si="2"/>
        <v>1.4312002198463314</v>
      </c>
      <c r="G169" s="50" t="str">
        <f t="shared" ca="1" si="3"/>
        <v/>
      </c>
      <c r="H169" s="29"/>
      <c r="I169" s="29"/>
      <c r="J169" s="29"/>
      <c r="K169" s="29"/>
      <c r="L169" s="29"/>
      <c r="M169" s="29"/>
      <c r="N169" s="29"/>
      <c r="O169" s="29"/>
      <c r="P169" s="29"/>
      <c r="Q169" s="29"/>
      <c r="R169" s="29"/>
      <c r="S169" s="29"/>
      <c r="T169" s="29"/>
      <c r="U169" s="29"/>
      <c r="V169" s="29"/>
      <c r="W169" s="29"/>
      <c r="X169" s="29"/>
      <c r="Y169" s="29"/>
      <c r="Z169" s="29"/>
    </row>
    <row r="170" spans="1:26" ht="13">
      <c r="A170" s="42">
        <v>168</v>
      </c>
      <c r="B170" s="40">
        <f ca="1">_xlfn.BETA.INV(RAND(),Summary!$C$14+Summary!$D$26,Summary!$D$14+Summary!$C$26-Summary!$D$26)</f>
        <v>9.9470854978630889E-4</v>
      </c>
      <c r="C170" s="43">
        <f ca="1">_xlfn.BETA.INV(RAND(),Summary!$C$14+Summary!$D$27,Summary!$D$14+Summary!$C$27-Summary!$D$27)</f>
        <v>1.4018401462959629E-3</v>
      </c>
      <c r="D170" s="49">
        <f t="shared" ca="1" si="0"/>
        <v>1</v>
      </c>
      <c r="E170" s="50">
        <f t="shared" ca="1" si="1"/>
        <v>0.40929737318244341</v>
      </c>
      <c r="F170" s="50">
        <f t="shared" ca="1" si="2"/>
        <v>0.40929737318244341</v>
      </c>
      <c r="G170" s="50" t="str">
        <f t="shared" ca="1" si="3"/>
        <v/>
      </c>
      <c r="H170" s="29"/>
      <c r="I170" s="29"/>
      <c r="J170" s="29"/>
      <c r="K170" s="29"/>
      <c r="L170" s="29"/>
      <c r="M170" s="29"/>
      <c r="N170" s="29"/>
      <c r="O170" s="29"/>
      <c r="P170" s="29"/>
      <c r="Q170" s="29"/>
      <c r="R170" s="29"/>
      <c r="S170" s="29"/>
      <c r="T170" s="29"/>
      <c r="U170" s="29"/>
      <c r="V170" s="29"/>
      <c r="W170" s="29"/>
      <c r="X170" s="29"/>
      <c r="Y170" s="29"/>
      <c r="Z170" s="29"/>
    </row>
    <row r="171" spans="1:26" ht="13">
      <c r="A171" s="42">
        <v>169</v>
      </c>
      <c r="B171" s="40">
        <f ca="1">_xlfn.BETA.INV(RAND(),Summary!$C$14+Summary!$D$26,Summary!$D$14+Summary!$C$26-Summary!$D$26)</f>
        <v>8.4633763850316263E-4</v>
      </c>
      <c r="C171" s="43">
        <f ca="1">_xlfn.BETA.INV(RAND(),Summary!$C$14+Summary!$D$27,Summary!$D$14+Summary!$C$27-Summary!$D$27)</f>
        <v>1.2245408524306223E-3</v>
      </c>
      <c r="D171" s="49">
        <f t="shared" ca="1" si="0"/>
        <v>1</v>
      </c>
      <c r="E171" s="50">
        <f t="shared" ca="1" si="1"/>
        <v>0.44687037031267085</v>
      </c>
      <c r="F171" s="50">
        <f t="shared" ca="1" si="2"/>
        <v>0.44687037031267085</v>
      </c>
      <c r="G171" s="50" t="str">
        <f t="shared" ca="1" si="3"/>
        <v/>
      </c>
      <c r="H171" s="29"/>
      <c r="I171" s="29"/>
      <c r="J171" s="29"/>
      <c r="K171" s="29"/>
      <c r="L171" s="29"/>
      <c r="M171" s="29"/>
      <c r="N171" s="29"/>
      <c r="O171" s="29"/>
      <c r="P171" s="29"/>
      <c r="Q171" s="29"/>
      <c r="R171" s="29"/>
      <c r="S171" s="29"/>
      <c r="T171" s="29"/>
      <c r="U171" s="29"/>
      <c r="V171" s="29"/>
      <c r="W171" s="29"/>
      <c r="X171" s="29"/>
      <c r="Y171" s="29"/>
      <c r="Z171" s="29"/>
    </row>
    <row r="172" spans="1:26" ht="13">
      <c r="A172" s="42">
        <v>170</v>
      </c>
      <c r="B172" s="40">
        <f ca="1">_xlfn.BETA.INV(RAND(),Summary!$C$14+Summary!$D$26,Summary!$D$14+Summary!$C$26-Summary!$D$26)</f>
        <v>4.7681230624972275E-4</v>
      </c>
      <c r="C172" s="43">
        <f ca="1">_xlfn.BETA.INV(RAND(),Summary!$C$14+Summary!$D$27,Summary!$D$14+Summary!$C$27-Summary!$D$27)</f>
        <v>1.3006027898468941E-3</v>
      </c>
      <c r="D172" s="49">
        <f t="shared" ca="1" si="0"/>
        <v>1</v>
      </c>
      <c r="E172" s="50">
        <f t="shared" ca="1" si="1"/>
        <v>1.7277039052883096</v>
      </c>
      <c r="F172" s="50">
        <f t="shared" ca="1" si="2"/>
        <v>1.7277039052883096</v>
      </c>
      <c r="G172" s="50" t="str">
        <f t="shared" ca="1" si="3"/>
        <v/>
      </c>
      <c r="H172" s="29"/>
      <c r="I172" s="29"/>
      <c r="J172" s="29"/>
      <c r="K172" s="29"/>
      <c r="L172" s="29"/>
      <c r="M172" s="29"/>
      <c r="N172" s="29"/>
      <c r="O172" s="29"/>
      <c r="P172" s="29"/>
      <c r="Q172" s="29"/>
      <c r="R172" s="29"/>
      <c r="S172" s="29"/>
      <c r="T172" s="29"/>
      <c r="U172" s="29"/>
      <c r="V172" s="29"/>
      <c r="W172" s="29"/>
      <c r="X172" s="29"/>
      <c r="Y172" s="29"/>
      <c r="Z172" s="29"/>
    </row>
    <row r="173" spans="1:26" ht="13">
      <c r="A173" s="42">
        <v>171</v>
      </c>
      <c r="B173" s="40">
        <f ca="1">_xlfn.BETA.INV(RAND(),Summary!$C$14+Summary!$D$26,Summary!$D$14+Summary!$C$26-Summary!$D$26)</f>
        <v>7.5050968316391119E-4</v>
      </c>
      <c r="C173" s="43">
        <f ca="1">_xlfn.BETA.INV(RAND(),Summary!$C$14+Summary!$D$27,Summary!$D$14+Summary!$C$27-Summary!$D$27)</f>
        <v>1.0073591784791236E-3</v>
      </c>
      <c r="D173" s="49">
        <f t="shared" ca="1" si="0"/>
        <v>1</v>
      </c>
      <c r="E173" s="50">
        <f t="shared" ca="1" si="1"/>
        <v>0.34223341960414994</v>
      </c>
      <c r="F173" s="50">
        <f t="shared" ca="1" si="2"/>
        <v>0.34223341960414994</v>
      </c>
      <c r="G173" s="50" t="str">
        <f t="shared" ca="1" si="3"/>
        <v/>
      </c>
      <c r="H173" s="29"/>
      <c r="I173" s="29"/>
      <c r="J173" s="29"/>
      <c r="K173" s="29"/>
      <c r="L173" s="29"/>
      <c r="M173" s="29"/>
      <c r="N173" s="29"/>
      <c r="O173" s="29"/>
      <c r="P173" s="29"/>
      <c r="Q173" s="29"/>
      <c r="R173" s="29"/>
      <c r="S173" s="29"/>
      <c r="T173" s="29"/>
      <c r="U173" s="29"/>
      <c r="V173" s="29"/>
      <c r="W173" s="29"/>
      <c r="X173" s="29"/>
      <c r="Y173" s="29"/>
      <c r="Z173" s="29"/>
    </row>
    <row r="174" spans="1:26" ht="13">
      <c r="A174" s="42">
        <v>172</v>
      </c>
      <c r="B174" s="40">
        <f ca="1">_xlfn.BETA.INV(RAND(),Summary!$C$14+Summary!$D$26,Summary!$D$14+Summary!$C$26-Summary!$D$26)</f>
        <v>6.328646068416503E-4</v>
      </c>
      <c r="C174" s="43">
        <f ca="1">_xlfn.BETA.INV(RAND(),Summary!$C$14+Summary!$D$27,Summary!$D$14+Summary!$C$27-Summary!$D$27)</f>
        <v>1.2495296289745106E-3</v>
      </c>
      <c r="D174" s="49">
        <f t="shared" ca="1" si="0"/>
        <v>1</v>
      </c>
      <c r="E174" s="50">
        <f t="shared" ca="1" si="1"/>
        <v>0.97440276398195969</v>
      </c>
      <c r="F174" s="50">
        <f t="shared" ca="1" si="2"/>
        <v>0.97440276398195969</v>
      </c>
      <c r="G174" s="50" t="str">
        <f t="shared" ca="1" si="3"/>
        <v/>
      </c>
      <c r="H174" s="29"/>
      <c r="I174" s="29"/>
      <c r="J174" s="29"/>
      <c r="K174" s="29"/>
      <c r="L174" s="29"/>
      <c r="M174" s="29"/>
      <c r="N174" s="29"/>
      <c r="O174" s="29"/>
      <c r="P174" s="29"/>
      <c r="Q174" s="29"/>
      <c r="R174" s="29"/>
      <c r="S174" s="29"/>
      <c r="T174" s="29"/>
      <c r="U174" s="29"/>
      <c r="V174" s="29"/>
      <c r="W174" s="29"/>
      <c r="X174" s="29"/>
      <c r="Y174" s="29"/>
      <c r="Z174" s="29"/>
    </row>
    <row r="175" spans="1:26" ht="13">
      <c r="A175" s="42">
        <v>173</v>
      </c>
      <c r="B175" s="40">
        <f ca="1">_xlfn.BETA.INV(RAND(),Summary!$C$14+Summary!$D$26,Summary!$D$14+Summary!$C$26-Summary!$D$26)</f>
        <v>7.6667234002822133E-4</v>
      </c>
      <c r="C175" s="43">
        <f ca="1">_xlfn.BETA.INV(RAND(),Summary!$C$14+Summary!$D$27,Summary!$D$14+Summary!$C$27-Summary!$D$27)</f>
        <v>1.1252996793359449E-3</v>
      </c>
      <c r="D175" s="49">
        <f t="shared" ca="1" si="0"/>
        <v>1</v>
      </c>
      <c r="E175" s="50">
        <f t="shared" ca="1" si="1"/>
        <v>0.467771328876326</v>
      </c>
      <c r="F175" s="50">
        <f t="shared" ca="1" si="2"/>
        <v>0.467771328876326</v>
      </c>
      <c r="G175" s="50" t="str">
        <f t="shared" ca="1" si="3"/>
        <v/>
      </c>
      <c r="H175" s="29"/>
      <c r="I175" s="29"/>
      <c r="J175" s="29"/>
      <c r="K175" s="29"/>
      <c r="L175" s="29"/>
      <c r="M175" s="29"/>
      <c r="N175" s="29"/>
      <c r="O175" s="29"/>
      <c r="P175" s="29"/>
      <c r="Q175" s="29"/>
      <c r="R175" s="29"/>
      <c r="S175" s="29"/>
      <c r="T175" s="29"/>
      <c r="U175" s="29"/>
      <c r="V175" s="29"/>
      <c r="W175" s="29"/>
      <c r="X175" s="29"/>
      <c r="Y175" s="29"/>
      <c r="Z175" s="29"/>
    </row>
    <row r="176" spans="1:26" ht="13">
      <c r="A176" s="42">
        <v>174</v>
      </c>
      <c r="B176" s="40">
        <f ca="1">_xlfn.BETA.INV(RAND(),Summary!$C$14+Summary!$D$26,Summary!$D$14+Summary!$C$26-Summary!$D$26)</f>
        <v>8.6061488790770916E-4</v>
      </c>
      <c r="C176" s="43">
        <f ca="1">_xlfn.BETA.INV(RAND(),Summary!$C$14+Summary!$D$27,Summary!$D$14+Summary!$C$27-Summary!$D$27)</f>
        <v>1.0129145735415926E-3</v>
      </c>
      <c r="D176" s="49">
        <f t="shared" ca="1" si="0"/>
        <v>1</v>
      </c>
      <c r="E176" s="50">
        <f t="shared" ca="1" si="1"/>
        <v>0.17696612941956896</v>
      </c>
      <c r="F176" s="50">
        <f t="shared" ca="1" si="2"/>
        <v>0.17696612941956896</v>
      </c>
      <c r="G176" s="50" t="str">
        <f t="shared" ca="1" si="3"/>
        <v/>
      </c>
      <c r="H176" s="29"/>
      <c r="I176" s="29"/>
      <c r="J176" s="29"/>
      <c r="K176" s="29"/>
      <c r="L176" s="29"/>
      <c r="M176" s="29"/>
      <c r="N176" s="29"/>
      <c r="O176" s="29"/>
      <c r="P176" s="29"/>
      <c r="Q176" s="29"/>
      <c r="R176" s="29"/>
      <c r="S176" s="29"/>
      <c r="T176" s="29"/>
      <c r="U176" s="29"/>
      <c r="V176" s="29"/>
      <c r="W176" s="29"/>
      <c r="X176" s="29"/>
      <c r="Y176" s="29"/>
      <c r="Z176" s="29"/>
    </row>
    <row r="177" spans="1:26" ht="13">
      <c r="A177" s="42">
        <v>175</v>
      </c>
      <c r="B177" s="40">
        <f ca="1">_xlfn.BETA.INV(RAND(),Summary!$C$14+Summary!$D$26,Summary!$D$14+Summary!$C$26-Summary!$D$26)</f>
        <v>1.1568972847844083E-3</v>
      </c>
      <c r="C177" s="43">
        <f ca="1">_xlfn.BETA.INV(RAND(),Summary!$C$14+Summary!$D$27,Summary!$D$14+Summary!$C$27-Summary!$D$27)</f>
        <v>1.0039506928342873E-3</v>
      </c>
      <c r="D177" s="49">
        <f t="shared" ca="1" si="0"/>
        <v>0</v>
      </c>
      <c r="E177" s="50">
        <f t="shared" ca="1" si="1"/>
        <v>-0.13220412387658351</v>
      </c>
      <c r="F177" s="50" t="str">
        <f t="shared" ca="1" si="2"/>
        <v/>
      </c>
      <c r="G177" s="50">
        <f t="shared" ca="1" si="3"/>
        <v>-0.13220412387658351</v>
      </c>
      <c r="H177" s="29"/>
      <c r="I177" s="29"/>
      <c r="J177" s="29"/>
      <c r="K177" s="29"/>
      <c r="L177" s="29"/>
      <c r="M177" s="29"/>
      <c r="N177" s="29"/>
      <c r="O177" s="29"/>
      <c r="P177" s="29"/>
      <c r="Q177" s="29"/>
      <c r="R177" s="29"/>
      <c r="S177" s="29"/>
      <c r="T177" s="29"/>
      <c r="U177" s="29"/>
      <c r="V177" s="29"/>
      <c r="W177" s="29"/>
      <c r="X177" s="29"/>
      <c r="Y177" s="29"/>
      <c r="Z177" s="29"/>
    </row>
    <row r="178" spans="1:26" ht="13">
      <c r="A178" s="42">
        <v>176</v>
      </c>
      <c r="B178" s="40">
        <f ca="1">_xlfn.BETA.INV(RAND(),Summary!$C$14+Summary!$D$26,Summary!$D$14+Summary!$C$26-Summary!$D$26)</f>
        <v>1.2151979336436636E-3</v>
      </c>
      <c r="C178" s="43">
        <f ca="1">_xlfn.BETA.INV(RAND(),Summary!$C$14+Summary!$D$27,Summary!$D$14+Summary!$C$27-Summary!$D$27)</f>
        <v>1.1948226328251099E-3</v>
      </c>
      <c r="D178" s="49">
        <f t="shared" ca="1" si="0"/>
        <v>0</v>
      </c>
      <c r="E178" s="50">
        <f t="shared" ca="1" si="1"/>
        <v>-1.6767063417775997E-2</v>
      </c>
      <c r="F178" s="50" t="str">
        <f t="shared" ca="1" si="2"/>
        <v/>
      </c>
      <c r="G178" s="50">
        <f t="shared" ca="1" si="3"/>
        <v>-1.6767063417775997E-2</v>
      </c>
      <c r="H178" s="29"/>
      <c r="I178" s="29"/>
      <c r="J178" s="29"/>
      <c r="K178" s="29"/>
      <c r="L178" s="29"/>
      <c r="M178" s="29"/>
      <c r="N178" s="29"/>
      <c r="O178" s="29"/>
      <c r="P178" s="29"/>
      <c r="Q178" s="29"/>
      <c r="R178" s="29"/>
      <c r="S178" s="29"/>
      <c r="T178" s="29"/>
      <c r="U178" s="29"/>
      <c r="V178" s="29"/>
      <c r="W178" s="29"/>
      <c r="X178" s="29"/>
      <c r="Y178" s="29"/>
      <c r="Z178" s="29"/>
    </row>
    <row r="179" spans="1:26" ht="13">
      <c r="A179" s="42">
        <v>177</v>
      </c>
      <c r="B179" s="40">
        <f ca="1">_xlfn.BETA.INV(RAND(),Summary!$C$14+Summary!$D$26,Summary!$D$14+Summary!$C$26-Summary!$D$26)</f>
        <v>1.0465669304022315E-3</v>
      </c>
      <c r="C179" s="43">
        <f ca="1">_xlfn.BETA.INV(RAND(),Summary!$C$14+Summary!$D$27,Summary!$D$14+Summary!$C$27-Summary!$D$27)</f>
        <v>1.1625243436583776E-3</v>
      </c>
      <c r="D179" s="49">
        <f t="shared" ca="1" si="0"/>
        <v>1</v>
      </c>
      <c r="E179" s="50">
        <f t="shared" ca="1" si="1"/>
        <v>0.11079789537357136</v>
      </c>
      <c r="F179" s="50">
        <f t="shared" ca="1" si="2"/>
        <v>0.11079789537357136</v>
      </c>
      <c r="G179" s="50" t="str">
        <f t="shared" ca="1" si="3"/>
        <v/>
      </c>
      <c r="H179" s="29"/>
      <c r="I179" s="29"/>
      <c r="J179" s="29"/>
      <c r="K179" s="29"/>
      <c r="L179" s="29"/>
      <c r="M179" s="29"/>
      <c r="N179" s="29"/>
      <c r="O179" s="29"/>
      <c r="P179" s="29"/>
      <c r="Q179" s="29"/>
      <c r="R179" s="29"/>
      <c r="S179" s="29"/>
      <c r="T179" s="29"/>
      <c r="U179" s="29"/>
      <c r="V179" s="29"/>
      <c r="W179" s="29"/>
      <c r="X179" s="29"/>
      <c r="Y179" s="29"/>
      <c r="Z179" s="29"/>
    </row>
    <row r="180" spans="1:26" ht="13">
      <c r="A180" s="42">
        <v>178</v>
      </c>
      <c r="B180" s="40">
        <f ca="1">_xlfn.BETA.INV(RAND(),Summary!$C$14+Summary!$D$26,Summary!$D$14+Summary!$C$26-Summary!$D$26)</f>
        <v>1.4759527692173036E-3</v>
      </c>
      <c r="C180" s="43">
        <f ca="1">_xlfn.BETA.INV(RAND(),Summary!$C$14+Summary!$D$27,Summary!$D$14+Summary!$C$27-Summary!$D$27)</f>
        <v>1.1287449270944716E-3</v>
      </c>
      <c r="D180" s="49">
        <f t="shared" ca="1" si="0"/>
        <v>0</v>
      </c>
      <c r="E180" s="50">
        <f t="shared" ca="1" si="1"/>
        <v>-0.23524319298303561</v>
      </c>
      <c r="F180" s="50" t="str">
        <f t="shared" ca="1" si="2"/>
        <v/>
      </c>
      <c r="G180" s="50">
        <f t="shared" ca="1" si="3"/>
        <v>-0.23524319298303561</v>
      </c>
      <c r="H180" s="29"/>
      <c r="I180" s="29"/>
      <c r="J180" s="29"/>
      <c r="K180" s="29"/>
      <c r="L180" s="29"/>
      <c r="M180" s="29"/>
      <c r="N180" s="29"/>
      <c r="O180" s="29"/>
      <c r="P180" s="29"/>
      <c r="Q180" s="29"/>
      <c r="R180" s="29"/>
      <c r="S180" s="29"/>
      <c r="T180" s="29"/>
      <c r="U180" s="29"/>
      <c r="V180" s="29"/>
      <c r="W180" s="29"/>
      <c r="X180" s="29"/>
      <c r="Y180" s="29"/>
      <c r="Z180" s="29"/>
    </row>
    <row r="181" spans="1:26" ht="13">
      <c r="A181" s="42">
        <v>179</v>
      </c>
      <c r="B181" s="40">
        <f ca="1">_xlfn.BETA.INV(RAND(),Summary!$C$14+Summary!$D$26,Summary!$D$14+Summary!$C$26-Summary!$D$26)</f>
        <v>9.0736814662445398E-4</v>
      </c>
      <c r="C181" s="43">
        <f ca="1">_xlfn.BETA.INV(RAND(),Summary!$C$14+Summary!$D$27,Summary!$D$14+Summary!$C$27-Summary!$D$27)</f>
        <v>7.5897150175324387E-4</v>
      </c>
      <c r="D181" s="49">
        <f t="shared" ca="1" si="0"/>
        <v>0</v>
      </c>
      <c r="E181" s="50">
        <f t="shared" ca="1" si="1"/>
        <v>-0.16354623580656644</v>
      </c>
      <c r="F181" s="50" t="str">
        <f t="shared" ca="1" si="2"/>
        <v/>
      </c>
      <c r="G181" s="50">
        <f t="shared" ca="1" si="3"/>
        <v>-0.16354623580656644</v>
      </c>
      <c r="H181" s="29"/>
      <c r="I181" s="29"/>
      <c r="J181" s="29"/>
      <c r="K181" s="29"/>
      <c r="L181" s="29"/>
      <c r="M181" s="29"/>
      <c r="N181" s="29"/>
      <c r="O181" s="29"/>
      <c r="P181" s="29"/>
      <c r="Q181" s="29"/>
      <c r="R181" s="29"/>
      <c r="S181" s="29"/>
      <c r="T181" s="29"/>
      <c r="U181" s="29"/>
      <c r="V181" s="29"/>
      <c r="W181" s="29"/>
      <c r="X181" s="29"/>
      <c r="Y181" s="29"/>
      <c r="Z181" s="29"/>
    </row>
    <row r="182" spans="1:26" ht="13">
      <c r="A182" s="42">
        <v>180</v>
      </c>
      <c r="B182" s="40">
        <f ca="1">_xlfn.BETA.INV(RAND(),Summary!$C$14+Summary!$D$26,Summary!$D$14+Summary!$C$26-Summary!$D$26)</f>
        <v>6.2900103543202409E-4</v>
      </c>
      <c r="C182" s="43">
        <f ca="1">_xlfn.BETA.INV(RAND(),Summary!$C$14+Summary!$D$27,Summary!$D$14+Summary!$C$27-Summary!$D$27)</f>
        <v>1.508786302949483E-3</v>
      </c>
      <c r="D182" s="49">
        <f t="shared" ca="1" si="0"/>
        <v>1</v>
      </c>
      <c r="E182" s="50">
        <f t="shared" ca="1" si="1"/>
        <v>1.398702415351647</v>
      </c>
      <c r="F182" s="50">
        <f t="shared" ca="1" si="2"/>
        <v>1.398702415351647</v>
      </c>
      <c r="G182" s="50" t="str">
        <f t="shared" ca="1" si="3"/>
        <v/>
      </c>
      <c r="H182" s="29"/>
      <c r="I182" s="29"/>
      <c r="J182" s="29"/>
      <c r="K182" s="29"/>
      <c r="L182" s="29"/>
      <c r="M182" s="29"/>
      <c r="N182" s="29"/>
      <c r="O182" s="29"/>
      <c r="P182" s="29"/>
      <c r="Q182" s="29"/>
      <c r="R182" s="29"/>
      <c r="S182" s="29"/>
      <c r="T182" s="29"/>
      <c r="U182" s="29"/>
      <c r="V182" s="29"/>
      <c r="W182" s="29"/>
      <c r="X182" s="29"/>
      <c r="Y182" s="29"/>
      <c r="Z182" s="29"/>
    </row>
    <row r="183" spans="1:26" ht="13">
      <c r="A183" s="42">
        <v>181</v>
      </c>
      <c r="B183" s="40">
        <f ca="1">_xlfn.BETA.INV(RAND(),Summary!$C$14+Summary!$D$26,Summary!$D$14+Summary!$C$26-Summary!$D$26)</f>
        <v>8.9775900040629179E-4</v>
      </c>
      <c r="C183" s="43">
        <f ca="1">_xlfn.BETA.INV(RAND(),Summary!$C$14+Summary!$D$27,Summary!$D$14+Summary!$C$27-Summary!$D$27)</f>
        <v>1.0390180069864696E-3</v>
      </c>
      <c r="D183" s="49">
        <f t="shared" ca="1" si="0"/>
        <v>1</v>
      </c>
      <c r="E183" s="50">
        <f t="shared" ca="1" si="1"/>
        <v>0.15734624383186283</v>
      </c>
      <c r="F183" s="50">
        <f t="shared" ca="1" si="2"/>
        <v>0.15734624383186283</v>
      </c>
      <c r="G183" s="50" t="str">
        <f t="shared" ca="1" si="3"/>
        <v/>
      </c>
      <c r="H183" s="29"/>
      <c r="I183" s="29"/>
      <c r="J183" s="29"/>
      <c r="K183" s="29"/>
      <c r="L183" s="29"/>
      <c r="M183" s="29"/>
      <c r="N183" s="29"/>
      <c r="O183" s="29"/>
      <c r="P183" s="29"/>
      <c r="Q183" s="29"/>
      <c r="R183" s="29"/>
      <c r="S183" s="29"/>
      <c r="T183" s="29"/>
      <c r="U183" s="29"/>
      <c r="V183" s="29"/>
      <c r="W183" s="29"/>
      <c r="X183" s="29"/>
      <c r="Y183" s="29"/>
      <c r="Z183" s="29"/>
    </row>
    <row r="184" spans="1:26" ht="13">
      <c r="A184" s="42">
        <v>182</v>
      </c>
      <c r="B184" s="40">
        <f ca="1">_xlfn.BETA.INV(RAND(),Summary!$C$14+Summary!$D$26,Summary!$D$14+Summary!$C$26-Summary!$D$26)</f>
        <v>8.8223105059026844E-4</v>
      </c>
      <c r="C184" s="43">
        <f ca="1">_xlfn.BETA.INV(RAND(),Summary!$C$14+Summary!$D$27,Summary!$D$14+Summary!$C$27-Summary!$D$27)</f>
        <v>8.4275781946169422E-4</v>
      </c>
      <c r="D184" s="49">
        <f t="shared" ca="1" si="0"/>
        <v>0</v>
      </c>
      <c r="E184" s="50">
        <f t="shared" ca="1" si="1"/>
        <v>-4.4742509461851446E-2</v>
      </c>
      <c r="F184" s="50" t="str">
        <f t="shared" ca="1" si="2"/>
        <v/>
      </c>
      <c r="G184" s="50">
        <f t="shared" ca="1" si="3"/>
        <v>-4.4742509461851446E-2</v>
      </c>
      <c r="H184" s="29"/>
      <c r="I184" s="29"/>
      <c r="J184" s="29"/>
      <c r="K184" s="29"/>
      <c r="L184" s="29"/>
      <c r="M184" s="29"/>
      <c r="N184" s="29"/>
      <c r="O184" s="29"/>
      <c r="P184" s="29"/>
      <c r="Q184" s="29"/>
      <c r="R184" s="29"/>
      <c r="S184" s="29"/>
      <c r="T184" s="29"/>
      <c r="U184" s="29"/>
      <c r="V184" s="29"/>
      <c r="W184" s="29"/>
      <c r="X184" s="29"/>
      <c r="Y184" s="29"/>
      <c r="Z184" s="29"/>
    </row>
    <row r="185" spans="1:26" ht="13">
      <c r="A185" s="42">
        <v>183</v>
      </c>
      <c r="B185" s="40">
        <f ca="1">_xlfn.BETA.INV(RAND(),Summary!$C$14+Summary!$D$26,Summary!$D$14+Summary!$C$26-Summary!$D$26)</f>
        <v>1.2316386764493759E-3</v>
      </c>
      <c r="C185" s="43">
        <f ca="1">_xlfn.BETA.INV(RAND(),Summary!$C$14+Summary!$D$27,Summary!$D$14+Summary!$C$27-Summary!$D$27)</f>
        <v>9.4973532707860145E-4</v>
      </c>
      <c r="D185" s="49">
        <f t="shared" ca="1" si="0"/>
        <v>0</v>
      </c>
      <c r="E185" s="50">
        <f t="shared" ca="1" si="1"/>
        <v>-0.22888478152006256</v>
      </c>
      <c r="F185" s="50" t="str">
        <f t="shared" ca="1" si="2"/>
        <v/>
      </c>
      <c r="G185" s="50">
        <f t="shared" ca="1" si="3"/>
        <v>-0.22888478152006256</v>
      </c>
      <c r="H185" s="29"/>
      <c r="I185" s="29"/>
      <c r="J185" s="29"/>
      <c r="K185" s="29"/>
      <c r="L185" s="29"/>
      <c r="M185" s="29"/>
      <c r="N185" s="29"/>
      <c r="O185" s="29"/>
      <c r="P185" s="29"/>
      <c r="Q185" s="29"/>
      <c r="R185" s="29"/>
      <c r="S185" s="29"/>
      <c r="T185" s="29"/>
      <c r="U185" s="29"/>
      <c r="V185" s="29"/>
      <c r="W185" s="29"/>
      <c r="X185" s="29"/>
      <c r="Y185" s="29"/>
      <c r="Z185" s="29"/>
    </row>
    <row r="186" spans="1:26" ht="13">
      <c r="A186" s="42">
        <v>184</v>
      </c>
      <c r="B186" s="40">
        <f ca="1">_xlfn.BETA.INV(RAND(),Summary!$C$14+Summary!$D$26,Summary!$D$14+Summary!$C$26-Summary!$D$26)</f>
        <v>1.3626207430905701E-3</v>
      </c>
      <c r="C186" s="43">
        <f ca="1">_xlfn.BETA.INV(RAND(),Summary!$C$14+Summary!$D$27,Summary!$D$14+Summary!$C$27-Summary!$D$27)</f>
        <v>1.0354934096317159E-3</v>
      </c>
      <c r="D186" s="49">
        <f t="shared" ca="1" si="0"/>
        <v>0</v>
      </c>
      <c r="E186" s="50">
        <f t="shared" ca="1" si="1"/>
        <v>-0.24007218084534243</v>
      </c>
      <c r="F186" s="50" t="str">
        <f t="shared" ca="1" si="2"/>
        <v/>
      </c>
      <c r="G186" s="50">
        <f t="shared" ca="1" si="3"/>
        <v>-0.24007218084534243</v>
      </c>
      <c r="H186" s="29"/>
      <c r="I186" s="29"/>
      <c r="J186" s="29"/>
      <c r="K186" s="29"/>
      <c r="L186" s="29"/>
      <c r="M186" s="29"/>
      <c r="N186" s="29"/>
      <c r="O186" s="29"/>
      <c r="P186" s="29"/>
      <c r="Q186" s="29"/>
      <c r="R186" s="29"/>
      <c r="S186" s="29"/>
      <c r="T186" s="29"/>
      <c r="U186" s="29"/>
      <c r="V186" s="29"/>
      <c r="W186" s="29"/>
      <c r="X186" s="29"/>
      <c r="Y186" s="29"/>
      <c r="Z186" s="29"/>
    </row>
    <row r="187" spans="1:26" ht="13">
      <c r="A187" s="42">
        <v>185</v>
      </c>
      <c r="B187" s="40">
        <f ca="1">_xlfn.BETA.INV(RAND(),Summary!$C$14+Summary!$D$26,Summary!$D$14+Summary!$C$26-Summary!$D$26)</f>
        <v>1.0775389432646776E-3</v>
      </c>
      <c r="C187" s="43">
        <f ca="1">_xlfn.BETA.INV(RAND(),Summary!$C$14+Summary!$D$27,Summary!$D$14+Summary!$C$27-Summary!$D$27)</f>
        <v>8.7971902059275195E-4</v>
      </c>
      <c r="D187" s="49">
        <f t="shared" ca="1" si="0"/>
        <v>0</v>
      </c>
      <c r="E187" s="50">
        <f t="shared" ca="1" si="1"/>
        <v>-0.18358494039443252</v>
      </c>
      <c r="F187" s="50" t="str">
        <f t="shared" ca="1" si="2"/>
        <v/>
      </c>
      <c r="G187" s="50">
        <f t="shared" ca="1" si="3"/>
        <v>-0.18358494039443252</v>
      </c>
      <c r="H187" s="29"/>
      <c r="I187" s="29"/>
      <c r="J187" s="29"/>
      <c r="K187" s="29"/>
      <c r="L187" s="29"/>
      <c r="M187" s="29"/>
      <c r="N187" s="29"/>
      <c r="O187" s="29"/>
      <c r="P187" s="29"/>
      <c r="Q187" s="29"/>
      <c r="R187" s="29"/>
      <c r="S187" s="29"/>
      <c r="T187" s="29"/>
      <c r="U187" s="29"/>
      <c r="V187" s="29"/>
      <c r="W187" s="29"/>
      <c r="X187" s="29"/>
      <c r="Y187" s="29"/>
      <c r="Z187" s="29"/>
    </row>
    <row r="188" spans="1:26" ht="13">
      <c r="A188" s="42">
        <v>186</v>
      </c>
      <c r="B188" s="40">
        <f ca="1">_xlfn.BETA.INV(RAND(),Summary!$C$14+Summary!$D$26,Summary!$D$14+Summary!$C$26-Summary!$D$26)</f>
        <v>5.4680123693257292E-4</v>
      </c>
      <c r="C188" s="43">
        <f ca="1">_xlfn.BETA.INV(RAND(),Summary!$C$14+Summary!$D$27,Summary!$D$14+Summary!$C$27-Summary!$D$27)</f>
        <v>7.4637322373069038E-4</v>
      </c>
      <c r="D188" s="49">
        <f t="shared" ca="1" si="0"/>
        <v>1</v>
      </c>
      <c r="E188" s="50">
        <f t="shared" ca="1" si="1"/>
        <v>0.36498086199963559</v>
      </c>
      <c r="F188" s="50">
        <f t="shared" ca="1" si="2"/>
        <v>0.36498086199963559</v>
      </c>
      <c r="G188" s="50" t="str">
        <f t="shared" ca="1" si="3"/>
        <v/>
      </c>
      <c r="H188" s="29"/>
      <c r="I188" s="29"/>
      <c r="J188" s="29"/>
      <c r="K188" s="29"/>
      <c r="L188" s="29"/>
      <c r="M188" s="29"/>
      <c r="N188" s="29"/>
      <c r="O188" s="29"/>
      <c r="P188" s="29"/>
      <c r="Q188" s="29"/>
      <c r="R188" s="29"/>
      <c r="S188" s="29"/>
      <c r="T188" s="29"/>
      <c r="U188" s="29"/>
      <c r="V188" s="29"/>
      <c r="W188" s="29"/>
      <c r="X188" s="29"/>
      <c r="Y188" s="29"/>
      <c r="Z188" s="29"/>
    </row>
    <row r="189" spans="1:26" ht="13">
      <c r="A189" s="42">
        <v>187</v>
      </c>
      <c r="B189" s="40">
        <f ca="1">_xlfn.BETA.INV(RAND(),Summary!$C$14+Summary!$D$26,Summary!$D$14+Summary!$C$26-Summary!$D$26)</f>
        <v>8.6623851116408228E-4</v>
      </c>
      <c r="C189" s="43">
        <f ca="1">_xlfn.BETA.INV(RAND(),Summary!$C$14+Summary!$D$27,Summary!$D$14+Summary!$C$27-Summary!$D$27)</f>
        <v>9.4506927937923176E-4</v>
      </c>
      <c r="D189" s="49">
        <f t="shared" ca="1" si="0"/>
        <v>1</v>
      </c>
      <c r="E189" s="50">
        <f t="shared" ca="1" si="1"/>
        <v>9.1003536784821398E-2</v>
      </c>
      <c r="F189" s="50">
        <f t="shared" ca="1" si="2"/>
        <v>9.1003536784821398E-2</v>
      </c>
      <c r="G189" s="50" t="str">
        <f t="shared" ca="1" si="3"/>
        <v/>
      </c>
      <c r="H189" s="29"/>
      <c r="I189" s="29"/>
      <c r="J189" s="29"/>
      <c r="K189" s="29"/>
      <c r="L189" s="29"/>
      <c r="M189" s="29"/>
      <c r="N189" s="29"/>
      <c r="O189" s="29"/>
      <c r="P189" s="29"/>
      <c r="Q189" s="29"/>
      <c r="R189" s="29"/>
      <c r="S189" s="29"/>
      <c r="T189" s="29"/>
      <c r="U189" s="29"/>
      <c r="V189" s="29"/>
      <c r="W189" s="29"/>
      <c r="X189" s="29"/>
      <c r="Y189" s="29"/>
      <c r="Z189" s="29"/>
    </row>
    <row r="190" spans="1:26" ht="13">
      <c r="A190" s="42">
        <v>188</v>
      </c>
      <c r="B190" s="40">
        <f ca="1">_xlfn.BETA.INV(RAND(),Summary!$C$14+Summary!$D$26,Summary!$D$14+Summary!$C$26-Summary!$D$26)</f>
        <v>8.3983905755594633E-4</v>
      </c>
      <c r="C190" s="43">
        <f ca="1">_xlfn.BETA.INV(RAND(),Summary!$C$14+Summary!$D$27,Summary!$D$14+Summary!$C$27-Summary!$D$27)</f>
        <v>1.4150157137641228E-3</v>
      </c>
      <c r="D190" s="49">
        <f t="shared" ca="1" si="0"/>
        <v>1</v>
      </c>
      <c r="E190" s="50">
        <f t="shared" ca="1" si="1"/>
        <v>0.68486533346284717</v>
      </c>
      <c r="F190" s="50">
        <f t="shared" ca="1" si="2"/>
        <v>0.68486533346284717</v>
      </c>
      <c r="G190" s="50" t="str">
        <f t="shared" ca="1" si="3"/>
        <v/>
      </c>
      <c r="H190" s="29"/>
      <c r="I190" s="29"/>
      <c r="J190" s="29"/>
      <c r="K190" s="29"/>
      <c r="L190" s="29"/>
      <c r="M190" s="29"/>
      <c r="N190" s="29"/>
      <c r="O190" s="29"/>
      <c r="P190" s="29"/>
      <c r="Q190" s="29"/>
      <c r="R190" s="29"/>
      <c r="S190" s="29"/>
      <c r="T190" s="29"/>
      <c r="U190" s="29"/>
      <c r="V190" s="29"/>
      <c r="W190" s="29"/>
      <c r="X190" s="29"/>
      <c r="Y190" s="29"/>
      <c r="Z190" s="29"/>
    </row>
    <row r="191" spans="1:26" ht="13">
      <c r="A191" s="42">
        <v>189</v>
      </c>
      <c r="B191" s="40">
        <f ca="1">_xlfn.BETA.INV(RAND(),Summary!$C$14+Summary!$D$26,Summary!$D$14+Summary!$C$26-Summary!$D$26)</f>
        <v>9.5486759765304758E-4</v>
      </c>
      <c r="C191" s="43">
        <f ca="1">_xlfn.BETA.INV(RAND(),Summary!$C$14+Summary!$D$27,Summary!$D$14+Summary!$C$27-Summary!$D$27)</f>
        <v>9.538329865075195E-4</v>
      </c>
      <c r="D191" s="49">
        <f t="shared" ca="1" si="0"/>
        <v>0</v>
      </c>
      <c r="E191" s="50">
        <f t="shared" ca="1" si="1"/>
        <v>-1.0835126755489818E-3</v>
      </c>
      <c r="F191" s="50" t="str">
        <f t="shared" ca="1" si="2"/>
        <v/>
      </c>
      <c r="G191" s="50">
        <f t="shared" ca="1" si="3"/>
        <v>-1.0835126755489818E-3</v>
      </c>
      <c r="H191" s="29"/>
      <c r="I191" s="29"/>
      <c r="J191" s="29"/>
      <c r="K191" s="29"/>
      <c r="L191" s="29"/>
      <c r="M191" s="29"/>
      <c r="N191" s="29"/>
      <c r="O191" s="29"/>
      <c r="P191" s="29"/>
      <c r="Q191" s="29"/>
      <c r="R191" s="29"/>
      <c r="S191" s="29"/>
      <c r="T191" s="29"/>
      <c r="U191" s="29"/>
      <c r="V191" s="29"/>
      <c r="W191" s="29"/>
      <c r="X191" s="29"/>
      <c r="Y191" s="29"/>
      <c r="Z191" s="29"/>
    </row>
    <row r="192" spans="1:26" ht="13">
      <c r="A192" s="42">
        <v>190</v>
      </c>
      <c r="B192" s="40">
        <f ca="1">_xlfn.BETA.INV(RAND(),Summary!$C$14+Summary!$D$26,Summary!$D$14+Summary!$C$26-Summary!$D$26)</f>
        <v>1.2547273274510218E-3</v>
      </c>
      <c r="C192" s="43">
        <f ca="1">_xlfn.BETA.INV(RAND(),Summary!$C$14+Summary!$D$27,Summary!$D$14+Summary!$C$27-Summary!$D$27)</f>
        <v>1.1989051023986175E-3</v>
      </c>
      <c r="D192" s="49">
        <f t="shared" ca="1" si="0"/>
        <v>0</v>
      </c>
      <c r="E192" s="50">
        <f t="shared" ca="1" si="1"/>
        <v>-4.4489526792890643E-2</v>
      </c>
      <c r="F192" s="50" t="str">
        <f t="shared" ca="1" si="2"/>
        <v/>
      </c>
      <c r="G192" s="50">
        <f t="shared" ca="1" si="3"/>
        <v>-4.4489526792890643E-2</v>
      </c>
      <c r="H192" s="29"/>
      <c r="I192" s="29"/>
      <c r="J192" s="29"/>
      <c r="K192" s="29"/>
      <c r="L192" s="29"/>
      <c r="M192" s="29"/>
      <c r="N192" s="29"/>
      <c r="O192" s="29"/>
      <c r="P192" s="29"/>
      <c r="Q192" s="29"/>
      <c r="R192" s="29"/>
      <c r="S192" s="29"/>
      <c r="T192" s="29"/>
      <c r="U192" s="29"/>
      <c r="V192" s="29"/>
      <c r="W192" s="29"/>
      <c r="X192" s="29"/>
      <c r="Y192" s="29"/>
      <c r="Z192" s="29"/>
    </row>
    <row r="193" spans="1:26" ht="13">
      <c r="A193" s="42">
        <v>191</v>
      </c>
      <c r="B193" s="40">
        <f ca="1">_xlfn.BETA.INV(RAND(),Summary!$C$14+Summary!$D$26,Summary!$D$14+Summary!$C$26-Summary!$D$26)</f>
        <v>1.1449131006258106E-3</v>
      </c>
      <c r="C193" s="43">
        <f ca="1">_xlfn.BETA.INV(RAND(),Summary!$C$14+Summary!$D$27,Summary!$D$14+Summary!$C$27-Summary!$D$27)</f>
        <v>9.262033096599715E-4</v>
      </c>
      <c r="D193" s="49">
        <f t="shared" ca="1" si="0"/>
        <v>0</v>
      </c>
      <c r="E193" s="50">
        <f t="shared" ca="1" si="1"/>
        <v>-0.19102741583295024</v>
      </c>
      <c r="F193" s="50" t="str">
        <f t="shared" ca="1" si="2"/>
        <v/>
      </c>
      <c r="G193" s="50">
        <f t="shared" ca="1" si="3"/>
        <v>-0.19102741583295024</v>
      </c>
      <c r="H193" s="29"/>
      <c r="I193" s="29"/>
      <c r="J193" s="29"/>
      <c r="K193" s="29"/>
      <c r="L193" s="29"/>
      <c r="M193" s="29"/>
      <c r="N193" s="29"/>
      <c r="O193" s="29"/>
      <c r="P193" s="29"/>
      <c r="Q193" s="29"/>
      <c r="R193" s="29"/>
      <c r="S193" s="29"/>
      <c r="T193" s="29"/>
      <c r="U193" s="29"/>
      <c r="V193" s="29"/>
      <c r="W193" s="29"/>
      <c r="X193" s="29"/>
      <c r="Y193" s="29"/>
      <c r="Z193" s="29"/>
    </row>
    <row r="194" spans="1:26" ht="13">
      <c r="A194" s="42">
        <v>192</v>
      </c>
      <c r="B194" s="40">
        <f ca="1">_xlfn.BETA.INV(RAND(),Summary!$C$14+Summary!$D$26,Summary!$D$14+Summary!$C$26-Summary!$D$26)</f>
        <v>4.9702217989144046E-4</v>
      </c>
      <c r="C194" s="43">
        <f ca="1">_xlfn.BETA.INV(RAND(),Summary!$C$14+Summary!$D$27,Summary!$D$14+Summary!$C$27-Summary!$D$27)</f>
        <v>8.27354629555408E-4</v>
      </c>
      <c r="D194" s="49">
        <f t="shared" ca="1" si="0"/>
        <v>1</v>
      </c>
      <c r="E194" s="50">
        <f t="shared" ca="1" si="1"/>
        <v>0.66462315572338992</v>
      </c>
      <c r="F194" s="50">
        <f t="shared" ca="1" si="2"/>
        <v>0.66462315572338992</v>
      </c>
      <c r="G194" s="50" t="str">
        <f t="shared" ca="1" si="3"/>
        <v/>
      </c>
      <c r="H194" s="29"/>
      <c r="I194" s="29"/>
      <c r="J194" s="29"/>
      <c r="K194" s="29"/>
      <c r="L194" s="29"/>
      <c r="M194" s="29"/>
      <c r="N194" s="29"/>
      <c r="O194" s="29"/>
      <c r="P194" s="29"/>
      <c r="Q194" s="29"/>
      <c r="R194" s="29"/>
      <c r="S194" s="29"/>
      <c r="T194" s="29"/>
      <c r="U194" s="29"/>
      <c r="V194" s="29"/>
      <c r="W194" s="29"/>
      <c r="X194" s="29"/>
      <c r="Y194" s="29"/>
      <c r="Z194" s="29"/>
    </row>
    <row r="195" spans="1:26" ht="13">
      <c r="A195" s="42">
        <v>193</v>
      </c>
      <c r="B195" s="40">
        <f ca="1">_xlfn.BETA.INV(RAND(),Summary!$C$14+Summary!$D$26,Summary!$D$14+Summary!$C$26-Summary!$D$26)</f>
        <v>4.1258902328114116E-4</v>
      </c>
      <c r="C195" s="43">
        <f ca="1">_xlfn.BETA.INV(RAND(),Summary!$C$14+Summary!$D$27,Summary!$D$14+Summary!$C$27-Summary!$D$27)</f>
        <v>8.8041235017516535E-4</v>
      </c>
      <c r="D195" s="49">
        <f t="shared" ca="1" si="0"/>
        <v>1</v>
      </c>
      <c r="E195" s="50">
        <f t="shared" ca="1" si="1"/>
        <v>1.1338724505408035</v>
      </c>
      <c r="F195" s="50">
        <f t="shared" ca="1" si="2"/>
        <v>1.1338724505408035</v>
      </c>
      <c r="G195" s="50" t="str">
        <f t="shared" ca="1" si="3"/>
        <v/>
      </c>
      <c r="H195" s="29"/>
      <c r="I195" s="29"/>
      <c r="J195" s="29"/>
      <c r="K195" s="29"/>
      <c r="L195" s="29"/>
      <c r="M195" s="29"/>
      <c r="N195" s="29"/>
      <c r="O195" s="29"/>
      <c r="P195" s="29"/>
      <c r="Q195" s="29"/>
      <c r="R195" s="29"/>
      <c r="S195" s="29"/>
      <c r="T195" s="29"/>
      <c r="U195" s="29"/>
      <c r="V195" s="29"/>
      <c r="W195" s="29"/>
      <c r="X195" s="29"/>
      <c r="Y195" s="29"/>
      <c r="Z195" s="29"/>
    </row>
    <row r="196" spans="1:26" ht="13">
      <c r="A196" s="42">
        <v>194</v>
      </c>
      <c r="B196" s="40">
        <f ca="1">_xlfn.BETA.INV(RAND(),Summary!$C$14+Summary!$D$26,Summary!$D$14+Summary!$C$26-Summary!$D$26)</f>
        <v>8.5588833865414082E-4</v>
      </c>
      <c r="C196" s="43">
        <f ca="1">_xlfn.BETA.INV(RAND(),Summary!$C$14+Summary!$D$27,Summary!$D$14+Summary!$C$27-Summary!$D$27)</f>
        <v>1.0512915496525554E-3</v>
      </c>
      <c r="D196" s="49">
        <f t="shared" ca="1" si="0"/>
        <v>1</v>
      </c>
      <c r="E196" s="50">
        <f t="shared" ca="1" si="1"/>
        <v>0.22830456050573186</v>
      </c>
      <c r="F196" s="50">
        <f t="shared" ca="1" si="2"/>
        <v>0.22830456050573186</v>
      </c>
      <c r="G196" s="50" t="str">
        <f t="shared" ca="1" si="3"/>
        <v/>
      </c>
      <c r="H196" s="29"/>
      <c r="I196" s="29"/>
      <c r="J196" s="29"/>
      <c r="K196" s="29"/>
      <c r="L196" s="29"/>
      <c r="M196" s="29"/>
      <c r="N196" s="29"/>
      <c r="O196" s="29"/>
      <c r="P196" s="29"/>
      <c r="Q196" s="29"/>
      <c r="R196" s="29"/>
      <c r="S196" s="29"/>
      <c r="T196" s="29"/>
      <c r="U196" s="29"/>
      <c r="V196" s="29"/>
      <c r="W196" s="29"/>
      <c r="X196" s="29"/>
      <c r="Y196" s="29"/>
      <c r="Z196" s="29"/>
    </row>
    <row r="197" spans="1:26" ht="13">
      <c r="A197" s="42">
        <v>195</v>
      </c>
      <c r="B197" s="40">
        <f ca="1">_xlfn.BETA.INV(RAND(),Summary!$C$14+Summary!$D$26,Summary!$D$14+Summary!$C$26-Summary!$D$26)</f>
        <v>1.3681806297840549E-3</v>
      </c>
      <c r="C197" s="43">
        <f ca="1">_xlfn.BETA.INV(RAND(),Summary!$C$14+Summary!$D$27,Summary!$D$14+Summary!$C$27-Summary!$D$27)</f>
        <v>9.1111440043468018E-4</v>
      </c>
      <c r="D197" s="49">
        <f t="shared" ca="1" si="0"/>
        <v>0</v>
      </c>
      <c r="E197" s="50">
        <f t="shared" ca="1" si="1"/>
        <v>-0.33406863055904773</v>
      </c>
      <c r="F197" s="50" t="str">
        <f t="shared" ca="1" si="2"/>
        <v/>
      </c>
      <c r="G197" s="50">
        <f t="shared" ca="1" si="3"/>
        <v>-0.33406863055904773</v>
      </c>
      <c r="H197" s="29"/>
      <c r="I197" s="29"/>
      <c r="J197" s="29"/>
      <c r="K197" s="29"/>
      <c r="L197" s="29"/>
      <c r="M197" s="29"/>
      <c r="N197" s="29"/>
      <c r="O197" s="29"/>
      <c r="P197" s="29"/>
      <c r="Q197" s="29"/>
      <c r="R197" s="29"/>
      <c r="S197" s="29"/>
      <c r="T197" s="29"/>
      <c r="U197" s="29"/>
      <c r="V197" s="29"/>
      <c r="W197" s="29"/>
      <c r="X197" s="29"/>
      <c r="Y197" s="29"/>
      <c r="Z197" s="29"/>
    </row>
    <row r="198" spans="1:26" ht="13">
      <c r="A198" s="42">
        <v>196</v>
      </c>
      <c r="B198" s="40">
        <f ca="1">_xlfn.BETA.INV(RAND(),Summary!$C$14+Summary!$D$26,Summary!$D$14+Summary!$C$26-Summary!$D$26)</f>
        <v>5.9086347212612429E-4</v>
      </c>
      <c r="C198" s="43">
        <f ca="1">_xlfn.BETA.INV(RAND(),Summary!$C$14+Summary!$D$27,Summary!$D$14+Summary!$C$27-Summary!$D$27)</f>
        <v>1.3114952539179381E-3</v>
      </c>
      <c r="D198" s="49">
        <f t="shared" ca="1" si="0"/>
        <v>1</v>
      </c>
      <c r="E198" s="50">
        <f t="shared" ca="1" si="1"/>
        <v>1.2196248639279388</v>
      </c>
      <c r="F198" s="50">
        <f t="shared" ca="1" si="2"/>
        <v>1.2196248639279388</v>
      </c>
      <c r="G198" s="50" t="str">
        <f t="shared" ca="1" si="3"/>
        <v/>
      </c>
      <c r="H198" s="29"/>
      <c r="I198" s="29"/>
      <c r="J198" s="29"/>
      <c r="K198" s="29"/>
      <c r="L198" s="29"/>
      <c r="M198" s="29"/>
      <c r="N198" s="29"/>
      <c r="O198" s="29"/>
      <c r="P198" s="29"/>
      <c r="Q198" s="29"/>
      <c r="R198" s="29"/>
      <c r="S198" s="29"/>
      <c r="T198" s="29"/>
      <c r="U198" s="29"/>
      <c r="V198" s="29"/>
      <c r="W198" s="29"/>
      <c r="X198" s="29"/>
      <c r="Y198" s="29"/>
      <c r="Z198" s="29"/>
    </row>
    <row r="199" spans="1:26" ht="13">
      <c r="A199" s="42">
        <v>197</v>
      </c>
      <c r="B199" s="40">
        <f ca="1">_xlfn.BETA.INV(RAND(),Summary!$C$14+Summary!$D$26,Summary!$D$14+Summary!$C$26-Summary!$D$26)</f>
        <v>1.5593018042977524E-3</v>
      </c>
      <c r="C199" s="43">
        <f ca="1">_xlfn.BETA.INV(RAND(),Summary!$C$14+Summary!$D$27,Summary!$D$14+Summary!$C$27-Summary!$D$27)</f>
        <v>8.1484087333786508E-4</v>
      </c>
      <c r="D199" s="49">
        <f t="shared" ca="1" si="0"/>
        <v>0</v>
      </c>
      <c r="E199" s="50">
        <f t="shared" ca="1" si="1"/>
        <v>-0.47743222569742549</v>
      </c>
      <c r="F199" s="50" t="str">
        <f t="shared" ca="1" si="2"/>
        <v/>
      </c>
      <c r="G199" s="50">
        <f t="shared" ca="1" si="3"/>
        <v>-0.47743222569742549</v>
      </c>
      <c r="H199" s="29"/>
      <c r="I199" s="29"/>
      <c r="J199" s="29"/>
      <c r="K199" s="29"/>
      <c r="L199" s="29"/>
      <c r="M199" s="29"/>
      <c r="N199" s="29"/>
      <c r="O199" s="29"/>
      <c r="P199" s="29"/>
      <c r="Q199" s="29"/>
      <c r="R199" s="29"/>
      <c r="S199" s="29"/>
      <c r="T199" s="29"/>
      <c r="U199" s="29"/>
      <c r="V199" s="29"/>
      <c r="W199" s="29"/>
      <c r="X199" s="29"/>
      <c r="Y199" s="29"/>
      <c r="Z199" s="29"/>
    </row>
    <row r="200" spans="1:26" ht="13">
      <c r="A200" s="42">
        <v>198</v>
      </c>
      <c r="B200" s="40">
        <f ca="1">_xlfn.BETA.INV(RAND(),Summary!$C$14+Summary!$D$26,Summary!$D$14+Summary!$C$26-Summary!$D$26)</f>
        <v>1.0290180158005846E-3</v>
      </c>
      <c r="C200" s="43">
        <f ca="1">_xlfn.BETA.INV(RAND(),Summary!$C$14+Summary!$D$27,Summary!$D$14+Summary!$C$27-Summary!$D$27)</f>
        <v>7.1922188803177748E-4</v>
      </c>
      <c r="D200" s="49">
        <f t="shared" ca="1" si="0"/>
        <v>0</v>
      </c>
      <c r="E200" s="50">
        <f t="shared" ca="1" si="1"/>
        <v>-0.30105996494899379</v>
      </c>
      <c r="F200" s="50" t="str">
        <f t="shared" ca="1" si="2"/>
        <v/>
      </c>
      <c r="G200" s="50">
        <f t="shared" ca="1" si="3"/>
        <v>-0.30105996494899379</v>
      </c>
      <c r="H200" s="29"/>
      <c r="I200" s="29"/>
      <c r="J200" s="29"/>
      <c r="K200" s="29"/>
      <c r="L200" s="29"/>
      <c r="M200" s="29"/>
      <c r="N200" s="29"/>
      <c r="O200" s="29"/>
      <c r="P200" s="29"/>
      <c r="Q200" s="29"/>
      <c r="R200" s="29"/>
      <c r="S200" s="29"/>
      <c r="T200" s="29"/>
      <c r="U200" s="29"/>
      <c r="V200" s="29"/>
      <c r="W200" s="29"/>
      <c r="X200" s="29"/>
      <c r="Y200" s="29"/>
      <c r="Z200" s="29"/>
    </row>
    <row r="201" spans="1:26" ht="13">
      <c r="A201" s="42">
        <v>199</v>
      </c>
      <c r="B201" s="40">
        <f ca="1">_xlfn.BETA.INV(RAND(),Summary!$C$14+Summary!$D$26,Summary!$D$14+Summary!$C$26-Summary!$D$26)</f>
        <v>7.253146126868944E-4</v>
      </c>
      <c r="C201" s="43">
        <f ca="1">_xlfn.BETA.INV(RAND(),Summary!$C$14+Summary!$D$27,Summary!$D$14+Summary!$C$27-Summary!$D$27)</f>
        <v>1.3367861405042536E-3</v>
      </c>
      <c r="D201" s="49">
        <f t="shared" ca="1" si="0"/>
        <v>1</v>
      </c>
      <c r="E201" s="50">
        <f t="shared" ca="1" si="1"/>
        <v>0.84304316654009115</v>
      </c>
      <c r="F201" s="50">
        <f t="shared" ca="1" si="2"/>
        <v>0.84304316654009115</v>
      </c>
      <c r="G201" s="50" t="str">
        <f t="shared" ca="1" si="3"/>
        <v/>
      </c>
      <c r="H201" s="29"/>
      <c r="I201" s="29"/>
      <c r="J201" s="29"/>
      <c r="K201" s="29"/>
      <c r="L201" s="29"/>
      <c r="M201" s="29"/>
      <c r="N201" s="29"/>
      <c r="O201" s="29"/>
      <c r="P201" s="29"/>
      <c r="Q201" s="29"/>
      <c r="R201" s="29"/>
      <c r="S201" s="29"/>
      <c r="T201" s="29"/>
      <c r="U201" s="29"/>
      <c r="V201" s="29"/>
      <c r="W201" s="29"/>
      <c r="X201" s="29"/>
      <c r="Y201" s="29"/>
      <c r="Z201" s="29"/>
    </row>
    <row r="202" spans="1:26" ht="13">
      <c r="A202" s="42">
        <v>200</v>
      </c>
      <c r="B202" s="40">
        <f ca="1">_xlfn.BETA.INV(RAND(),Summary!$C$14+Summary!$D$26,Summary!$D$14+Summary!$C$26-Summary!$D$26)</f>
        <v>8.8788919534784911E-4</v>
      </c>
      <c r="C202" s="43">
        <f ca="1">_xlfn.BETA.INV(RAND(),Summary!$C$14+Summary!$D$27,Summary!$D$14+Summary!$C$27-Summary!$D$27)</f>
        <v>1.2899556861147854E-3</v>
      </c>
      <c r="D202" s="49">
        <f t="shared" ca="1" si="0"/>
        <v>1</v>
      </c>
      <c r="E202" s="50">
        <f t="shared" ca="1" si="1"/>
        <v>0.45283408433573558</v>
      </c>
      <c r="F202" s="50">
        <f t="shared" ca="1" si="2"/>
        <v>0.45283408433573558</v>
      </c>
      <c r="G202" s="50" t="str">
        <f t="shared" ca="1" si="3"/>
        <v/>
      </c>
      <c r="H202" s="29"/>
      <c r="I202" s="29"/>
      <c r="J202" s="29"/>
      <c r="K202" s="29"/>
      <c r="L202" s="29"/>
      <c r="M202" s="29"/>
      <c r="N202" s="29"/>
      <c r="O202" s="29"/>
      <c r="P202" s="29"/>
      <c r="Q202" s="29"/>
      <c r="R202" s="29"/>
      <c r="S202" s="29"/>
      <c r="T202" s="29"/>
      <c r="U202" s="29"/>
      <c r="V202" s="29"/>
      <c r="W202" s="29"/>
      <c r="X202" s="29"/>
      <c r="Y202" s="29"/>
      <c r="Z202" s="29"/>
    </row>
    <row r="203" spans="1:26" ht="13">
      <c r="A203" s="42">
        <v>201</v>
      </c>
      <c r="B203" s="40">
        <f ca="1">_xlfn.BETA.INV(RAND(),Summary!$C$14+Summary!$D$26,Summary!$D$14+Summary!$C$26-Summary!$D$26)</f>
        <v>1.0220975869516904E-3</v>
      </c>
      <c r="C203" s="43">
        <f ca="1">_xlfn.BETA.INV(RAND(),Summary!$C$14+Summary!$D$27,Summary!$D$14+Summary!$C$27-Summary!$D$27)</f>
        <v>7.5481243213311813E-4</v>
      </c>
      <c r="D203" s="49">
        <f t="shared" ca="1" si="0"/>
        <v>0</v>
      </c>
      <c r="E203" s="50">
        <f t="shared" ca="1" si="1"/>
        <v>-0.26150649236510287</v>
      </c>
      <c r="F203" s="50" t="str">
        <f t="shared" ca="1" si="2"/>
        <v/>
      </c>
      <c r="G203" s="50">
        <f t="shared" ca="1" si="3"/>
        <v>-0.26150649236510287</v>
      </c>
      <c r="H203" s="29"/>
      <c r="I203" s="29"/>
      <c r="J203" s="29"/>
      <c r="K203" s="29"/>
      <c r="L203" s="29"/>
      <c r="M203" s="29"/>
      <c r="N203" s="29"/>
      <c r="O203" s="29"/>
      <c r="P203" s="29"/>
      <c r="Q203" s="29"/>
      <c r="R203" s="29"/>
      <c r="S203" s="29"/>
      <c r="T203" s="29"/>
      <c r="U203" s="29"/>
      <c r="V203" s="29"/>
      <c r="W203" s="29"/>
      <c r="X203" s="29"/>
      <c r="Y203" s="29"/>
      <c r="Z203" s="29"/>
    </row>
    <row r="204" spans="1:26" ht="13">
      <c r="A204" s="42">
        <v>202</v>
      </c>
      <c r="B204" s="40">
        <f ca="1">_xlfn.BETA.INV(RAND(),Summary!$C$14+Summary!$D$26,Summary!$D$14+Summary!$C$26-Summary!$D$26)</f>
        <v>1.0209273657860881E-3</v>
      </c>
      <c r="C204" s="43">
        <f ca="1">_xlfn.BETA.INV(RAND(),Summary!$C$14+Summary!$D$27,Summary!$D$14+Summary!$C$27-Summary!$D$27)</f>
        <v>8.1257331104736031E-4</v>
      </c>
      <c r="D204" s="49">
        <f t="shared" ca="1" si="0"/>
        <v>0</v>
      </c>
      <c r="E204" s="50">
        <f t="shared" ca="1" si="1"/>
        <v>-0.20408313237670972</v>
      </c>
      <c r="F204" s="50" t="str">
        <f t="shared" ca="1" si="2"/>
        <v/>
      </c>
      <c r="G204" s="50">
        <f t="shared" ca="1" si="3"/>
        <v>-0.20408313237670972</v>
      </c>
      <c r="H204" s="29"/>
      <c r="I204" s="29"/>
      <c r="J204" s="29"/>
      <c r="K204" s="29"/>
      <c r="L204" s="29"/>
      <c r="M204" s="29"/>
      <c r="N204" s="29"/>
      <c r="O204" s="29"/>
      <c r="P204" s="29"/>
      <c r="Q204" s="29"/>
      <c r="R204" s="29"/>
      <c r="S204" s="29"/>
      <c r="T204" s="29"/>
      <c r="U204" s="29"/>
      <c r="V204" s="29"/>
      <c r="W204" s="29"/>
      <c r="X204" s="29"/>
      <c r="Y204" s="29"/>
      <c r="Z204" s="29"/>
    </row>
    <row r="205" spans="1:26" ht="13">
      <c r="A205" s="42">
        <v>203</v>
      </c>
      <c r="B205" s="40">
        <f ca="1">_xlfn.BETA.INV(RAND(),Summary!$C$14+Summary!$D$26,Summary!$D$14+Summary!$C$26-Summary!$D$26)</f>
        <v>6.0372620749254882E-4</v>
      </c>
      <c r="C205" s="43">
        <f ca="1">_xlfn.BETA.INV(RAND(),Summary!$C$14+Summary!$D$27,Summary!$D$14+Summary!$C$27-Summary!$D$27)</f>
        <v>1.3403872508923609E-3</v>
      </c>
      <c r="D205" s="49">
        <f t="shared" ca="1" si="0"/>
        <v>1</v>
      </c>
      <c r="E205" s="50">
        <f t="shared" ca="1" si="1"/>
        <v>1.220190600072474</v>
      </c>
      <c r="F205" s="50">
        <f t="shared" ca="1" si="2"/>
        <v>1.220190600072474</v>
      </c>
      <c r="G205" s="50" t="str">
        <f t="shared" ca="1" si="3"/>
        <v/>
      </c>
      <c r="H205" s="29"/>
      <c r="I205" s="29"/>
      <c r="J205" s="29"/>
      <c r="K205" s="29"/>
      <c r="L205" s="29"/>
      <c r="M205" s="29"/>
      <c r="N205" s="29"/>
      <c r="O205" s="29"/>
      <c r="P205" s="29"/>
      <c r="Q205" s="29"/>
      <c r="R205" s="29"/>
      <c r="S205" s="29"/>
      <c r="T205" s="29"/>
      <c r="U205" s="29"/>
      <c r="V205" s="29"/>
      <c r="W205" s="29"/>
      <c r="X205" s="29"/>
      <c r="Y205" s="29"/>
      <c r="Z205" s="29"/>
    </row>
    <row r="206" spans="1:26" ht="13">
      <c r="A206" s="42">
        <v>204</v>
      </c>
      <c r="B206" s="40">
        <f ca="1">_xlfn.BETA.INV(RAND(),Summary!$C$14+Summary!$D$26,Summary!$D$14+Summary!$C$26-Summary!$D$26)</f>
        <v>1.2715213956959737E-3</v>
      </c>
      <c r="C206" s="43">
        <f ca="1">_xlfn.BETA.INV(RAND(),Summary!$C$14+Summary!$D$27,Summary!$D$14+Summary!$C$27-Summary!$D$27)</f>
        <v>1.5240314891356022E-3</v>
      </c>
      <c r="D206" s="49">
        <f t="shared" ca="1" si="0"/>
        <v>1</v>
      </c>
      <c r="E206" s="50">
        <f t="shared" ca="1" si="1"/>
        <v>0.19858894572624616</v>
      </c>
      <c r="F206" s="50">
        <f t="shared" ca="1" si="2"/>
        <v>0.19858894572624616</v>
      </c>
      <c r="G206" s="50" t="str">
        <f t="shared" ca="1" si="3"/>
        <v/>
      </c>
      <c r="H206" s="29"/>
      <c r="I206" s="29"/>
      <c r="J206" s="29"/>
      <c r="K206" s="29"/>
      <c r="L206" s="29"/>
      <c r="M206" s="29"/>
      <c r="N206" s="29"/>
      <c r="O206" s="29"/>
      <c r="P206" s="29"/>
      <c r="Q206" s="29"/>
      <c r="R206" s="29"/>
      <c r="S206" s="29"/>
      <c r="T206" s="29"/>
      <c r="U206" s="29"/>
      <c r="V206" s="29"/>
      <c r="W206" s="29"/>
      <c r="X206" s="29"/>
      <c r="Y206" s="29"/>
      <c r="Z206" s="29"/>
    </row>
    <row r="207" spans="1:26" ht="13">
      <c r="A207" s="42">
        <v>205</v>
      </c>
      <c r="B207" s="40">
        <f ca="1">_xlfn.BETA.INV(RAND(),Summary!$C$14+Summary!$D$26,Summary!$D$14+Summary!$C$26-Summary!$D$26)</f>
        <v>8.0136134864792683E-4</v>
      </c>
      <c r="C207" s="43">
        <f ca="1">_xlfn.BETA.INV(RAND(),Summary!$C$14+Summary!$D$27,Summary!$D$14+Summary!$C$27-Summary!$D$27)</f>
        <v>1.4514273625618745E-3</v>
      </c>
      <c r="D207" s="49">
        <f t="shared" ca="1" si="0"/>
        <v>1</v>
      </c>
      <c r="E207" s="50">
        <f t="shared" ca="1" si="1"/>
        <v>0.81120210627921141</v>
      </c>
      <c r="F207" s="50">
        <f t="shared" ca="1" si="2"/>
        <v>0.81120210627921141</v>
      </c>
      <c r="G207" s="50" t="str">
        <f t="shared" ca="1" si="3"/>
        <v/>
      </c>
      <c r="H207" s="29"/>
      <c r="I207" s="29"/>
      <c r="J207" s="29"/>
      <c r="K207" s="29"/>
      <c r="L207" s="29"/>
      <c r="M207" s="29"/>
      <c r="N207" s="29"/>
      <c r="O207" s="29"/>
      <c r="P207" s="29"/>
      <c r="Q207" s="29"/>
      <c r="R207" s="29"/>
      <c r="S207" s="29"/>
      <c r="T207" s="29"/>
      <c r="U207" s="29"/>
      <c r="V207" s="29"/>
      <c r="W207" s="29"/>
      <c r="X207" s="29"/>
      <c r="Y207" s="29"/>
      <c r="Z207" s="29"/>
    </row>
    <row r="208" spans="1:26" ht="13">
      <c r="A208" s="42">
        <v>206</v>
      </c>
      <c r="B208" s="40">
        <f ca="1">_xlfn.BETA.INV(RAND(),Summary!$C$14+Summary!$D$26,Summary!$D$14+Summary!$C$26-Summary!$D$26)</f>
        <v>1.0954651570272977E-3</v>
      </c>
      <c r="C208" s="43">
        <f ca="1">_xlfn.BETA.INV(RAND(),Summary!$C$14+Summary!$D$27,Summary!$D$14+Summary!$C$27-Summary!$D$27)</f>
        <v>1.2464473731476078E-3</v>
      </c>
      <c r="D208" s="49">
        <f t="shared" ca="1" si="0"/>
        <v>1</v>
      </c>
      <c r="E208" s="50">
        <f t="shared" ca="1" si="1"/>
        <v>0.13782475430804389</v>
      </c>
      <c r="F208" s="50">
        <f t="shared" ca="1" si="2"/>
        <v>0.13782475430804389</v>
      </c>
      <c r="G208" s="50" t="str">
        <f t="shared" ca="1" si="3"/>
        <v/>
      </c>
      <c r="H208" s="29"/>
      <c r="I208" s="29"/>
      <c r="J208" s="29"/>
      <c r="K208" s="29"/>
      <c r="L208" s="29"/>
      <c r="M208" s="29"/>
      <c r="N208" s="29"/>
      <c r="O208" s="29"/>
      <c r="P208" s="29"/>
      <c r="Q208" s="29"/>
      <c r="R208" s="29"/>
      <c r="S208" s="29"/>
      <c r="T208" s="29"/>
      <c r="U208" s="29"/>
      <c r="V208" s="29"/>
      <c r="W208" s="29"/>
      <c r="X208" s="29"/>
      <c r="Y208" s="29"/>
      <c r="Z208" s="29"/>
    </row>
    <row r="209" spans="1:26" ht="13">
      <c r="A209" s="42">
        <v>207</v>
      </c>
      <c r="B209" s="40">
        <f ca="1">_xlfn.BETA.INV(RAND(),Summary!$C$14+Summary!$D$26,Summary!$D$14+Summary!$C$26-Summary!$D$26)</f>
        <v>5.5143545717370576E-4</v>
      </c>
      <c r="C209" s="43">
        <f ca="1">_xlfn.BETA.INV(RAND(),Summary!$C$14+Summary!$D$27,Summary!$D$14+Summary!$C$27-Summary!$D$27)</f>
        <v>1.1501933745022841E-3</v>
      </c>
      <c r="D209" s="49">
        <f t="shared" ca="1" si="0"/>
        <v>1</v>
      </c>
      <c r="E209" s="50">
        <f t="shared" ca="1" si="1"/>
        <v>1.0858168613193941</v>
      </c>
      <c r="F209" s="50">
        <f t="shared" ca="1" si="2"/>
        <v>1.0858168613193941</v>
      </c>
      <c r="G209" s="50" t="str">
        <f t="shared" ca="1" si="3"/>
        <v/>
      </c>
      <c r="H209" s="29"/>
      <c r="I209" s="29"/>
      <c r="J209" s="29"/>
      <c r="K209" s="29"/>
      <c r="L209" s="29"/>
      <c r="M209" s="29"/>
      <c r="N209" s="29"/>
      <c r="O209" s="29"/>
      <c r="P209" s="29"/>
      <c r="Q209" s="29"/>
      <c r="R209" s="29"/>
      <c r="S209" s="29"/>
      <c r="T209" s="29"/>
      <c r="U209" s="29"/>
      <c r="V209" s="29"/>
      <c r="W209" s="29"/>
      <c r="X209" s="29"/>
      <c r="Y209" s="29"/>
      <c r="Z209" s="29"/>
    </row>
    <row r="210" spans="1:26" ht="13">
      <c r="A210" s="42">
        <v>208</v>
      </c>
      <c r="B210" s="40">
        <f ca="1">_xlfn.BETA.INV(RAND(),Summary!$C$14+Summary!$D$26,Summary!$D$14+Summary!$C$26-Summary!$D$26)</f>
        <v>1.1928216236147815E-3</v>
      </c>
      <c r="C210" s="43">
        <f ca="1">_xlfn.BETA.INV(RAND(),Summary!$C$14+Summary!$D$27,Summary!$D$14+Summary!$C$27-Summary!$D$27)</f>
        <v>1.1523458324698144E-3</v>
      </c>
      <c r="D210" s="49">
        <f t="shared" ca="1" si="0"/>
        <v>0</v>
      </c>
      <c r="E210" s="50">
        <f t="shared" ca="1" si="1"/>
        <v>-3.3932811363955186E-2</v>
      </c>
      <c r="F210" s="50" t="str">
        <f t="shared" ca="1" si="2"/>
        <v/>
      </c>
      <c r="G210" s="50">
        <f t="shared" ca="1" si="3"/>
        <v>-3.3932811363955186E-2</v>
      </c>
      <c r="H210" s="29"/>
      <c r="I210" s="29"/>
      <c r="J210" s="29"/>
      <c r="K210" s="29"/>
      <c r="L210" s="29"/>
      <c r="M210" s="29"/>
      <c r="N210" s="29"/>
      <c r="O210" s="29"/>
      <c r="P210" s="29"/>
      <c r="Q210" s="29"/>
      <c r="R210" s="29"/>
      <c r="S210" s="29"/>
      <c r="T210" s="29"/>
      <c r="U210" s="29"/>
      <c r="V210" s="29"/>
      <c r="W210" s="29"/>
      <c r="X210" s="29"/>
      <c r="Y210" s="29"/>
      <c r="Z210" s="29"/>
    </row>
    <row r="211" spans="1:26" ht="13">
      <c r="A211" s="42">
        <v>209</v>
      </c>
      <c r="B211" s="40">
        <f ca="1">_xlfn.BETA.INV(RAND(),Summary!$C$14+Summary!$D$26,Summary!$D$14+Summary!$C$26-Summary!$D$26)</f>
        <v>2.1607555382454624E-3</v>
      </c>
      <c r="C211" s="43">
        <f ca="1">_xlfn.BETA.INV(RAND(),Summary!$C$14+Summary!$D$27,Summary!$D$14+Summary!$C$27-Summary!$D$27)</f>
        <v>1.069388460042564E-3</v>
      </c>
      <c r="D211" s="49">
        <f t="shared" ca="1" si="0"/>
        <v>0</v>
      </c>
      <c r="E211" s="50">
        <f t="shared" ca="1" si="1"/>
        <v>-0.50508586412745726</v>
      </c>
      <c r="F211" s="50" t="str">
        <f t="shared" ca="1" si="2"/>
        <v/>
      </c>
      <c r="G211" s="50">
        <f t="shared" ca="1" si="3"/>
        <v>-0.50508586412745726</v>
      </c>
      <c r="H211" s="29"/>
      <c r="I211" s="29"/>
      <c r="J211" s="29"/>
      <c r="K211" s="29"/>
      <c r="L211" s="29"/>
      <c r="M211" s="29"/>
      <c r="N211" s="29"/>
      <c r="O211" s="29"/>
      <c r="P211" s="29"/>
      <c r="Q211" s="29"/>
      <c r="R211" s="29"/>
      <c r="S211" s="29"/>
      <c r="T211" s="29"/>
      <c r="U211" s="29"/>
      <c r="V211" s="29"/>
      <c r="W211" s="29"/>
      <c r="X211" s="29"/>
      <c r="Y211" s="29"/>
      <c r="Z211" s="29"/>
    </row>
    <row r="212" spans="1:26" ht="13">
      <c r="A212" s="42">
        <v>210</v>
      </c>
      <c r="B212" s="40">
        <f ca="1">_xlfn.BETA.INV(RAND(),Summary!$C$14+Summary!$D$26,Summary!$D$14+Summary!$C$26-Summary!$D$26)</f>
        <v>1.0004782347116227E-3</v>
      </c>
      <c r="C212" s="43">
        <f ca="1">_xlfn.BETA.INV(RAND(),Summary!$C$14+Summary!$D$27,Summary!$D$14+Summary!$C$27-Summary!$D$27)</f>
        <v>1.1239455524503228E-3</v>
      </c>
      <c r="D212" s="49">
        <f t="shared" ca="1" si="0"/>
        <v>1</v>
      </c>
      <c r="E212" s="50">
        <f t="shared" ca="1" si="1"/>
        <v>0.12340829960612611</v>
      </c>
      <c r="F212" s="50">
        <f t="shared" ca="1" si="2"/>
        <v>0.12340829960612611</v>
      </c>
      <c r="G212" s="50" t="str">
        <f t="shared" ca="1" si="3"/>
        <v/>
      </c>
      <c r="H212" s="29"/>
      <c r="I212" s="29"/>
      <c r="J212" s="29"/>
      <c r="K212" s="29"/>
      <c r="L212" s="29"/>
      <c r="M212" s="29"/>
      <c r="N212" s="29"/>
      <c r="O212" s="29"/>
      <c r="P212" s="29"/>
      <c r="Q212" s="29"/>
      <c r="R212" s="29"/>
      <c r="S212" s="29"/>
      <c r="T212" s="29"/>
      <c r="U212" s="29"/>
      <c r="V212" s="29"/>
      <c r="W212" s="29"/>
      <c r="X212" s="29"/>
      <c r="Y212" s="29"/>
      <c r="Z212" s="29"/>
    </row>
    <row r="213" spans="1:26" ht="13">
      <c r="A213" s="42">
        <v>211</v>
      </c>
      <c r="B213" s="40">
        <f ca="1">_xlfn.BETA.INV(RAND(),Summary!$C$14+Summary!$D$26,Summary!$D$14+Summary!$C$26-Summary!$D$26)</f>
        <v>1.1379669707725082E-3</v>
      </c>
      <c r="C213" s="43">
        <f ca="1">_xlfn.BETA.INV(RAND(),Summary!$C$14+Summary!$D$27,Summary!$D$14+Summary!$C$27-Summary!$D$27)</f>
        <v>7.7972796692134879E-4</v>
      </c>
      <c r="D213" s="49">
        <f t="shared" ca="1" si="0"/>
        <v>0</v>
      </c>
      <c r="E213" s="50">
        <f t="shared" ca="1" si="1"/>
        <v>-0.3148061525968272</v>
      </c>
      <c r="F213" s="50" t="str">
        <f t="shared" ca="1" si="2"/>
        <v/>
      </c>
      <c r="G213" s="50">
        <f t="shared" ca="1" si="3"/>
        <v>-0.3148061525968272</v>
      </c>
      <c r="H213" s="29"/>
      <c r="I213" s="29"/>
      <c r="J213" s="29"/>
      <c r="K213" s="29"/>
      <c r="L213" s="29"/>
      <c r="M213" s="29"/>
      <c r="N213" s="29"/>
      <c r="O213" s="29"/>
      <c r="P213" s="29"/>
      <c r="Q213" s="29"/>
      <c r="R213" s="29"/>
      <c r="S213" s="29"/>
      <c r="T213" s="29"/>
      <c r="U213" s="29"/>
      <c r="V213" s="29"/>
      <c r="W213" s="29"/>
      <c r="X213" s="29"/>
      <c r="Y213" s="29"/>
      <c r="Z213" s="29"/>
    </row>
    <row r="214" spans="1:26" ht="13">
      <c r="A214" s="42">
        <v>212</v>
      </c>
      <c r="B214" s="40">
        <f ca="1">_xlfn.BETA.INV(RAND(),Summary!$C$14+Summary!$D$26,Summary!$D$14+Summary!$C$26-Summary!$D$26)</f>
        <v>9.3064378337465821E-4</v>
      </c>
      <c r="C214" s="43">
        <f ca="1">_xlfn.BETA.INV(RAND(),Summary!$C$14+Summary!$D$27,Summary!$D$14+Summary!$C$27-Summary!$D$27)</f>
        <v>1.0105424795554664E-3</v>
      </c>
      <c r="D214" s="49">
        <f t="shared" ca="1" si="0"/>
        <v>1</v>
      </c>
      <c r="E214" s="50">
        <f t="shared" ca="1" si="1"/>
        <v>8.5853145540910614E-2</v>
      </c>
      <c r="F214" s="50">
        <f t="shared" ca="1" si="2"/>
        <v>8.5853145540910614E-2</v>
      </c>
      <c r="G214" s="50" t="str">
        <f t="shared" ca="1" si="3"/>
        <v/>
      </c>
      <c r="H214" s="29"/>
      <c r="I214" s="29"/>
      <c r="J214" s="29"/>
      <c r="K214" s="29"/>
      <c r="L214" s="29"/>
      <c r="M214" s="29"/>
      <c r="N214" s="29"/>
      <c r="O214" s="29"/>
      <c r="P214" s="29"/>
      <c r="Q214" s="29"/>
      <c r="R214" s="29"/>
      <c r="S214" s="29"/>
      <c r="T214" s="29"/>
      <c r="U214" s="29"/>
      <c r="V214" s="29"/>
      <c r="W214" s="29"/>
      <c r="X214" s="29"/>
      <c r="Y214" s="29"/>
      <c r="Z214" s="29"/>
    </row>
    <row r="215" spans="1:26" ht="13">
      <c r="A215" s="42">
        <v>213</v>
      </c>
      <c r="B215" s="40">
        <f ca="1">_xlfn.BETA.INV(RAND(),Summary!$C$14+Summary!$D$26,Summary!$D$14+Summary!$C$26-Summary!$D$26)</f>
        <v>1.1450770923070452E-3</v>
      </c>
      <c r="C215" s="43">
        <f ca="1">_xlfn.BETA.INV(RAND(),Summary!$C$14+Summary!$D$27,Summary!$D$14+Summary!$C$27-Summary!$D$27)</f>
        <v>1.3110006910316274E-3</v>
      </c>
      <c r="D215" s="49">
        <f t="shared" ca="1" si="0"/>
        <v>1</v>
      </c>
      <c r="E215" s="50">
        <f t="shared" ca="1" si="1"/>
        <v>0.14490168377247634</v>
      </c>
      <c r="F215" s="50">
        <f t="shared" ca="1" si="2"/>
        <v>0.14490168377247634</v>
      </c>
      <c r="G215" s="50" t="str">
        <f t="shared" ca="1" si="3"/>
        <v/>
      </c>
      <c r="H215" s="29"/>
      <c r="I215" s="29"/>
      <c r="J215" s="29"/>
      <c r="K215" s="29"/>
      <c r="L215" s="29"/>
      <c r="M215" s="29"/>
      <c r="N215" s="29"/>
      <c r="O215" s="29"/>
      <c r="P215" s="29"/>
      <c r="Q215" s="29"/>
      <c r="R215" s="29"/>
      <c r="S215" s="29"/>
      <c r="T215" s="29"/>
      <c r="U215" s="29"/>
      <c r="V215" s="29"/>
      <c r="W215" s="29"/>
      <c r="X215" s="29"/>
      <c r="Y215" s="29"/>
      <c r="Z215" s="29"/>
    </row>
    <row r="216" spans="1:26" ht="13">
      <c r="A216" s="42">
        <v>214</v>
      </c>
      <c r="B216" s="40">
        <f ca="1">_xlfn.BETA.INV(RAND(),Summary!$C$14+Summary!$D$26,Summary!$D$14+Summary!$C$26-Summary!$D$26)</f>
        <v>2.9747264522305664E-4</v>
      </c>
      <c r="C216" s="43">
        <f ca="1">_xlfn.BETA.INV(RAND(),Summary!$C$14+Summary!$D$27,Summary!$D$14+Summary!$C$27-Summary!$D$27)</f>
        <v>8.198022473552783E-4</v>
      </c>
      <c r="D216" s="49">
        <f t="shared" ca="1" si="0"/>
        <v>1</v>
      </c>
      <c r="E216" s="50">
        <f t="shared" ca="1" si="1"/>
        <v>1.7558912072085098</v>
      </c>
      <c r="F216" s="50">
        <f t="shared" ca="1" si="2"/>
        <v>1.7558912072085098</v>
      </c>
      <c r="G216" s="50" t="str">
        <f t="shared" ca="1" si="3"/>
        <v/>
      </c>
      <c r="H216" s="29"/>
      <c r="I216" s="29"/>
      <c r="J216" s="29"/>
      <c r="K216" s="29"/>
      <c r="L216" s="29"/>
      <c r="M216" s="29"/>
      <c r="N216" s="29"/>
      <c r="O216" s="29"/>
      <c r="P216" s="29"/>
      <c r="Q216" s="29"/>
      <c r="R216" s="29"/>
      <c r="S216" s="29"/>
      <c r="T216" s="29"/>
      <c r="U216" s="29"/>
      <c r="V216" s="29"/>
      <c r="W216" s="29"/>
      <c r="X216" s="29"/>
      <c r="Y216" s="29"/>
      <c r="Z216" s="29"/>
    </row>
    <row r="217" spans="1:26" ht="13">
      <c r="A217" s="42">
        <v>215</v>
      </c>
      <c r="B217" s="40">
        <f ca="1">_xlfn.BETA.INV(RAND(),Summary!$C$14+Summary!$D$26,Summary!$D$14+Summary!$C$26-Summary!$D$26)</f>
        <v>7.915339755748971E-4</v>
      </c>
      <c r="C217" s="43">
        <f ca="1">_xlfn.BETA.INV(RAND(),Summary!$C$14+Summary!$D$27,Summary!$D$14+Summary!$C$27-Summary!$D$27)</f>
        <v>1.3453981481266197E-3</v>
      </c>
      <c r="D217" s="49">
        <f t="shared" ca="1" si="0"/>
        <v>1</v>
      </c>
      <c r="E217" s="50">
        <f t="shared" ca="1" si="1"/>
        <v>0.69973518464503925</v>
      </c>
      <c r="F217" s="50">
        <f t="shared" ca="1" si="2"/>
        <v>0.69973518464503925</v>
      </c>
      <c r="G217" s="50" t="str">
        <f t="shared" ca="1" si="3"/>
        <v/>
      </c>
      <c r="H217" s="29"/>
      <c r="I217" s="29"/>
      <c r="J217" s="29"/>
      <c r="K217" s="29"/>
      <c r="L217" s="29"/>
      <c r="M217" s="29"/>
      <c r="N217" s="29"/>
      <c r="O217" s="29"/>
      <c r="P217" s="29"/>
      <c r="Q217" s="29"/>
      <c r="R217" s="29"/>
      <c r="S217" s="29"/>
      <c r="T217" s="29"/>
      <c r="U217" s="29"/>
      <c r="V217" s="29"/>
      <c r="W217" s="29"/>
      <c r="X217" s="29"/>
      <c r="Y217" s="29"/>
      <c r="Z217" s="29"/>
    </row>
    <row r="218" spans="1:26" ht="13">
      <c r="A218" s="42">
        <v>216</v>
      </c>
      <c r="B218" s="40">
        <f ca="1">_xlfn.BETA.INV(RAND(),Summary!$C$14+Summary!$D$26,Summary!$D$14+Summary!$C$26-Summary!$D$26)</f>
        <v>6.7307523162413369E-4</v>
      </c>
      <c r="C218" s="43">
        <f ca="1">_xlfn.BETA.INV(RAND(),Summary!$C$14+Summary!$D$27,Summary!$D$14+Summary!$C$27-Summary!$D$27)</f>
        <v>8.3204454090639248E-4</v>
      </c>
      <c r="D218" s="49">
        <f t="shared" ca="1" si="0"/>
        <v>1</v>
      </c>
      <c r="E218" s="50">
        <f t="shared" ca="1" si="1"/>
        <v>0.23618356732376719</v>
      </c>
      <c r="F218" s="50">
        <f t="shared" ca="1" si="2"/>
        <v>0.23618356732376719</v>
      </c>
      <c r="G218" s="50" t="str">
        <f t="shared" ca="1" si="3"/>
        <v/>
      </c>
      <c r="H218" s="29"/>
      <c r="I218" s="29"/>
      <c r="J218" s="29"/>
      <c r="K218" s="29"/>
      <c r="L218" s="29"/>
      <c r="M218" s="29"/>
      <c r="N218" s="29"/>
      <c r="O218" s="29"/>
      <c r="P218" s="29"/>
      <c r="Q218" s="29"/>
      <c r="R218" s="29"/>
      <c r="S218" s="29"/>
      <c r="T218" s="29"/>
      <c r="U218" s="29"/>
      <c r="V218" s="29"/>
      <c r="W218" s="29"/>
      <c r="X218" s="29"/>
      <c r="Y218" s="29"/>
      <c r="Z218" s="29"/>
    </row>
    <row r="219" spans="1:26" ht="13">
      <c r="A219" s="42">
        <v>217</v>
      </c>
      <c r="B219" s="40">
        <f ca="1">_xlfn.BETA.INV(RAND(),Summary!$C$14+Summary!$D$26,Summary!$D$14+Summary!$C$26-Summary!$D$26)</f>
        <v>1.1458152869917582E-3</v>
      </c>
      <c r="C219" s="43">
        <f ca="1">_xlfn.BETA.INV(RAND(),Summary!$C$14+Summary!$D$27,Summary!$D$14+Summary!$C$27-Summary!$D$27)</f>
        <v>1.1420723835762203E-3</v>
      </c>
      <c r="D219" s="49">
        <f t="shared" ca="1" si="0"/>
        <v>0</v>
      </c>
      <c r="E219" s="50">
        <f t="shared" ca="1" si="1"/>
        <v>-3.26658533712229E-3</v>
      </c>
      <c r="F219" s="50" t="str">
        <f t="shared" ca="1" si="2"/>
        <v/>
      </c>
      <c r="G219" s="50">
        <f t="shared" ca="1" si="3"/>
        <v>-3.26658533712229E-3</v>
      </c>
      <c r="H219" s="29"/>
      <c r="I219" s="29"/>
      <c r="J219" s="29"/>
      <c r="K219" s="29"/>
      <c r="L219" s="29"/>
      <c r="M219" s="29"/>
      <c r="N219" s="29"/>
      <c r="O219" s="29"/>
      <c r="P219" s="29"/>
      <c r="Q219" s="29"/>
      <c r="R219" s="29"/>
      <c r="S219" s="29"/>
      <c r="T219" s="29"/>
      <c r="U219" s="29"/>
      <c r="V219" s="29"/>
      <c r="W219" s="29"/>
      <c r="X219" s="29"/>
      <c r="Y219" s="29"/>
      <c r="Z219" s="29"/>
    </row>
    <row r="220" spans="1:26" ht="13">
      <c r="A220" s="42">
        <v>218</v>
      </c>
      <c r="B220" s="40">
        <f ca="1">_xlfn.BETA.INV(RAND(),Summary!$C$14+Summary!$D$26,Summary!$D$14+Summary!$C$26-Summary!$D$26)</f>
        <v>1.1717666157592399E-3</v>
      </c>
      <c r="C220" s="43">
        <f ca="1">_xlfn.BETA.INV(RAND(),Summary!$C$14+Summary!$D$27,Summary!$D$14+Summary!$C$27-Summary!$D$27)</f>
        <v>1.0897359108527072E-3</v>
      </c>
      <c r="D220" s="49">
        <f t="shared" ca="1" si="0"/>
        <v>0</v>
      </c>
      <c r="E220" s="50">
        <f t="shared" ca="1" si="1"/>
        <v>-7.0006009561367641E-2</v>
      </c>
      <c r="F220" s="50" t="str">
        <f t="shared" ca="1" si="2"/>
        <v/>
      </c>
      <c r="G220" s="50">
        <f t="shared" ca="1" si="3"/>
        <v>-7.0006009561367641E-2</v>
      </c>
      <c r="H220" s="29"/>
      <c r="I220" s="29"/>
      <c r="J220" s="29"/>
      <c r="K220" s="29"/>
      <c r="L220" s="29"/>
      <c r="M220" s="29"/>
      <c r="N220" s="29"/>
      <c r="O220" s="29"/>
      <c r="P220" s="29"/>
      <c r="Q220" s="29"/>
      <c r="R220" s="29"/>
      <c r="S220" s="29"/>
      <c r="T220" s="29"/>
      <c r="U220" s="29"/>
      <c r="V220" s="29"/>
      <c r="W220" s="29"/>
      <c r="X220" s="29"/>
      <c r="Y220" s="29"/>
      <c r="Z220" s="29"/>
    </row>
    <row r="221" spans="1:26" ht="13">
      <c r="A221" s="42">
        <v>219</v>
      </c>
      <c r="B221" s="40">
        <f ca="1">_xlfn.BETA.INV(RAND(),Summary!$C$14+Summary!$D$26,Summary!$D$14+Summary!$C$26-Summary!$D$26)</f>
        <v>5.2271257671696221E-4</v>
      </c>
      <c r="C221" s="43">
        <f ca="1">_xlfn.BETA.INV(RAND(),Summary!$C$14+Summary!$D$27,Summary!$D$14+Summary!$C$27-Summary!$D$27)</f>
        <v>1.3865578043054105E-3</v>
      </c>
      <c r="D221" s="49">
        <f t="shared" ca="1" si="0"/>
        <v>1</v>
      </c>
      <c r="E221" s="50">
        <f t="shared" ca="1" si="1"/>
        <v>1.6526199407981763</v>
      </c>
      <c r="F221" s="50">
        <f t="shared" ca="1" si="2"/>
        <v>1.6526199407981763</v>
      </c>
      <c r="G221" s="50" t="str">
        <f t="shared" ca="1" si="3"/>
        <v/>
      </c>
      <c r="H221" s="29"/>
      <c r="I221" s="29"/>
      <c r="J221" s="29"/>
      <c r="K221" s="29"/>
      <c r="L221" s="29"/>
      <c r="M221" s="29"/>
      <c r="N221" s="29"/>
      <c r="O221" s="29"/>
      <c r="P221" s="29"/>
      <c r="Q221" s="29"/>
      <c r="R221" s="29"/>
      <c r="S221" s="29"/>
      <c r="T221" s="29"/>
      <c r="U221" s="29"/>
      <c r="V221" s="29"/>
      <c r="W221" s="29"/>
      <c r="X221" s="29"/>
      <c r="Y221" s="29"/>
      <c r="Z221" s="29"/>
    </row>
    <row r="222" spans="1:26" ht="13">
      <c r="A222" s="42">
        <v>220</v>
      </c>
      <c r="B222" s="40">
        <f ca="1">_xlfn.BETA.INV(RAND(),Summary!$C$14+Summary!$D$26,Summary!$D$14+Summary!$C$26-Summary!$D$26)</f>
        <v>1.3996858821208047E-3</v>
      </c>
      <c r="C222" s="43">
        <f ca="1">_xlfn.BETA.INV(RAND(),Summary!$C$14+Summary!$D$27,Summary!$D$14+Summary!$C$27-Summary!$D$27)</f>
        <v>1.2827227490218585E-3</v>
      </c>
      <c r="D222" s="49">
        <f t="shared" ca="1" si="0"/>
        <v>0</v>
      </c>
      <c r="E222" s="50">
        <f t="shared" ca="1" si="1"/>
        <v>-8.3563844283207067E-2</v>
      </c>
      <c r="F222" s="50" t="str">
        <f t="shared" ca="1" si="2"/>
        <v/>
      </c>
      <c r="G222" s="50">
        <f t="shared" ca="1" si="3"/>
        <v>-8.3563844283207067E-2</v>
      </c>
      <c r="H222" s="29"/>
      <c r="I222" s="29"/>
      <c r="J222" s="29"/>
      <c r="K222" s="29"/>
      <c r="L222" s="29"/>
      <c r="M222" s="29"/>
      <c r="N222" s="29"/>
      <c r="O222" s="29"/>
      <c r="P222" s="29"/>
      <c r="Q222" s="29"/>
      <c r="R222" s="29"/>
      <c r="S222" s="29"/>
      <c r="T222" s="29"/>
      <c r="U222" s="29"/>
      <c r="V222" s="29"/>
      <c r="W222" s="29"/>
      <c r="X222" s="29"/>
      <c r="Y222" s="29"/>
      <c r="Z222" s="29"/>
    </row>
    <row r="223" spans="1:26" ht="13">
      <c r="A223" s="42">
        <v>221</v>
      </c>
      <c r="B223" s="40">
        <f ca="1">_xlfn.BETA.INV(RAND(),Summary!$C$14+Summary!$D$26,Summary!$D$14+Summary!$C$26-Summary!$D$26)</f>
        <v>8.4758279712735408E-4</v>
      </c>
      <c r="C223" s="43">
        <f ca="1">_xlfn.BETA.INV(RAND(),Summary!$C$14+Summary!$D$27,Summary!$D$14+Summary!$C$27-Summary!$D$27)</f>
        <v>1.0526737134406439E-3</v>
      </c>
      <c r="D223" s="49">
        <f t="shared" ca="1" si="0"/>
        <v>1</v>
      </c>
      <c r="E223" s="50">
        <f t="shared" ca="1" si="1"/>
        <v>0.24197154190527267</v>
      </c>
      <c r="F223" s="50">
        <f t="shared" ca="1" si="2"/>
        <v>0.24197154190527267</v>
      </c>
      <c r="G223" s="50" t="str">
        <f t="shared" ca="1" si="3"/>
        <v/>
      </c>
      <c r="H223" s="29"/>
      <c r="I223" s="29"/>
      <c r="J223" s="29"/>
      <c r="K223" s="29"/>
      <c r="L223" s="29"/>
      <c r="M223" s="29"/>
      <c r="N223" s="29"/>
      <c r="O223" s="29"/>
      <c r="P223" s="29"/>
      <c r="Q223" s="29"/>
      <c r="R223" s="29"/>
      <c r="S223" s="29"/>
      <c r="T223" s="29"/>
      <c r="U223" s="29"/>
      <c r="V223" s="29"/>
      <c r="W223" s="29"/>
      <c r="X223" s="29"/>
      <c r="Y223" s="29"/>
      <c r="Z223" s="29"/>
    </row>
    <row r="224" spans="1:26" ht="13">
      <c r="A224" s="42">
        <v>222</v>
      </c>
      <c r="B224" s="40">
        <f ca="1">_xlfn.BETA.INV(RAND(),Summary!$C$14+Summary!$D$26,Summary!$D$14+Summary!$C$26-Summary!$D$26)</f>
        <v>1.4693671398534613E-3</v>
      </c>
      <c r="C224" s="43">
        <f ca="1">_xlfn.BETA.INV(RAND(),Summary!$C$14+Summary!$D$27,Summary!$D$14+Summary!$C$27-Summary!$D$27)</f>
        <v>1.05182360310907E-3</v>
      </c>
      <c r="D224" s="49">
        <f t="shared" ca="1" si="0"/>
        <v>0</v>
      </c>
      <c r="E224" s="50">
        <f t="shared" ca="1" si="1"/>
        <v>-0.28416556040992763</v>
      </c>
      <c r="F224" s="50" t="str">
        <f t="shared" ca="1" si="2"/>
        <v/>
      </c>
      <c r="G224" s="50">
        <f t="shared" ca="1" si="3"/>
        <v>-0.28416556040992763</v>
      </c>
      <c r="H224" s="29"/>
      <c r="I224" s="29"/>
      <c r="J224" s="29"/>
      <c r="K224" s="29"/>
      <c r="L224" s="29"/>
      <c r="M224" s="29"/>
      <c r="N224" s="29"/>
      <c r="O224" s="29"/>
      <c r="P224" s="29"/>
      <c r="Q224" s="29"/>
      <c r="R224" s="29"/>
      <c r="S224" s="29"/>
      <c r="T224" s="29"/>
      <c r="U224" s="29"/>
      <c r="V224" s="29"/>
      <c r="W224" s="29"/>
      <c r="X224" s="29"/>
      <c r="Y224" s="29"/>
      <c r="Z224" s="29"/>
    </row>
    <row r="225" spans="1:26" ht="13">
      <c r="A225" s="42">
        <v>223</v>
      </c>
      <c r="B225" s="40">
        <f ca="1">_xlfn.BETA.INV(RAND(),Summary!$C$14+Summary!$D$26,Summary!$D$14+Summary!$C$26-Summary!$D$26)</f>
        <v>9.2064622222706423E-4</v>
      </c>
      <c r="C225" s="43">
        <f ca="1">_xlfn.BETA.INV(RAND(),Summary!$C$14+Summary!$D$27,Summary!$D$14+Summary!$C$27-Summary!$D$27)</f>
        <v>8.6025093936957736E-4</v>
      </c>
      <c r="D225" s="49">
        <f t="shared" ca="1" si="0"/>
        <v>0</v>
      </c>
      <c r="E225" s="50">
        <f t="shared" ca="1" si="1"/>
        <v>-6.5600967450221329E-2</v>
      </c>
      <c r="F225" s="50" t="str">
        <f t="shared" ca="1" si="2"/>
        <v/>
      </c>
      <c r="G225" s="50">
        <f t="shared" ca="1" si="3"/>
        <v>-6.5600967450221329E-2</v>
      </c>
      <c r="H225" s="29"/>
      <c r="I225" s="29"/>
      <c r="J225" s="29"/>
      <c r="K225" s="29"/>
      <c r="L225" s="29"/>
      <c r="M225" s="29"/>
      <c r="N225" s="29"/>
      <c r="O225" s="29"/>
      <c r="P225" s="29"/>
      <c r="Q225" s="29"/>
      <c r="R225" s="29"/>
      <c r="S225" s="29"/>
      <c r="T225" s="29"/>
      <c r="U225" s="29"/>
      <c r="V225" s="29"/>
      <c r="W225" s="29"/>
      <c r="X225" s="29"/>
      <c r="Y225" s="29"/>
      <c r="Z225" s="29"/>
    </row>
    <row r="226" spans="1:26" ht="13">
      <c r="A226" s="42">
        <v>224</v>
      </c>
      <c r="B226" s="40">
        <f ca="1">_xlfn.BETA.INV(RAND(),Summary!$C$14+Summary!$D$26,Summary!$D$14+Summary!$C$26-Summary!$D$26)</f>
        <v>1.2542487047122464E-3</v>
      </c>
      <c r="C226" s="43">
        <f ca="1">_xlfn.BETA.INV(RAND(),Summary!$C$14+Summary!$D$27,Summary!$D$14+Summary!$C$27-Summary!$D$27)</f>
        <v>1.4860562256864274E-3</v>
      </c>
      <c r="D226" s="49">
        <f t="shared" ca="1" si="0"/>
        <v>1</v>
      </c>
      <c r="E226" s="50">
        <f t="shared" ca="1" si="1"/>
        <v>0.18481782767905111</v>
      </c>
      <c r="F226" s="50">
        <f t="shared" ca="1" si="2"/>
        <v>0.18481782767905111</v>
      </c>
      <c r="G226" s="50" t="str">
        <f t="shared" ca="1" si="3"/>
        <v/>
      </c>
      <c r="H226" s="29"/>
      <c r="I226" s="29"/>
      <c r="J226" s="29"/>
      <c r="K226" s="29"/>
      <c r="L226" s="29"/>
      <c r="M226" s="29"/>
      <c r="N226" s="29"/>
      <c r="O226" s="29"/>
      <c r="P226" s="29"/>
      <c r="Q226" s="29"/>
      <c r="R226" s="29"/>
      <c r="S226" s="29"/>
      <c r="T226" s="29"/>
      <c r="U226" s="29"/>
      <c r="V226" s="29"/>
      <c r="W226" s="29"/>
      <c r="X226" s="29"/>
      <c r="Y226" s="29"/>
      <c r="Z226" s="29"/>
    </row>
    <row r="227" spans="1:26" ht="13">
      <c r="A227" s="42">
        <v>225</v>
      </c>
      <c r="B227" s="40">
        <f ca="1">_xlfn.BETA.INV(RAND(),Summary!$C$14+Summary!$D$26,Summary!$D$14+Summary!$C$26-Summary!$D$26)</f>
        <v>6.7902554566920208E-4</v>
      </c>
      <c r="C227" s="43">
        <f ca="1">_xlfn.BETA.INV(RAND(),Summary!$C$14+Summary!$D$27,Summary!$D$14+Summary!$C$27-Summary!$D$27)</f>
        <v>8.6463643362841975E-4</v>
      </c>
      <c r="D227" s="49">
        <f t="shared" ca="1" si="0"/>
        <v>1</v>
      </c>
      <c r="E227" s="50">
        <f t="shared" ca="1" si="1"/>
        <v>0.27334890291394265</v>
      </c>
      <c r="F227" s="50">
        <f t="shared" ca="1" si="2"/>
        <v>0.27334890291394265</v>
      </c>
      <c r="G227" s="50" t="str">
        <f t="shared" ca="1" si="3"/>
        <v/>
      </c>
      <c r="H227" s="29"/>
      <c r="I227" s="29"/>
      <c r="J227" s="29"/>
      <c r="K227" s="29"/>
      <c r="L227" s="29"/>
      <c r="M227" s="29"/>
      <c r="N227" s="29"/>
      <c r="O227" s="29"/>
      <c r="P227" s="29"/>
      <c r="Q227" s="29"/>
      <c r="R227" s="29"/>
      <c r="S227" s="29"/>
      <c r="T227" s="29"/>
      <c r="U227" s="29"/>
      <c r="V227" s="29"/>
      <c r="W227" s="29"/>
      <c r="X227" s="29"/>
      <c r="Y227" s="29"/>
      <c r="Z227" s="29"/>
    </row>
    <row r="228" spans="1:26" ht="13">
      <c r="A228" s="42">
        <v>226</v>
      </c>
      <c r="B228" s="40">
        <f ca="1">_xlfn.BETA.INV(RAND(),Summary!$C$14+Summary!$D$26,Summary!$D$14+Summary!$C$26-Summary!$D$26)</f>
        <v>1.3339257531592708E-3</v>
      </c>
      <c r="C228" s="43">
        <f ca="1">_xlfn.BETA.INV(RAND(),Summary!$C$14+Summary!$D$27,Summary!$D$14+Summary!$C$27-Summary!$D$27)</f>
        <v>8.7048417575127034E-4</v>
      </c>
      <c r="D228" s="49">
        <f t="shared" ca="1" si="0"/>
        <v>0</v>
      </c>
      <c r="E228" s="50">
        <f t="shared" ca="1" si="1"/>
        <v>-0.34742681615553567</v>
      </c>
      <c r="F228" s="50" t="str">
        <f t="shared" ca="1" si="2"/>
        <v/>
      </c>
      <c r="G228" s="50">
        <f t="shared" ca="1" si="3"/>
        <v>-0.34742681615553567</v>
      </c>
      <c r="H228" s="29"/>
      <c r="I228" s="29"/>
      <c r="J228" s="29"/>
      <c r="K228" s="29"/>
      <c r="L228" s="29"/>
      <c r="M228" s="29"/>
      <c r="N228" s="29"/>
      <c r="O228" s="29"/>
      <c r="P228" s="29"/>
      <c r="Q228" s="29"/>
      <c r="R228" s="29"/>
      <c r="S228" s="29"/>
      <c r="T228" s="29"/>
      <c r="U228" s="29"/>
      <c r="V228" s="29"/>
      <c r="W228" s="29"/>
      <c r="X228" s="29"/>
      <c r="Y228" s="29"/>
      <c r="Z228" s="29"/>
    </row>
    <row r="229" spans="1:26" ht="13">
      <c r="A229" s="42">
        <v>227</v>
      </c>
      <c r="B229" s="40">
        <f ca="1">_xlfn.BETA.INV(RAND(),Summary!$C$14+Summary!$D$26,Summary!$D$14+Summary!$C$26-Summary!$D$26)</f>
        <v>1.1289979174375908E-3</v>
      </c>
      <c r="C229" s="43">
        <f ca="1">_xlfn.BETA.INV(RAND(),Summary!$C$14+Summary!$D$27,Summary!$D$14+Summary!$C$27-Summary!$D$27)</f>
        <v>1.1284721928989105E-3</v>
      </c>
      <c r="D229" s="49">
        <f t="shared" ca="1" si="0"/>
        <v>0</v>
      </c>
      <c r="E229" s="50">
        <f t="shared" ca="1" si="1"/>
        <v>-4.6565589764193115E-4</v>
      </c>
      <c r="F229" s="50" t="str">
        <f t="shared" ca="1" si="2"/>
        <v/>
      </c>
      <c r="G229" s="50">
        <f t="shared" ca="1" si="3"/>
        <v>-4.6565589764193115E-4</v>
      </c>
      <c r="H229" s="29"/>
      <c r="I229" s="29"/>
      <c r="J229" s="29"/>
      <c r="K229" s="29"/>
      <c r="L229" s="29"/>
      <c r="M229" s="29"/>
      <c r="N229" s="29"/>
      <c r="O229" s="29"/>
      <c r="P229" s="29"/>
      <c r="Q229" s="29"/>
      <c r="R229" s="29"/>
      <c r="S229" s="29"/>
      <c r="T229" s="29"/>
      <c r="U229" s="29"/>
      <c r="V229" s="29"/>
      <c r="W229" s="29"/>
      <c r="X229" s="29"/>
      <c r="Y229" s="29"/>
      <c r="Z229" s="29"/>
    </row>
    <row r="230" spans="1:26" ht="13">
      <c r="A230" s="42">
        <v>228</v>
      </c>
      <c r="B230" s="40">
        <f ca="1">_xlfn.BETA.INV(RAND(),Summary!$C$14+Summary!$D$26,Summary!$D$14+Summary!$C$26-Summary!$D$26)</f>
        <v>1.0859563551529616E-3</v>
      </c>
      <c r="C230" s="43">
        <f ca="1">_xlfn.BETA.INV(RAND(),Summary!$C$14+Summary!$D$27,Summary!$D$14+Summary!$C$27-Summary!$D$27)</f>
        <v>1.2322251416782004E-3</v>
      </c>
      <c r="D230" s="49">
        <f t="shared" ca="1" si="0"/>
        <v>1</v>
      </c>
      <c r="E230" s="50">
        <f t="shared" ca="1" si="1"/>
        <v>0.13469122016845345</v>
      </c>
      <c r="F230" s="50">
        <f t="shared" ca="1" si="2"/>
        <v>0.13469122016845345</v>
      </c>
      <c r="G230" s="50" t="str">
        <f t="shared" ca="1" si="3"/>
        <v/>
      </c>
      <c r="H230" s="29"/>
      <c r="I230" s="29"/>
      <c r="J230" s="29"/>
      <c r="K230" s="29"/>
      <c r="L230" s="29"/>
      <c r="M230" s="29"/>
      <c r="N230" s="29"/>
      <c r="O230" s="29"/>
      <c r="P230" s="29"/>
      <c r="Q230" s="29"/>
      <c r="R230" s="29"/>
      <c r="S230" s="29"/>
      <c r="T230" s="29"/>
      <c r="U230" s="29"/>
      <c r="V230" s="29"/>
      <c r="W230" s="29"/>
      <c r="X230" s="29"/>
      <c r="Y230" s="29"/>
      <c r="Z230" s="29"/>
    </row>
    <row r="231" spans="1:26" ht="13">
      <c r="A231" s="42">
        <v>229</v>
      </c>
      <c r="B231" s="40">
        <f ca="1">_xlfn.BETA.INV(RAND(),Summary!$C$14+Summary!$D$26,Summary!$D$14+Summary!$C$26-Summary!$D$26)</f>
        <v>4.9001138718284486E-4</v>
      </c>
      <c r="C231" s="43">
        <f ca="1">_xlfn.BETA.INV(RAND(),Summary!$C$14+Summary!$D$27,Summary!$D$14+Summary!$C$27-Summary!$D$27)</f>
        <v>7.673289891823831E-4</v>
      </c>
      <c r="D231" s="49">
        <f t="shared" ca="1" si="0"/>
        <v>1</v>
      </c>
      <c r="E231" s="50">
        <f t="shared" ca="1" si="1"/>
        <v>0.56594113780474009</v>
      </c>
      <c r="F231" s="50">
        <f t="shared" ca="1" si="2"/>
        <v>0.56594113780474009</v>
      </c>
      <c r="G231" s="50" t="str">
        <f t="shared" ca="1" si="3"/>
        <v/>
      </c>
      <c r="H231" s="29"/>
      <c r="I231" s="29"/>
      <c r="J231" s="29"/>
      <c r="K231" s="29"/>
      <c r="L231" s="29"/>
      <c r="M231" s="29"/>
      <c r="N231" s="29"/>
      <c r="O231" s="29"/>
      <c r="P231" s="29"/>
      <c r="Q231" s="29"/>
      <c r="R231" s="29"/>
      <c r="S231" s="29"/>
      <c r="T231" s="29"/>
      <c r="U231" s="29"/>
      <c r="V231" s="29"/>
      <c r="W231" s="29"/>
      <c r="X231" s="29"/>
      <c r="Y231" s="29"/>
      <c r="Z231" s="29"/>
    </row>
    <row r="232" spans="1:26" ht="13">
      <c r="A232" s="42">
        <v>230</v>
      </c>
      <c r="B232" s="40">
        <f ca="1">_xlfn.BETA.INV(RAND(),Summary!$C$14+Summary!$D$26,Summary!$D$14+Summary!$C$26-Summary!$D$26)</f>
        <v>1.4440592914842787E-3</v>
      </c>
      <c r="C232" s="43">
        <f ca="1">_xlfn.BETA.INV(RAND(),Summary!$C$14+Summary!$D$27,Summary!$D$14+Summary!$C$27-Summary!$D$27)</f>
        <v>1.3277250670403751E-3</v>
      </c>
      <c r="D232" s="49">
        <f t="shared" ca="1" si="0"/>
        <v>0</v>
      </c>
      <c r="E232" s="50">
        <f t="shared" ca="1" si="1"/>
        <v>-8.0560559479749133E-2</v>
      </c>
      <c r="F232" s="50" t="str">
        <f t="shared" ca="1" si="2"/>
        <v/>
      </c>
      <c r="G232" s="50">
        <f t="shared" ca="1" si="3"/>
        <v>-8.0560559479749133E-2</v>
      </c>
      <c r="H232" s="29"/>
      <c r="I232" s="29"/>
      <c r="J232" s="29"/>
      <c r="K232" s="29"/>
      <c r="L232" s="29"/>
      <c r="M232" s="29"/>
      <c r="N232" s="29"/>
      <c r="O232" s="29"/>
      <c r="P232" s="29"/>
      <c r="Q232" s="29"/>
      <c r="R232" s="29"/>
      <c r="S232" s="29"/>
      <c r="T232" s="29"/>
      <c r="U232" s="29"/>
      <c r="V232" s="29"/>
      <c r="W232" s="29"/>
      <c r="X232" s="29"/>
      <c r="Y232" s="29"/>
      <c r="Z232" s="29"/>
    </row>
    <row r="233" spans="1:26" ht="13">
      <c r="A233" s="42">
        <v>231</v>
      </c>
      <c r="B233" s="40">
        <f ca="1">_xlfn.BETA.INV(RAND(),Summary!$C$14+Summary!$D$26,Summary!$D$14+Summary!$C$26-Summary!$D$26)</f>
        <v>9.3844188877847533E-4</v>
      </c>
      <c r="C233" s="43">
        <f ca="1">_xlfn.BETA.INV(RAND(),Summary!$C$14+Summary!$D$27,Summary!$D$14+Summary!$C$27-Summary!$D$27)</f>
        <v>6.2137077937484612E-4</v>
      </c>
      <c r="D233" s="49">
        <f t="shared" ca="1" si="0"/>
        <v>0</v>
      </c>
      <c r="E233" s="50">
        <f t="shared" ca="1" si="1"/>
        <v>-0.33786973194082953</v>
      </c>
      <c r="F233" s="50" t="str">
        <f t="shared" ca="1" si="2"/>
        <v/>
      </c>
      <c r="G233" s="50">
        <f t="shared" ca="1" si="3"/>
        <v>-0.33786973194082953</v>
      </c>
      <c r="H233" s="29"/>
      <c r="I233" s="29"/>
      <c r="J233" s="29"/>
      <c r="K233" s="29"/>
      <c r="L233" s="29"/>
      <c r="M233" s="29"/>
      <c r="N233" s="29"/>
      <c r="O233" s="29"/>
      <c r="P233" s="29"/>
      <c r="Q233" s="29"/>
      <c r="R233" s="29"/>
      <c r="S233" s="29"/>
      <c r="T233" s="29"/>
      <c r="U233" s="29"/>
      <c r="V233" s="29"/>
      <c r="W233" s="29"/>
      <c r="X233" s="29"/>
      <c r="Y233" s="29"/>
      <c r="Z233" s="29"/>
    </row>
    <row r="234" spans="1:26" ht="13">
      <c r="A234" s="42">
        <v>232</v>
      </c>
      <c r="B234" s="40">
        <f ca="1">_xlfn.BETA.INV(RAND(),Summary!$C$14+Summary!$D$26,Summary!$D$14+Summary!$C$26-Summary!$D$26)</f>
        <v>1.5285400891649203E-3</v>
      </c>
      <c r="C234" s="43">
        <f ca="1">_xlfn.BETA.INV(RAND(),Summary!$C$14+Summary!$D$27,Summary!$D$14+Summary!$C$27-Summary!$D$27)</f>
        <v>1.0256324487308843E-3</v>
      </c>
      <c r="D234" s="49">
        <f t="shared" ca="1" si="0"/>
        <v>0</v>
      </c>
      <c r="E234" s="50">
        <f t="shared" ca="1" si="1"/>
        <v>-0.32901174395025978</v>
      </c>
      <c r="F234" s="50" t="str">
        <f t="shared" ca="1" si="2"/>
        <v/>
      </c>
      <c r="G234" s="50">
        <f t="shared" ca="1" si="3"/>
        <v>-0.32901174395025978</v>
      </c>
      <c r="H234" s="29"/>
      <c r="I234" s="29"/>
      <c r="J234" s="29"/>
      <c r="K234" s="29"/>
      <c r="L234" s="29"/>
      <c r="M234" s="29"/>
      <c r="N234" s="29"/>
      <c r="O234" s="29"/>
      <c r="P234" s="29"/>
      <c r="Q234" s="29"/>
      <c r="R234" s="29"/>
      <c r="S234" s="29"/>
      <c r="T234" s="29"/>
      <c r="U234" s="29"/>
      <c r="V234" s="29"/>
      <c r="W234" s="29"/>
      <c r="X234" s="29"/>
      <c r="Y234" s="29"/>
      <c r="Z234" s="29"/>
    </row>
    <row r="235" spans="1:26" ht="13">
      <c r="A235" s="42">
        <v>233</v>
      </c>
      <c r="B235" s="40">
        <f ca="1">_xlfn.BETA.INV(RAND(),Summary!$C$14+Summary!$D$26,Summary!$D$14+Summary!$C$26-Summary!$D$26)</f>
        <v>1.1629493293467963E-3</v>
      </c>
      <c r="C235" s="43">
        <f ca="1">_xlfn.BETA.INV(RAND(),Summary!$C$14+Summary!$D$27,Summary!$D$14+Summary!$C$27-Summary!$D$27)</f>
        <v>7.1977436811660432E-4</v>
      </c>
      <c r="D235" s="49">
        <f t="shared" ca="1" si="0"/>
        <v>0</v>
      </c>
      <c r="E235" s="50">
        <f t="shared" ca="1" si="1"/>
        <v>-0.3810784786978757</v>
      </c>
      <c r="F235" s="50" t="str">
        <f t="shared" ca="1" si="2"/>
        <v/>
      </c>
      <c r="G235" s="50">
        <f t="shared" ca="1" si="3"/>
        <v>-0.3810784786978757</v>
      </c>
      <c r="H235" s="29"/>
      <c r="I235" s="29"/>
      <c r="J235" s="29"/>
      <c r="K235" s="29"/>
      <c r="L235" s="29"/>
      <c r="M235" s="29"/>
      <c r="N235" s="29"/>
      <c r="O235" s="29"/>
      <c r="P235" s="29"/>
      <c r="Q235" s="29"/>
      <c r="R235" s="29"/>
      <c r="S235" s="29"/>
      <c r="T235" s="29"/>
      <c r="U235" s="29"/>
      <c r="V235" s="29"/>
      <c r="W235" s="29"/>
      <c r="X235" s="29"/>
      <c r="Y235" s="29"/>
      <c r="Z235" s="29"/>
    </row>
    <row r="236" spans="1:26" ht="13">
      <c r="A236" s="42">
        <v>234</v>
      </c>
      <c r="B236" s="40">
        <f ca="1">_xlfn.BETA.INV(RAND(),Summary!$C$14+Summary!$D$26,Summary!$D$14+Summary!$C$26-Summary!$D$26)</f>
        <v>1.7210887949784537E-3</v>
      </c>
      <c r="C236" s="43">
        <f ca="1">_xlfn.BETA.INV(RAND(),Summary!$C$14+Summary!$D$27,Summary!$D$14+Summary!$C$27-Summary!$D$27)</f>
        <v>1.1530524638535544E-3</v>
      </c>
      <c r="D236" s="49">
        <f t="shared" ca="1" si="0"/>
        <v>0</v>
      </c>
      <c r="E236" s="50">
        <f t="shared" ca="1" si="1"/>
        <v>-0.33004475584422738</v>
      </c>
      <c r="F236" s="50" t="str">
        <f t="shared" ca="1" si="2"/>
        <v/>
      </c>
      <c r="G236" s="50">
        <f t="shared" ca="1" si="3"/>
        <v>-0.33004475584422738</v>
      </c>
      <c r="H236" s="29"/>
      <c r="I236" s="29"/>
      <c r="J236" s="29"/>
      <c r="K236" s="29"/>
      <c r="L236" s="29"/>
      <c r="M236" s="29"/>
      <c r="N236" s="29"/>
      <c r="O236" s="29"/>
      <c r="P236" s="29"/>
      <c r="Q236" s="29"/>
      <c r="R236" s="29"/>
      <c r="S236" s="29"/>
      <c r="T236" s="29"/>
      <c r="U236" s="29"/>
      <c r="V236" s="29"/>
      <c r="W236" s="29"/>
      <c r="X236" s="29"/>
      <c r="Y236" s="29"/>
      <c r="Z236" s="29"/>
    </row>
    <row r="237" spans="1:26" ht="13">
      <c r="A237" s="42">
        <v>235</v>
      </c>
      <c r="B237" s="40">
        <f ca="1">_xlfn.BETA.INV(RAND(),Summary!$C$14+Summary!$D$26,Summary!$D$14+Summary!$C$26-Summary!$D$26)</f>
        <v>9.1808995896426528E-4</v>
      </c>
      <c r="C237" s="43">
        <f ca="1">_xlfn.BETA.INV(RAND(),Summary!$C$14+Summary!$D$27,Summary!$D$14+Summary!$C$27-Summary!$D$27)</f>
        <v>9.4229444666757433E-4</v>
      </c>
      <c r="D237" s="49">
        <f t="shared" ca="1" si="0"/>
        <v>1</v>
      </c>
      <c r="E237" s="50">
        <f t="shared" ca="1" si="1"/>
        <v>2.6363960815577511E-2</v>
      </c>
      <c r="F237" s="50">
        <f t="shared" ca="1" si="2"/>
        <v>2.6363960815577511E-2</v>
      </c>
      <c r="G237" s="50" t="str">
        <f t="shared" ca="1" si="3"/>
        <v/>
      </c>
      <c r="H237" s="29"/>
      <c r="I237" s="29"/>
      <c r="J237" s="29"/>
      <c r="K237" s="29"/>
      <c r="L237" s="29"/>
      <c r="M237" s="29"/>
      <c r="N237" s="29"/>
      <c r="O237" s="29"/>
      <c r="P237" s="29"/>
      <c r="Q237" s="29"/>
      <c r="R237" s="29"/>
      <c r="S237" s="29"/>
      <c r="T237" s="29"/>
      <c r="U237" s="29"/>
      <c r="V237" s="29"/>
      <c r="W237" s="29"/>
      <c r="X237" s="29"/>
      <c r="Y237" s="29"/>
      <c r="Z237" s="29"/>
    </row>
    <row r="238" spans="1:26" ht="13">
      <c r="A238" s="42">
        <v>236</v>
      </c>
      <c r="B238" s="40">
        <f ca="1">_xlfn.BETA.INV(RAND(),Summary!$C$14+Summary!$D$26,Summary!$D$14+Summary!$C$26-Summary!$D$26)</f>
        <v>7.6017946548240895E-4</v>
      </c>
      <c r="C238" s="43">
        <f ca="1">_xlfn.BETA.INV(RAND(),Summary!$C$14+Summary!$D$27,Summary!$D$14+Summary!$C$27-Summary!$D$27)</f>
        <v>7.8192537244269262E-4</v>
      </c>
      <c r="D238" s="49">
        <f t="shared" ca="1" si="0"/>
        <v>1</v>
      </c>
      <c r="E238" s="50">
        <f t="shared" ca="1" si="1"/>
        <v>2.8606280421536696E-2</v>
      </c>
      <c r="F238" s="50">
        <f t="shared" ca="1" si="2"/>
        <v>2.8606280421536696E-2</v>
      </c>
      <c r="G238" s="50" t="str">
        <f t="shared" ca="1" si="3"/>
        <v/>
      </c>
      <c r="H238" s="29"/>
      <c r="I238" s="29"/>
      <c r="J238" s="29"/>
      <c r="K238" s="29"/>
      <c r="L238" s="29"/>
      <c r="M238" s="29"/>
      <c r="N238" s="29"/>
      <c r="O238" s="29"/>
      <c r="P238" s="29"/>
      <c r="Q238" s="29"/>
      <c r="R238" s="29"/>
      <c r="S238" s="29"/>
      <c r="T238" s="29"/>
      <c r="U238" s="29"/>
      <c r="V238" s="29"/>
      <c r="W238" s="29"/>
      <c r="X238" s="29"/>
      <c r="Y238" s="29"/>
      <c r="Z238" s="29"/>
    </row>
    <row r="239" spans="1:26" ht="13">
      <c r="A239" s="42">
        <v>237</v>
      </c>
      <c r="B239" s="40">
        <f ca="1">_xlfn.BETA.INV(RAND(),Summary!$C$14+Summary!$D$26,Summary!$D$14+Summary!$C$26-Summary!$D$26)</f>
        <v>4.9976121766451709E-4</v>
      </c>
      <c r="C239" s="43">
        <f ca="1">_xlfn.BETA.INV(RAND(),Summary!$C$14+Summary!$D$27,Summary!$D$14+Summary!$C$27-Summary!$D$27)</f>
        <v>1.2695906896247333E-3</v>
      </c>
      <c r="D239" s="49">
        <f t="shared" ca="1" si="0"/>
        <v>1</v>
      </c>
      <c r="E239" s="50">
        <f t="shared" ca="1" si="1"/>
        <v>1.5403945819521199</v>
      </c>
      <c r="F239" s="50">
        <f t="shared" ca="1" si="2"/>
        <v>1.5403945819521199</v>
      </c>
      <c r="G239" s="50" t="str">
        <f t="shared" ca="1" si="3"/>
        <v/>
      </c>
      <c r="H239" s="29"/>
      <c r="I239" s="29"/>
      <c r="J239" s="29"/>
      <c r="K239" s="29"/>
      <c r="L239" s="29"/>
      <c r="M239" s="29"/>
      <c r="N239" s="29"/>
      <c r="O239" s="29"/>
      <c r="P239" s="29"/>
      <c r="Q239" s="29"/>
      <c r="R239" s="29"/>
      <c r="S239" s="29"/>
      <c r="T239" s="29"/>
      <c r="U239" s="29"/>
      <c r="V239" s="29"/>
      <c r="W239" s="29"/>
      <c r="X239" s="29"/>
      <c r="Y239" s="29"/>
      <c r="Z239" s="29"/>
    </row>
    <row r="240" spans="1:26" ht="13">
      <c r="A240" s="42">
        <v>238</v>
      </c>
      <c r="B240" s="40">
        <f ca="1">_xlfn.BETA.INV(RAND(),Summary!$C$14+Summary!$D$26,Summary!$D$14+Summary!$C$26-Summary!$D$26)</f>
        <v>1.0086109813113497E-3</v>
      </c>
      <c r="C240" s="43">
        <f ca="1">_xlfn.BETA.INV(RAND(),Summary!$C$14+Summary!$D$27,Summary!$D$14+Summary!$C$27-Summary!$D$27)</f>
        <v>8.9765070469320846E-4</v>
      </c>
      <c r="D240" s="49">
        <f t="shared" ca="1" si="0"/>
        <v>0</v>
      </c>
      <c r="E240" s="50">
        <f t="shared" ca="1" si="1"/>
        <v>-0.11001295710054218</v>
      </c>
      <c r="F240" s="50" t="str">
        <f t="shared" ca="1" si="2"/>
        <v/>
      </c>
      <c r="G240" s="50">
        <f t="shared" ca="1" si="3"/>
        <v>-0.11001295710054218</v>
      </c>
      <c r="H240" s="29"/>
      <c r="I240" s="29"/>
      <c r="J240" s="29"/>
      <c r="K240" s="29"/>
      <c r="L240" s="29"/>
      <c r="M240" s="29"/>
      <c r="N240" s="29"/>
      <c r="O240" s="29"/>
      <c r="P240" s="29"/>
      <c r="Q240" s="29"/>
      <c r="R240" s="29"/>
      <c r="S240" s="29"/>
      <c r="T240" s="29"/>
      <c r="U240" s="29"/>
      <c r="V240" s="29"/>
      <c r="W240" s="29"/>
      <c r="X240" s="29"/>
      <c r="Y240" s="29"/>
      <c r="Z240" s="29"/>
    </row>
    <row r="241" spans="1:26" ht="13">
      <c r="A241" s="42">
        <v>239</v>
      </c>
      <c r="B241" s="40">
        <f ca="1">_xlfn.BETA.INV(RAND(),Summary!$C$14+Summary!$D$26,Summary!$D$14+Summary!$C$26-Summary!$D$26)</f>
        <v>7.9772967549454035E-4</v>
      </c>
      <c r="C241" s="43">
        <f ca="1">_xlfn.BETA.INV(RAND(),Summary!$C$14+Summary!$D$27,Summary!$D$14+Summary!$C$27-Summary!$D$27)</f>
        <v>8.0010438508617144E-4</v>
      </c>
      <c r="D241" s="49">
        <f t="shared" ca="1" si="0"/>
        <v>1</v>
      </c>
      <c r="E241" s="50">
        <f t="shared" ca="1" si="1"/>
        <v>2.9768349662546061E-3</v>
      </c>
      <c r="F241" s="50">
        <f t="shared" ca="1" si="2"/>
        <v>2.9768349662546061E-3</v>
      </c>
      <c r="G241" s="50" t="str">
        <f t="shared" ca="1" si="3"/>
        <v/>
      </c>
      <c r="H241" s="29"/>
      <c r="I241" s="29"/>
      <c r="J241" s="29"/>
      <c r="K241" s="29"/>
      <c r="L241" s="29"/>
      <c r="M241" s="29"/>
      <c r="N241" s="29"/>
      <c r="O241" s="29"/>
      <c r="P241" s="29"/>
      <c r="Q241" s="29"/>
      <c r="R241" s="29"/>
      <c r="S241" s="29"/>
      <c r="T241" s="29"/>
      <c r="U241" s="29"/>
      <c r="V241" s="29"/>
      <c r="W241" s="29"/>
      <c r="X241" s="29"/>
      <c r="Y241" s="29"/>
      <c r="Z241" s="29"/>
    </row>
    <row r="242" spans="1:26" ht="13">
      <c r="A242" s="42">
        <v>240</v>
      </c>
      <c r="B242" s="40">
        <f ca="1">_xlfn.BETA.INV(RAND(),Summary!$C$14+Summary!$D$26,Summary!$D$14+Summary!$C$26-Summary!$D$26)</f>
        <v>8.9586672601299543E-4</v>
      </c>
      <c r="C242" s="43">
        <f ca="1">_xlfn.BETA.INV(RAND(),Summary!$C$14+Summary!$D$27,Summary!$D$14+Summary!$C$27-Summary!$D$27)</f>
        <v>1.2885493971346307E-3</v>
      </c>
      <c r="D242" s="49">
        <f t="shared" ca="1" si="0"/>
        <v>1</v>
      </c>
      <c r="E242" s="50">
        <f t="shared" ca="1" si="1"/>
        <v>0.43832710794969182</v>
      </c>
      <c r="F242" s="50">
        <f t="shared" ca="1" si="2"/>
        <v>0.43832710794969182</v>
      </c>
      <c r="G242" s="50" t="str">
        <f t="shared" ca="1" si="3"/>
        <v/>
      </c>
      <c r="H242" s="29"/>
      <c r="I242" s="29"/>
      <c r="J242" s="29"/>
      <c r="K242" s="29"/>
      <c r="L242" s="29"/>
      <c r="M242" s="29"/>
      <c r="N242" s="29"/>
      <c r="O242" s="29"/>
      <c r="P242" s="29"/>
      <c r="Q242" s="29"/>
      <c r="R242" s="29"/>
      <c r="S242" s="29"/>
      <c r="T242" s="29"/>
      <c r="U242" s="29"/>
      <c r="V242" s="29"/>
      <c r="W242" s="29"/>
      <c r="X242" s="29"/>
      <c r="Y242" s="29"/>
      <c r="Z242" s="29"/>
    </row>
    <row r="243" spans="1:26" ht="13">
      <c r="A243" s="42">
        <v>241</v>
      </c>
      <c r="B243" s="40">
        <f ca="1">_xlfn.BETA.INV(RAND(),Summary!$C$14+Summary!$D$26,Summary!$D$14+Summary!$C$26-Summary!$D$26)</f>
        <v>6.6165240954379871E-4</v>
      </c>
      <c r="C243" s="43">
        <f ca="1">_xlfn.BETA.INV(RAND(),Summary!$C$14+Summary!$D$27,Summary!$D$14+Summary!$C$27-Summary!$D$27)</f>
        <v>7.964216202795988E-4</v>
      </c>
      <c r="D243" s="49">
        <f t="shared" ca="1" si="0"/>
        <v>1</v>
      </c>
      <c r="E243" s="50">
        <f t="shared" ca="1" si="1"/>
        <v>0.20368581568186508</v>
      </c>
      <c r="F243" s="50">
        <f t="shared" ca="1" si="2"/>
        <v>0.20368581568186508</v>
      </c>
      <c r="G243" s="50" t="str">
        <f t="shared" ca="1" si="3"/>
        <v/>
      </c>
      <c r="H243" s="29"/>
      <c r="I243" s="29"/>
      <c r="J243" s="29"/>
      <c r="K243" s="29"/>
      <c r="L243" s="29"/>
      <c r="M243" s="29"/>
      <c r="N243" s="29"/>
      <c r="O243" s="29"/>
      <c r="P243" s="29"/>
      <c r="Q243" s="29"/>
      <c r="R243" s="29"/>
      <c r="S243" s="29"/>
      <c r="T243" s="29"/>
      <c r="U243" s="29"/>
      <c r="V243" s="29"/>
      <c r="W243" s="29"/>
      <c r="X243" s="29"/>
      <c r="Y243" s="29"/>
      <c r="Z243" s="29"/>
    </row>
    <row r="244" spans="1:26" ht="13">
      <c r="A244" s="42">
        <v>242</v>
      </c>
      <c r="B244" s="40">
        <f ca="1">_xlfn.BETA.INV(RAND(),Summary!$C$14+Summary!$D$26,Summary!$D$14+Summary!$C$26-Summary!$D$26)</f>
        <v>1.0912290501651212E-3</v>
      </c>
      <c r="C244" s="43">
        <f ca="1">_xlfn.BETA.INV(RAND(),Summary!$C$14+Summary!$D$27,Summary!$D$14+Summary!$C$27-Summary!$D$27)</f>
        <v>1.01753406968208E-3</v>
      </c>
      <c r="D244" s="49">
        <f t="shared" ca="1" si="0"/>
        <v>0</v>
      </c>
      <c r="E244" s="50">
        <f t="shared" ca="1" si="1"/>
        <v>-6.7533924680514917E-2</v>
      </c>
      <c r="F244" s="50" t="str">
        <f t="shared" ca="1" si="2"/>
        <v/>
      </c>
      <c r="G244" s="50">
        <f t="shared" ca="1" si="3"/>
        <v>-6.7533924680514917E-2</v>
      </c>
      <c r="H244" s="29"/>
      <c r="I244" s="29"/>
      <c r="J244" s="29"/>
      <c r="K244" s="29"/>
      <c r="L244" s="29"/>
      <c r="M244" s="29"/>
      <c r="N244" s="29"/>
      <c r="O244" s="29"/>
      <c r="P244" s="29"/>
      <c r="Q244" s="29"/>
      <c r="R244" s="29"/>
      <c r="S244" s="29"/>
      <c r="T244" s="29"/>
      <c r="U244" s="29"/>
      <c r="V244" s="29"/>
      <c r="W244" s="29"/>
      <c r="X244" s="29"/>
      <c r="Y244" s="29"/>
      <c r="Z244" s="29"/>
    </row>
    <row r="245" spans="1:26" ht="13">
      <c r="A245" s="42">
        <v>243</v>
      </c>
      <c r="B245" s="40">
        <f ca="1">_xlfn.BETA.INV(RAND(),Summary!$C$14+Summary!$D$26,Summary!$D$14+Summary!$C$26-Summary!$D$26)</f>
        <v>8.8516416304185717E-4</v>
      </c>
      <c r="C245" s="43">
        <f ca="1">_xlfn.BETA.INV(RAND(),Summary!$C$14+Summary!$D$27,Summary!$D$14+Summary!$C$27-Summary!$D$27)</f>
        <v>8.1047570042770212E-4</v>
      </c>
      <c r="D245" s="49">
        <f t="shared" ca="1" si="0"/>
        <v>0</v>
      </c>
      <c r="E245" s="50">
        <f t="shared" ca="1" si="1"/>
        <v>-8.4378091355945706E-2</v>
      </c>
      <c r="F245" s="50" t="str">
        <f t="shared" ca="1" si="2"/>
        <v/>
      </c>
      <c r="G245" s="50">
        <f t="shared" ca="1" si="3"/>
        <v>-8.4378091355945706E-2</v>
      </c>
      <c r="H245" s="29"/>
      <c r="I245" s="29"/>
      <c r="J245" s="29"/>
      <c r="K245" s="29"/>
      <c r="L245" s="29"/>
      <c r="M245" s="29"/>
      <c r="N245" s="29"/>
      <c r="O245" s="29"/>
      <c r="P245" s="29"/>
      <c r="Q245" s="29"/>
      <c r="R245" s="29"/>
      <c r="S245" s="29"/>
      <c r="T245" s="29"/>
      <c r="U245" s="29"/>
      <c r="V245" s="29"/>
      <c r="W245" s="29"/>
      <c r="X245" s="29"/>
      <c r="Y245" s="29"/>
      <c r="Z245" s="29"/>
    </row>
    <row r="246" spans="1:26" ht="13">
      <c r="A246" s="42">
        <v>244</v>
      </c>
      <c r="B246" s="40">
        <f ca="1">_xlfn.BETA.INV(RAND(),Summary!$C$14+Summary!$D$26,Summary!$D$14+Summary!$C$26-Summary!$D$26)</f>
        <v>1.3192250957905216E-3</v>
      </c>
      <c r="C246" s="43">
        <f ca="1">_xlfn.BETA.INV(RAND(),Summary!$C$14+Summary!$D$27,Summary!$D$14+Summary!$C$27-Summary!$D$27)</f>
        <v>7.8594778527120283E-4</v>
      </c>
      <c r="D246" s="49">
        <f t="shared" ca="1" si="0"/>
        <v>0</v>
      </c>
      <c r="E246" s="50">
        <f t="shared" ca="1" si="1"/>
        <v>-0.40423526828055228</v>
      </c>
      <c r="F246" s="50" t="str">
        <f t="shared" ca="1" si="2"/>
        <v/>
      </c>
      <c r="G246" s="50">
        <f t="shared" ca="1" si="3"/>
        <v>-0.40423526828055228</v>
      </c>
      <c r="H246" s="29"/>
      <c r="I246" s="29"/>
      <c r="J246" s="29"/>
      <c r="K246" s="29"/>
      <c r="L246" s="29"/>
      <c r="M246" s="29"/>
      <c r="N246" s="29"/>
      <c r="O246" s="29"/>
      <c r="P246" s="29"/>
      <c r="Q246" s="29"/>
      <c r="R246" s="29"/>
      <c r="S246" s="29"/>
      <c r="T246" s="29"/>
      <c r="U246" s="29"/>
      <c r="V246" s="29"/>
      <c r="W246" s="29"/>
      <c r="X246" s="29"/>
      <c r="Y246" s="29"/>
      <c r="Z246" s="29"/>
    </row>
    <row r="247" spans="1:26" ht="13">
      <c r="A247" s="42">
        <v>245</v>
      </c>
      <c r="B247" s="40">
        <f ca="1">_xlfn.BETA.INV(RAND(),Summary!$C$14+Summary!$D$26,Summary!$D$14+Summary!$C$26-Summary!$D$26)</f>
        <v>1.2317413993120363E-3</v>
      </c>
      <c r="C247" s="43">
        <f ca="1">_xlfn.BETA.INV(RAND(),Summary!$C$14+Summary!$D$27,Summary!$D$14+Summary!$C$27-Summary!$D$27)</f>
        <v>8.0181069712653252E-4</v>
      </c>
      <c r="D247" s="49">
        <f t="shared" ca="1" si="0"/>
        <v>0</v>
      </c>
      <c r="E247" s="50">
        <f t="shared" ca="1" si="1"/>
        <v>-0.3490429910252531</v>
      </c>
      <c r="F247" s="50" t="str">
        <f t="shared" ca="1" si="2"/>
        <v/>
      </c>
      <c r="G247" s="50">
        <f t="shared" ca="1" si="3"/>
        <v>-0.3490429910252531</v>
      </c>
      <c r="H247" s="29"/>
      <c r="I247" s="29"/>
      <c r="J247" s="29"/>
      <c r="K247" s="29"/>
      <c r="L247" s="29"/>
      <c r="M247" s="29"/>
      <c r="N247" s="29"/>
      <c r="O247" s="29"/>
      <c r="P247" s="29"/>
      <c r="Q247" s="29"/>
      <c r="R247" s="29"/>
      <c r="S247" s="29"/>
      <c r="T247" s="29"/>
      <c r="U247" s="29"/>
      <c r="V247" s="29"/>
      <c r="W247" s="29"/>
      <c r="X247" s="29"/>
      <c r="Y247" s="29"/>
      <c r="Z247" s="29"/>
    </row>
    <row r="248" spans="1:26" ht="13">
      <c r="A248" s="42">
        <v>246</v>
      </c>
      <c r="B248" s="40">
        <f ca="1">_xlfn.BETA.INV(RAND(),Summary!$C$14+Summary!$D$26,Summary!$D$14+Summary!$C$26-Summary!$D$26)</f>
        <v>5.7420077937423168E-4</v>
      </c>
      <c r="C248" s="43">
        <f ca="1">_xlfn.BETA.INV(RAND(),Summary!$C$14+Summary!$D$27,Summary!$D$14+Summary!$C$27-Summary!$D$27)</f>
        <v>1.0036092965571644E-3</v>
      </c>
      <c r="D248" s="49">
        <f t="shared" ca="1" si="0"/>
        <v>1</v>
      </c>
      <c r="E248" s="50">
        <f t="shared" ca="1" si="1"/>
        <v>0.7478368762419747</v>
      </c>
      <c r="F248" s="50">
        <f t="shared" ca="1" si="2"/>
        <v>0.7478368762419747</v>
      </c>
      <c r="G248" s="50" t="str">
        <f t="shared" ca="1" si="3"/>
        <v/>
      </c>
      <c r="H248" s="29"/>
      <c r="I248" s="29"/>
      <c r="J248" s="29"/>
      <c r="K248" s="29"/>
      <c r="L248" s="29"/>
      <c r="M248" s="29"/>
      <c r="N248" s="29"/>
      <c r="O248" s="29"/>
      <c r="P248" s="29"/>
      <c r="Q248" s="29"/>
      <c r="R248" s="29"/>
      <c r="S248" s="29"/>
      <c r="T248" s="29"/>
      <c r="U248" s="29"/>
      <c r="V248" s="29"/>
      <c r="W248" s="29"/>
      <c r="X248" s="29"/>
      <c r="Y248" s="29"/>
      <c r="Z248" s="29"/>
    </row>
    <row r="249" spans="1:26" ht="13">
      <c r="A249" s="42">
        <v>247</v>
      </c>
      <c r="B249" s="40">
        <f ca="1">_xlfn.BETA.INV(RAND(),Summary!$C$14+Summary!$D$26,Summary!$D$14+Summary!$C$26-Summary!$D$26)</f>
        <v>9.9352676420787884E-4</v>
      </c>
      <c r="C249" s="43">
        <f ca="1">_xlfn.BETA.INV(RAND(),Summary!$C$14+Summary!$D$27,Summary!$D$14+Summary!$C$27-Summary!$D$27)</f>
        <v>8.5074733156457474E-4</v>
      </c>
      <c r="D249" s="49">
        <f t="shared" ca="1" si="0"/>
        <v>0</v>
      </c>
      <c r="E249" s="50">
        <f t="shared" ca="1" si="1"/>
        <v>-0.14370969941322073</v>
      </c>
      <c r="F249" s="50" t="str">
        <f t="shared" ca="1" si="2"/>
        <v/>
      </c>
      <c r="G249" s="50">
        <f t="shared" ca="1" si="3"/>
        <v>-0.14370969941322073</v>
      </c>
      <c r="H249" s="29"/>
      <c r="I249" s="29"/>
      <c r="J249" s="29"/>
      <c r="K249" s="29"/>
      <c r="L249" s="29"/>
      <c r="M249" s="29"/>
      <c r="N249" s="29"/>
      <c r="O249" s="29"/>
      <c r="P249" s="29"/>
      <c r="Q249" s="29"/>
      <c r="R249" s="29"/>
      <c r="S249" s="29"/>
      <c r="T249" s="29"/>
      <c r="U249" s="29"/>
      <c r="V249" s="29"/>
      <c r="W249" s="29"/>
      <c r="X249" s="29"/>
      <c r="Y249" s="29"/>
      <c r="Z249" s="29"/>
    </row>
    <row r="250" spans="1:26" ht="13">
      <c r="A250" s="42">
        <v>248</v>
      </c>
      <c r="B250" s="40">
        <f ca="1">_xlfn.BETA.INV(RAND(),Summary!$C$14+Summary!$D$26,Summary!$D$14+Summary!$C$26-Summary!$D$26)</f>
        <v>1.436658378434208E-3</v>
      </c>
      <c r="C250" s="43">
        <f ca="1">_xlfn.BETA.INV(RAND(),Summary!$C$14+Summary!$D$27,Summary!$D$14+Summary!$C$27-Summary!$D$27)</f>
        <v>1.181937964111146E-3</v>
      </c>
      <c r="D250" s="49">
        <f t="shared" ca="1" si="0"/>
        <v>0</v>
      </c>
      <c r="E250" s="50">
        <f t="shared" ca="1" si="1"/>
        <v>-0.17730061519613161</v>
      </c>
      <c r="F250" s="50" t="str">
        <f t="shared" ca="1" si="2"/>
        <v/>
      </c>
      <c r="G250" s="50">
        <f t="shared" ca="1" si="3"/>
        <v>-0.17730061519613161</v>
      </c>
      <c r="H250" s="29"/>
      <c r="I250" s="29"/>
      <c r="J250" s="29"/>
      <c r="K250" s="29"/>
      <c r="L250" s="29"/>
      <c r="M250" s="29"/>
      <c r="N250" s="29"/>
      <c r="O250" s="29"/>
      <c r="P250" s="29"/>
      <c r="Q250" s="29"/>
      <c r="R250" s="29"/>
      <c r="S250" s="29"/>
      <c r="T250" s="29"/>
      <c r="U250" s="29"/>
      <c r="V250" s="29"/>
      <c r="W250" s="29"/>
      <c r="X250" s="29"/>
      <c r="Y250" s="29"/>
      <c r="Z250" s="29"/>
    </row>
    <row r="251" spans="1:26" ht="13">
      <c r="A251" s="42">
        <v>249</v>
      </c>
      <c r="B251" s="40">
        <f ca="1">_xlfn.BETA.INV(RAND(),Summary!$C$14+Summary!$D$26,Summary!$D$14+Summary!$C$26-Summary!$D$26)</f>
        <v>7.0588671384292907E-4</v>
      </c>
      <c r="C251" s="43">
        <f ca="1">_xlfn.BETA.INV(RAND(),Summary!$C$14+Summary!$D$27,Summary!$D$14+Summary!$C$27-Summary!$D$27)</f>
        <v>9.9471805566165661E-4</v>
      </c>
      <c r="D251" s="49">
        <f t="shared" ca="1" si="0"/>
        <v>1</v>
      </c>
      <c r="E251" s="50">
        <f t="shared" ca="1" si="1"/>
        <v>0.40917520638162497</v>
      </c>
      <c r="F251" s="50">
        <f t="shared" ca="1" si="2"/>
        <v>0.40917520638162497</v>
      </c>
      <c r="G251" s="50" t="str">
        <f t="shared" ca="1" si="3"/>
        <v/>
      </c>
      <c r="H251" s="29"/>
      <c r="I251" s="29"/>
      <c r="J251" s="29"/>
      <c r="K251" s="29"/>
      <c r="L251" s="29"/>
      <c r="M251" s="29"/>
      <c r="N251" s="29"/>
      <c r="O251" s="29"/>
      <c r="P251" s="29"/>
      <c r="Q251" s="29"/>
      <c r="R251" s="29"/>
      <c r="S251" s="29"/>
      <c r="T251" s="29"/>
      <c r="U251" s="29"/>
      <c r="V251" s="29"/>
      <c r="W251" s="29"/>
      <c r="X251" s="29"/>
      <c r="Y251" s="29"/>
      <c r="Z251" s="29"/>
    </row>
    <row r="252" spans="1:26" ht="13">
      <c r="A252" s="42">
        <v>250</v>
      </c>
      <c r="B252" s="40">
        <f ca="1">_xlfn.BETA.INV(RAND(),Summary!$C$14+Summary!$D$26,Summary!$D$14+Summary!$C$26-Summary!$D$26)</f>
        <v>8.1704905723066327E-4</v>
      </c>
      <c r="C252" s="43">
        <f ca="1">_xlfn.BETA.INV(RAND(),Summary!$C$14+Summary!$D$27,Summary!$D$14+Summary!$C$27-Summary!$D$27)</f>
        <v>9.8083911640851527E-4</v>
      </c>
      <c r="D252" s="49">
        <f t="shared" ca="1" si="0"/>
        <v>1</v>
      </c>
      <c r="E252" s="50">
        <f t="shared" ca="1" si="1"/>
        <v>0.20046539155556725</v>
      </c>
      <c r="F252" s="50">
        <f t="shared" ca="1" si="2"/>
        <v>0.20046539155556725</v>
      </c>
      <c r="G252" s="50" t="str">
        <f t="shared" ca="1" si="3"/>
        <v/>
      </c>
      <c r="H252" s="29"/>
      <c r="I252" s="29"/>
      <c r="J252" s="29"/>
      <c r="K252" s="29"/>
      <c r="L252" s="29"/>
      <c r="M252" s="29"/>
      <c r="N252" s="29"/>
      <c r="O252" s="29"/>
      <c r="P252" s="29"/>
      <c r="Q252" s="29"/>
      <c r="R252" s="29"/>
      <c r="S252" s="29"/>
      <c r="T252" s="29"/>
      <c r="U252" s="29"/>
      <c r="V252" s="29"/>
      <c r="W252" s="29"/>
      <c r="X252" s="29"/>
      <c r="Y252" s="29"/>
      <c r="Z252" s="29"/>
    </row>
    <row r="253" spans="1:26" ht="13">
      <c r="A253" s="42">
        <v>251</v>
      </c>
      <c r="B253" s="40">
        <f ca="1">_xlfn.BETA.INV(RAND(),Summary!$C$14+Summary!$D$26,Summary!$D$14+Summary!$C$26-Summary!$D$26)</f>
        <v>8.2431800276389967E-4</v>
      </c>
      <c r="C253" s="43">
        <f ca="1">_xlfn.BETA.INV(RAND(),Summary!$C$14+Summary!$D$27,Summary!$D$14+Summary!$C$27-Summary!$D$27)</f>
        <v>9.0260461425328321E-4</v>
      </c>
      <c r="D253" s="49">
        <f t="shared" ca="1" si="0"/>
        <v>1</v>
      </c>
      <c r="E253" s="50">
        <f t="shared" ca="1" si="1"/>
        <v>9.4971371760524698E-2</v>
      </c>
      <c r="F253" s="50">
        <f t="shared" ca="1" si="2"/>
        <v>9.4971371760524698E-2</v>
      </c>
      <c r="G253" s="50" t="str">
        <f t="shared" ca="1" si="3"/>
        <v/>
      </c>
      <c r="H253" s="29"/>
      <c r="I253" s="29"/>
      <c r="J253" s="29"/>
      <c r="K253" s="29"/>
      <c r="L253" s="29"/>
      <c r="M253" s="29"/>
      <c r="N253" s="29"/>
      <c r="O253" s="29"/>
      <c r="P253" s="29"/>
      <c r="Q253" s="29"/>
      <c r="R253" s="29"/>
      <c r="S253" s="29"/>
      <c r="T253" s="29"/>
      <c r="U253" s="29"/>
      <c r="V253" s="29"/>
      <c r="W253" s="29"/>
      <c r="X253" s="29"/>
      <c r="Y253" s="29"/>
      <c r="Z253" s="29"/>
    </row>
    <row r="254" spans="1:26" ht="13">
      <c r="A254" s="42">
        <v>252</v>
      </c>
      <c r="B254" s="40">
        <f ca="1">_xlfn.BETA.INV(RAND(),Summary!$C$14+Summary!$D$26,Summary!$D$14+Summary!$C$26-Summary!$D$26)</f>
        <v>9.5910205493959907E-4</v>
      </c>
      <c r="C254" s="43">
        <f ca="1">_xlfn.BETA.INV(RAND(),Summary!$C$14+Summary!$D$27,Summary!$D$14+Summary!$C$27-Summary!$D$27)</f>
        <v>1.0695582745936516E-3</v>
      </c>
      <c r="D254" s="49">
        <f t="shared" ca="1" si="0"/>
        <v>1</v>
      </c>
      <c r="E254" s="50">
        <f t="shared" ca="1" si="1"/>
        <v>0.115166284010317</v>
      </c>
      <c r="F254" s="50">
        <f t="shared" ca="1" si="2"/>
        <v>0.115166284010317</v>
      </c>
      <c r="G254" s="50" t="str">
        <f t="shared" ca="1" si="3"/>
        <v/>
      </c>
      <c r="H254" s="29"/>
      <c r="I254" s="29"/>
      <c r="J254" s="29"/>
      <c r="K254" s="29"/>
      <c r="L254" s="29"/>
      <c r="M254" s="29"/>
      <c r="N254" s="29"/>
      <c r="O254" s="29"/>
      <c r="P254" s="29"/>
      <c r="Q254" s="29"/>
      <c r="R254" s="29"/>
      <c r="S254" s="29"/>
      <c r="T254" s="29"/>
      <c r="U254" s="29"/>
      <c r="V254" s="29"/>
      <c r="W254" s="29"/>
      <c r="X254" s="29"/>
      <c r="Y254" s="29"/>
      <c r="Z254" s="29"/>
    </row>
    <row r="255" spans="1:26" ht="13">
      <c r="A255" s="42">
        <v>253</v>
      </c>
      <c r="B255" s="40">
        <f ca="1">_xlfn.BETA.INV(RAND(),Summary!$C$14+Summary!$D$26,Summary!$D$14+Summary!$C$26-Summary!$D$26)</f>
        <v>8.9577379054861181E-4</v>
      </c>
      <c r="C255" s="43">
        <f ca="1">_xlfn.BETA.INV(RAND(),Summary!$C$14+Summary!$D$27,Summary!$D$14+Summary!$C$27-Summary!$D$27)</f>
        <v>7.4208836102135811E-4</v>
      </c>
      <c r="D255" s="49">
        <f t="shared" ca="1" si="0"/>
        <v>0</v>
      </c>
      <c r="E255" s="50">
        <f t="shared" ca="1" si="1"/>
        <v>-0.17156723175962749</v>
      </c>
      <c r="F255" s="50" t="str">
        <f t="shared" ca="1" si="2"/>
        <v/>
      </c>
      <c r="G255" s="50">
        <f t="shared" ca="1" si="3"/>
        <v>-0.17156723175962749</v>
      </c>
      <c r="H255" s="29"/>
      <c r="I255" s="29"/>
      <c r="J255" s="29"/>
      <c r="K255" s="29"/>
      <c r="L255" s="29"/>
      <c r="M255" s="29"/>
      <c r="N255" s="29"/>
      <c r="O255" s="29"/>
      <c r="P255" s="29"/>
      <c r="Q255" s="29"/>
      <c r="R255" s="29"/>
      <c r="S255" s="29"/>
      <c r="T255" s="29"/>
      <c r="U255" s="29"/>
      <c r="V255" s="29"/>
      <c r="W255" s="29"/>
      <c r="X255" s="29"/>
      <c r="Y255" s="29"/>
      <c r="Z255" s="29"/>
    </row>
    <row r="256" spans="1:26" ht="13">
      <c r="A256" s="42">
        <v>254</v>
      </c>
      <c r="B256" s="40">
        <f ca="1">_xlfn.BETA.INV(RAND(),Summary!$C$14+Summary!$D$26,Summary!$D$14+Summary!$C$26-Summary!$D$26)</f>
        <v>1.2582324412198087E-3</v>
      </c>
      <c r="C256" s="43">
        <f ca="1">_xlfn.BETA.INV(RAND(),Summary!$C$14+Summary!$D$27,Summary!$D$14+Summary!$C$27-Summary!$D$27)</f>
        <v>9.6192888520576288E-4</v>
      </c>
      <c r="D256" s="49">
        <f t="shared" ca="1" si="0"/>
        <v>0</v>
      </c>
      <c r="E256" s="50">
        <f t="shared" ca="1" si="1"/>
        <v>-0.23549190619087101</v>
      </c>
      <c r="F256" s="50" t="str">
        <f t="shared" ca="1" si="2"/>
        <v/>
      </c>
      <c r="G256" s="50">
        <f t="shared" ca="1" si="3"/>
        <v>-0.23549190619087101</v>
      </c>
      <c r="H256" s="29"/>
      <c r="I256" s="29"/>
      <c r="J256" s="29"/>
      <c r="K256" s="29"/>
      <c r="L256" s="29"/>
      <c r="M256" s="29"/>
      <c r="N256" s="29"/>
      <c r="O256" s="29"/>
      <c r="P256" s="29"/>
      <c r="Q256" s="29"/>
      <c r="R256" s="29"/>
      <c r="S256" s="29"/>
      <c r="T256" s="29"/>
      <c r="U256" s="29"/>
      <c r="V256" s="29"/>
      <c r="W256" s="29"/>
      <c r="X256" s="29"/>
      <c r="Y256" s="29"/>
      <c r="Z256" s="29"/>
    </row>
    <row r="257" spans="1:26" ht="13">
      <c r="A257" s="42">
        <v>255</v>
      </c>
      <c r="B257" s="40">
        <f ca="1">_xlfn.BETA.INV(RAND(),Summary!$C$14+Summary!$D$26,Summary!$D$14+Summary!$C$26-Summary!$D$26)</f>
        <v>1.2287427284585206E-3</v>
      </c>
      <c r="C257" s="43">
        <f ca="1">_xlfn.BETA.INV(RAND(),Summary!$C$14+Summary!$D$27,Summary!$D$14+Summary!$C$27-Summary!$D$27)</f>
        <v>1.1214790732138047E-3</v>
      </c>
      <c r="D257" s="49">
        <f t="shared" ca="1" si="0"/>
        <v>0</v>
      </c>
      <c r="E257" s="50">
        <f t="shared" ca="1" si="1"/>
        <v>-8.7295454744444403E-2</v>
      </c>
      <c r="F257" s="50" t="str">
        <f t="shared" ca="1" si="2"/>
        <v/>
      </c>
      <c r="G257" s="50">
        <f t="shared" ca="1" si="3"/>
        <v>-8.7295454744444403E-2</v>
      </c>
      <c r="H257" s="29"/>
      <c r="I257" s="29"/>
      <c r="J257" s="29"/>
      <c r="K257" s="29"/>
      <c r="L257" s="29"/>
      <c r="M257" s="29"/>
      <c r="N257" s="29"/>
      <c r="O257" s="29"/>
      <c r="P257" s="29"/>
      <c r="Q257" s="29"/>
      <c r="R257" s="29"/>
      <c r="S257" s="29"/>
      <c r="T257" s="29"/>
      <c r="U257" s="29"/>
      <c r="V257" s="29"/>
      <c r="W257" s="29"/>
      <c r="X257" s="29"/>
      <c r="Y257" s="29"/>
      <c r="Z257" s="29"/>
    </row>
    <row r="258" spans="1:26" ht="13">
      <c r="A258" s="42">
        <v>256</v>
      </c>
      <c r="B258" s="40">
        <f ca="1">_xlfn.BETA.INV(RAND(),Summary!$C$14+Summary!$D$26,Summary!$D$14+Summary!$C$26-Summary!$D$26)</f>
        <v>1.3409762187888141E-3</v>
      </c>
      <c r="C258" s="43">
        <f ca="1">_xlfn.BETA.INV(RAND(),Summary!$C$14+Summary!$D$27,Summary!$D$14+Summary!$C$27-Summary!$D$27)</f>
        <v>1.2097600855652813E-3</v>
      </c>
      <c r="D258" s="49">
        <f t="shared" ref="D258:D512" ca="1" si="4">IF(C258&gt;B258,1,0)</f>
        <v>0</v>
      </c>
      <c r="E258" s="50">
        <f t="shared" ref="E258:E512" ca="1" si="5">(C258-B258)/B258</f>
        <v>-9.7851200778227718E-2</v>
      </c>
      <c r="F258" s="50" t="str">
        <f t="shared" ref="F258:F512" ca="1" si="6">IF(E258&gt;0,E258,"")</f>
        <v/>
      </c>
      <c r="G258" s="50">
        <f t="shared" ref="G258:G512" ca="1" si="7">IF(E258&lt;0,E258,"")</f>
        <v>-9.7851200778227718E-2</v>
      </c>
      <c r="H258" s="29"/>
      <c r="I258" s="29"/>
      <c r="J258" s="29"/>
      <c r="K258" s="29"/>
      <c r="L258" s="29"/>
      <c r="M258" s="29"/>
      <c r="N258" s="29"/>
      <c r="O258" s="29"/>
      <c r="P258" s="29"/>
      <c r="Q258" s="29"/>
      <c r="R258" s="29"/>
      <c r="S258" s="29"/>
      <c r="T258" s="29"/>
      <c r="U258" s="29"/>
      <c r="V258" s="29"/>
      <c r="W258" s="29"/>
      <c r="X258" s="29"/>
      <c r="Y258" s="29"/>
      <c r="Z258" s="29"/>
    </row>
    <row r="259" spans="1:26" ht="13">
      <c r="A259" s="42">
        <v>257</v>
      </c>
      <c r="B259" s="40">
        <f ca="1">_xlfn.BETA.INV(RAND(),Summary!$C$14+Summary!$D$26,Summary!$D$14+Summary!$C$26-Summary!$D$26)</f>
        <v>9.949186615615046E-4</v>
      </c>
      <c r="C259" s="43">
        <f ca="1">_xlfn.BETA.INV(RAND(),Summary!$C$14+Summary!$D$27,Summary!$D$14+Summary!$C$27-Summary!$D$27)</f>
        <v>1.0205794893748399E-3</v>
      </c>
      <c r="D259" s="49">
        <f t="shared" ca="1" si="4"/>
        <v>1</v>
      </c>
      <c r="E259" s="50">
        <f t="shared" ca="1" si="5"/>
        <v>2.5791885110548779E-2</v>
      </c>
      <c r="F259" s="50">
        <f t="shared" ca="1" si="6"/>
        <v>2.5791885110548779E-2</v>
      </c>
      <c r="G259" s="50" t="str">
        <f t="shared" ca="1" si="7"/>
        <v/>
      </c>
      <c r="H259" s="29"/>
      <c r="I259" s="29"/>
      <c r="J259" s="29"/>
      <c r="K259" s="29"/>
      <c r="L259" s="29"/>
      <c r="M259" s="29"/>
      <c r="N259" s="29"/>
      <c r="O259" s="29"/>
      <c r="P259" s="29"/>
      <c r="Q259" s="29"/>
      <c r="R259" s="29"/>
      <c r="S259" s="29"/>
      <c r="T259" s="29"/>
      <c r="U259" s="29"/>
      <c r="V259" s="29"/>
      <c r="W259" s="29"/>
      <c r="X259" s="29"/>
      <c r="Y259" s="29"/>
      <c r="Z259" s="29"/>
    </row>
    <row r="260" spans="1:26" ht="13">
      <c r="A260" s="42">
        <v>258</v>
      </c>
      <c r="B260" s="40">
        <f ca="1">_xlfn.BETA.INV(RAND(),Summary!$C$14+Summary!$D$26,Summary!$D$14+Summary!$C$26-Summary!$D$26)</f>
        <v>1.0259148561590791E-3</v>
      </c>
      <c r="C260" s="43">
        <f ca="1">_xlfn.BETA.INV(RAND(),Summary!$C$14+Summary!$D$27,Summary!$D$14+Summary!$C$27-Summary!$D$27)</f>
        <v>8.5796752770415062E-4</v>
      </c>
      <c r="D260" s="49">
        <f t="shared" ca="1" si="4"/>
        <v>0</v>
      </c>
      <c r="E260" s="50">
        <f t="shared" ca="1" si="5"/>
        <v>-0.16370493852063536</v>
      </c>
      <c r="F260" s="50" t="str">
        <f t="shared" ca="1" si="6"/>
        <v/>
      </c>
      <c r="G260" s="50">
        <f t="shared" ca="1" si="7"/>
        <v>-0.16370493852063536</v>
      </c>
      <c r="H260" s="29"/>
      <c r="I260" s="29"/>
      <c r="J260" s="29"/>
      <c r="K260" s="29"/>
      <c r="L260" s="29"/>
      <c r="M260" s="29"/>
      <c r="N260" s="29"/>
      <c r="O260" s="29"/>
      <c r="P260" s="29"/>
      <c r="Q260" s="29"/>
      <c r="R260" s="29"/>
      <c r="S260" s="29"/>
      <c r="T260" s="29"/>
      <c r="U260" s="29"/>
      <c r="V260" s="29"/>
      <c r="W260" s="29"/>
      <c r="X260" s="29"/>
      <c r="Y260" s="29"/>
      <c r="Z260" s="29"/>
    </row>
    <row r="261" spans="1:26" ht="13">
      <c r="A261" s="42">
        <v>259</v>
      </c>
      <c r="B261" s="40">
        <f ca="1">_xlfn.BETA.INV(RAND(),Summary!$C$14+Summary!$D$26,Summary!$D$14+Summary!$C$26-Summary!$D$26)</f>
        <v>1.0130306464006644E-3</v>
      </c>
      <c r="C261" s="43">
        <f ca="1">_xlfn.BETA.INV(RAND(),Summary!$C$14+Summary!$D$27,Summary!$D$14+Summary!$C$27-Summary!$D$27)</f>
        <v>1.1455541746616671E-3</v>
      </c>
      <c r="D261" s="49">
        <f t="shared" ca="1" si="4"/>
        <v>1</v>
      </c>
      <c r="E261" s="50">
        <f t="shared" ca="1" si="5"/>
        <v>0.13081887377431645</v>
      </c>
      <c r="F261" s="50">
        <f t="shared" ca="1" si="6"/>
        <v>0.13081887377431645</v>
      </c>
      <c r="G261" s="50" t="str">
        <f t="shared" ca="1" si="7"/>
        <v/>
      </c>
      <c r="H261" s="29"/>
      <c r="I261" s="29"/>
      <c r="J261" s="29"/>
      <c r="K261" s="29"/>
      <c r="L261" s="29"/>
      <c r="M261" s="29"/>
      <c r="N261" s="29"/>
      <c r="O261" s="29"/>
      <c r="P261" s="29"/>
      <c r="Q261" s="29"/>
      <c r="R261" s="29"/>
      <c r="S261" s="29"/>
      <c r="T261" s="29"/>
      <c r="U261" s="29"/>
      <c r="V261" s="29"/>
      <c r="W261" s="29"/>
      <c r="X261" s="29"/>
      <c r="Y261" s="29"/>
      <c r="Z261" s="29"/>
    </row>
    <row r="262" spans="1:26" ht="13">
      <c r="A262" s="42">
        <v>260</v>
      </c>
      <c r="B262" s="40">
        <f ca="1">_xlfn.BETA.INV(RAND(),Summary!$C$14+Summary!$D$26,Summary!$D$14+Summary!$C$26-Summary!$D$26)</f>
        <v>1.1037112261093052E-3</v>
      </c>
      <c r="C262" s="43">
        <f ca="1">_xlfn.BETA.INV(RAND(),Summary!$C$14+Summary!$D$27,Summary!$D$14+Summary!$C$27-Summary!$D$27)</f>
        <v>9.0445772404150026E-4</v>
      </c>
      <c r="D262" s="49">
        <f t="shared" ca="1" si="4"/>
        <v>0</v>
      </c>
      <c r="E262" s="50">
        <f t="shared" ca="1" si="5"/>
        <v>-0.18053046608051079</v>
      </c>
      <c r="F262" s="50" t="str">
        <f t="shared" ca="1" si="6"/>
        <v/>
      </c>
      <c r="G262" s="50">
        <f t="shared" ca="1" si="7"/>
        <v>-0.18053046608051079</v>
      </c>
      <c r="H262" s="29"/>
      <c r="I262" s="29"/>
      <c r="J262" s="29"/>
      <c r="K262" s="29"/>
      <c r="L262" s="29"/>
      <c r="M262" s="29"/>
      <c r="N262" s="29"/>
      <c r="O262" s="29"/>
      <c r="P262" s="29"/>
      <c r="Q262" s="29"/>
      <c r="R262" s="29"/>
      <c r="S262" s="29"/>
      <c r="T262" s="29"/>
      <c r="U262" s="29"/>
      <c r="V262" s="29"/>
      <c r="W262" s="29"/>
      <c r="X262" s="29"/>
      <c r="Y262" s="29"/>
      <c r="Z262" s="29"/>
    </row>
    <row r="263" spans="1:26" ht="13">
      <c r="A263" s="42">
        <v>261</v>
      </c>
      <c r="B263" s="40">
        <f ca="1">_xlfn.BETA.INV(RAND(),Summary!$C$14+Summary!$D$26,Summary!$D$14+Summary!$C$26-Summary!$D$26)</f>
        <v>1.2120788283918049E-3</v>
      </c>
      <c r="C263" s="43">
        <f ca="1">_xlfn.BETA.INV(RAND(),Summary!$C$14+Summary!$D$27,Summary!$D$14+Summary!$C$27-Summary!$D$27)</f>
        <v>1.1920621016914268E-3</v>
      </c>
      <c r="D263" s="49">
        <f t="shared" ca="1" si="4"/>
        <v>0</v>
      </c>
      <c r="E263" s="50">
        <f t="shared" ca="1" si="5"/>
        <v>-1.6514376979042254E-2</v>
      </c>
      <c r="F263" s="50" t="str">
        <f t="shared" ca="1" si="6"/>
        <v/>
      </c>
      <c r="G263" s="50">
        <f t="shared" ca="1" si="7"/>
        <v>-1.6514376979042254E-2</v>
      </c>
      <c r="H263" s="29"/>
      <c r="I263" s="29"/>
      <c r="J263" s="29"/>
      <c r="K263" s="29"/>
      <c r="L263" s="29"/>
      <c r="M263" s="29"/>
      <c r="N263" s="29"/>
      <c r="O263" s="29"/>
      <c r="P263" s="29"/>
      <c r="Q263" s="29"/>
      <c r="R263" s="29"/>
      <c r="S263" s="29"/>
      <c r="T263" s="29"/>
      <c r="U263" s="29"/>
      <c r="V263" s="29"/>
      <c r="W263" s="29"/>
      <c r="X263" s="29"/>
      <c r="Y263" s="29"/>
      <c r="Z263" s="29"/>
    </row>
    <row r="264" spans="1:26" ht="13">
      <c r="A264" s="42">
        <v>262</v>
      </c>
      <c r="B264" s="40">
        <f ca="1">_xlfn.BETA.INV(RAND(),Summary!$C$14+Summary!$D$26,Summary!$D$14+Summary!$C$26-Summary!$D$26)</f>
        <v>1.5441021527051735E-3</v>
      </c>
      <c r="C264" s="43">
        <f ca="1">_xlfn.BETA.INV(RAND(),Summary!$C$14+Summary!$D$27,Summary!$D$14+Summary!$C$27-Summary!$D$27)</f>
        <v>1.2721088999583241E-3</v>
      </c>
      <c r="D264" s="49">
        <f t="shared" ca="1" si="4"/>
        <v>0</v>
      </c>
      <c r="E264" s="50">
        <f t="shared" ca="1" si="5"/>
        <v>-0.1761497788668539</v>
      </c>
      <c r="F264" s="50" t="str">
        <f t="shared" ca="1" si="6"/>
        <v/>
      </c>
      <c r="G264" s="50">
        <f t="shared" ca="1" si="7"/>
        <v>-0.1761497788668539</v>
      </c>
      <c r="H264" s="29"/>
      <c r="I264" s="29"/>
      <c r="J264" s="29"/>
      <c r="K264" s="29"/>
      <c r="L264" s="29"/>
      <c r="M264" s="29"/>
      <c r="N264" s="29"/>
      <c r="O264" s="29"/>
      <c r="P264" s="29"/>
      <c r="Q264" s="29"/>
      <c r="R264" s="29"/>
      <c r="S264" s="29"/>
      <c r="T264" s="29"/>
      <c r="U264" s="29"/>
      <c r="V264" s="29"/>
      <c r="W264" s="29"/>
      <c r="X264" s="29"/>
      <c r="Y264" s="29"/>
      <c r="Z264" s="29"/>
    </row>
    <row r="265" spans="1:26" ht="13">
      <c r="A265" s="42">
        <v>263</v>
      </c>
      <c r="B265" s="40">
        <f ca="1">_xlfn.BETA.INV(RAND(),Summary!$C$14+Summary!$D$26,Summary!$D$14+Summary!$C$26-Summary!$D$26)</f>
        <v>6.9024035645296898E-4</v>
      </c>
      <c r="C265" s="43">
        <f ca="1">_xlfn.BETA.INV(RAND(),Summary!$C$14+Summary!$D$27,Summary!$D$14+Summary!$C$27-Summary!$D$27)</f>
        <v>1.2184486527739846E-3</v>
      </c>
      <c r="D265" s="49">
        <f t="shared" ca="1" si="4"/>
        <v>1</v>
      </c>
      <c r="E265" s="50">
        <f t="shared" ca="1" si="5"/>
        <v>0.76525269984993449</v>
      </c>
      <c r="F265" s="50">
        <f t="shared" ca="1" si="6"/>
        <v>0.76525269984993449</v>
      </c>
      <c r="G265" s="50" t="str">
        <f t="shared" ca="1" si="7"/>
        <v/>
      </c>
      <c r="H265" s="29"/>
      <c r="I265" s="29"/>
      <c r="J265" s="29"/>
      <c r="K265" s="29"/>
      <c r="L265" s="29"/>
      <c r="M265" s="29"/>
      <c r="N265" s="29"/>
      <c r="O265" s="29"/>
      <c r="P265" s="29"/>
      <c r="Q265" s="29"/>
      <c r="R265" s="29"/>
      <c r="S265" s="29"/>
      <c r="T265" s="29"/>
      <c r="U265" s="29"/>
      <c r="V265" s="29"/>
      <c r="W265" s="29"/>
      <c r="X265" s="29"/>
      <c r="Y265" s="29"/>
      <c r="Z265" s="29"/>
    </row>
    <row r="266" spans="1:26" ht="13">
      <c r="A266" s="42">
        <v>264</v>
      </c>
      <c r="B266" s="40">
        <f ca="1">_xlfn.BETA.INV(RAND(),Summary!$C$14+Summary!$D$26,Summary!$D$14+Summary!$C$26-Summary!$D$26)</f>
        <v>4.6509057170630803E-4</v>
      </c>
      <c r="C266" s="43">
        <f ca="1">_xlfn.BETA.INV(RAND(),Summary!$C$14+Summary!$D$27,Summary!$D$14+Summary!$C$27-Summary!$D$27)</f>
        <v>1.1904187509150788E-3</v>
      </c>
      <c r="D266" s="49">
        <f t="shared" ca="1" si="4"/>
        <v>1</v>
      </c>
      <c r="E266" s="50">
        <f t="shared" ca="1" si="5"/>
        <v>1.5595417824698361</v>
      </c>
      <c r="F266" s="50">
        <f t="shared" ca="1" si="6"/>
        <v>1.5595417824698361</v>
      </c>
      <c r="G266" s="50" t="str">
        <f t="shared" ca="1" si="7"/>
        <v/>
      </c>
      <c r="H266" s="29"/>
      <c r="I266" s="29"/>
      <c r="J266" s="29"/>
      <c r="K266" s="29"/>
      <c r="L266" s="29"/>
      <c r="M266" s="29"/>
      <c r="N266" s="29"/>
      <c r="O266" s="29"/>
      <c r="P266" s="29"/>
      <c r="Q266" s="29"/>
      <c r="R266" s="29"/>
      <c r="S266" s="29"/>
      <c r="T266" s="29"/>
      <c r="U266" s="29"/>
      <c r="V266" s="29"/>
      <c r="W266" s="29"/>
      <c r="X266" s="29"/>
      <c r="Y266" s="29"/>
      <c r="Z266" s="29"/>
    </row>
    <row r="267" spans="1:26" ht="13">
      <c r="A267" s="42">
        <v>265</v>
      </c>
      <c r="B267" s="40">
        <f ca="1">_xlfn.BETA.INV(RAND(),Summary!$C$14+Summary!$D$26,Summary!$D$14+Summary!$C$26-Summary!$D$26)</f>
        <v>1.6980817773105672E-3</v>
      </c>
      <c r="C267" s="43">
        <f ca="1">_xlfn.BETA.INV(RAND(),Summary!$C$14+Summary!$D$27,Summary!$D$14+Summary!$C$27-Summary!$D$27)</f>
        <v>8.3542744937632079E-4</v>
      </c>
      <c r="D267" s="49">
        <f t="shared" ca="1" si="4"/>
        <v>0</v>
      </c>
      <c r="E267" s="50">
        <f t="shared" ca="1" si="5"/>
        <v>-0.50801695151603588</v>
      </c>
      <c r="F267" s="50" t="str">
        <f t="shared" ca="1" si="6"/>
        <v/>
      </c>
      <c r="G267" s="50">
        <f t="shared" ca="1" si="7"/>
        <v>-0.50801695151603588</v>
      </c>
      <c r="H267" s="29"/>
      <c r="I267" s="29"/>
      <c r="J267" s="29"/>
      <c r="K267" s="29"/>
      <c r="L267" s="29"/>
      <c r="M267" s="29"/>
      <c r="N267" s="29"/>
      <c r="O267" s="29"/>
      <c r="P267" s="29"/>
      <c r="Q267" s="29"/>
      <c r="R267" s="29"/>
      <c r="S267" s="29"/>
      <c r="T267" s="29"/>
      <c r="U267" s="29"/>
      <c r="V267" s="29"/>
      <c r="W267" s="29"/>
      <c r="X267" s="29"/>
      <c r="Y267" s="29"/>
      <c r="Z267" s="29"/>
    </row>
    <row r="268" spans="1:26" ht="13">
      <c r="A268" s="42">
        <v>266</v>
      </c>
      <c r="B268" s="40">
        <f ca="1">_xlfn.BETA.INV(RAND(),Summary!$C$14+Summary!$D$26,Summary!$D$14+Summary!$C$26-Summary!$D$26)</f>
        <v>8.9768188648250589E-4</v>
      </c>
      <c r="C268" s="43">
        <f ca="1">_xlfn.BETA.INV(RAND(),Summary!$C$14+Summary!$D$27,Summary!$D$14+Summary!$C$27-Summary!$D$27)</f>
        <v>1.1774710920192666E-3</v>
      </c>
      <c r="D268" s="49">
        <f t="shared" ca="1" si="4"/>
        <v>1</v>
      </c>
      <c r="E268" s="50">
        <f t="shared" ca="1" si="5"/>
        <v>0.31167968269148455</v>
      </c>
      <c r="F268" s="50">
        <f t="shared" ca="1" si="6"/>
        <v>0.31167968269148455</v>
      </c>
      <c r="G268" s="50" t="str">
        <f t="shared" ca="1" si="7"/>
        <v/>
      </c>
      <c r="H268" s="29"/>
      <c r="I268" s="29"/>
      <c r="J268" s="29"/>
      <c r="K268" s="29"/>
      <c r="L268" s="29"/>
      <c r="M268" s="29"/>
      <c r="N268" s="29"/>
      <c r="O268" s="29"/>
      <c r="P268" s="29"/>
      <c r="Q268" s="29"/>
      <c r="R268" s="29"/>
      <c r="S268" s="29"/>
      <c r="T268" s="29"/>
      <c r="U268" s="29"/>
      <c r="V268" s="29"/>
      <c r="W268" s="29"/>
      <c r="X268" s="29"/>
      <c r="Y268" s="29"/>
      <c r="Z268" s="29"/>
    </row>
    <row r="269" spans="1:26" ht="13">
      <c r="A269" s="42">
        <v>267</v>
      </c>
      <c r="B269" s="40">
        <f ca="1">_xlfn.BETA.INV(RAND(),Summary!$C$14+Summary!$D$26,Summary!$D$14+Summary!$C$26-Summary!$D$26)</f>
        <v>1.7984175622537402E-3</v>
      </c>
      <c r="C269" s="43">
        <f ca="1">_xlfn.BETA.INV(RAND(),Summary!$C$14+Summary!$D$27,Summary!$D$14+Summary!$C$27-Summary!$D$27)</f>
        <v>9.8540417304593614E-4</v>
      </c>
      <c r="D269" s="49">
        <f t="shared" ca="1" si="4"/>
        <v>0</v>
      </c>
      <c r="E269" s="50">
        <f t="shared" ca="1" si="5"/>
        <v>-0.45207153570550784</v>
      </c>
      <c r="F269" s="50" t="str">
        <f t="shared" ca="1" si="6"/>
        <v/>
      </c>
      <c r="G269" s="50">
        <f t="shared" ca="1" si="7"/>
        <v>-0.45207153570550784</v>
      </c>
      <c r="H269" s="29"/>
      <c r="I269" s="29"/>
      <c r="J269" s="29"/>
      <c r="K269" s="29"/>
      <c r="L269" s="29"/>
      <c r="M269" s="29"/>
      <c r="N269" s="29"/>
      <c r="O269" s="29"/>
      <c r="P269" s="29"/>
      <c r="Q269" s="29"/>
      <c r="R269" s="29"/>
      <c r="S269" s="29"/>
      <c r="T269" s="29"/>
      <c r="U269" s="29"/>
      <c r="V269" s="29"/>
      <c r="W269" s="29"/>
      <c r="X269" s="29"/>
      <c r="Y269" s="29"/>
      <c r="Z269" s="29"/>
    </row>
    <row r="270" spans="1:26" ht="13">
      <c r="A270" s="42">
        <v>268</v>
      </c>
      <c r="B270" s="40">
        <f ca="1">_xlfn.BETA.INV(RAND(),Summary!$C$14+Summary!$D$26,Summary!$D$14+Summary!$C$26-Summary!$D$26)</f>
        <v>9.4252547083583304E-4</v>
      </c>
      <c r="C270" s="43">
        <f ca="1">_xlfn.BETA.INV(RAND(),Summary!$C$14+Summary!$D$27,Summary!$D$14+Summary!$C$27-Summary!$D$27)</f>
        <v>1.0949181573886024E-3</v>
      </c>
      <c r="D270" s="49">
        <f t="shared" ca="1" si="4"/>
        <v>1</v>
      </c>
      <c r="E270" s="50">
        <f t="shared" ca="1" si="5"/>
        <v>0.16168548359507709</v>
      </c>
      <c r="F270" s="50">
        <f t="shared" ca="1" si="6"/>
        <v>0.16168548359507709</v>
      </c>
      <c r="G270" s="50" t="str">
        <f t="shared" ca="1" si="7"/>
        <v/>
      </c>
      <c r="H270" s="29"/>
      <c r="I270" s="29"/>
      <c r="J270" s="29"/>
      <c r="K270" s="29"/>
      <c r="L270" s="29"/>
      <c r="M270" s="29"/>
      <c r="N270" s="29"/>
      <c r="O270" s="29"/>
      <c r="P270" s="29"/>
      <c r="Q270" s="29"/>
      <c r="R270" s="29"/>
      <c r="S270" s="29"/>
      <c r="T270" s="29"/>
      <c r="U270" s="29"/>
      <c r="V270" s="29"/>
      <c r="W270" s="29"/>
      <c r="X270" s="29"/>
      <c r="Y270" s="29"/>
      <c r="Z270" s="29"/>
    </row>
    <row r="271" spans="1:26" ht="13">
      <c r="A271" s="42">
        <v>269</v>
      </c>
      <c r="B271" s="40">
        <f ca="1">_xlfn.BETA.INV(RAND(),Summary!$C$14+Summary!$D$26,Summary!$D$14+Summary!$C$26-Summary!$D$26)</f>
        <v>1.1839270944532521E-3</v>
      </c>
      <c r="C271" s="43">
        <f ca="1">_xlfn.BETA.INV(RAND(),Summary!$C$14+Summary!$D$27,Summary!$D$14+Summary!$C$27-Summary!$D$27)</f>
        <v>6.0042131368286383E-4</v>
      </c>
      <c r="D271" s="49">
        <f t="shared" ca="1" si="4"/>
        <v>0</v>
      </c>
      <c r="E271" s="50">
        <f t="shared" ca="1" si="5"/>
        <v>-0.49285617628326711</v>
      </c>
      <c r="F271" s="50" t="str">
        <f t="shared" ca="1" si="6"/>
        <v/>
      </c>
      <c r="G271" s="50">
        <f t="shared" ca="1" si="7"/>
        <v>-0.49285617628326711</v>
      </c>
      <c r="H271" s="29"/>
      <c r="I271" s="29"/>
      <c r="J271" s="29"/>
      <c r="K271" s="29"/>
      <c r="L271" s="29"/>
      <c r="M271" s="29"/>
      <c r="N271" s="29"/>
      <c r="O271" s="29"/>
      <c r="P271" s="29"/>
      <c r="Q271" s="29"/>
      <c r="R271" s="29"/>
      <c r="S271" s="29"/>
      <c r="T271" s="29"/>
      <c r="U271" s="29"/>
      <c r="V271" s="29"/>
      <c r="W271" s="29"/>
      <c r="X271" s="29"/>
      <c r="Y271" s="29"/>
      <c r="Z271" s="29"/>
    </row>
    <row r="272" spans="1:26" ht="13">
      <c r="A272" s="42">
        <v>270</v>
      </c>
      <c r="B272" s="40">
        <f ca="1">_xlfn.BETA.INV(RAND(),Summary!$C$14+Summary!$D$26,Summary!$D$14+Summary!$C$26-Summary!$D$26)</f>
        <v>1.0911867558262012E-3</v>
      </c>
      <c r="C272" s="43">
        <f ca="1">_xlfn.BETA.INV(RAND(),Summary!$C$14+Summary!$D$27,Summary!$D$14+Summary!$C$27-Summary!$D$27)</f>
        <v>1.0331770758232883E-3</v>
      </c>
      <c r="D272" s="49">
        <f t="shared" ca="1" si="4"/>
        <v>0</v>
      </c>
      <c r="E272" s="50">
        <f t="shared" ca="1" si="5"/>
        <v>-5.31620088799468E-2</v>
      </c>
      <c r="F272" s="50" t="str">
        <f t="shared" ca="1" si="6"/>
        <v/>
      </c>
      <c r="G272" s="50">
        <f t="shared" ca="1" si="7"/>
        <v>-5.31620088799468E-2</v>
      </c>
      <c r="H272" s="29"/>
      <c r="I272" s="29"/>
      <c r="J272" s="29"/>
      <c r="K272" s="29"/>
      <c r="L272" s="29"/>
      <c r="M272" s="29"/>
      <c r="N272" s="29"/>
      <c r="O272" s="29"/>
      <c r="P272" s="29"/>
      <c r="Q272" s="29"/>
      <c r="R272" s="29"/>
      <c r="S272" s="29"/>
      <c r="T272" s="29"/>
      <c r="U272" s="29"/>
      <c r="V272" s="29"/>
      <c r="W272" s="29"/>
      <c r="X272" s="29"/>
      <c r="Y272" s="29"/>
      <c r="Z272" s="29"/>
    </row>
    <row r="273" spans="1:26" ht="13">
      <c r="A273" s="42">
        <v>271</v>
      </c>
      <c r="B273" s="40">
        <f ca="1">_xlfn.BETA.INV(RAND(),Summary!$C$14+Summary!$D$26,Summary!$D$14+Summary!$C$26-Summary!$D$26)</f>
        <v>1.2754203681458742E-3</v>
      </c>
      <c r="C273" s="43">
        <f ca="1">_xlfn.BETA.INV(RAND(),Summary!$C$14+Summary!$D$27,Summary!$D$14+Summary!$C$27-Summary!$D$27)</f>
        <v>9.7851110420465038E-4</v>
      </c>
      <c r="D273" s="49">
        <f t="shared" ca="1" si="4"/>
        <v>0</v>
      </c>
      <c r="E273" s="50">
        <f t="shared" ca="1" si="5"/>
        <v>-0.23279325887891522</v>
      </c>
      <c r="F273" s="50" t="str">
        <f t="shared" ca="1" si="6"/>
        <v/>
      </c>
      <c r="G273" s="50">
        <f t="shared" ca="1" si="7"/>
        <v>-0.23279325887891522</v>
      </c>
      <c r="H273" s="29"/>
      <c r="I273" s="29"/>
      <c r="J273" s="29"/>
      <c r="K273" s="29"/>
      <c r="L273" s="29"/>
      <c r="M273" s="29"/>
      <c r="N273" s="29"/>
      <c r="O273" s="29"/>
      <c r="P273" s="29"/>
      <c r="Q273" s="29"/>
      <c r="R273" s="29"/>
      <c r="S273" s="29"/>
      <c r="T273" s="29"/>
      <c r="U273" s="29"/>
      <c r="V273" s="29"/>
      <c r="W273" s="29"/>
      <c r="X273" s="29"/>
      <c r="Y273" s="29"/>
      <c r="Z273" s="29"/>
    </row>
    <row r="274" spans="1:26" ht="13">
      <c r="A274" s="42">
        <v>272</v>
      </c>
      <c r="B274" s="40">
        <f ca="1">_xlfn.BETA.INV(RAND(),Summary!$C$14+Summary!$D$26,Summary!$D$14+Summary!$C$26-Summary!$D$26)</f>
        <v>8.6887096670477666E-4</v>
      </c>
      <c r="C274" s="43">
        <f ca="1">_xlfn.BETA.INV(RAND(),Summary!$C$14+Summary!$D$27,Summary!$D$14+Summary!$C$27-Summary!$D$27)</f>
        <v>8.0143904895994497E-4</v>
      </c>
      <c r="D274" s="49">
        <f t="shared" ca="1" si="4"/>
        <v>0</v>
      </c>
      <c r="E274" s="50">
        <f t="shared" ca="1" si="5"/>
        <v>-7.7608667257659192E-2</v>
      </c>
      <c r="F274" s="50" t="str">
        <f t="shared" ca="1" si="6"/>
        <v/>
      </c>
      <c r="G274" s="50">
        <f t="shared" ca="1" si="7"/>
        <v>-7.7608667257659192E-2</v>
      </c>
      <c r="H274" s="29"/>
      <c r="I274" s="29"/>
      <c r="J274" s="29"/>
      <c r="K274" s="29"/>
      <c r="L274" s="29"/>
      <c r="M274" s="29"/>
      <c r="N274" s="29"/>
      <c r="O274" s="29"/>
      <c r="P274" s="29"/>
      <c r="Q274" s="29"/>
      <c r="R274" s="29"/>
      <c r="S274" s="29"/>
      <c r="T274" s="29"/>
      <c r="U274" s="29"/>
      <c r="V274" s="29"/>
      <c r="W274" s="29"/>
      <c r="X274" s="29"/>
      <c r="Y274" s="29"/>
      <c r="Z274" s="29"/>
    </row>
    <row r="275" spans="1:26" ht="13">
      <c r="A275" s="42">
        <v>273</v>
      </c>
      <c r="B275" s="40">
        <f ca="1">_xlfn.BETA.INV(RAND(),Summary!$C$14+Summary!$D$26,Summary!$D$14+Summary!$C$26-Summary!$D$26)</f>
        <v>9.6928144995142899E-4</v>
      </c>
      <c r="C275" s="43">
        <f ca="1">_xlfn.BETA.INV(RAND(),Summary!$C$14+Summary!$D$27,Summary!$D$14+Summary!$C$27-Summary!$D$27)</f>
        <v>1.0523099224681864E-3</v>
      </c>
      <c r="D275" s="49">
        <f t="shared" ca="1" si="4"/>
        <v>1</v>
      </c>
      <c r="E275" s="50">
        <f t="shared" ca="1" si="5"/>
        <v>8.5659817920706149E-2</v>
      </c>
      <c r="F275" s="50">
        <f t="shared" ca="1" si="6"/>
        <v>8.5659817920706149E-2</v>
      </c>
      <c r="G275" s="50" t="str">
        <f t="shared" ca="1" si="7"/>
        <v/>
      </c>
      <c r="H275" s="29"/>
      <c r="I275" s="29"/>
      <c r="J275" s="29"/>
      <c r="K275" s="29"/>
      <c r="L275" s="29"/>
      <c r="M275" s="29"/>
      <c r="N275" s="29"/>
      <c r="O275" s="29"/>
      <c r="P275" s="29"/>
      <c r="Q275" s="29"/>
      <c r="R275" s="29"/>
      <c r="S275" s="29"/>
      <c r="T275" s="29"/>
      <c r="U275" s="29"/>
      <c r="V275" s="29"/>
      <c r="W275" s="29"/>
      <c r="X275" s="29"/>
      <c r="Y275" s="29"/>
      <c r="Z275" s="29"/>
    </row>
    <row r="276" spans="1:26" ht="13">
      <c r="A276" s="42">
        <v>274</v>
      </c>
      <c r="B276" s="40">
        <f ca="1">_xlfn.BETA.INV(RAND(),Summary!$C$14+Summary!$D$26,Summary!$D$14+Summary!$C$26-Summary!$D$26)</f>
        <v>9.3017378178044817E-4</v>
      </c>
      <c r="C276" s="43">
        <f ca="1">_xlfn.BETA.INV(RAND(),Summary!$C$14+Summary!$D$27,Summary!$D$14+Summary!$C$27-Summary!$D$27)</f>
        <v>9.8573280102291186E-4</v>
      </c>
      <c r="D276" s="49">
        <f t="shared" ca="1" si="4"/>
        <v>1</v>
      </c>
      <c r="E276" s="50">
        <f t="shared" ca="1" si="5"/>
        <v>5.9729719683259637E-2</v>
      </c>
      <c r="F276" s="50">
        <f t="shared" ca="1" si="6"/>
        <v>5.9729719683259637E-2</v>
      </c>
      <c r="G276" s="50" t="str">
        <f t="shared" ca="1" si="7"/>
        <v/>
      </c>
      <c r="H276" s="29"/>
      <c r="I276" s="29"/>
      <c r="J276" s="29"/>
      <c r="K276" s="29"/>
      <c r="L276" s="29"/>
      <c r="M276" s="29"/>
      <c r="N276" s="29"/>
      <c r="O276" s="29"/>
      <c r="P276" s="29"/>
      <c r="Q276" s="29"/>
      <c r="R276" s="29"/>
      <c r="S276" s="29"/>
      <c r="T276" s="29"/>
      <c r="U276" s="29"/>
      <c r="V276" s="29"/>
      <c r="W276" s="29"/>
      <c r="X276" s="29"/>
      <c r="Y276" s="29"/>
      <c r="Z276" s="29"/>
    </row>
    <row r="277" spans="1:26" ht="13">
      <c r="A277" s="42">
        <v>275</v>
      </c>
      <c r="B277" s="40">
        <f ca="1">_xlfn.BETA.INV(RAND(),Summary!$C$14+Summary!$D$26,Summary!$D$14+Summary!$C$26-Summary!$D$26)</f>
        <v>1.2425690891403329E-3</v>
      </c>
      <c r="C277" s="43">
        <f ca="1">_xlfn.BETA.INV(RAND(),Summary!$C$14+Summary!$D$27,Summary!$D$14+Summary!$C$27-Summary!$D$27)</f>
        <v>9.2029515101247857E-4</v>
      </c>
      <c r="D277" s="49">
        <f t="shared" ca="1" si="4"/>
        <v>0</v>
      </c>
      <c r="E277" s="50">
        <f t="shared" ca="1" si="5"/>
        <v>-0.25936098116750872</v>
      </c>
      <c r="F277" s="50" t="str">
        <f t="shared" ca="1" si="6"/>
        <v/>
      </c>
      <c r="G277" s="50">
        <f t="shared" ca="1" si="7"/>
        <v>-0.25936098116750872</v>
      </c>
      <c r="H277" s="29"/>
      <c r="I277" s="29"/>
      <c r="J277" s="29"/>
      <c r="K277" s="29"/>
      <c r="L277" s="29"/>
      <c r="M277" s="29"/>
      <c r="N277" s="29"/>
      <c r="O277" s="29"/>
      <c r="P277" s="29"/>
      <c r="Q277" s="29"/>
      <c r="R277" s="29"/>
      <c r="S277" s="29"/>
      <c r="T277" s="29"/>
      <c r="U277" s="29"/>
      <c r="V277" s="29"/>
      <c r="W277" s="29"/>
      <c r="X277" s="29"/>
      <c r="Y277" s="29"/>
      <c r="Z277" s="29"/>
    </row>
    <row r="278" spans="1:26" ht="13">
      <c r="A278" s="42">
        <v>276</v>
      </c>
      <c r="B278" s="40">
        <f ca="1">_xlfn.BETA.INV(RAND(),Summary!$C$14+Summary!$D$26,Summary!$D$14+Summary!$C$26-Summary!$D$26)</f>
        <v>9.9306356364028199E-4</v>
      </c>
      <c r="C278" s="43">
        <f ca="1">_xlfn.BETA.INV(RAND(),Summary!$C$14+Summary!$D$27,Summary!$D$14+Summary!$C$27-Summary!$D$27)</f>
        <v>1.2288707398708798E-3</v>
      </c>
      <c r="D278" s="49">
        <f t="shared" ca="1" si="4"/>
        <v>1</v>
      </c>
      <c r="E278" s="50">
        <f t="shared" ca="1" si="5"/>
        <v>0.23745426261154656</v>
      </c>
      <c r="F278" s="50">
        <f t="shared" ca="1" si="6"/>
        <v>0.23745426261154656</v>
      </c>
      <c r="G278" s="50" t="str">
        <f t="shared" ca="1" si="7"/>
        <v/>
      </c>
      <c r="H278" s="29"/>
      <c r="I278" s="29"/>
      <c r="J278" s="29"/>
      <c r="K278" s="29"/>
      <c r="L278" s="29"/>
      <c r="M278" s="29"/>
      <c r="N278" s="29"/>
      <c r="O278" s="29"/>
      <c r="P278" s="29"/>
      <c r="Q278" s="29"/>
      <c r="R278" s="29"/>
      <c r="S278" s="29"/>
      <c r="T278" s="29"/>
      <c r="U278" s="29"/>
      <c r="V278" s="29"/>
      <c r="W278" s="29"/>
      <c r="X278" s="29"/>
      <c r="Y278" s="29"/>
      <c r="Z278" s="29"/>
    </row>
    <row r="279" spans="1:26" ht="13">
      <c r="A279" s="42">
        <v>277</v>
      </c>
      <c r="B279" s="40">
        <f ca="1">_xlfn.BETA.INV(RAND(),Summary!$C$14+Summary!$D$26,Summary!$D$14+Summary!$C$26-Summary!$D$26)</f>
        <v>1.5390353059809847E-3</v>
      </c>
      <c r="C279" s="43">
        <f ca="1">_xlfn.BETA.INV(RAND(),Summary!$C$14+Summary!$D$27,Summary!$D$14+Summary!$C$27-Summary!$D$27)</f>
        <v>8.9347194692031393E-4</v>
      </c>
      <c r="D279" s="49">
        <f t="shared" ca="1" si="4"/>
        <v>0</v>
      </c>
      <c r="E279" s="50">
        <f t="shared" ca="1" si="5"/>
        <v>-0.41945974634362737</v>
      </c>
      <c r="F279" s="50" t="str">
        <f t="shared" ca="1" si="6"/>
        <v/>
      </c>
      <c r="G279" s="50">
        <f t="shared" ca="1" si="7"/>
        <v>-0.41945974634362737</v>
      </c>
      <c r="H279" s="29"/>
      <c r="I279" s="29"/>
      <c r="J279" s="29"/>
      <c r="K279" s="29"/>
      <c r="L279" s="29"/>
      <c r="M279" s="29"/>
      <c r="N279" s="29"/>
      <c r="O279" s="29"/>
      <c r="P279" s="29"/>
      <c r="Q279" s="29"/>
      <c r="R279" s="29"/>
      <c r="S279" s="29"/>
      <c r="T279" s="29"/>
      <c r="U279" s="29"/>
      <c r="V279" s="29"/>
      <c r="W279" s="29"/>
      <c r="X279" s="29"/>
      <c r="Y279" s="29"/>
      <c r="Z279" s="29"/>
    </row>
    <row r="280" spans="1:26" ht="13">
      <c r="A280" s="42">
        <v>278</v>
      </c>
      <c r="B280" s="40">
        <f ca="1">_xlfn.BETA.INV(RAND(),Summary!$C$14+Summary!$D$26,Summary!$D$14+Summary!$C$26-Summary!$D$26)</f>
        <v>8.7601272384136663E-4</v>
      </c>
      <c r="C280" s="43">
        <f ca="1">_xlfn.BETA.INV(RAND(),Summary!$C$14+Summary!$D$27,Summary!$D$14+Summary!$C$27-Summary!$D$27)</f>
        <v>7.6778667358070045E-4</v>
      </c>
      <c r="D280" s="49">
        <f t="shared" ca="1" si="4"/>
        <v>0</v>
      </c>
      <c r="E280" s="50">
        <f t="shared" ca="1" si="5"/>
        <v>-0.12354392500840476</v>
      </c>
      <c r="F280" s="50" t="str">
        <f t="shared" ca="1" si="6"/>
        <v/>
      </c>
      <c r="G280" s="50">
        <f t="shared" ca="1" si="7"/>
        <v>-0.12354392500840476</v>
      </c>
      <c r="H280" s="29"/>
      <c r="I280" s="29"/>
      <c r="J280" s="29"/>
      <c r="K280" s="29"/>
      <c r="L280" s="29"/>
      <c r="M280" s="29"/>
      <c r="N280" s="29"/>
      <c r="O280" s="29"/>
      <c r="P280" s="29"/>
      <c r="Q280" s="29"/>
      <c r="R280" s="29"/>
      <c r="S280" s="29"/>
      <c r="T280" s="29"/>
      <c r="U280" s="29"/>
      <c r="V280" s="29"/>
      <c r="W280" s="29"/>
      <c r="X280" s="29"/>
      <c r="Y280" s="29"/>
      <c r="Z280" s="29"/>
    </row>
    <row r="281" spans="1:26" ht="13">
      <c r="A281" s="42">
        <v>279</v>
      </c>
      <c r="B281" s="40">
        <f ca="1">_xlfn.BETA.INV(RAND(),Summary!$C$14+Summary!$D$26,Summary!$D$14+Summary!$C$26-Summary!$D$26)</f>
        <v>5.4330198134464622E-4</v>
      </c>
      <c r="C281" s="43">
        <f ca="1">_xlfn.BETA.INV(RAND(),Summary!$C$14+Summary!$D$27,Summary!$D$14+Summary!$C$27-Summary!$D$27)</f>
        <v>1.1440632082230229E-3</v>
      </c>
      <c r="D281" s="49">
        <f t="shared" ca="1" si="4"/>
        <v>1</v>
      </c>
      <c r="E281" s="50">
        <f t="shared" ca="1" si="5"/>
        <v>1.1057593152734719</v>
      </c>
      <c r="F281" s="50">
        <f t="shared" ca="1" si="6"/>
        <v>1.1057593152734719</v>
      </c>
      <c r="G281" s="50" t="str">
        <f t="shared" ca="1" si="7"/>
        <v/>
      </c>
      <c r="H281" s="29"/>
      <c r="I281" s="29"/>
      <c r="J281" s="29"/>
      <c r="K281" s="29"/>
      <c r="L281" s="29"/>
      <c r="M281" s="29"/>
      <c r="N281" s="29"/>
      <c r="O281" s="29"/>
      <c r="P281" s="29"/>
      <c r="Q281" s="29"/>
      <c r="R281" s="29"/>
      <c r="S281" s="29"/>
      <c r="T281" s="29"/>
      <c r="U281" s="29"/>
      <c r="V281" s="29"/>
      <c r="W281" s="29"/>
      <c r="X281" s="29"/>
      <c r="Y281" s="29"/>
      <c r="Z281" s="29"/>
    </row>
    <row r="282" spans="1:26" ht="13">
      <c r="A282" s="42">
        <v>280</v>
      </c>
      <c r="B282" s="40">
        <f ca="1">_xlfn.BETA.INV(RAND(),Summary!$C$14+Summary!$D$26,Summary!$D$14+Summary!$C$26-Summary!$D$26)</f>
        <v>1.1779736681946096E-3</v>
      </c>
      <c r="C282" s="43">
        <f ca="1">_xlfn.BETA.INV(RAND(),Summary!$C$14+Summary!$D$27,Summary!$D$14+Summary!$C$27-Summary!$D$27)</f>
        <v>9.7157851732946276E-4</v>
      </c>
      <c r="D282" s="49">
        <f t="shared" ca="1" si="4"/>
        <v>0</v>
      </c>
      <c r="E282" s="50">
        <f t="shared" ca="1" si="5"/>
        <v>-0.17521202420549259</v>
      </c>
      <c r="F282" s="50" t="str">
        <f t="shared" ca="1" si="6"/>
        <v/>
      </c>
      <c r="G282" s="50">
        <f t="shared" ca="1" si="7"/>
        <v>-0.17521202420549259</v>
      </c>
      <c r="H282" s="29"/>
      <c r="I282" s="29"/>
      <c r="J282" s="29"/>
      <c r="K282" s="29"/>
      <c r="L282" s="29"/>
      <c r="M282" s="29"/>
      <c r="N282" s="29"/>
      <c r="O282" s="29"/>
      <c r="P282" s="29"/>
      <c r="Q282" s="29"/>
      <c r="R282" s="29"/>
      <c r="S282" s="29"/>
      <c r="T282" s="29"/>
      <c r="U282" s="29"/>
      <c r="V282" s="29"/>
      <c r="W282" s="29"/>
      <c r="X282" s="29"/>
      <c r="Y282" s="29"/>
      <c r="Z282" s="29"/>
    </row>
    <row r="283" spans="1:26" ht="13">
      <c r="A283" s="42">
        <v>281</v>
      </c>
      <c r="B283" s="40">
        <f ca="1">_xlfn.BETA.INV(RAND(),Summary!$C$14+Summary!$D$26,Summary!$D$14+Summary!$C$26-Summary!$D$26)</f>
        <v>8.5441704602098336E-4</v>
      </c>
      <c r="C283" s="43">
        <f ca="1">_xlfn.BETA.INV(RAND(),Summary!$C$14+Summary!$D$27,Summary!$D$14+Summary!$C$27-Summary!$D$27)</f>
        <v>6.9602335318304871E-4</v>
      </c>
      <c r="D283" s="49">
        <f t="shared" ca="1" si="4"/>
        <v>0</v>
      </c>
      <c r="E283" s="50">
        <f t="shared" ca="1" si="5"/>
        <v>-0.1853821779136704</v>
      </c>
      <c r="F283" s="50" t="str">
        <f t="shared" ca="1" si="6"/>
        <v/>
      </c>
      <c r="G283" s="50">
        <f t="shared" ca="1" si="7"/>
        <v>-0.1853821779136704</v>
      </c>
      <c r="H283" s="29"/>
      <c r="I283" s="29"/>
      <c r="J283" s="29"/>
      <c r="K283" s="29"/>
      <c r="L283" s="29"/>
      <c r="M283" s="29"/>
      <c r="N283" s="29"/>
      <c r="O283" s="29"/>
      <c r="P283" s="29"/>
      <c r="Q283" s="29"/>
      <c r="R283" s="29"/>
      <c r="S283" s="29"/>
      <c r="T283" s="29"/>
      <c r="U283" s="29"/>
      <c r="V283" s="29"/>
      <c r="W283" s="29"/>
      <c r="X283" s="29"/>
      <c r="Y283" s="29"/>
      <c r="Z283" s="29"/>
    </row>
    <row r="284" spans="1:26" ht="13">
      <c r="A284" s="42">
        <v>282</v>
      </c>
      <c r="B284" s="40">
        <f ca="1">_xlfn.BETA.INV(RAND(),Summary!$C$14+Summary!$D$26,Summary!$D$14+Summary!$C$26-Summary!$D$26)</f>
        <v>8.5555510623649739E-4</v>
      </c>
      <c r="C284" s="43">
        <f ca="1">_xlfn.BETA.INV(RAND(),Summary!$C$14+Summary!$D$27,Summary!$D$14+Summary!$C$27-Summary!$D$27)</f>
        <v>9.1775465532231205E-4</v>
      </c>
      <c r="D284" s="49">
        <f t="shared" ca="1" si="4"/>
        <v>1</v>
      </c>
      <c r="E284" s="50">
        <f t="shared" ca="1" si="5"/>
        <v>7.2700809839619046E-2</v>
      </c>
      <c r="F284" s="50">
        <f t="shared" ca="1" si="6"/>
        <v>7.2700809839619046E-2</v>
      </c>
      <c r="G284" s="50" t="str">
        <f t="shared" ca="1" si="7"/>
        <v/>
      </c>
      <c r="H284" s="29"/>
      <c r="I284" s="29"/>
      <c r="J284" s="29"/>
      <c r="K284" s="29"/>
      <c r="L284" s="29"/>
      <c r="M284" s="29"/>
      <c r="N284" s="29"/>
      <c r="O284" s="29"/>
      <c r="P284" s="29"/>
      <c r="Q284" s="29"/>
      <c r="R284" s="29"/>
      <c r="S284" s="29"/>
      <c r="T284" s="29"/>
      <c r="U284" s="29"/>
      <c r="V284" s="29"/>
      <c r="W284" s="29"/>
      <c r="X284" s="29"/>
      <c r="Y284" s="29"/>
      <c r="Z284" s="29"/>
    </row>
    <row r="285" spans="1:26" ht="13">
      <c r="A285" s="42">
        <v>283</v>
      </c>
      <c r="B285" s="40">
        <f ca="1">_xlfn.BETA.INV(RAND(),Summary!$C$14+Summary!$D$26,Summary!$D$14+Summary!$C$26-Summary!$D$26)</f>
        <v>9.8939358717548714E-4</v>
      </c>
      <c r="C285" s="43">
        <f ca="1">_xlfn.BETA.INV(RAND(),Summary!$C$14+Summary!$D$27,Summary!$D$14+Summary!$C$27-Summary!$D$27)</f>
        <v>1.0222384003192309E-3</v>
      </c>
      <c r="D285" s="49">
        <f t="shared" ca="1" si="4"/>
        <v>1</v>
      </c>
      <c r="E285" s="50">
        <f t="shared" ca="1" si="5"/>
        <v>3.3196913310817817E-2</v>
      </c>
      <c r="F285" s="50">
        <f t="shared" ca="1" si="6"/>
        <v>3.3196913310817817E-2</v>
      </c>
      <c r="G285" s="50" t="str">
        <f t="shared" ca="1" si="7"/>
        <v/>
      </c>
      <c r="H285" s="29"/>
      <c r="I285" s="29"/>
      <c r="J285" s="29"/>
      <c r="K285" s="29"/>
      <c r="L285" s="29"/>
      <c r="M285" s="29"/>
      <c r="N285" s="29"/>
      <c r="O285" s="29"/>
      <c r="P285" s="29"/>
      <c r="Q285" s="29"/>
      <c r="R285" s="29"/>
      <c r="S285" s="29"/>
      <c r="T285" s="29"/>
      <c r="U285" s="29"/>
      <c r="V285" s="29"/>
      <c r="W285" s="29"/>
      <c r="X285" s="29"/>
      <c r="Y285" s="29"/>
      <c r="Z285" s="29"/>
    </row>
    <row r="286" spans="1:26" ht="13">
      <c r="A286" s="42">
        <v>284</v>
      </c>
      <c r="B286" s="40">
        <f ca="1">_xlfn.BETA.INV(RAND(),Summary!$C$14+Summary!$D$26,Summary!$D$14+Summary!$C$26-Summary!$D$26)</f>
        <v>9.7906897875960292E-4</v>
      </c>
      <c r="C286" s="43">
        <f ca="1">_xlfn.BETA.INV(RAND(),Summary!$C$14+Summary!$D$27,Summary!$D$14+Summary!$C$27-Summary!$D$27)</f>
        <v>8.6509795292949183E-4</v>
      </c>
      <c r="D286" s="49">
        <f t="shared" ca="1" si="4"/>
        <v>0</v>
      </c>
      <c r="E286" s="50">
        <f t="shared" ca="1" si="5"/>
        <v>-0.11640755483286037</v>
      </c>
      <c r="F286" s="50" t="str">
        <f t="shared" ca="1" si="6"/>
        <v/>
      </c>
      <c r="G286" s="50">
        <f t="shared" ca="1" si="7"/>
        <v>-0.11640755483286037</v>
      </c>
      <c r="H286" s="29"/>
      <c r="I286" s="29"/>
      <c r="J286" s="29"/>
      <c r="K286" s="29"/>
      <c r="L286" s="29"/>
      <c r="M286" s="29"/>
      <c r="N286" s="29"/>
      <c r="O286" s="29"/>
      <c r="P286" s="29"/>
      <c r="Q286" s="29"/>
      <c r="R286" s="29"/>
      <c r="S286" s="29"/>
      <c r="T286" s="29"/>
      <c r="U286" s="29"/>
      <c r="V286" s="29"/>
      <c r="W286" s="29"/>
      <c r="X286" s="29"/>
      <c r="Y286" s="29"/>
      <c r="Z286" s="29"/>
    </row>
    <row r="287" spans="1:26" ht="13">
      <c r="A287" s="42">
        <v>285</v>
      </c>
      <c r="B287" s="40">
        <f ca="1">_xlfn.BETA.INV(RAND(),Summary!$C$14+Summary!$D$26,Summary!$D$14+Summary!$C$26-Summary!$D$26)</f>
        <v>9.8287560538323077E-4</v>
      </c>
      <c r="C287" s="43">
        <f ca="1">_xlfn.BETA.INV(RAND(),Summary!$C$14+Summary!$D$27,Summary!$D$14+Summary!$C$27-Summary!$D$27)</f>
        <v>1.049005743970155E-3</v>
      </c>
      <c r="D287" s="49">
        <f t="shared" ca="1" si="4"/>
        <v>1</v>
      </c>
      <c r="E287" s="50">
        <f t="shared" ca="1" si="5"/>
        <v>6.728230736903841E-2</v>
      </c>
      <c r="F287" s="50">
        <f t="shared" ca="1" si="6"/>
        <v>6.728230736903841E-2</v>
      </c>
      <c r="G287" s="50" t="str">
        <f t="shared" ca="1" si="7"/>
        <v/>
      </c>
      <c r="H287" s="29"/>
      <c r="I287" s="29"/>
      <c r="J287" s="29"/>
      <c r="K287" s="29"/>
      <c r="L287" s="29"/>
      <c r="M287" s="29"/>
      <c r="N287" s="29"/>
      <c r="O287" s="29"/>
      <c r="P287" s="29"/>
      <c r="Q287" s="29"/>
      <c r="R287" s="29"/>
      <c r="S287" s="29"/>
      <c r="T287" s="29"/>
      <c r="U287" s="29"/>
      <c r="V287" s="29"/>
      <c r="W287" s="29"/>
      <c r="X287" s="29"/>
      <c r="Y287" s="29"/>
      <c r="Z287" s="29"/>
    </row>
    <row r="288" spans="1:26" ht="13">
      <c r="A288" s="42">
        <v>286</v>
      </c>
      <c r="B288" s="40">
        <f ca="1">_xlfn.BETA.INV(RAND(),Summary!$C$14+Summary!$D$26,Summary!$D$14+Summary!$C$26-Summary!$D$26)</f>
        <v>8.1298267960085299E-4</v>
      </c>
      <c r="C288" s="43">
        <f ca="1">_xlfn.BETA.INV(RAND(),Summary!$C$14+Summary!$D$27,Summary!$D$14+Summary!$C$27-Summary!$D$27)</f>
        <v>1.193124015753444E-3</v>
      </c>
      <c r="D288" s="49">
        <f t="shared" ca="1" si="4"/>
        <v>1</v>
      </c>
      <c r="E288" s="50">
        <f t="shared" ca="1" si="5"/>
        <v>0.46758848090002053</v>
      </c>
      <c r="F288" s="50">
        <f t="shared" ca="1" si="6"/>
        <v>0.46758848090002053</v>
      </c>
      <c r="G288" s="50" t="str">
        <f t="shared" ca="1" si="7"/>
        <v/>
      </c>
      <c r="H288" s="29"/>
      <c r="I288" s="29"/>
      <c r="J288" s="29"/>
      <c r="K288" s="29"/>
      <c r="L288" s="29"/>
      <c r="M288" s="29"/>
      <c r="N288" s="29"/>
      <c r="O288" s="29"/>
      <c r="P288" s="29"/>
      <c r="Q288" s="29"/>
      <c r="R288" s="29"/>
      <c r="S288" s="29"/>
      <c r="T288" s="29"/>
      <c r="U288" s="29"/>
      <c r="V288" s="29"/>
      <c r="W288" s="29"/>
      <c r="X288" s="29"/>
      <c r="Y288" s="29"/>
      <c r="Z288" s="29"/>
    </row>
    <row r="289" spans="1:26" ht="13">
      <c r="A289" s="42">
        <v>287</v>
      </c>
      <c r="B289" s="40">
        <f ca="1">_xlfn.BETA.INV(RAND(),Summary!$C$14+Summary!$D$26,Summary!$D$14+Summary!$C$26-Summary!$D$26)</f>
        <v>6.0263295801798609E-4</v>
      </c>
      <c r="C289" s="43">
        <f ca="1">_xlfn.BETA.INV(RAND(),Summary!$C$14+Summary!$D$27,Summary!$D$14+Summary!$C$27-Summary!$D$27)</f>
        <v>1.0604340404084533E-3</v>
      </c>
      <c r="D289" s="49">
        <f t="shared" ca="1" si="4"/>
        <v>1</v>
      </c>
      <c r="E289" s="50">
        <f t="shared" ca="1" si="5"/>
        <v>0.75966817994180103</v>
      </c>
      <c r="F289" s="50">
        <f t="shared" ca="1" si="6"/>
        <v>0.75966817994180103</v>
      </c>
      <c r="G289" s="50" t="str">
        <f t="shared" ca="1" si="7"/>
        <v/>
      </c>
      <c r="H289" s="29"/>
      <c r="I289" s="29"/>
      <c r="J289" s="29"/>
      <c r="K289" s="29"/>
      <c r="L289" s="29"/>
      <c r="M289" s="29"/>
      <c r="N289" s="29"/>
      <c r="O289" s="29"/>
      <c r="P289" s="29"/>
      <c r="Q289" s="29"/>
      <c r="R289" s="29"/>
      <c r="S289" s="29"/>
      <c r="T289" s="29"/>
      <c r="U289" s="29"/>
      <c r="V289" s="29"/>
      <c r="W289" s="29"/>
      <c r="X289" s="29"/>
      <c r="Y289" s="29"/>
      <c r="Z289" s="29"/>
    </row>
    <row r="290" spans="1:26" ht="13">
      <c r="A290" s="42">
        <v>288</v>
      </c>
      <c r="B290" s="40">
        <f ca="1">_xlfn.BETA.INV(RAND(),Summary!$C$14+Summary!$D$26,Summary!$D$14+Summary!$C$26-Summary!$D$26)</f>
        <v>1.2195690727253572E-3</v>
      </c>
      <c r="C290" s="43">
        <f ca="1">_xlfn.BETA.INV(RAND(),Summary!$C$14+Summary!$D$27,Summary!$D$14+Summary!$C$27-Summary!$D$27)</f>
        <v>8.1999424890242319E-4</v>
      </c>
      <c r="D290" s="49">
        <f t="shared" ca="1" si="4"/>
        <v>0</v>
      </c>
      <c r="E290" s="50">
        <f t="shared" ca="1" si="5"/>
        <v>-0.32763607470793654</v>
      </c>
      <c r="F290" s="50" t="str">
        <f t="shared" ca="1" si="6"/>
        <v/>
      </c>
      <c r="G290" s="50">
        <f t="shared" ca="1" si="7"/>
        <v>-0.32763607470793654</v>
      </c>
      <c r="H290" s="29"/>
      <c r="I290" s="29"/>
      <c r="J290" s="29"/>
      <c r="K290" s="29"/>
      <c r="L290" s="29"/>
      <c r="M290" s="29"/>
      <c r="N290" s="29"/>
      <c r="O290" s="29"/>
      <c r="P290" s="29"/>
      <c r="Q290" s="29"/>
      <c r="R290" s="29"/>
      <c r="S290" s="29"/>
      <c r="T290" s="29"/>
      <c r="U290" s="29"/>
      <c r="V290" s="29"/>
      <c r="W290" s="29"/>
      <c r="X290" s="29"/>
      <c r="Y290" s="29"/>
      <c r="Z290" s="29"/>
    </row>
    <row r="291" spans="1:26" ht="13">
      <c r="A291" s="42">
        <v>289</v>
      </c>
      <c r="B291" s="40">
        <f ca="1">_xlfn.BETA.INV(RAND(),Summary!$C$14+Summary!$D$26,Summary!$D$14+Summary!$C$26-Summary!$D$26)</f>
        <v>1.2390965722407499E-3</v>
      </c>
      <c r="C291" s="43">
        <f ca="1">_xlfn.BETA.INV(RAND(),Summary!$C$14+Summary!$D$27,Summary!$D$14+Summary!$C$27-Summary!$D$27)</f>
        <v>8.1491496081146253E-4</v>
      </c>
      <c r="D291" s="49">
        <f t="shared" ca="1" si="4"/>
        <v>0</v>
      </c>
      <c r="E291" s="50">
        <f t="shared" ca="1" si="5"/>
        <v>-0.34233135732286663</v>
      </c>
      <c r="F291" s="50" t="str">
        <f t="shared" ca="1" si="6"/>
        <v/>
      </c>
      <c r="G291" s="50">
        <f t="shared" ca="1" si="7"/>
        <v>-0.34233135732286663</v>
      </c>
      <c r="H291" s="29"/>
      <c r="I291" s="29"/>
      <c r="J291" s="29"/>
      <c r="K291" s="29"/>
      <c r="L291" s="29"/>
      <c r="M291" s="29"/>
      <c r="N291" s="29"/>
      <c r="O291" s="29"/>
      <c r="P291" s="29"/>
      <c r="Q291" s="29"/>
      <c r="R291" s="29"/>
      <c r="S291" s="29"/>
      <c r="T291" s="29"/>
      <c r="U291" s="29"/>
      <c r="V291" s="29"/>
      <c r="W291" s="29"/>
      <c r="X291" s="29"/>
      <c r="Y291" s="29"/>
      <c r="Z291" s="29"/>
    </row>
    <row r="292" spans="1:26" ht="13">
      <c r="A292" s="42">
        <v>290</v>
      </c>
      <c r="B292" s="40">
        <f ca="1">_xlfn.BETA.INV(RAND(),Summary!$C$14+Summary!$D$26,Summary!$D$14+Summary!$C$26-Summary!$D$26)</f>
        <v>4.2950175156322213E-4</v>
      </c>
      <c r="C292" s="43">
        <f ca="1">_xlfn.BETA.INV(RAND(),Summary!$C$14+Summary!$D$27,Summary!$D$14+Summary!$C$27-Summary!$D$27)</f>
        <v>1.2007042474455609E-3</v>
      </c>
      <c r="D292" s="49">
        <f t="shared" ca="1" si="4"/>
        <v>1</v>
      </c>
      <c r="E292" s="50">
        <f t="shared" ca="1" si="5"/>
        <v>1.7955747399759294</v>
      </c>
      <c r="F292" s="50">
        <f t="shared" ca="1" si="6"/>
        <v>1.7955747399759294</v>
      </c>
      <c r="G292" s="50" t="str">
        <f t="shared" ca="1" si="7"/>
        <v/>
      </c>
      <c r="H292" s="29"/>
      <c r="I292" s="29"/>
      <c r="J292" s="29"/>
      <c r="K292" s="29"/>
      <c r="L292" s="29"/>
      <c r="M292" s="29"/>
      <c r="N292" s="29"/>
      <c r="O292" s="29"/>
      <c r="P292" s="29"/>
      <c r="Q292" s="29"/>
      <c r="R292" s="29"/>
      <c r="S292" s="29"/>
      <c r="T292" s="29"/>
      <c r="U292" s="29"/>
      <c r="V292" s="29"/>
      <c r="W292" s="29"/>
      <c r="X292" s="29"/>
      <c r="Y292" s="29"/>
      <c r="Z292" s="29"/>
    </row>
    <row r="293" spans="1:26" ht="13">
      <c r="A293" s="42">
        <v>291</v>
      </c>
      <c r="B293" s="40">
        <f ca="1">_xlfn.BETA.INV(RAND(),Summary!$C$14+Summary!$D$26,Summary!$D$14+Summary!$C$26-Summary!$D$26)</f>
        <v>6.8069142191380389E-4</v>
      </c>
      <c r="C293" s="43">
        <f ca="1">_xlfn.BETA.INV(RAND(),Summary!$C$14+Summary!$D$27,Summary!$D$14+Summary!$C$27-Summary!$D$27)</f>
        <v>8.197879310660734E-4</v>
      </c>
      <c r="D293" s="49">
        <f t="shared" ca="1" si="4"/>
        <v>1</v>
      </c>
      <c r="E293" s="50">
        <f t="shared" ca="1" si="5"/>
        <v>0.20434591163377894</v>
      </c>
      <c r="F293" s="50">
        <f t="shared" ca="1" si="6"/>
        <v>0.20434591163377894</v>
      </c>
      <c r="G293" s="50" t="str">
        <f t="shared" ca="1" si="7"/>
        <v/>
      </c>
      <c r="H293" s="29"/>
      <c r="I293" s="29"/>
      <c r="J293" s="29"/>
      <c r="K293" s="29"/>
      <c r="L293" s="29"/>
      <c r="M293" s="29"/>
      <c r="N293" s="29"/>
      <c r="O293" s="29"/>
      <c r="P293" s="29"/>
      <c r="Q293" s="29"/>
      <c r="R293" s="29"/>
      <c r="S293" s="29"/>
      <c r="T293" s="29"/>
      <c r="U293" s="29"/>
      <c r="V293" s="29"/>
      <c r="W293" s="29"/>
      <c r="X293" s="29"/>
      <c r="Y293" s="29"/>
      <c r="Z293" s="29"/>
    </row>
    <row r="294" spans="1:26" ht="13">
      <c r="A294" s="42">
        <v>292</v>
      </c>
      <c r="B294" s="40">
        <f ca="1">_xlfn.BETA.INV(RAND(),Summary!$C$14+Summary!$D$26,Summary!$D$14+Summary!$C$26-Summary!$D$26)</f>
        <v>8.5010195983018769E-4</v>
      </c>
      <c r="C294" s="43">
        <f ca="1">_xlfn.BETA.INV(RAND(),Summary!$C$14+Summary!$D$27,Summary!$D$14+Summary!$C$27-Summary!$D$27)</f>
        <v>8.4838064937661913E-4</v>
      </c>
      <c r="D294" s="49">
        <f t="shared" ca="1" si="4"/>
        <v>0</v>
      </c>
      <c r="E294" s="50">
        <f t="shared" ca="1" si="5"/>
        <v>-2.0248282381473319E-3</v>
      </c>
      <c r="F294" s="50" t="str">
        <f t="shared" ca="1" si="6"/>
        <v/>
      </c>
      <c r="G294" s="50">
        <f t="shared" ca="1" si="7"/>
        <v>-2.0248282381473319E-3</v>
      </c>
      <c r="H294" s="29"/>
      <c r="I294" s="29"/>
      <c r="J294" s="29"/>
      <c r="K294" s="29"/>
      <c r="L294" s="29"/>
      <c r="M294" s="29"/>
      <c r="N294" s="29"/>
      <c r="O294" s="29"/>
      <c r="P294" s="29"/>
      <c r="Q294" s="29"/>
      <c r="R294" s="29"/>
      <c r="S294" s="29"/>
      <c r="T294" s="29"/>
      <c r="U294" s="29"/>
      <c r="V294" s="29"/>
      <c r="W294" s="29"/>
      <c r="X294" s="29"/>
      <c r="Y294" s="29"/>
      <c r="Z294" s="29"/>
    </row>
    <row r="295" spans="1:26" ht="13">
      <c r="A295" s="42">
        <v>293</v>
      </c>
      <c r="B295" s="40">
        <f ca="1">_xlfn.BETA.INV(RAND(),Summary!$C$14+Summary!$D$26,Summary!$D$14+Summary!$C$26-Summary!$D$26)</f>
        <v>1.0357740769321843E-3</v>
      </c>
      <c r="C295" s="43">
        <f ca="1">_xlfn.BETA.INV(RAND(),Summary!$C$14+Summary!$D$27,Summary!$D$14+Summary!$C$27-Summary!$D$27)</f>
        <v>1.3140147036250216E-3</v>
      </c>
      <c r="D295" s="49">
        <f t="shared" ca="1" si="4"/>
        <v>1</v>
      </c>
      <c r="E295" s="50">
        <f t="shared" ca="1" si="5"/>
        <v>0.26863061442602088</v>
      </c>
      <c r="F295" s="50">
        <f t="shared" ca="1" si="6"/>
        <v>0.26863061442602088</v>
      </c>
      <c r="G295" s="50" t="str">
        <f t="shared" ca="1" si="7"/>
        <v/>
      </c>
      <c r="H295" s="29"/>
      <c r="I295" s="29"/>
      <c r="J295" s="29"/>
      <c r="K295" s="29"/>
      <c r="L295" s="29"/>
      <c r="M295" s="29"/>
      <c r="N295" s="29"/>
      <c r="O295" s="29"/>
      <c r="P295" s="29"/>
      <c r="Q295" s="29"/>
      <c r="R295" s="29"/>
      <c r="S295" s="29"/>
      <c r="T295" s="29"/>
      <c r="U295" s="29"/>
      <c r="V295" s="29"/>
      <c r="W295" s="29"/>
      <c r="X295" s="29"/>
      <c r="Y295" s="29"/>
      <c r="Z295" s="29"/>
    </row>
    <row r="296" spans="1:26" ht="13">
      <c r="A296" s="42">
        <v>294</v>
      </c>
      <c r="B296" s="40">
        <f ca="1">_xlfn.BETA.INV(RAND(),Summary!$C$14+Summary!$D$26,Summary!$D$14+Summary!$C$26-Summary!$D$26)</f>
        <v>8.0285063704024448E-4</v>
      </c>
      <c r="C296" s="43">
        <f ca="1">_xlfn.BETA.INV(RAND(),Summary!$C$14+Summary!$D$27,Summary!$D$14+Summary!$C$27-Summary!$D$27)</f>
        <v>1.2739423220485824E-3</v>
      </c>
      <c r="D296" s="49">
        <f t="shared" ca="1" si="4"/>
        <v>1</v>
      </c>
      <c r="E296" s="50">
        <f t="shared" ca="1" si="5"/>
        <v>0.58677375750120198</v>
      </c>
      <c r="F296" s="50">
        <f t="shared" ca="1" si="6"/>
        <v>0.58677375750120198</v>
      </c>
      <c r="G296" s="50" t="str">
        <f t="shared" ca="1" si="7"/>
        <v/>
      </c>
      <c r="H296" s="29"/>
      <c r="I296" s="29"/>
      <c r="J296" s="29"/>
      <c r="K296" s="29"/>
      <c r="L296" s="29"/>
      <c r="M296" s="29"/>
      <c r="N296" s="29"/>
      <c r="O296" s="29"/>
      <c r="P296" s="29"/>
      <c r="Q296" s="29"/>
      <c r="R296" s="29"/>
      <c r="S296" s="29"/>
      <c r="T296" s="29"/>
      <c r="U296" s="29"/>
      <c r="V296" s="29"/>
      <c r="W296" s="29"/>
      <c r="X296" s="29"/>
      <c r="Y296" s="29"/>
      <c r="Z296" s="29"/>
    </row>
    <row r="297" spans="1:26" ht="13">
      <c r="A297" s="42">
        <v>295</v>
      </c>
      <c r="B297" s="40">
        <f ca="1">_xlfn.BETA.INV(RAND(),Summary!$C$14+Summary!$D$26,Summary!$D$14+Summary!$C$26-Summary!$D$26)</f>
        <v>9.9088613429946745E-4</v>
      </c>
      <c r="C297" s="43">
        <f ca="1">_xlfn.BETA.INV(RAND(),Summary!$C$14+Summary!$D$27,Summary!$D$14+Summary!$C$27-Summary!$D$27)</f>
        <v>8.9010991331002335E-4</v>
      </c>
      <c r="D297" s="49">
        <f t="shared" ca="1" si="4"/>
        <v>0</v>
      </c>
      <c r="E297" s="50">
        <f t="shared" ca="1" si="5"/>
        <v>-0.10170312965443849</v>
      </c>
      <c r="F297" s="50" t="str">
        <f t="shared" ca="1" si="6"/>
        <v/>
      </c>
      <c r="G297" s="50">
        <f t="shared" ca="1" si="7"/>
        <v>-0.10170312965443849</v>
      </c>
      <c r="H297" s="29"/>
      <c r="I297" s="29"/>
      <c r="J297" s="29"/>
      <c r="K297" s="29"/>
      <c r="L297" s="29"/>
      <c r="M297" s="29"/>
      <c r="N297" s="29"/>
      <c r="O297" s="29"/>
      <c r="P297" s="29"/>
      <c r="Q297" s="29"/>
      <c r="R297" s="29"/>
      <c r="S297" s="29"/>
      <c r="T297" s="29"/>
      <c r="U297" s="29"/>
      <c r="V297" s="29"/>
      <c r="W297" s="29"/>
      <c r="X297" s="29"/>
      <c r="Y297" s="29"/>
      <c r="Z297" s="29"/>
    </row>
    <row r="298" spans="1:26" ht="13">
      <c r="A298" s="42">
        <v>296</v>
      </c>
      <c r="B298" s="40">
        <f ca="1">_xlfn.BETA.INV(RAND(),Summary!$C$14+Summary!$D$26,Summary!$D$14+Summary!$C$26-Summary!$D$26)</f>
        <v>1.2576233833291317E-3</v>
      </c>
      <c r="C298" s="43">
        <f ca="1">_xlfn.BETA.INV(RAND(),Summary!$C$14+Summary!$D$27,Summary!$D$14+Summary!$C$27-Summary!$D$27)</f>
        <v>1.3759711314189627E-3</v>
      </c>
      <c r="D298" s="49">
        <f t="shared" ca="1" si="4"/>
        <v>1</v>
      </c>
      <c r="E298" s="50">
        <f t="shared" ca="1" si="5"/>
        <v>9.4104284047697481E-2</v>
      </c>
      <c r="F298" s="50">
        <f t="shared" ca="1" si="6"/>
        <v>9.4104284047697481E-2</v>
      </c>
      <c r="G298" s="50" t="str">
        <f t="shared" ca="1" si="7"/>
        <v/>
      </c>
      <c r="H298" s="29"/>
      <c r="I298" s="29"/>
      <c r="J298" s="29"/>
      <c r="K298" s="29"/>
      <c r="L298" s="29"/>
      <c r="M298" s="29"/>
      <c r="N298" s="29"/>
      <c r="O298" s="29"/>
      <c r="P298" s="29"/>
      <c r="Q298" s="29"/>
      <c r="R298" s="29"/>
      <c r="S298" s="29"/>
      <c r="T298" s="29"/>
      <c r="U298" s="29"/>
      <c r="V298" s="29"/>
      <c r="W298" s="29"/>
      <c r="X298" s="29"/>
      <c r="Y298" s="29"/>
      <c r="Z298" s="29"/>
    </row>
    <row r="299" spans="1:26" ht="13">
      <c r="A299" s="42">
        <v>297</v>
      </c>
      <c r="B299" s="40">
        <f ca="1">_xlfn.BETA.INV(RAND(),Summary!$C$14+Summary!$D$26,Summary!$D$14+Summary!$C$26-Summary!$D$26)</f>
        <v>5.8033565381419817E-4</v>
      </c>
      <c r="C299" s="43">
        <f ca="1">_xlfn.BETA.INV(RAND(),Summary!$C$14+Summary!$D$27,Summary!$D$14+Summary!$C$27-Summary!$D$27)</f>
        <v>9.7761921240112131E-4</v>
      </c>
      <c r="D299" s="49">
        <f t="shared" ca="1" si="4"/>
        <v>1</v>
      </c>
      <c r="E299" s="50">
        <f t="shared" ca="1" si="5"/>
        <v>0.68457547968286392</v>
      </c>
      <c r="F299" s="50">
        <f t="shared" ca="1" si="6"/>
        <v>0.68457547968286392</v>
      </c>
      <c r="G299" s="50" t="str">
        <f t="shared" ca="1" si="7"/>
        <v/>
      </c>
      <c r="H299" s="29"/>
      <c r="I299" s="29"/>
      <c r="J299" s="29"/>
      <c r="K299" s="29"/>
      <c r="L299" s="29"/>
      <c r="M299" s="29"/>
      <c r="N299" s="29"/>
      <c r="O299" s="29"/>
      <c r="P299" s="29"/>
      <c r="Q299" s="29"/>
      <c r="R299" s="29"/>
      <c r="S299" s="29"/>
      <c r="T299" s="29"/>
      <c r="U299" s="29"/>
      <c r="V299" s="29"/>
      <c r="W299" s="29"/>
      <c r="X299" s="29"/>
      <c r="Y299" s="29"/>
      <c r="Z299" s="29"/>
    </row>
    <row r="300" spans="1:26" ht="13">
      <c r="A300" s="42">
        <v>298</v>
      </c>
      <c r="B300" s="40">
        <f ca="1">_xlfn.BETA.INV(RAND(),Summary!$C$14+Summary!$D$26,Summary!$D$14+Summary!$C$26-Summary!$D$26)</f>
        <v>7.3374442187683277E-4</v>
      </c>
      <c r="C300" s="43">
        <f ca="1">_xlfn.BETA.INV(RAND(),Summary!$C$14+Summary!$D$27,Summary!$D$14+Summary!$C$27-Summary!$D$27)</f>
        <v>8.5640058041112021E-4</v>
      </c>
      <c r="D300" s="49">
        <f t="shared" ca="1" si="4"/>
        <v>1</v>
      </c>
      <c r="E300" s="50">
        <f t="shared" ca="1" si="5"/>
        <v>0.16716468960751657</v>
      </c>
      <c r="F300" s="50">
        <f t="shared" ca="1" si="6"/>
        <v>0.16716468960751657</v>
      </c>
      <c r="G300" s="50" t="str">
        <f t="shared" ca="1" si="7"/>
        <v/>
      </c>
      <c r="H300" s="29"/>
      <c r="I300" s="29"/>
      <c r="J300" s="29"/>
      <c r="K300" s="29"/>
      <c r="L300" s="29"/>
      <c r="M300" s="29"/>
      <c r="N300" s="29"/>
      <c r="O300" s="29"/>
      <c r="P300" s="29"/>
      <c r="Q300" s="29"/>
      <c r="R300" s="29"/>
      <c r="S300" s="29"/>
      <c r="T300" s="29"/>
      <c r="U300" s="29"/>
      <c r="V300" s="29"/>
      <c r="W300" s="29"/>
      <c r="X300" s="29"/>
      <c r="Y300" s="29"/>
      <c r="Z300" s="29"/>
    </row>
    <row r="301" spans="1:26" ht="13">
      <c r="A301" s="42">
        <v>299</v>
      </c>
      <c r="B301" s="40">
        <f ca="1">_xlfn.BETA.INV(RAND(),Summary!$C$14+Summary!$D$26,Summary!$D$14+Summary!$C$26-Summary!$D$26)</f>
        <v>1.0811346578489811E-3</v>
      </c>
      <c r="C301" s="43">
        <f ca="1">_xlfn.BETA.INV(RAND(),Summary!$C$14+Summary!$D$27,Summary!$D$14+Summary!$C$27-Summary!$D$27)</f>
        <v>1.0115335453759644E-3</v>
      </c>
      <c r="D301" s="49">
        <f t="shared" ca="1" si="4"/>
        <v>0</v>
      </c>
      <c r="E301" s="50">
        <f t="shared" ca="1" si="5"/>
        <v>-6.4377838567764176E-2</v>
      </c>
      <c r="F301" s="50" t="str">
        <f t="shared" ca="1" si="6"/>
        <v/>
      </c>
      <c r="G301" s="50">
        <f t="shared" ca="1" si="7"/>
        <v>-6.4377838567764176E-2</v>
      </c>
      <c r="H301" s="29"/>
      <c r="I301" s="29"/>
      <c r="J301" s="29"/>
      <c r="K301" s="29"/>
      <c r="L301" s="29"/>
      <c r="M301" s="29"/>
      <c r="N301" s="29"/>
      <c r="O301" s="29"/>
      <c r="P301" s="29"/>
      <c r="Q301" s="29"/>
      <c r="R301" s="29"/>
      <c r="S301" s="29"/>
      <c r="T301" s="29"/>
      <c r="U301" s="29"/>
      <c r="V301" s="29"/>
      <c r="W301" s="29"/>
      <c r="X301" s="29"/>
      <c r="Y301" s="29"/>
      <c r="Z301" s="29"/>
    </row>
    <row r="302" spans="1:26" ht="13">
      <c r="A302" s="42">
        <v>300</v>
      </c>
      <c r="B302" s="40">
        <f ca="1">_xlfn.BETA.INV(RAND(),Summary!$C$14+Summary!$D$26,Summary!$D$14+Summary!$C$26-Summary!$D$26)</f>
        <v>1.2249074280720196E-3</v>
      </c>
      <c r="C302" s="43">
        <f ca="1">_xlfn.BETA.INV(RAND(),Summary!$C$14+Summary!$D$27,Summary!$D$14+Summary!$C$27-Summary!$D$27)</f>
        <v>7.7205023177224141E-4</v>
      </c>
      <c r="D302" s="49">
        <f t="shared" ca="1" si="4"/>
        <v>0</v>
      </c>
      <c r="E302" s="50">
        <f t="shared" ca="1" si="5"/>
        <v>-0.36970728229852157</v>
      </c>
      <c r="F302" s="50" t="str">
        <f t="shared" ca="1" si="6"/>
        <v/>
      </c>
      <c r="G302" s="50">
        <f t="shared" ca="1" si="7"/>
        <v>-0.36970728229852157</v>
      </c>
      <c r="H302" s="29"/>
      <c r="I302" s="29"/>
      <c r="J302" s="29"/>
      <c r="K302" s="29"/>
      <c r="L302" s="29"/>
      <c r="M302" s="29"/>
      <c r="N302" s="29"/>
      <c r="O302" s="29"/>
      <c r="P302" s="29"/>
      <c r="Q302" s="29"/>
      <c r="R302" s="29"/>
      <c r="S302" s="29"/>
      <c r="T302" s="29"/>
      <c r="U302" s="29"/>
      <c r="V302" s="29"/>
      <c r="W302" s="29"/>
      <c r="X302" s="29"/>
      <c r="Y302" s="29"/>
      <c r="Z302" s="29"/>
    </row>
    <row r="303" spans="1:26" ht="13">
      <c r="A303" s="42">
        <v>301</v>
      </c>
      <c r="B303" s="40">
        <f ca="1">_xlfn.BETA.INV(RAND(),Summary!$C$14+Summary!$D$26,Summary!$D$14+Summary!$C$26-Summary!$D$26)</f>
        <v>1.2070001545342324E-3</v>
      </c>
      <c r="C303" s="43">
        <f ca="1">_xlfn.BETA.INV(RAND(),Summary!$C$14+Summary!$D$27,Summary!$D$14+Summary!$C$27-Summary!$D$27)</f>
        <v>1.050313860233687E-3</v>
      </c>
      <c r="D303" s="49">
        <f t="shared" ca="1" si="4"/>
        <v>0</v>
      </c>
      <c r="E303" s="50">
        <f t="shared" ca="1" si="5"/>
        <v>-0.12981464311494545</v>
      </c>
      <c r="F303" s="50" t="str">
        <f t="shared" ca="1" si="6"/>
        <v/>
      </c>
      <c r="G303" s="50">
        <f t="shared" ca="1" si="7"/>
        <v>-0.12981464311494545</v>
      </c>
      <c r="H303" s="29"/>
      <c r="I303" s="29"/>
      <c r="J303" s="29"/>
      <c r="K303" s="29"/>
      <c r="L303" s="29"/>
      <c r="M303" s="29"/>
      <c r="N303" s="29"/>
      <c r="O303" s="29"/>
      <c r="P303" s="29"/>
      <c r="Q303" s="29"/>
      <c r="R303" s="29"/>
      <c r="S303" s="29"/>
      <c r="T303" s="29"/>
      <c r="U303" s="29"/>
      <c r="V303" s="29"/>
      <c r="W303" s="29"/>
      <c r="X303" s="29"/>
      <c r="Y303" s="29"/>
      <c r="Z303" s="29"/>
    </row>
    <row r="304" spans="1:26" ht="13">
      <c r="A304" s="42">
        <v>302</v>
      </c>
      <c r="B304" s="40">
        <f ca="1">_xlfn.BETA.INV(RAND(),Summary!$C$14+Summary!$D$26,Summary!$D$14+Summary!$C$26-Summary!$D$26)</f>
        <v>1.3071957740163898E-3</v>
      </c>
      <c r="C304" s="43">
        <f ca="1">_xlfn.BETA.INV(RAND(),Summary!$C$14+Summary!$D$27,Summary!$D$14+Summary!$C$27-Summary!$D$27)</f>
        <v>1.5286378760117625E-3</v>
      </c>
      <c r="D304" s="49">
        <f t="shared" ca="1" si="4"/>
        <v>1</v>
      </c>
      <c r="E304" s="50">
        <f t="shared" ca="1" si="5"/>
        <v>0.16940240046445887</v>
      </c>
      <c r="F304" s="50">
        <f t="shared" ca="1" si="6"/>
        <v>0.16940240046445887</v>
      </c>
      <c r="G304" s="50" t="str">
        <f t="shared" ca="1" si="7"/>
        <v/>
      </c>
      <c r="H304" s="29"/>
      <c r="I304" s="29"/>
      <c r="J304" s="29"/>
      <c r="K304" s="29"/>
      <c r="L304" s="29"/>
      <c r="M304" s="29"/>
      <c r="N304" s="29"/>
      <c r="O304" s="29"/>
      <c r="P304" s="29"/>
      <c r="Q304" s="29"/>
      <c r="R304" s="29"/>
      <c r="S304" s="29"/>
      <c r="T304" s="29"/>
      <c r="U304" s="29"/>
      <c r="V304" s="29"/>
      <c r="W304" s="29"/>
      <c r="X304" s="29"/>
      <c r="Y304" s="29"/>
      <c r="Z304" s="29"/>
    </row>
    <row r="305" spans="1:26" ht="13">
      <c r="A305" s="42">
        <v>303</v>
      </c>
      <c r="B305" s="40">
        <f ca="1">_xlfn.BETA.INV(RAND(),Summary!$C$14+Summary!$D$26,Summary!$D$14+Summary!$C$26-Summary!$D$26)</f>
        <v>1.3779520718680827E-3</v>
      </c>
      <c r="C305" s="43">
        <f ca="1">_xlfn.BETA.INV(RAND(),Summary!$C$14+Summary!$D$27,Summary!$D$14+Summary!$C$27-Summary!$D$27)</f>
        <v>1.1225985941096805E-3</v>
      </c>
      <c r="D305" s="49">
        <f t="shared" ca="1" si="4"/>
        <v>0</v>
      </c>
      <c r="E305" s="50">
        <f t="shared" ca="1" si="5"/>
        <v>-0.18531375870876313</v>
      </c>
      <c r="F305" s="50" t="str">
        <f t="shared" ca="1" si="6"/>
        <v/>
      </c>
      <c r="G305" s="50">
        <f t="shared" ca="1" si="7"/>
        <v>-0.18531375870876313</v>
      </c>
      <c r="H305" s="29"/>
      <c r="I305" s="29"/>
      <c r="J305" s="29"/>
      <c r="K305" s="29"/>
      <c r="L305" s="29"/>
      <c r="M305" s="29"/>
      <c r="N305" s="29"/>
      <c r="O305" s="29"/>
      <c r="P305" s="29"/>
      <c r="Q305" s="29"/>
      <c r="R305" s="29"/>
      <c r="S305" s="29"/>
      <c r="T305" s="29"/>
      <c r="U305" s="29"/>
      <c r="V305" s="29"/>
      <c r="W305" s="29"/>
      <c r="X305" s="29"/>
      <c r="Y305" s="29"/>
      <c r="Z305" s="29"/>
    </row>
    <row r="306" spans="1:26" ht="13">
      <c r="A306" s="42">
        <v>304</v>
      </c>
      <c r="B306" s="40">
        <f ca="1">_xlfn.BETA.INV(RAND(),Summary!$C$14+Summary!$D$26,Summary!$D$14+Summary!$C$26-Summary!$D$26)</f>
        <v>1.4593221069658657E-3</v>
      </c>
      <c r="C306" s="43">
        <f ca="1">_xlfn.BETA.INV(RAND(),Summary!$C$14+Summary!$D$27,Summary!$D$14+Summary!$C$27-Summary!$D$27)</f>
        <v>1.0569008593331874E-3</v>
      </c>
      <c r="D306" s="49">
        <f t="shared" ca="1" si="4"/>
        <v>0</v>
      </c>
      <c r="E306" s="50">
        <f t="shared" ca="1" si="5"/>
        <v>-0.27575902928611712</v>
      </c>
      <c r="F306" s="50" t="str">
        <f t="shared" ca="1" si="6"/>
        <v/>
      </c>
      <c r="G306" s="50">
        <f t="shared" ca="1" si="7"/>
        <v>-0.27575902928611712</v>
      </c>
      <c r="H306" s="29"/>
      <c r="I306" s="29"/>
      <c r="J306" s="29"/>
      <c r="K306" s="29"/>
      <c r="L306" s="29"/>
      <c r="M306" s="29"/>
      <c r="N306" s="29"/>
      <c r="O306" s="29"/>
      <c r="P306" s="29"/>
      <c r="Q306" s="29"/>
      <c r="R306" s="29"/>
      <c r="S306" s="29"/>
      <c r="T306" s="29"/>
      <c r="U306" s="29"/>
      <c r="V306" s="29"/>
      <c r="W306" s="29"/>
      <c r="X306" s="29"/>
      <c r="Y306" s="29"/>
      <c r="Z306" s="29"/>
    </row>
    <row r="307" spans="1:26" ht="13">
      <c r="A307" s="42">
        <v>305</v>
      </c>
      <c r="B307" s="40">
        <f ca="1">_xlfn.BETA.INV(RAND(),Summary!$C$14+Summary!$D$26,Summary!$D$14+Summary!$C$26-Summary!$D$26)</f>
        <v>4.561318354078169E-4</v>
      </c>
      <c r="C307" s="43">
        <f ca="1">_xlfn.BETA.INV(RAND(),Summary!$C$14+Summary!$D$27,Summary!$D$14+Summary!$C$27-Summary!$D$27)</f>
        <v>7.698003383693079E-4</v>
      </c>
      <c r="D307" s="49">
        <f t="shared" ca="1" si="4"/>
        <v>1</v>
      </c>
      <c r="E307" s="50">
        <f t="shared" ca="1" si="5"/>
        <v>0.68767070967771249</v>
      </c>
      <c r="F307" s="50">
        <f t="shared" ca="1" si="6"/>
        <v>0.68767070967771249</v>
      </c>
      <c r="G307" s="50" t="str">
        <f t="shared" ca="1" si="7"/>
        <v/>
      </c>
      <c r="H307" s="29"/>
      <c r="I307" s="29"/>
      <c r="J307" s="29"/>
      <c r="K307" s="29"/>
      <c r="L307" s="29"/>
      <c r="M307" s="29"/>
      <c r="N307" s="29"/>
      <c r="O307" s="29"/>
      <c r="P307" s="29"/>
      <c r="Q307" s="29"/>
      <c r="R307" s="29"/>
      <c r="S307" s="29"/>
      <c r="T307" s="29"/>
      <c r="U307" s="29"/>
      <c r="V307" s="29"/>
      <c r="W307" s="29"/>
      <c r="X307" s="29"/>
      <c r="Y307" s="29"/>
      <c r="Z307" s="29"/>
    </row>
    <row r="308" spans="1:26" ht="13">
      <c r="A308" s="42">
        <v>306</v>
      </c>
      <c r="B308" s="40">
        <f ca="1">_xlfn.BETA.INV(RAND(),Summary!$C$14+Summary!$D$26,Summary!$D$14+Summary!$C$26-Summary!$D$26)</f>
        <v>1.4412695155743283E-3</v>
      </c>
      <c r="C308" s="43">
        <f ca="1">_xlfn.BETA.INV(RAND(),Summary!$C$14+Summary!$D$27,Summary!$D$14+Summary!$C$27-Summary!$D$27)</f>
        <v>1.1679975476219795E-3</v>
      </c>
      <c r="D308" s="49">
        <f t="shared" ca="1" si="4"/>
        <v>0</v>
      </c>
      <c r="E308" s="50">
        <f t="shared" ca="1" si="5"/>
        <v>-0.18960504263732605</v>
      </c>
      <c r="F308" s="50" t="str">
        <f t="shared" ca="1" si="6"/>
        <v/>
      </c>
      <c r="G308" s="50">
        <f t="shared" ca="1" si="7"/>
        <v>-0.18960504263732605</v>
      </c>
      <c r="H308" s="29"/>
      <c r="I308" s="29"/>
      <c r="J308" s="29"/>
      <c r="K308" s="29"/>
      <c r="L308" s="29"/>
      <c r="M308" s="29"/>
      <c r="N308" s="29"/>
      <c r="O308" s="29"/>
      <c r="P308" s="29"/>
      <c r="Q308" s="29"/>
      <c r="R308" s="29"/>
      <c r="S308" s="29"/>
      <c r="T308" s="29"/>
      <c r="U308" s="29"/>
      <c r="V308" s="29"/>
      <c r="W308" s="29"/>
      <c r="X308" s="29"/>
      <c r="Y308" s="29"/>
      <c r="Z308" s="29"/>
    </row>
    <row r="309" spans="1:26" ht="13">
      <c r="A309" s="42">
        <v>307</v>
      </c>
      <c r="B309" s="40">
        <f ca="1">_xlfn.BETA.INV(RAND(),Summary!$C$14+Summary!$D$26,Summary!$D$14+Summary!$C$26-Summary!$D$26)</f>
        <v>1.3687866692992934E-3</v>
      </c>
      <c r="C309" s="43">
        <f ca="1">_xlfn.BETA.INV(RAND(),Summary!$C$14+Summary!$D$27,Summary!$D$14+Summary!$C$27-Summary!$D$27)</f>
        <v>8.3116517354710868E-4</v>
      </c>
      <c r="D309" s="49">
        <f t="shared" ca="1" si="4"/>
        <v>0</v>
      </c>
      <c r="E309" s="50">
        <f t="shared" ca="1" si="5"/>
        <v>-0.39277230543705022</v>
      </c>
      <c r="F309" s="50" t="str">
        <f t="shared" ca="1" si="6"/>
        <v/>
      </c>
      <c r="G309" s="50">
        <f t="shared" ca="1" si="7"/>
        <v>-0.39277230543705022</v>
      </c>
      <c r="H309" s="29"/>
      <c r="I309" s="29"/>
      <c r="J309" s="29"/>
      <c r="K309" s="29"/>
      <c r="L309" s="29"/>
      <c r="M309" s="29"/>
      <c r="N309" s="29"/>
      <c r="O309" s="29"/>
      <c r="P309" s="29"/>
      <c r="Q309" s="29"/>
      <c r="R309" s="29"/>
      <c r="S309" s="29"/>
      <c r="T309" s="29"/>
      <c r="U309" s="29"/>
      <c r="V309" s="29"/>
      <c r="W309" s="29"/>
      <c r="X309" s="29"/>
      <c r="Y309" s="29"/>
      <c r="Z309" s="29"/>
    </row>
    <row r="310" spans="1:26" ht="13">
      <c r="A310" s="42">
        <v>308</v>
      </c>
      <c r="B310" s="40">
        <f ca="1">_xlfn.BETA.INV(RAND(),Summary!$C$14+Summary!$D$26,Summary!$D$14+Summary!$C$26-Summary!$D$26)</f>
        <v>1.4502922083530212E-3</v>
      </c>
      <c r="C310" s="43">
        <f ca="1">_xlfn.BETA.INV(RAND(),Summary!$C$14+Summary!$D$27,Summary!$D$14+Summary!$C$27-Summary!$D$27)</f>
        <v>9.1172150896964561E-4</v>
      </c>
      <c r="D310" s="49">
        <f t="shared" ca="1" si="4"/>
        <v>0</v>
      </c>
      <c r="E310" s="50">
        <f t="shared" ca="1" si="5"/>
        <v>-0.37135323232204803</v>
      </c>
      <c r="F310" s="50" t="str">
        <f t="shared" ca="1" si="6"/>
        <v/>
      </c>
      <c r="G310" s="50">
        <f t="shared" ca="1" si="7"/>
        <v>-0.37135323232204803</v>
      </c>
      <c r="H310" s="29"/>
      <c r="I310" s="29"/>
      <c r="J310" s="29"/>
      <c r="K310" s="29"/>
      <c r="L310" s="29"/>
      <c r="M310" s="29"/>
      <c r="N310" s="29"/>
      <c r="O310" s="29"/>
      <c r="P310" s="29"/>
      <c r="Q310" s="29"/>
      <c r="R310" s="29"/>
      <c r="S310" s="29"/>
      <c r="T310" s="29"/>
      <c r="U310" s="29"/>
      <c r="V310" s="29"/>
      <c r="W310" s="29"/>
      <c r="X310" s="29"/>
      <c r="Y310" s="29"/>
      <c r="Z310" s="29"/>
    </row>
    <row r="311" spans="1:26" ht="13">
      <c r="A311" s="42">
        <v>309</v>
      </c>
      <c r="B311" s="40">
        <f ca="1">_xlfn.BETA.INV(RAND(),Summary!$C$14+Summary!$D$26,Summary!$D$14+Summary!$C$26-Summary!$D$26)</f>
        <v>7.7431956543670721E-4</v>
      </c>
      <c r="C311" s="43">
        <f ca="1">_xlfn.BETA.INV(RAND(),Summary!$C$14+Summary!$D$27,Summary!$D$14+Summary!$C$27-Summary!$D$27)</f>
        <v>1.0637082145995569E-3</v>
      </c>
      <c r="D311" s="49">
        <f t="shared" ca="1" si="4"/>
        <v>1</v>
      </c>
      <c r="E311" s="50">
        <f t="shared" ca="1" si="5"/>
        <v>0.37373283858536865</v>
      </c>
      <c r="F311" s="50">
        <f t="shared" ca="1" si="6"/>
        <v>0.37373283858536865</v>
      </c>
      <c r="G311" s="50" t="str">
        <f t="shared" ca="1" si="7"/>
        <v/>
      </c>
      <c r="H311" s="29"/>
      <c r="I311" s="29"/>
      <c r="J311" s="29"/>
      <c r="K311" s="29"/>
      <c r="L311" s="29"/>
      <c r="M311" s="29"/>
      <c r="N311" s="29"/>
      <c r="O311" s="29"/>
      <c r="P311" s="29"/>
      <c r="Q311" s="29"/>
      <c r="R311" s="29"/>
      <c r="S311" s="29"/>
      <c r="T311" s="29"/>
      <c r="U311" s="29"/>
      <c r="V311" s="29"/>
      <c r="W311" s="29"/>
      <c r="X311" s="29"/>
      <c r="Y311" s="29"/>
      <c r="Z311" s="29"/>
    </row>
    <row r="312" spans="1:26" ht="13">
      <c r="A312" s="42">
        <v>310</v>
      </c>
      <c r="B312" s="40">
        <f ca="1">_xlfn.BETA.INV(RAND(),Summary!$C$14+Summary!$D$26,Summary!$D$14+Summary!$C$26-Summary!$D$26)</f>
        <v>9.1176497694549729E-4</v>
      </c>
      <c r="C312" s="43">
        <f ca="1">_xlfn.BETA.INV(RAND(),Summary!$C$14+Summary!$D$27,Summary!$D$14+Summary!$C$27-Summary!$D$27)</f>
        <v>1.4940464403347953E-3</v>
      </c>
      <c r="D312" s="49">
        <f t="shared" ca="1" si="4"/>
        <v>1</v>
      </c>
      <c r="E312" s="50">
        <f t="shared" ca="1" si="5"/>
        <v>0.63863109256510198</v>
      </c>
      <c r="F312" s="50">
        <f t="shared" ca="1" si="6"/>
        <v>0.63863109256510198</v>
      </c>
      <c r="G312" s="50" t="str">
        <f t="shared" ca="1" si="7"/>
        <v/>
      </c>
      <c r="H312" s="29"/>
      <c r="I312" s="29"/>
      <c r="J312" s="29"/>
      <c r="K312" s="29"/>
      <c r="L312" s="29"/>
      <c r="M312" s="29"/>
      <c r="N312" s="29"/>
      <c r="O312" s="29"/>
      <c r="P312" s="29"/>
      <c r="Q312" s="29"/>
      <c r="R312" s="29"/>
      <c r="S312" s="29"/>
      <c r="T312" s="29"/>
      <c r="U312" s="29"/>
      <c r="V312" s="29"/>
      <c r="W312" s="29"/>
      <c r="X312" s="29"/>
      <c r="Y312" s="29"/>
      <c r="Z312" s="29"/>
    </row>
    <row r="313" spans="1:26" ht="13">
      <c r="A313" s="42">
        <v>311</v>
      </c>
      <c r="B313" s="40">
        <f ca="1">_xlfn.BETA.INV(RAND(),Summary!$C$14+Summary!$D$26,Summary!$D$14+Summary!$C$26-Summary!$D$26)</f>
        <v>2.0460943422687672E-3</v>
      </c>
      <c r="C313" s="43">
        <f ca="1">_xlfn.BETA.INV(RAND(),Summary!$C$14+Summary!$D$27,Summary!$D$14+Summary!$C$27-Summary!$D$27)</f>
        <v>1.1029964753395127E-3</v>
      </c>
      <c r="D313" s="49">
        <f t="shared" ca="1" si="4"/>
        <v>0</v>
      </c>
      <c r="E313" s="50">
        <f t="shared" ca="1" si="5"/>
        <v>-0.4609258954714282</v>
      </c>
      <c r="F313" s="50" t="str">
        <f t="shared" ca="1" si="6"/>
        <v/>
      </c>
      <c r="G313" s="50">
        <f t="shared" ca="1" si="7"/>
        <v>-0.4609258954714282</v>
      </c>
      <c r="H313" s="29"/>
      <c r="I313" s="29"/>
      <c r="J313" s="29"/>
      <c r="K313" s="29"/>
      <c r="L313" s="29"/>
      <c r="M313" s="29"/>
      <c r="N313" s="29"/>
      <c r="O313" s="29"/>
      <c r="P313" s="29"/>
      <c r="Q313" s="29"/>
      <c r="R313" s="29"/>
      <c r="S313" s="29"/>
      <c r="T313" s="29"/>
      <c r="U313" s="29"/>
      <c r="V313" s="29"/>
      <c r="W313" s="29"/>
      <c r="X313" s="29"/>
      <c r="Y313" s="29"/>
      <c r="Z313" s="29"/>
    </row>
    <row r="314" spans="1:26" ht="13">
      <c r="A314" s="42">
        <v>312</v>
      </c>
      <c r="B314" s="40">
        <f ca="1">_xlfn.BETA.INV(RAND(),Summary!$C$14+Summary!$D$26,Summary!$D$14+Summary!$C$26-Summary!$D$26)</f>
        <v>1.6063076729498915E-3</v>
      </c>
      <c r="C314" s="43">
        <f ca="1">_xlfn.BETA.INV(RAND(),Summary!$C$14+Summary!$D$27,Summary!$D$14+Summary!$C$27-Summary!$D$27)</f>
        <v>1.3180242243381324E-3</v>
      </c>
      <c r="D314" s="49">
        <f t="shared" ca="1" si="4"/>
        <v>0</v>
      </c>
      <c r="E314" s="50">
        <f t="shared" ca="1" si="5"/>
        <v>-0.17946963303882077</v>
      </c>
      <c r="F314" s="50" t="str">
        <f t="shared" ca="1" si="6"/>
        <v/>
      </c>
      <c r="G314" s="50">
        <f t="shared" ca="1" si="7"/>
        <v>-0.17946963303882077</v>
      </c>
      <c r="H314" s="29"/>
      <c r="I314" s="29"/>
      <c r="J314" s="29"/>
      <c r="K314" s="29"/>
      <c r="L314" s="29"/>
      <c r="M314" s="29"/>
      <c r="N314" s="29"/>
      <c r="O314" s="29"/>
      <c r="P314" s="29"/>
      <c r="Q314" s="29"/>
      <c r="R314" s="29"/>
      <c r="S314" s="29"/>
      <c r="T314" s="29"/>
      <c r="U314" s="29"/>
      <c r="V314" s="29"/>
      <c r="W314" s="29"/>
      <c r="X314" s="29"/>
      <c r="Y314" s="29"/>
      <c r="Z314" s="29"/>
    </row>
    <row r="315" spans="1:26" ht="13">
      <c r="A315" s="42">
        <v>313</v>
      </c>
      <c r="B315" s="40">
        <f ca="1">_xlfn.BETA.INV(RAND(),Summary!$C$14+Summary!$D$26,Summary!$D$14+Summary!$C$26-Summary!$D$26)</f>
        <v>9.0209813140886246E-4</v>
      </c>
      <c r="C315" s="43">
        <f ca="1">_xlfn.BETA.INV(RAND(),Summary!$C$14+Summary!$D$27,Summary!$D$14+Summary!$C$27-Summary!$D$27)</f>
        <v>1.141580642979978E-3</v>
      </c>
      <c r="D315" s="49">
        <f t="shared" ca="1" si="4"/>
        <v>1</v>
      </c>
      <c r="E315" s="50">
        <f t="shared" ca="1" si="5"/>
        <v>0.26547279418160513</v>
      </c>
      <c r="F315" s="50">
        <f t="shared" ca="1" si="6"/>
        <v>0.26547279418160513</v>
      </c>
      <c r="G315" s="50" t="str">
        <f t="shared" ca="1" si="7"/>
        <v/>
      </c>
      <c r="H315" s="29"/>
      <c r="I315" s="29"/>
      <c r="J315" s="29"/>
      <c r="K315" s="29"/>
      <c r="L315" s="29"/>
      <c r="M315" s="29"/>
      <c r="N315" s="29"/>
      <c r="O315" s="29"/>
      <c r="P315" s="29"/>
      <c r="Q315" s="29"/>
      <c r="R315" s="29"/>
      <c r="S315" s="29"/>
      <c r="T315" s="29"/>
      <c r="U315" s="29"/>
      <c r="V315" s="29"/>
      <c r="W315" s="29"/>
      <c r="X315" s="29"/>
      <c r="Y315" s="29"/>
      <c r="Z315" s="29"/>
    </row>
    <row r="316" spans="1:26" ht="13">
      <c r="A316" s="42">
        <v>314</v>
      </c>
      <c r="B316" s="40">
        <f ca="1">_xlfn.BETA.INV(RAND(),Summary!$C$14+Summary!$D$26,Summary!$D$14+Summary!$C$26-Summary!$D$26)</f>
        <v>6.4407619202603509E-4</v>
      </c>
      <c r="C316" s="43">
        <f ca="1">_xlfn.BETA.INV(RAND(),Summary!$C$14+Summary!$D$27,Summary!$D$14+Summary!$C$27-Summary!$D$27)</f>
        <v>1.1301630628085535E-3</v>
      </c>
      <c r="D316" s="49">
        <f t="shared" ca="1" si="4"/>
        <v>1</v>
      </c>
      <c r="E316" s="50">
        <f t="shared" ca="1" si="5"/>
        <v>0.75470398813137562</v>
      </c>
      <c r="F316" s="50">
        <f t="shared" ca="1" si="6"/>
        <v>0.75470398813137562</v>
      </c>
      <c r="G316" s="50" t="str">
        <f t="shared" ca="1" si="7"/>
        <v/>
      </c>
      <c r="H316" s="29"/>
      <c r="I316" s="29"/>
      <c r="J316" s="29"/>
      <c r="K316" s="29"/>
      <c r="L316" s="29"/>
      <c r="M316" s="29"/>
      <c r="N316" s="29"/>
      <c r="O316" s="29"/>
      <c r="P316" s="29"/>
      <c r="Q316" s="29"/>
      <c r="R316" s="29"/>
      <c r="S316" s="29"/>
      <c r="T316" s="29"/>
      <c r="U316" s="29"/>
      <c r="V316" s="29"/>
      <c r="W316" s="29"/>
      <c r="X316" s="29"/>
      <c r="Y316" s="29"/>
      <c r="Z316" s="29"/>
    </row>
    <row r="317" spans="1:26" ht="13">
      <c r="A317" s="42">
        <v>315</v>
      </c>
      <c r="B317" s="40">
        <f ca="1">_xlfn.BETA.INV(RAND(),Summary!$C$14+Summary!$D$26,Summary!$D$14+Summary!$C$26-Summary!$D$26)</f>
        <v>1.0326631637481971E-3</v>
      </c>
      <c r="C317" s="43">
        <f ca="1">_xlfn.BETA.INV(RAND(),Summary!$C$14+Summary!$D$27,Summary!$D$14+Summary!$C$27-Summary!$D$27)</f>
        <v>1.3918341672688461E-3</v>
      </c>
      <c r="D317" s="49">
        <f t="shared" ca="1" si="4"/>
        <v>1</v>
      </c>
      <c r="E317" s="50">
        <f t="shared" ca="1" si="5"/>
        <v>0.34781041498273935</v>
      </c>
      <c r="F317" s="50">
        <f t="shared" ca="1" si="6"/>
        <v>0.34781041498273935</v>
      </c>
      <c r="G317" s="50" t="str">
        <f t="shared" ca="1" si="7"/>
        <v/>
      </c>
      <c r="H317" s="29"/>
      <c r="I317" s="29"/>
      <c r="J317" s="29"/>
      <c r="K317" s="29"/>
      <c r="L317" s="29"/>
      <c r="M317" s="29"/>
      <c r="N317" s="29"/>
      <c r="O317" s="29"/>
      <c r="P317" s="29"/>
      <c r="Q317" s="29"/>
      <c r="R317" s="29"/>
      <c r="S317" s="29"/>
      <c r="T317" s="29"/>
      <c r="U317" s="29"/>
      <c r="V317" s="29"/>
      <c r="W317" s="29"/>
      <c r="X317" s="29"/>
      <c r="Y317" s="29"/>
      <c r="Z317" s="29"/>
    </row>
    <row r="318" spans="1:26" ht="13">
      <c r="A318" s="42">
        <v>316</v>
      </c>
      <c r="B318" s="40">
        <f ca="1">_xlfn.BETA.INV(RAND(),Summary!$C$14+Summary!$D$26,Summary!$D$14+Summary!$C$26-Summary!$D$26)</f>
        <v>1.2298385693113589E-3</v>
      </c>
      <c r="C318" s="43">
        <f ca="1">_xlfn.BETA.INV(RAND(),Summary!$C$14+Summary!$D$27,Summary!$D$14+Summary!$C$27-Summary!$D$27)</f>
        <v>1.1674515298730759E-3</v>
      </c>
      <c r="D318" s="49">
        <f t="shared" ca="1" si="4"/>
        <v>0</v>
      </c>
      <c r="E318" s="50">
        <f t="shared" ca="1" si="5"/>
        <v>-5.0727828021539703E-2</v>
      </c>
      <c r="F318" s="50" t="str">
        <f t="shared" ca="1" si="6"/>
        <v/>
      </c>
      <c r="G318" s="50">
        <f t="shared" ca="1" si="7"/>
        <v>-5.0727828021539703E-2</v>
      </c>
      <c r="H318" s="29"/>
      <c r="I318" s="29"/>
      <c r="J318" s="29"/>
      <c r="K318" s="29"/>
      <c r="L318" s="29"/>
      <c r="M318" s="29"/>
      <c r="N318" s="29"/>
      <c r="O318" s="29"/>
      <c r="P318" s="29"/>
      <c r="Q318" s="29"/>
      <c r="R318" s="29"/>
      <c r="S318" s="29"/>
      <c r="T318" s="29"/>
      <c r="U318" s="29"/>
      <c r="V318" s="29"/>
      <c r="W318" s="29"/>
      <c r="X318" s="29"/>
      <c r="Y318" s="29"/>
      <c r="Z318" s="29"/>
    </row>
    <row r="319" spans="1:26" ht="13">
      <c r="A319" s="42">
        <v>317</v>
      </c>
      <c r="B319" s="40">
        <f ca="1">_xlfn.BETA.INV(RAND(),Summary!$C$14+Summary!$D$26,Summary!$D$14+Summary!$C$26-Summary!$D$26)</f>
        <v>8.1764234619510399E-4</v>
      </c>
      <c r="C319" s="43">
        <f ca="1">_xlfn.BETA.INV(RAND(),Summary!$C$14+Summary!$D$27,Summary!$D$14+Summary!$C$27-Summary!$D$27)</f>
        <v>9.0164083506383914E-4</v>
      </c>
      <c r="D319" s="49">
        <f t="shared" ca="1" si="4"/>
        <v>1</v>
      </c>
      <c r="E319" s="50">
        <f t="shared" ca="1" si="5"/>
        <v>0.10273255691760812</v>
      </c>
      <c r="F319" s="50">
        <f t="shared" ca="1" si="6"/>
        <v>0.10273255691760812</v>
      </c>
      <c r="G319" s="50" t="str">
        <f t="shared" ca="1" si="7"/>
        <v/>
      </c>
      <c r="H319" s="29"/>
      <c r="I319" s="29"/>
      <c r="J319" s="29"/>
      <c r="K319" s="29"/>
      <c r="L319" s="29"/>
      <c r="M319" s="29"/>
      <c r="N319" s="29"/>
      <c r="O319" s="29"/>
      <c r="P319" s="29"/>
      <c r="Q319" s="29"/>
      <c r="R319" s="29"/>
      <c r="S319" s="29"/>
      <c r="T319" s="29"/>
      <c r="U319" s="29"/>
      <c r="V319" s="29"/>
      <c r="W319" s="29"/>
      <c r="X319" s="29"/>
      <c r="Y319" s="29"/>
      <c r="Z319" s="29"/>
    </row>
    <row r="320" spans="1:26" ht="13">
      <c r="A320" s="42">
        <v>318</v>
      </c>
      <c r="B320" s="40">
        <f ca="1">_xlfn.BETA.INV(RAND(),Summary!$C$14+Summary!$D$26,Summary!$D$14+Summary!$C$26-Summary!$D$26)</f>
        <v>1.2824342474768713E-3</v>
      </c>
      <c r="C320" s="43">
        <f ca="1">_xlfn.BETA.INV(RAND(),Summary!$C$14+Summary!$D$27,Summary!$D$14+Summary!$C$27-Summary!$D$27)</f>
        <v>7.6531184005911251E-4</v>
      </c>
      <c r="D320" s="49">
        <f t="shared" ca="1" si="4"/>
        <v>0</v>
      </c>
      <c r="E320" s="50">
        <f t="shared" ca="1" si="5"/>
        <v>-0.40323502622857482</v>
      </c>
      <c r="F320" s="50" t="str">
        <f t="shared" ca="1" si="6"/>
        <v/>
      </c>
      <c r="G320" s="50">
        <f t="shared" ca="1" si="7"/>
        <v>-0.40323502622857482</v>
      </c>
      <c r="H320" s="29"/>
      <c r="I320" s="29"/>
      <c r="J320" s="29"/>
      <c r="K320" s="29"/>
      <c r="L320" s="29"/>
      <c r="M320" s="29"/>
      <c r="N320" s="29"/>
      <c r="O320" s="29"/>
      <c r="P320" s="29"/>
      <c r="Q320" s="29"/>
      <c r="R320" s="29"/>
      <c r="S320" s="29"/>
      <c r="T320" s="29"/>
      <c r="U320" s="29"/>
      <c r="V320" s="29"/>
      <c r="W320" s="29"/>
      <c r="X320" s="29"/>
      <c r="Y320" s="29"/>
      <c r="Z320" s="29"/>
    </row>
    <row r="321" spans="1:26" ht="13">
      <c r="A321" s="42">
        <v>319</v>
      </c>
      <c r="B321" s="40">
        <f ca="1">_xlfn.BETA.INV(RAND(),Summary!$C$14+Summary!$D$26,Summary!$D$14+Summary!$C$26-Summary!$D$26)</f>
        <v>7.1260275411080603E-4</v>
      </c>
      <c r="C321" s="43">
        <f ca="1">_xlfn.BETA.INV(RAND(),Summary!$C$14+Summary!$D$27,Summary!$D$14+Summary!$C$27-Summary!$D$27)</f>
        <v>6.6200814831878342E-4</v>
      </c>
      <c r="D321" s="49">
        <f t="shared" ca="1" si="4"/>
        <v>0</v>
      </c>
      <c r="E321" s="50">
        <f t="shared" ca="1" si="5"/>
        <v>-7.0999733722830111E-2</v>
      </c>
      <c r="F321" s="50" t="str">
        <f t="shared" ca="1" si="6"/>
        <v/>
      </c>
      <c r="G321" s="50">
        <f t="shared" ca="1" si="7"/>
        <v>-7.0999733722830111E-2</v>
      </c>
      <c r="H321" s="29"/>
      <c r="I321" s="29"/>
      <c r="J321" s="29"/>
      <c r="K321" s="29"/>
      <c r="L321" s="29"/>
      <c r="M321" s="29"/>
      <c r="N321" s="29"/>
      <c r="O321" s="29"/>
      <c r="P321" s="29"/>
      <c r="Q321" s="29"/>
      <c r="R321" s="29"/>
      <c r="S321" s="29"/>
      <c r="T321" s="29"/>
      <c r="U321" s="29"/>
      <c r="V321" s="29"/>
      <c r="W321" s="29"/>
      <c r="X321" s="29"/>
      <c r="Y321" s="29"/>
      <c r="Z321" s="29"/>
    </row>
    <row r="322" spans="1:26" ht="13">
      <c r="A322" s="42">
        <v>320</v>
      </c>
      <c r="B322" s="40">
        <f ca="1">_xlfn.BETA.INV(RAND(),Summary!$C$14+Summary!$D$26,Summary!$D$14+Summary!$C$26-Summary!$D$26)</f>
        <v>1.2483081997082257E-3</v>
      </c>
      <c r="C322" s="43">
        <f ca="1">_xlfn.BETA.INV(RAND(),Summary!$C$14+Summary!$D$27,Summary!$D$14+Summary!$C$27-Summary!$D$27)</f>
        <v>9.9262135747784025E-4</v>
      </c>
      <c r="D322" s="49">
        <f t="shared" ca="1" si="4"/>
        <v>0</v>
      </c>
      <c r="E322" s="50">
        <f t="shared" ca="1" si="5"/>
        <v>-0.20482669447348709</v>
      </c>
      <c r="F322" s="50" t="str">
        <f t="shared" ca="1" si="6"/>
        <v/>
      </c>
      <c r="G322" s="50">
        <f t="shared" ca="1" si="7"/>
        <v>-0.20482669447348709</v>
      </c>
      <c r="H322" s="29"/>
      <c r="I322" s="29"/>
      <c r="J322" s="29"/>
      <c r="K322" s="29"/>
      <c r="L322" s="29"/>
      <c r="M322" s="29"/>
      <c r="N322" s="29"/>
      <c r="O322" s="29"/>
      <c r="P322" s="29"/>
      <c r="Q322" s="29"/>
      <c r="R322" s="29"/>
      <c r="S322" s="29"/>
      <c r="T322" s="29"/>
      <c r="U322" s="29"/>
      <c r="V322" s="29"/>
      <c r="W322" s="29"/>
      <c r="X322" s="29"/>
      <c r="Y322" s="29"/>
      <c r="Z322" s="29"/>
    </row>
    <row r="323" spans="1:26" ht="13">
      <c r="A323" s="42">
        <v>321</v>
      </c>
      <c r="B323" s="40">
        <f ca="1">_xlfn.BETA.INV(RAND(),Summary!$C$14+Summary!$D$26,Summary!$D$14+Summary!$C$26-Summary!$D$26)</f>
        <v>1.3127862627229092E-3</v>
      </c>
      <c r="C323" s="43">
        <f ca="1">_xlfn.BETA.INV(RAND(),Summary!$C$14+Summary!$D$27,Summary!$D$14+Summary!$C$27-Summary!$D$27)</f>
        <v>1.1252418439866574E-3</v>
      </c>
      <c r="D323" s="49">
        <f t="shared" ca="1" si="4"/>
        <v>0</v>
      </c>
      <c r="E323" s="50">
        <f t="shared" ca="1" si="5"/>
        <v>-0.14285982727093555</v>
      </c>
      <c r="F323" s="50" t="str">
        <f t="shared" ca="1" si="6"/>
        <v/>
      </c>
      <c r="G323" s="50">
        <f t="shared" ca="1" si="7"/>
        <v>-0.14285982727093555</v>
      </c>
      <c r="H323" s="29"/>
      <c r="I323" s="29"/>
      <c r="J323" s="29"/>
      <c r="K323" s="29"/>
      <c r="L323" s="29"/>
      <c r="M323" s="29"/>
      <c r="N323" s="29"/>
      <c r="O323" s="29"/>
      <c r="P323" s="29"/>
      <c r="Q323" s="29"/>
      <c r="R323" s="29"/>
      <c r="S323" s="29"/>
      <c r="T323" s="29"/>
      <c r="U323" s="29"/>
      <c r="V323" s="29"/>
      <c r="W323" s="29"/>
      <c r="X323" s="29"/>
      <c r="Y323" s="29"/>
      <c r="Z323" s="29"/>
    </row>
    <row r="324" spans="1:26" ht="13">
      <c r="A324" s="42">
        <v>322</v>
      </c>
      <c r="B324" s="40">
        <f ca="1">_xlfn.BETA.INV(RAND(),Summary!$C$14+Summary!$D$26,Summary!$D$14+Summary!$C$26-Summary!$D$26)</f>
        <v>1.0336362265486539E-3</v>
      </c>
      <c r="C324" s="43">
        <f ca="1">_xlfn.BETA.INV(RAND(),Summary!$C$14+Summary!$D$27,Summary!$D$14+Summary!$C$27-Summary!$D$27)</f>
        <v>1.0241079385455709E-3</v>
      </c>
      <c r="D324" s="49">
        <f t="shared" ca="1" si="4"/>
        <v>0</v>
      </c>
      <c r="E324" s="50">
        <f t="shared" ca="1" si="5"/>
        <v>-9.21822180603926E-3</v>
      </c>
      <c r="F324" s="50" t="str">
        <f t="shared" ca="1" si="6"/>
        <v/>
      </c>
      <c r="G324" s="50">
        <f t="shared" ca="1" si="7"/>
        <v>-9.21822180603926E-3</v>
      </c>
      <c r="H324" s="29"/>
      <c r="I324" s="29"/>
      <c r="J324" s="29"/>
      <c r="K324" s="29"/>
      <c r="L324" s="29"/>
      <c r="M324" s="29"/>
      <c r="N324" s="29"/>
      <c r="O324" s="29"/>
      <c r="P324" s="29"/>
      <c r="Q324" s="29"/>
      <c r="R324" s="29"/>
      <c r="S324" s="29"/>
      <c r="T324" s="29"/>
      <c r="U324" s="29"/>
      <c r="V324" s="29"/>
      <c r="W324" s="29"/>
      <c r="X324" s="29"/>
      <c r="Y324" s="29"/>
      <c r="Z324" s="29"/>
    </row>
    <row r="325" spans="1:26" ht="13">
      <c r="A325" s="42">
        <v>323</v>
      </c>
      <c r="B325" s="40">
        <f ca="1">_xlfn.BETA.INV(RAND(),Summary!$C$14+Summary!$D$26,Summary!$D$14+Summary!$C$26-Summary!$D$26)</f>
        <v>2.0053919829445821E-3</v>
      </c>
      <c r="C325" s="43">
        <f ca="1">_xlfn.BETA.INV(RAND(),Summary!$C$14+Summary!$D$27,Summary!$D$14+Summary!$C$27-Summary!$D$27)</f>
        <v>7.8289949084854463E-4</v>
      </c>
      <c r="D325" s="49">
        <f t="shared" ca="1" si="4"/>
        <v>0</v>
      </c>
      <c r="E325" s="50">
        <f t="shared" ca="1" si="5"/>
        <v>-0.60960276219964338</v>
      </c>
      <c r="F325" s="50" t="str">
        <f t="shared" ca="1" si="6"/>
        <v/>
      </c>
      <c r="G325" s="50">
        <f t="shared" ca="1" si="7"/>
        <v>-0.60960276219964338</v>
      </c>
      <c r="H325" s="29"/>
      <c r="I325" s="29"/>
      <c r="J325" s="29"/>
      <c r="K325" s="29"/>
      <c r="L325" s="29"/>
      <c r="M325" s="29"/>
      <c r="N325" s="29"/>
      <c r="O325" s="29"/>
      <c r="P325" s="29"/>
      <c r="Q325" s="29"/>
      <c r="R325" s="29"/>
      <c r="S325" s="29"/>
      <c r="T325" s="29"/>
      <c r="U325" s="29"/>
      <c r="V325" s="29"/>
      <c r="W325" s="29"/>
      <c r="X325" s="29"/>
      <c r="Y325" s="29"/>
      <c r="Z325" s="29"/>
    </row>
    <row r="326" spans="1:26" ht="13">
      <c r="A326" s="42">
        <v>324</v>
      </c>
      <c r="B326" s="40">
        <f ca="1">_xlfn.BETA.INV(RAND(),Summary!$C$14+Summary!$D$26,Summary!$D$14+Summary!$C$26-Summary!$D$26)</f>
        <v>7.2449719573901728E-4</v>
      </c>
      <c r="C326" s="43">
        <f ca="1">_xlfn.BETA.INV(RAND(),Summary!$C$14+Summary!$D$27,Summary!$D$14+Summary!$C$27-Summary!$D$27)</f>
        <v>7.1714739809309431E-4</v>
      </c>
      <c r="D326" s="49">
        <f t="shared" ca="1" si="4"/>
        <v>0</v>
      </c>
      <c r="E326" s="50">
        <f t="shared" ca="1" si="5"/>
        <v>-1.0144687500723688E-2</v>
      </c>
      <c r="F326" s="50" t="str">
        <f t="shared" ca="1" si="6"/>
        <v/>
      </c>
      <c r="G326" s="50">
        <f t="shared" ca="1" si="7"/>
        <v>-1.0144687500723688E-2</v>
      </c>
      <c r="H326" s="29"/>
      <c r="I326" s="29"/>
      <c r="J326" s="29"/>
      <c r="K326" s="29"/>
      <c r="L326" s="29"/>
      <c r="M326" s="29"/>
      <c r="N326" s="29"/>
      <c r="O326" s="29"/>
      <c r="P326" s="29"/>
      <c r="Q326" s="29"/>
      <c r="R326" s="29"/>
      <c r="S326" s="29"/>
      <c r="T326" s="29"/>
      <c r="U326" s="29"/>
      <c r="V326" s="29"/>
      <c r="W326" s="29"/>
      <c r="X326" s="29"/>
      <c r="Y326" s="29"/>
      <c r="Z326" s="29"/>
    </row>
    <row r="327" spans="1:26" ht="13">
      <c r="A327" s="42">
        <v>325</v>
      </c>
      <c r="B327" s="40">
        <f ca="1">_xlfn.BETA.INV(RAND(),Summary!$C$14+Summary!$D$26,Summary!$D$14+Summary!$C$26-Summary!$D$26)</f>
        <v>1.3238977692191511E-3</v>
      </c>
      <c r="C327" s="43">
        <f ca="1">_xlfn.BETA.INV(RAND(),Summary!$C$14+Summary!$D$27,Summary!$D$14+Summary!$C$27-Summary!$D$27)</f>
        <v>7.5236957668209262E-4</v>
      </c>
      <c r="D327" s="49">
        <f t="shared" ca="1" si="4"/>
        <v>0</v>
      </c>
      <c r="E327" s="50">
        <f t="shared" ca="1" si="5"/>
        <v>-0.43170115232851541</v>
      </c>
      <c r="F327" s="50" t="str">
        <f t="shared" ca="1" si="6"/>
        <v/>
      </c>
      <c r="G327" s="50">
        <f t="shared" ca="1" si="7"/>
        <v>-0.43170115232851541</v>
      </c>
      <c r="H327" s="29"/>
      <c r="I327" s="29"/>
      <c r="J327" s="29"/>
      <c r="K327" s="29"/>
      <c r="L327" s="29"/>
      <c r="M327" s="29"/>
      <c r="N327" s="29"/>
      <c r="O327" s="29"/>
      <c r="P327" s="29"/>
      <c r="Q327" s="29"/>
      <c r="R327" s="29"/>
      <c r="S327" s="29"/>
      <c r="T327" s="29"/>
      <c r="U327" s="29"/>
      <c r="V327" s="29"/>
      <c r="W327" s="29"/>
      <c r="X327" s="29"/>
      <c r="Y327" s="29"/>
      <c r="Z327" s="29"/>
    </row>
    <row r="328" spans="1:26" ht="13">
      <c r="A328" s="42">
        <v>326</v>
      </c>
      <c r="B328" s="40">
        <f ca="1">_xlfn.BETA.INV(RAND(),Summary!$C$14+Summary!$D$26,Summary!$D$14+Summary!$C$26-Summary!$D$26)</f>
        <v>1.6408838515016289E-3</v>
      </c>
      <c r="C328" s="43">
        <f ca="1">_xlfn.BETA.INV(RAND(),Summary!$C$14+Summary!$D$27,Summary!$D$14+Summary!$C$27-Summary!$D$27)</f>
        <v>8.6666303875903704E-4</v>
      </c>
      <c r="D328" s="49">
        <f t="shared" ca="1" si="4"/>
        <v>0</v>
      </c>
      <c r="E328" s="50">
        <f t="shared" ca="1" si="5"/>
        <v>-0.47183157542447379</v>
      </c>
      <c r="F328" s="50" t="str">
        <f t="shared" ca="1" si="6"/>
        <v/>
      </c>
      <c r="G328" s="50">
        <f t="shared" ca="1" si="7"/>
        <v>-0.47183157542447379</v>
      </c>
      <c r="H328" s="29"/>
      <c r="I328" s="29"/>
      <c r="J328" s="29"/>
      <c r="K328" s="29"/>
      <c r="L328" s="29"/>
      <c r="M328" s="29"/>
      <c r="N328" s="29"/>
      <c r="O328" s="29"/>
      <c r="P328" s="29"/>
      <c r="Q328" s="29"/>
      <c r="R328" s="29"/>
      <c r="S328" s="29"/>
      <c r="T328" s="29"/>
      <c r="U328" s="29"/>
      <c r="V328" s="29"/>
      <c r="W328" s="29"/>
      <c r="X328" s="29"/>
      <c r="Y328" s="29"/>
      <c r="Z328" s="29"/>
    </row>
    <row r="329" spans="1:26" ht="13">
      <c r="A329" s="42">
        <v>327</v>
      </c>
      <c r="B329" s="40">
        <f ca="1">_xlfn.BETA.INV(RAND(),Summary!$C$14+Summary!$D$26,Summary!$D$14+Summary!$C$26-Summary!$D$26)</f>
        <v>8.9218667922818964E-4</v>
      </c>
      <c r="C329" s="43">
        <f ca="1">_xlfn.BETA.INV(RAND(),Summary!$C$14+Summary!$D$27,Summary!$D$14+Summary!$C$27-Summary!$D$27)</f>
        <v>6.9163971825927874E-4</v>
      </c>
      <c r="D329" s="49">
        <f t="shared" ca="1" si="4"/>
        <v>0</v>
      </c>
      <c r="E329" s="50">
        <f t="shared" ca="1" si="5"/>
        <v>-0.2247813889604354</v>
      </c>
      <c r="F329" s="50" t="str">
        <f t="shared" ca="1" si="6"/>
        <v/>
      </c>
      <c r="G329" s="50">
        <f t="shared" ca="1" si="7"/>
        <v>-0.2247813889604354</v>
      </c>
      <c r="H329" s="29"/>
      <c r="I329" s="29"/>
      <c r="J329" s="29"/>
      <c r="K329" s="29"/>
      <c r="L329" s="29"/>
      <c r="M329" s="29"/>
      <c r="N329" s="29"/>
      <c r="O329" s="29"/>
      <c r="P329" s="29"/>
      <c r="Q329" s="29"/>
      <c r="R329" s="29"/>
      <c r="S329" s="29"/>
      <c r="T329" s="29"/>
      <c r="U329" s="29"/>
      <c r="V329" s="29"/>
      <c r="W329" s="29"/>
      <c r="X329" s="29"/>
      <c r="Y329" s="29"/>
      <c r="Z329" s="29"/>
    </row>
    <row r="330" spans="1:26" ht="13">
      <c r="A330" s="42">
        <v>328</v>
      </c>
      <c r="B330" s="40">
        <f ca="1">_xlfn.BETA.INV(RAND(),Summary!$C$14+Summary!$D$26,Summary!$D$14+Summary!$C$26-Summary!$D$26)</f>
        <v>1.4342429286962055E-3</v>
      </c>
      <c r="C330" s="43">
        <f ca="1">_xlfn.BETA.INV(RAND(),Summary!$C$14+Summary!$D$27,Summary!$D$14+Summary!$C$27-Summary!$D$27)</f>
        <v>1.190858302801745E-3</v>
      </c>
      <c r="D330" s="49">
        <f t="shared" ca="1" si="4"/>
        <v>0</v>
      </c>
      <c r="E330" s="50">
        <f t="shared" ca="1" si="5"/>
        <v>-0.1696955383393165</v>
      </c>
      <c r="F330" s="50" t="str">
        <f t="shared" ca="1" si="6"/>
        <v/>
      </c>
      <c r="G330" s="50">
        <f t="shared" ca="1" si="7"/>
        <v>-0.1696955383393165</v>
      </c>
      <c r="H330" s="29"/>
      <c r="I330" s="29"/>
      <c r="J330" s="29"/>
      <c r="K330" s="29"/>
      <c r="L330" s="29"/>
      <c r="M330" s="29"/>
      <c r="N330" s="29"/>
      <c r="O330" s="29"/>
      <c r="P330" s="29"/>
      <c r="Q330" s="29"/>
      <c r="R330" s="29"/>
      <c r="S330" s="29"/>
      <c r="T330" s="29"/>
      <c r="U330" s="29"/>
      <c r="V330" s="29"/>
      <c r="W330" s="29"/>
      <c r="X330" s="29"/>
      <c r="Y330" s="29"/>
      <c r="Z330" s="29"/>
    </row>
    <row r="331" spans="1:26" ht="13">
      <c r="A331" s="42">
        <v>329</v>
      </c>
      <c r="B331" s="40">
        <f ca="1">_xlfn.BETA.INV(RAND(),Summary!$C$14+Summary!$D$26,Summary!$D$14+Summary!$C$26-Summary!$D$26)</f>
        <v>8.3631110630653493E-4</v>
      </c>
      <c r="C331" s="43">
        <f ca="1">_xlfn.BETA.INV(RAND(),Summary!$C$14+Summary!$D$27,Summary!$D$14+Summary!$C$27-Summary!$D$27)</f>
        <v>9.3977326245217954E-4</v>
      </c>
      <c r="D331" s="49">
        <f t="shared" ca="1" si="4"/>
        <v>1</v>
      </c>
      <c r="E331" s="50">
        <f t="shared" ca="1" si="5"/>
        <v>0.12371252200939013</v>
      </c>
      <c r="F331" s="50">
        <f t="shared" ca="1" si="6"/>
        <v>0.12371252200939013</v>
      </c>
      <c r="G331" s="50" t="str">
        <f t="shared" ca="1" si="7"/>
        <v/>
      </c>
      <c r="H331" s="29"/>
      <c r="I331" s="29"/>
      <c r="J331" s="29"/>
      <c r="K331" s="29"/>
      <c r="L331" s="29"/>
      <c r="M331" s="29"/>
      <c r="N331" s="29"/>
      <c r="O331" s="29"/>
      <c r="P331" s="29"/>
      <c r="Q331" s="29"/>
      <c r="R331" s="29"/>
      <c r="S331" s="29"/>
      <c r="T331" s="29"/>
      <c r="U331" s="29"/>
      <c r="V331" s="29"/>
      <c r="W331" s="29"/>
      <c r="X331" s="29"/>
      <c r="Y331" s="29"/>
      <c r="Z331" s="29"/>
    </row>
    <row r="332" spans="1:26" ht="13">
      <c r="A332" s="42">
        <v>330</v>
      </c>
      <c r="B332" s="40">
        <f ca="1">_xlfn.BETA.INV(RAND(),Summary!$C$14+Summary!$D$26,Summary!$D$14+Summary!$C$26-Summary!$D$26)</f>
        <v>1.085981114168133E-3</v>
      </c>
      <c r="C332" s="43">
        <f ca="1">_xlfn.BETA.INV(RAND(),Summary!$C$14+Summary!$D$27,Summary!$D$14+Summary!$C$27-Summary!$D$27)</f>
        <v>7.2441974251627917E-4</v>
      </c>
      <c r="D332" s="49">
        <f t="shared" ca="1" si="4"/>
        <v>0</v>
      </c>
      <c r="E332" s="50">
        <f t="shared" ca="1" si="5"/>
        <v>-0.3329352296598746</v>
      </c>
      <c r="F332" s="50" t="str">
        <f t="shared" ca="1" si="6"/>
        <v/>
      </c>
      <c r="G332" s="50">
        <f t="shared" ca="1" si="7"/>
        <v>-0.3329352296598746</v>
      </c>
      <c r="H332" s="29"/>
      <c r="I332" s="29"/>
      <c r="J332" s="29"/>
      <c r="K332" s="29"/>
      <c r="L332" s="29"/>
      <c r="M332" s="29"/>
      <c r="N332" s="29"/>
      <c r="O332" s="29"/>
      <c r="P332" s="29"/>
      <c r="Q332" s="29"/>
      <c r="R332" s="29"/>
      <c r="S332" s="29"/>
      <c r="T332" s="29"/>
      <c r="U332" s="29"/>
      <c r="V332" s="29"/>
      <c r="W332" s="29"/>
      <c r="X332" s="29"/>
      <c r="Y332" s="29"/>
      <c r="Z332" s="29"/>
    </row>
    <row r="333" spans="1:26" ht="13">
      <c r="A333" s="42">
        <v>331</v>
      </c>
      <c r="B333" s="40">
        <f ca="1">_xlfn.BETA.INV(RAND(),Summary!$C$14+Summary!$D$26,Summary!$D$14+Summary!$C$26-Summary!$D$26)</f>
        <v>8.4006472743558081E-4</v>
      </c>
      <c r="C333" s="43">
        <f ca="1">_xlfn.BETA.INV(RAND(),Summary!$C$14+Summary!$D$27,Summary!$D$14+Summary!$C$27-Summary!$D$27)</f>
        <v>1.4637979778172605E-3</v>
      </c>
      <c r="D333" s="49">
        <f t="shared" ca="1" si="4"/>
        <v>1</v>
      </c>
      <c r="E333" s="50">
        <f t="shared" ca="1" si="5"/>
        <v>0.74248237071649914</v>
      </c>
      <c r="F333" s="50">
        <f t="shared" ca="1" si="6"/>
        <v>0.74248237071649914</v>
      </c>
      <c r="G333" s="50" t="str">
        <f t="shared" ca="1" si="7"/>
        <v/>
      </c>
      <c r="H333" s="29"/>
      <c r="I333" s="29"/>
      <c r="J333" s="29"/>
      <c r="K333" s="29"/>
      <c r="L333" s="29"/>
      <c r="M333" s="29"/>
      <c r="N333" s="29"/>
      <c r="O333" s="29"/>
      <c r="P333" s="29"/>
      <c r="Q333" s="29"/>
      <c r="R333" s="29"/>
      <c r="S333" s="29"/>
      <c r="T333" s="29"/>
      <c r="U333" s="29"/>
      <c r="V333" s="29"/>
      <c r="W333" s="29"/>
      <c r="X333" s="29"/>
      <c r="Y333" s="29"/>
      <c r="Z333" s="29"/>
    </row>
    <row r="334" spans="1:26" ht="13">
      <c r="A334" s="42">
        <v>332</v>
      </c>
      <c r="B334" s="40">
        <f ca="1">_xlfn.BETA.INV(RAND(),Summary!$C$14+Summary!$D$26,Summary!$D$14+Summary!$C$26-Summary!$D$26)</f>
        <v>1.2830576317139908E-3</v>
      </c>
      <c r="C334" s="43">
        <f ca="1">_xlfn.BETA.INV(RAND(),Summary!$C$14+Summary!$D$27,Summary!$D$14+Summary!$C$27-Summary!$D$27)</f>
        <v>8.3894375882927078E-4</v>
      </c>
      <c r="D334" s="49">
        <f t="shared" ca="1" si="4"/>
        <v>0</v>
      </c>
      <c r="E334" s="50">
        <f t="shared" ca="1" si="5"/>
        <v>-0.34613711957072746</v>
      </c>
      <c r="F334" s="50" t="str">
        <f t="shared" ca="1" si="6"/>
        <v/>
      </c>
      <c r="G334" s="50">
        <f t="shared" ca="1" si="7"/>
        <v>-0.34613711957072746</v>
      </c>
      <c r="H334" s="29"/>
      <c r="I334" s="29"/>
      <c r="J334" s="29"/>
      <c r="K334" s="29"/>
      <c r="L334" s="29"/>
      <c r="M334" s="29"/>
      <c r="N334" s="29"/>
      <c r="O334" s="29"/>
      <c r="P334" s="29"/>
      <c r="Q334" s="29"/>
      <c r="R334" s="29"/>
      <c r="S334" s="29"/>
      <c r="T334" s="29"/>
      <c r="U334" s="29"/>
      <c r="V334" s="29"/>
      <c r="W334" s="29"/>
      <c r="X334" s="29"/>
      <c r="Y334" s="29"/>
      <c r="Z334" s="29"/>
    </row>
    <row r="335" spans="1:26" ht="13">
      <c r="A335" s="42">
        <v>333</v>
      </c>
      <c r="B335" s="40">
        <f ca="1">_xlfn.BETA.INV(RAND(),Summary!$C$14+Summary!$D$26,Summary!$D$14+Summary!$C$26-Summary!$D$26)</f>
        <v>1.1140805016929267E-3</v>
      </c>
      <c r="C335" s="43">
        <f ca="1">_xlfn.BETA.INV(RAND(),Summary!$C$14+Summary!$D$27,Summary!$D$14+Summary!$C$27-Summary!$D$27)</f>
        <v>1.054085748795508E-3</v>
      </c>
      <c r="D335" s="49">
        <f t="shared" ca="1" si="4"/>
        <v>0</v>
      </c>
      <c r="E335" s="50">
        <f t="shared" ca="1" si="5"/>
        <v>-5.3851362452042133E-2</v>
      </c>
      <c r="F335" s="50" t="str">
        <f t="shared" ca="1" si="6"/>
        <v/>
      </c>
      <c r="G335" s="50">
        <f t="shared" ca="1" si="7"/>
        <v>-5.3851362452042133E-2</v>
      </c>
      <c r="H335" s="29"/>
      <c r="I335" s="29"/>
      <c r="J335" s="29"/>
      <c r="K335" s="29"/>
      <c r="L335" s="29"/>
      <c r="M335" s="29"/>
      <c r="N335" s="29"/>
      <c r="O335" s="29"/>
      <c r="P335" s="29"/>
      <c r="Q335" s="29"/>
      <c r="R335" s="29"/>
      <c r="S335" s="29"/>
      <c r="T335" s="29"/>
      <c r="U335" s="29"/>
      <c r="V335" s="29"/>
      <c r="W335" s="29"/>
      <c r="X335" s="29"/>
      <c r="Y335" s="29"/>
      <c r="Z335" s="29"/>
    </row>
    <row r="336" spans="1:26" ht="13">
      <c r="A336" s="42">
        <v>334</v>
      </c>
      <c r="B336" s="40">
        <f ca="1">_xlfn.BETA.INV(RAND(),Summary!$C$14+Summary!$D$26,Summary!$D$14+Summary!$C$26-Summary!$D$26)</f>
        <v>2.0674479026220327E-3</v>
      </c>
      <c r="C336" s="43">
        <f ca="1">_xlfn.BETA.INV(RAND(),Summary!$C$14+Summary!$D$27,Summary!$D$14+Summary!$C$27-Summary!$D$27)</f>
        <v>8.9892027928369621E-4</v>
      </c>
      <c r="D336" s="49">
        <f t="shared" ca="1" si="4"/>
        <v>0</v>
      </c>
      <c r="E336" s="50">
        <f t="shared" ca="1" si="5"/>
        <v>-0.56520293539506172</v>
      </c>
      <c r="F336" s="50" t="str">
        <f t="shared" ca="1" si="6"/>
        <v/>
      </c>
      <c r="G336" s="50">
        <f t="shared" ca="1" si="7"/>
        <v>-0.56520293539506172</v>
      </c>
      <c r="H336" s="29"/>
      <c r="I336" s="29"/>
      <c r="J336" s="29"/>
      <c r="K336" s="29"/>
      <c r="L336" s="29"/>
      <c r="M336" s="29"/>
      <c r="N336" s="29"/>
      <c r="O336" s="29"/>
      <c r="P336" s="29"/>
      <c r="Q336" s="29"/>
      <c r="R336" s="29"/>
      <c r="S336" s="29"/>
      <c r="T336" s="29"/>
      <c r="U336" s="29"/>
      <c r="V336" s="29"/>
      <c r="W336" s="29"/>
      <c r="X336" s="29"/>
      <c r="Y336" s="29"/>
      <c r="Z336" s="29"/>
    </row>
    <row r="337" spans="1:26" ht="13">
      <c r="A337" s="42">
        <v>335</v>
      </c>
      <c r="B337" s="40">
        <f ca="1">_xlfn.BETA.INV(RAND(),Summary!$C$14+Summary!$D$26,Summary!$D$14+Summary!$C$26-Summary!$D$26)</f>
        <v>1.1135844529269745E-3</v>
      </c>
      <c r="C337" s="43">
        <f ca="1">_xlfn.BETA.INV(RAND(),Summary!$C$14+Summary!$D$27,Summary!$D$14+Summary!$C$27-Summary!$D$27)</f>
        <v>8.553169547801761E-4</v>
      </c>
      <c r="D337" s="49">
        <f t="shared" ca="1" si="4"/>
        <v>0</v>
      </c>
      <c r="E337" s="50">
        <f t="shared" ca="1" si="5"/>
        <v>-0.23192448266313467</v>
      </c>
      <c r="F337" s="50" t="str">
        <f t="shared" ca="1" si="6"/>
        <v/>
      </c>
      <c r="G337" s="50">
        <f t="shared" ca="1" si="7"/>
        <v>-0.23192448266313467</v>
      </c>
      <c r="H337" s="29"/>
      <c r="I337" s="29"/>
      <c r="J337" s="29"/>
      <c r="K337" s="29"/>
      <c r="L337" s="29"/>
      <c r="M337" s="29"/>
      <c r="N337" s="29"/>
      <c r="O337" s="29"/>
      <c r="P337" s="29"/>
      <c r="Q337" s="29"/>
      <c r="R337" s="29"/>
      <c r="S337" s="29"/>
      <c r="T337" s="29"/>
      <c r="U337" s="29"/>
      <c r="V337" s="29"/>
      <c r="W337" s="29"/>
      <c r="X337" s="29"/>
      <c r="Y337" s="29"/>
      <c r="Z337" s="29"/>
    </row>
    <row r="338" spans="1:26" ht="13">
      <c r="A338" s="42">
        <v>336</v>
      </c>
      <c r="B338" s="40">
        <f ca="1">_xlfn.BETA.INV(RAND(),Summary!$C$14+Summary!$D$26,Summary!$D$14+Summary!$C$26-Summary!$D$26)</f>
        <v>8.1525180247852722E-4</v>
      </c>
      <c r="C338" s="43">
        <f ca="1">_xlfn.BETA.INV(RAND(),Summary!$C$14+Summary!$D$27,Summary!$D$14+Summary!$C$27-Summary!$D$27)</f>
        <v>1.0255700455805705E-3</v>
      </c>
      <c r="D338" s="49">
        <f t="shared" ca="1" si="4"/>
        <v>1</v>
      </c>
      <c r="E338" s="50">
        <f t="shared" ca="1" si="5"/>
        <v>0.25797948862257541</v>
      </c>
      <c r="F338" s="50">
        <f t="shared" ca="1" si="6"/>
        <v>0.25797948862257541</v>
      </c>
      <c r="G338" s="50" t="str">
        <f t="shared" ca="1" si="7"/>
        <v/>
      </c>
      <c r="H338" s="29"/>
      <c r="I338" s="29"/>
      <c r="J338" s="29"/>
      <c r="K338" s="29"/>
      <c r="L338" s="29"/>
      <c r="M338" s="29"/>
      <c r="N338" s="29"/>
      <c r="O338" s="29"/>
      <c r="P338" s="29"/>
      <c r="Q338" s="29"/>
      <c r="R338" s="29"/>
      <c r="S338" s="29"/>
      <c r="T338" s="29"/>
      <c r="U338" s="29"/>
      <c r="V338" s="29"/>
      <c r="W338" s="29"/>
      <c r="X338" s="29"/>
      <c r="Y338" s="29"/>
      <c r="Z338" s="29"/>
    </row>
    <row r="339" spans="1:26" ht="13">
      <c r="A339" s="42">
        <v>337</v>
      </c>
      <c r="B339" s="40">
        <f ca="1">_xlfn.BETA.INV(RAND(),Summary!$C$14+Summary!$D$26,Summary!$D$14+Summary!$C$26-Summary!$D$26)</f>
        <v>7.0947249886090609E-4</v>
      </c>
      <c r="C339" s="43">
        <f ca="1">_xlfn.BETA.INV(RAND(),Summary!$C$14+Summary!$D$27,Summary!$D$14+Summary!$C$27-Summary!$D$27)</f>
        <v>1.2648362845550931E-3</v>
      </c>
      <c r="D339" s="49">
        <f t="shared" ca="1" si="4"/>
        <v>1</v>
      </c>
      <c r="E339" s="50">
        <f t="shared" ca="1" si="5"/>
        <v>0.78278409182294117</v>
      </c>
      <c r="F339" s="50">
        <f t="shared" ca="1" si="6"/>
        <v>0.78278409182294117</v>
      </c>
      <c r="G339" s="50" t="str">
        <f t="shared" ca="1" si="7"/>
        <v/>
      </c>
      <c r="H339" s="29"/>
      <c r="I339" s="29"/>
      <c r="J339" s="29"/>
      <c r="K339" s="29"/>
      <c r="L339" s="29"/>
      <c r="M339" s="29"/>
      <c r="N339" s="29"/>
      <c r="O339" s="29"/>
      <c r="P339" s="29"/>
      <c r="Q339" s="29"/>
      <c r="R339" s="29"/>
      <c r="S339" s="29"/>
      <c r="T339" s="29"/>
      <c r="U339" s="29"/>
      <c r="V339" s="29"/>
      <c r="W339" s="29"/>
      <c r="X339" s="29"/>
      <c r="Y339" s="29"/>
      <c r="Z339" s="29"/>
    </row>
    <row r="340" spans="1:26" ht="13">
      <c r="A340" s="42">
        <v>338</v>
      </c>
      <c r="B340" s="40">
        <f ca="1">_xlfn.BETA.INV(RAND(),Summary!$C$14+Summary!$D$26,Summary!$D$14+Summary!$C$26-Summary!$D$26)</f>
        <v>1.6192005212376515E-3</v>
      </c>
      <c r="C340" s="43">
        <f ca="1">_xlfn.BETA.INV(RAND(),Summary!$C$14+Summary!$D$27,Summary!$D$14+Summary!$C$27-Summary!$D$27)</f>
        <v>8.8021669236225321E-4</v>
      </c>
      <c r="D340" s="49">
        <f t="shared" ca="1" si="4"/>
        <v>0</v>
      </c>
      <c r="E340" s="50">
        <f t="shared" ca="1" si="5"/>
        <v>-0.4563880873201232</v>
      </c>
      <c r="F340" s="50" t="str">
        <f t="shared" ca="1" si="6"/>
        <v/>
      </c>
      <c r="G340" s="50">
        <f t="shared" ca="1" si="7"/>
        <v>-0.4563880873201232</v>
      </c>
      <c r="H340" s="29"/>
      <c r="I340" s="29"/>
      <c r="J340" s="29"/>
      <c r="K340" s="29"/>
      <c r="L340" s="29"/>
      <c r="M340" s="29"/>
      <c r="N340" s="29"/>
      <c r="O340" s="29"/>
      <c r="P340" s="29"/>
      <c r="Q340" s="29"/>
      <c r="R340" s="29"/>
      <c r="S340" s="29"/>
      <c r="T340" s="29"/>
      <c r="U340" s="29"/>
      <c r="V340" s="29"/>
      <c r="W340" s="29"/>
      <c r="X340" s="29"/>
      <c r="Y340" s="29"/>
      <c r="Z340" s="29"/>
    </row>
    <row r="341" spans="1:26" ht="13">
      <c r="A341" s="42">
        <v>339</v>
      </c>
      <c r="B341" s="40">
        <f ca="1">_xlfn.BETA.INV(RAND(),Summary!$C$14+Summary!$D$26,Summary!$D$14+Summary!$C$26-Summary!$D$26)</f>
        <v>1.0931748162611443E-3</v>
      </c>
      <c r="C341" s="43">
        <f ca="1">_xlfn.BETA.INV(RAND(),Summary!$C$14+Summary!$D$27,Summary!$D$14+Summary!$C$27-Summary!$D$27)</f>
        <v>9.9240631032494254E-4</v>
      </c>
      <c r="D341" s="49">
        <f t="shared" ca="1" si="4"/>
        <v>0</v>
      </c>
      <c r="E341" s="50">
        <f t="shared" ca="1" si="5"/>
        <v>-9.2179681087832144E-2</v>
      </c>
      <c r="F341" s="50" t="str">
        <f t="shared" ca="1" si="6"/>
        <v/>
      </c>
      <c r="G341" s="50">
        <f t="shared" ca="1" si="7"/>
        <v>-9.2179681087832144E-2</v>
      </c>
      <c r="H341" s="29"/>
      <c r="I341" s="29"/>
      <c r="J341" s="29"/>
      <c r="K341" s="29"/>
      <c r="L341" s="29"/>
      <c r="M341" s="29"/>
      <c r="N341" s="29"/>
      <c r="O341" s="29"/>
      <c r="P341" s="29"/>
      <c r="Q341" s="29"/>
      <c r="R341" s="29"/>
      <c r="S341" s="29"/>
      <c r="T341" s="29"/>
      <c r="U341" s="29"/>
      <c r="V341" s="29"/>
      <c r="W341" s="29"/>
      <c r="X341" s="29"/>
      <c r="Y341" s="29"/>
      <c r="Z341" s="29"/>
    </row>
    <row r="342" spans="1:26" ht="13">
      <c r="A342" s="42">
        <v>340</v>
      </c>
      <c r="B342" s="40">
        <f ca="1">_xlfn.BETA.INV(RAND(),Summary!$C$14+Summary!$D$26,Summary!$D$14+Summary!$C$26-Summary!$D$26)</f>
        <v>9.7451996262996269E-4</v>
      </c>
      <c r="C342" s="43">
        <f ca="1">_xlfn.BETA.INV(RAND(),Summary!$C$14+Summary!$D$27,Summary!$D$14+Summary!$C$27-Summary!$D$27)</f>
        <v>1.3326616677247216E-3</v>
      </c>
      <c r="D342" s="49">
        <f t="shared" ca="1" si="4"/>
        <v>1</v>
      </c>
      <c r="E342" s="50">
        <f t="shared" ca="1" si="5"/>
        <v>0.36750576573950572</v>
      </c>
      <c r="F342" s="50">
        <f t="shared" ca="1" si="6"/>
        <v>0.36750576573950572</v>
      </c>
      <c r="G342" s="50" t="str">
        <f t="shared" ca="1" si="7"/>
        <v/>
      </c>
      <c r="H342" s="29"/>
      <c r="I342" s="29"/>
      <c r="J342" s="29"/>
      <c r="K342" s="29"/>
      <c r="L342" s="29"/>
      <c r="M342" s="29"/>
      <c r="N342" s="29"/>
      <c r="O342" s="29"/>
      <c r="P342" s="29"/>
      <c r="Q342" s="29"/>
      <c r="R342" s="29"/>
      <c r="S342" s="29"/>
      <c r="T342" s="29"/>
      <c r="U342" s="29"/>
      <c r="V342" s="29"/>
      <c r="W342" s="29"/>
      <c r="X342" s="29"/>
      <c r="Y342" s="29"/>
      <c r="Z342" s="29"/>
    </row>
    <row r="343" spans="1:26" ht="13">
      <c r="A343" s="42">
        <v>341</v>
      </c>
      <c r="B343" s="40">
        <f ca="1">_xlfn.BETA.INV(RAND(),Summary!$C$14+Summary!$D$26,Summary!$D$14+Summary!$C$26-Summary!$D$26)</f>
        <v>1.0408826672641156E-3</v>
      </c>
      <c r="C343" s="43">
        <f ca="1">_xlfn.BETA.INV(RAND(),Summary!$C$14+Summary!$D$27,Summary!$D$14+Summary!$C$27-Summary!$D$27)</f>
        <v>1.0244077492738146E-3</v>
      </c>
      <c r="D343" s="49">
        <f t="shared" ca="1" si="4"/>
        <v>0</v>
      </c>
      <c r="E343" s="50">
        <f t="shared" ca="1" si="5"/>
        <v>-1.5827833922534354E-2</v>
      </c>
      <c r="F343" s="50" t="str">
        <f t="shared" ca="1" si="6"/>
        <v/>
      </c>
      <c r="G343" s="50">
        <f t="shared" ca="1" si="7"/>
        <v>-1.5827833922534354E-2</v>
      </c>
      <c r="H343" s="29"/>
      <c r="I343" s="29"/>
      <c r="J343" s="29"/>
      <c r="K343" s="29"/>
      <c r="L343" s="29"/>
      <c r="M343" s="29"/>
      <c r="N343" s="29"/>
      <c r="O343" s="29"/>
      <c r="P343" s="29"/>
      <c r="Q343" s="29"/>
      <c r="R343" s="29"/>
      <c r="S343" s="29"/>
      <c r="T343" s="29"/>
      <c r="U343" s="29"/>
      <c r="V343" s="29"/>
      <c r="W343" s="29"/>
      <c r="X343" s="29"/>
      <c r="Y343" s="29"/>
      <c r="Z343" s="29"/>
    </row>
    <row r="344" spans="1:26" ht="13">
      <c r="A344" s="42">
        <v>342</v>
      </c>
      <c r="B344" s="40">
        <f ca="1">_xlfn.BETA.INV(RAND(),Summary!$C$14+Summary!$D$26,Summary!$D$14+Summary!$C$26-Summary!$D$26)</f>
        <v>1.2113521836752961E-3</v>
      </c>
      <c r="C344" s="43">
        <f ca="1">_xlfn.BETA.INV(RAND(),Summary!$C$14+Summary!$D$27,Summary!$D$14+Summary!$C$27-Summary!$D$27)</f>
        <v>8.4677644719486386E-4</v>
      </c>
      <c r="D344" s="49">
        <f t="shared" ca="1" si="4"/>
        <v>0</v>
      </c>
      <c r="E344" s="50">
        <f t="shared" ca="1" si="5"/>
        <v>-0.30096592996951005</v>
      </c>
      <c r="F344" s="50" t="str">
        <f t="shared" ca="1" si="6"/>
        <v/>
      </c>
      <c r="G344" s="50">
        <f t="shared" ca="1" si="7"/>
        <v>-0.30096592996951005</v>
      </c>
      <c r="H344" s="29"/>
      <c r="I344" s="29"/>
      <c r="J344" s="29"/>
      <c r="K344" s="29"/>
      <c r="L344" s="29"/>
      <c r="M344" s="29"/>
      <c r="N344" s="29"/>
      <c r="O344" s="29"/>
      <c r="P344" s="29"/>
      <c r="Q344" s="29"/>
      <c r="R344" s="29"/>
      <c r="S344" s="29"/>
      <c r="T344" s="29"/>
      <c r="U344" s="29"/>
      <c r="V344" s="29"/>
      <c r="W344" s="29"/>
      <c r="X344" s="29"/>
      <c r="Y344" s="29"/>
      <c r="Z344" s="29"/>
    </row>
    <row r="345" spans="1:26" ht="13">
      <c r="A345" s="42">
        <v>343</v>
      </c>
      <c r="B345" s="40">
        <f ca="1">_xlfn.BETA.INV(RAND(),Summary!$C$14+Summary!$D$26,Summary!$D$14+Summary!$C$26-Summary!$D$26)</f>
        <v>8.6338681351410434E-4</v>
      </c>
      <c r="C345" s="43">
        <f ca="1">_xlfn.BETA.INV(RAND(),Summary!$C$14+Summary!$D$27,Summary!$D$14+Summary!$C$27-Summary!$D$27)</f>
        <v>1.0092437591443923E-3</v>
      </c>
      <c r="D345" s="49">
        <f t="shared" ca="1" si="4"/>
        <v>1</v>
      </c>
      <c r="E345" s="50">
        <f t="shared" ca="1" si="5"/>
        <v>0.16893580414626658</v>
      </c>
      <c r="F345" s="50">
        <f t="shared" ca="1" si="6"/>
        <v>0.16893580414626658</v>
      </c>
      <c r="G345" s="50" t="str">
        <f t="shared" ca="1" si="7"/>
        <v/>
      </c>
      <c r="H345" s="29"/>
      <c r="I345" s="29"/>
      <c r="J345" s="29"/>
      <c r="K345" s="29"/>
      <c r="L345" s="29"/>
      <c r="M345" s="29"/>
      <c r="N345" s="29"/>
      <c r="O345" s="29"/>
      <c r="P345" s="29"/>
      <c r="Q345" s="29"/>
      <c r="R345" s="29"/>
      <c r="S345" s="29"/>
      <c r="T345" s="29"/>
      <c r="U345" s="29"/>
      <c r="V345" s="29"/>
      <c r="W345" s="29"/>
      <c r="X345" s="29"/>
      <c r="Y345" s="29"/>
      <c r="Z345" s="29"/>
    </row>
    <row r="346" spans="1:26" ht="13">
      <c r="A346" s="42">
        <v>344</v>
      </c>
      <c r="B346" s="40">
        <f ca="1">_xlfn.BETA.INV(RAND(),Summary!$C$14+Summary!$D$26,Summary!$D$14+Summary!$C$26-Summary!$D$26)</f>
        <v>1.1787318726245166E-3</v>
      </c>
      <c r="C346" s="43">
        <f ca="1">_xlfn.BETA.INV(RAND(),Summary!$C$14+Summary!$D$27,Summary!$D$14+Summary!$C$27-Summary!$D$27)</f>
        <v>8.0727411168439065E-4</v>
      </c>
      <c r="D346" s="49">
        <f t="shared" ca="1" si="4"/>
        <v>0</v>
      </c>
      <c r="E346" s="50">
        <f t="shared" ca="1" si="5"/>
        <v>-0.31513338153235237</v>
      </c>
      <c r="F346" s="50" t="str">
        <f t="shared" ca="1" si="6"/>
        <v/>
      </c>
      <c r="G346" s="50">
        <f t="shared" ca="1" si="7"/>
        <v>-0.31513338153235237</v>
      </c>
      <c r="H346" s="29"/>
      <c r="I346" s="29"/>
      <c r="J346" s="29"/>
      <c r="K346" s="29"/>
      <c r="L346" s="29"/>
      <c r="M346" s="29"/>
      <c r="N346" s="29"/>
      <c r="O346" s="29"/>
      <c r="P346" s="29"/>
      <c r="Q346" s="29"/>
      <c r="R346" s="29"/>
      <c r="S346" s="29"/>
      <c r="T346" s="29"/>
      <c r="U346" s="29"/>
      <c r="V346" s="29"/>
      <c r="W346" s="29"/>
      <c r="X346" s="29"/>
      <c r="Y346" s="29"/>
      <c r="Z346" s="29"/>
    </row>
    <row r="347" spans="1:26" ht="13">
      <c r="A347" s="42">
        <v>345</v>
      </c>
      <c r="B347" s="40">
        <f ca="1">_xlfn.BETA.INV(RAND(),Summary!$C$14+Summary!$D$26,Summary!$D$14+Summary!$C$26-Summary!$D$26)</f>
        <v>1.4349891909358758E-3</v>
      </c>
      <c r="C347" s="43">
        <f ca="1">_xlfn.BETA.INV(RAND(),Summary!$C$14+Summary!$D$27,Summary!$D$14+Summary!$C$27-Summary!$D$27)</f>
        <v>1.1997922271950179E-3</v>
      </c>
      <c r="D347" s="49">
        <f t="shared" ca="1" si="4"/>
        <v>0</v>
      </c>
      <c r="E347" s="50">
        <f t="shared" ca="1" si="5"/>
        <v>-0.16390155774446388</v>
      </c>
      <c r="F347" s="50" t="str">
        <f t="shared" ca="1" si="6"/>
        <v/>
      </c>
      <c r="G347" s="50">
        <f t="shared" ca="1" si="7"/>
        <v>-0.16390155774446388</v>
      </c>
      <c r="H347" s="29"/>
      <c r="I347" s="29"/>
      <c r="J347" s="29"/>
      <c r="K347" s="29"/>
      <c r="L347" s="29"/>
      <c r="M347" s="29"/>
      <c r="N347" s="29"/>
      <c r="O347" s="29"/>
      <c r="P347" s="29"/>
      <c r="Q347" s="29"/>
      <c r="R347" s="29"/>
      <c r="S347" s="29"/>
      <c r="T347" s="29"/>
      <c r="U347" s="29"/>
      <c r="V347" s="29"/>
      <c r="W347" s="29"/>
      <c r="X347" s="29"/>
      <c r="Y347" s="29"/>
      <c r="Z347" s="29"/>
    </row>
    <row r="348" spans="1:26" ht="13">
      <c r="A348" s="42">
        <v>346</v>
      </c>
      <c r="B348" s="40">
        <f ca="1">_xlfn.BETA.INV(RAND(),Summary!$C$14+Summary!$D$26,Summary!$D$14+Summary!$C$26-Summary!$D$26)</f>
        <v>7.5608111927489543E-4</v>
      </c>
      <c r="C348" s="43">
        <f ca="1">_xlfn.BETA.INV(RAND(),Summary!$C$14+Summary!$D$27,Summary!$D$14+Summary!$C$27-Summary!$D$27)</f>
        <v>6.8870079520785951E-4</v>
      </c>
      <c r="D348" s="49">
        <f t="shared" ca="1" si="4"/>
        <v>0</v>
      </c>
      <c r="E348" s="50">
        <f t="shared" ca="1" si="5"/>
        <v>-8.9117850385757133E-2</v>
      </c>
      <c r="F348" s="50" t="str">
        <f t="shared" ca="1" si="6"/>
        <v/>
      </c>
      <c r="G348" s="50">
        <f t="shared" ca="1" si="7"/>
        <v>-8.9117850385757133E-2</v>
      </c>
      <c r="H348" s="29"/>
      <c r="I348" s="29"/>
      <c r="J348" s="29"/>
      <c r="K348" s="29"/>
      <c r="L348" s="29"/>
      <c r="M348" s="29"/>
      <c r="N348" s="29"/>
      <c r="O348" s="29"/>
      <c r="P348" s="29"/>
      <c r="Q348" s="29"/>
      <c r="R348" s="29"/>
      <c r="S348" s="29"/>
      <c r="T348" s="29"/>
      <c r="U348" s="29"/>
      <c r="V348" s="29"/>
      <c r="W348" s="29"/>
      <c r="X348" s="29"/>
      <c r="Y348" s="29"/>
      <c r="Z348" s="29"/>
    </row>
    <row r="349" spans="1:26" ht="13">
      <c r="A349" s="42">
        <v>347</v>
      </c>
      <c r="B349" s="40">
        <f ca="1">_xlfn.BETA.INV(RAND(),Summary!$C$14+Summary!$D$26,Summary!$D$14+Summary!$C$26-Summary!$D$26)</f>
        <v>1.6753617363527429E-3</v>
      </c>
      <c r="C349" s="43">
        <f ca="1">_xlfn.BETA.INV(RAND(),Summary!$C$14+Summary!$D$27,Summary!$D$14+Summary!$C$27-Summary!$D$27)</f>
        <v>1.3961381550693375E-3</v>
      </c>
      <c r="D349" s="49">
        <f t="shared" ca="1" si="4"/>
        <v>0</v>
      </c>
      <c r="E349" s="50">
        <f t="shared" ca="1" si="5"/>
        <v>-0.16666465231041641</v>
      </c>
      <c r="F349" s="50" t="str">
        <f t="shared" ca="1" si="6"/>
        <v/>
      </c>
      <c r="G349" s="50">
        <f t="shared" ca="1" si="7"/>
        <v>-0.16666465231041641</v>
      </c>
      <c r="H349" s="29"/>
      <c r="I349" s="29"/>
      <c r="J349" s="29"/>
      <c r="K349" s="29"/>
      <c r="L349" s="29"/>
      <c r="M349" s="29"/>
      <c r="N349" s="29"/>
      <c r="O349" s="29"/>
      <c r="P349" s="29"/>
      <c r="Q349" s="29"/>
      <c r="R349" s="29"/>
      <c r="S349" s="29"/>
      <c r="T349" s="29"/>
      <c r="U349" s="29"/>
      <c r="V349" s="29"/>
      <c r="W349" s="29"/>
      <c r="X349" s="29"/>
      <c r="Y349" s="29"/>
      <c r="Z349" s="29"/>
    </row>
    <row r="350" spans="1:26" ht="13">
      <c r="A350" s="42">
        <v>348</v>
      </c>
      <c r="B350" s="40">
        <f ca="1">_xlfn.BETA.INV(RAND(),Summary!$C$14+Summary!$D$26,Summary!$D$14+Summary!$C$26-Summary!$D$26)</f>
        <v>1.3367906376142713E-3</v>
      </c>
      <c r="C350" s="43">
        <f ca="1">_xlfn.BETA.INV(RAND(),Summary!$C$14+Summary!$D$27,Summary!$D$14+Summary!$C$27-Summary!$D$27)</f>
        <v>1.0470551257369953E-3</v>
      </c>
      <c r="D350" s="49">
        <f t="shared" ca="1" si="4"/>
        <v>0</v>
      </c>
      <c r="E350" s="50">
        <f t="shared" ca="1" si="5"/>
        <v>-0.21673963276280714</v>
      </c>
      <c r="F350" s="50" t="str">
        <f t="shared" ca="1" si="6"/>
        <v/>
      </c>
      <c r="G350" s="50">
        <f t="shared" ca="1" si="7"/>
        <v>-0.21673963276280714</v>
      </c>
      <c r="H350" s="29"/>
      <c r="I350" s="29"/>
      <c r="J350" s="29"/>
      <c r="K350" s="29"/>
      <c r="L350" s="29"/>
      <c r="M350" s="29"/>
      <c r="N350" s="29"/>
      <c r="O350" s="29"/>
      <c r="P350" s="29"/>
      <c r="Q350" s="29"/>
      <c r="R350" s="29"/>
      <c r="S350" s="29"/>
      <c r="T350" s="29"/>
      <c r="U350" s="29"/>
      <c r="V350" s="29"/>
      <c r="W350" s="29"/>
      <c r="X350" s="29"/>
      <c r="Y350" s="29"/>
      <c r="Z350" s="29"/>
    </row>
    <row r="351" spans="1:26" ht="13">
      <c r="A351" s="42">
        <v>349</v>
      </c>
      <c r="B351" s="40">
        <f ca="1">_xlfn.BETA.INV(RAND(),Summary!$C$14+Summary!$D$26,Summary!$D$14+Summary!$C$26-Summary!$D$26)</f>
        <v>3.8248316350042666E-4</v>
      </c>
      <c r="C351" s="43">
        <f ca="1">_xlfn.BETA.INV(RAND(),Summary!$C$14+Summary!$D$27,Summary!$D$14+Summary!$C$27-Summary!$D$27)</f>
        <v>1.018608035316948E-3</v>
      </c>
      <c r="D351" s="49">
        <f t="shared" ca="1" si="4"/>
        <v>1</v>
      </c>
      <c r="E351" s="50">
        <f t="shared" ca="1" si="5"/>
        <v>1.6631447669351118</v>
      </c>
      <c r="F351" s="50">
        <f t="shared" ca="1" si="6"/>
        <v>1.6631447669351118</v>
      </c>
      <c r="G351" s="50" t="str">
        <f t="shared" ca="1" si="7"/>
        <v/>
      </c>
      <c r="H351" s="29"/>
      <c r="I351" s="29"/>
      <c r="J351" s="29"/>
      <c r="K351" s="29"/>
      <c r="L351" s="29"/>
      <c r="M351" s="29"/>
      <c r="N351" s="29"/>
      <c r="O351" s="29"/>
      <c r="P351" s="29"/>
      <c r="Q351" s="29"/>
      <c r="R351" s="29"/>
      <c r="S351" s="29"/>
      <c r="T351" s="29"/>
      <c r="U351" s="29"/>
      <c r="V351" s="29"/>
      <c r="W351" s="29"/>
      <c r="X351" s="29"/>
      <c r="Y351" s="29"/>
      <c r="Z351" s="29"/>
    </row>
    <row r="352" spans="1:26" ht="13">
      <c r="A352" s="42">
        <v>350</v>
      </c>
      <c r="B352" s="40">
        <f ca="1">_xlfn.BETA.INV(RAND(),Summary!$C$14+Summary!$D$26,Summary!$D$14+Summary!$C$26-Summary!$D$26)</f>
        <v>6.5396895244539848E-4</v>
      </c>
      <c r="C352" s="43">
        <f ca="1">_xlfn.BETA.INV(RAND(),Summary!$C$14+Summary!$D$27,Summary!$D$14+Summary!$C$27-Summary!$D$27)</f>
        <v>1.119147031727552E-3</v>
      </c>
      <c r="D352" s="49">
        <f t="shared" ca="1" si="4"/>
        <v>1</v>
      </c>
      <c r="E352" s="50">
        <f t="shared" ca="1" si="5"/>
        <v>0.71131523529168217</v>
      </c>
      <c r="F352" s="50">
        <f t="shared" ca="1" si="6"/>
        <v>0.71131523529168217</v>
      </c>
      <c r="G352" s="50" t="str">
        <f t="shared" ca="1" si="7"/>
        <v/>
      </c>
      <c r="H352" s="29"/>
      <c r="I352" s="29"/>
      <c r="J352" s="29"/>
      <c r="K352" s="29"/>
      <c r="L352" s="29"/>
      <c r="M352" s="29"/>
      <c r="N352" s="29"/>
      <c r="O352" s="29"/>
      <c r="P352" s="29"/>
      <c r="Q352" s="29"/>
      <c r="R352" s="29"/>
      <c r="S352" s="29"/>
      <c r="T352" s="29"/>
      <c r="U352" s="29"/>
      <c r="V352" s="29"/>
      <c r="W352" s="29"/>
      <c r="X352" s="29"/>
      <c r="Y352" s="29"/>
      <c r="Z352" s="29"/>
    </row>
    <row r="353" spans="1:26" ht="13">
      <c r="A353" s="42">
        <v>351</v>
      </c>
      <c r="B353" s="40">
        <f ca="1">_xlfn.BETA.INV(RAND(),Summary!$C$14+Summary!$D$26,Summary!$D$14+Summary!$C$26-Summary!$D$26)</f>
        <v>1.286758343957306E-3</v>
      </c>
      <c r="C353" s="43">
        <f ca="1">_xlfn.BETA.INV(RAND(),Summary!$C$14+Summary!$D$27,Summary!$D$14+Summary!$C$27-Summary!$D$27)</f>
        <v>8.2338352430913638E-4</v>
      </c>
      <c r="D353" s="49">
        <f t="shared" ca="1" si="4"/>
        <v>0</v>
      </c>
      <c r="E353" s="50">
        <f t="shared" ca="1" si="5"/>
        <v>-0.36011021169919394</v>
      </c>
      <c r="F353" s="50" t="str">
        <f t="shared" ca="1" si="6"/>
        <v/>
      </c>
      <c r="G353" s="50">
        <f t="shared" ca="1" si="7"/>
        <v>-0.36011021169919394</v>
      </c>
      <c r="H353" s="29"/>
      <c r="I353" s="29"/>
      <c r="J353" s="29"/>
      <c r="K353" s="29"/>
      <c r="L353" s="29"/>
      <c r="M353" s="29"/>
      <c r="N353" s="29"/>
      <c r="O353" s="29"/>
      <c r="P353" s="29"/>
      <c r="Q353" s="29"/>
      <c r="R353" s="29"/>
      <c r="S353" s="29"/>
      <c r="T353" s="29"/>
      <c r="U353" s="29"/>
      <c r="V353" s="29"/>
      <c r="W353" s="29"/>
      <c r="X353" s="29"/>
      <c r="Y353" s="29"/>
      <c r="Z353" s="29"/>
    </row>
    <row r="354" spans="1:26" ht="13">
      <c r="A354" s="42">
        <v>352</v>
      </c>
      <c r="B354" s="40">
        <f ca="1">_xlfn.BETA.INV(RAND(),Summary!$C$14+Summary!$D$26,Summary!$D$14+Summary!$C$26-Summary!$D$26)</f>
        <v>9.8940856166279678E-4</v>
      </c>
      <c r="C354" s="43">
        <f ca="1">_xlfn.BETA.INV(RAND(),Summary!$C$14+Summary!$D$27,Summary!$D$14+Summary!$C$27-Summary!$D$27)</f>
        <v>1.09225694441073E-3</v>
      </c>
      <c r="D354" s="49">
        <f t="shared" ca="1" si="4"/>
        <v>1</v>
      </c>
      <c r="E354" s="50">
        <f t="shared" ca="1" si="5"/>
        <v>0.10394935594158042</v>
      </c>
      <c r="F354" s="50">
        <f t="shared" ca="1" si="6"/>
        <v>0.10394935594158042</v>
      </c>
      <c r="G354" s="50" t="str">
        <f t="shared" ca="1" si="7"/>
        <v/>
      </c>
      <c r="H354" s="29"/>
      <c r="I354" s="29"/>
      <c r="J354" s="29"/>
      <c r="K354" s="29"/>
      <c r="L354" s="29"/>
      <c r="M354" s="29"/>
      <c r="N354" s="29"/>
      <c r="O354" s="29"/>
      <c r="P354" s="29"/>
      <c r="Q354" s="29"/>
      <c r="R354" s="29"/>
      <c r="S354" s="29"/>
      <c r="T354" s="29"/>
      <c r="U354" s="29"/>
      <c r="V354" s="29"/>
      <c r="W354" s="29"/>
      <c r="X354" s="29"/>
      <c r="Y354" s="29"/>
      <c r="Z354" s="29"/>
    </row>
    <row r="355" spans="1:26" ht="13">
      <c r="A355" s="42">
        <v>353</v>
      </c>
      <c r="B355" s="40">
        <f ca="1">_xlfn.BETA.INV(RAND(),Summary!$C$14+Summary!$D$26,Summary!$D$14+Summary!$C$26-Summary!$D$26)</f>
        <v>7.1200874530785436E-4</v>
      </c>
      <c r="C355" s="43">
        <f ca="1">_xlfn.BETA.INV(RAND(),Summary!$C$14+Summary!$D$27,Summary!$D$14+Summary!$C$27-Summary!$D$27)</f>
        <v>1.4015113140077862E-3</v>
      </c>
      <c r="D355" s="49">
        <f t="shared" ca="1" si="4"/>
        <v>1</v>
      </c>
      <c r="E355" s="50">
        <f t="shared" ca="1" si="5"/>
        <v>0.96839058964340186</v>
      </c>
      <c r="F355" s="50">
        <f t="shared" ca="1" si="6"/>
        <v>0.96839058964340186</v>
      </c>
      <c r="G355" s="50" t="str">
        <f t="shared" ca="1" si="7"/>
        <v/>
      </c>
      <c r="H355" s="29"/>
      <c r="I355" s="29"/>
      <c r="J355" s="29"/>
      <c r="K355" s="29"/>
      <c r="L355" s="29"/>
      <c r="M355" s="29"/>
      <c r="N355" s="29"/>
      <c r="O355" s="29"/>
      <c r="P355" s="29"/>
      <c r="Q355" s="29"/>
      <c r="R355" s="29"/>
      <c r="S355" s="29"/>
      <c r="T355" s="29"/>
      <c r="U355" s="29"/>
      <c r="V355" s="29"/>
      <c r="W355" s="29"/>
      <c r="X355" s="29"/>
      <c r="Y355" s="29"/>
      <c r="Z355" s="29"/>
    </row>
    <row r="356" spans="1:26" ht="13">
      <c r="A356" s="42">
        <v>354</v>
      </c>
      <c r="B356" s="40">
        <f ca="1">_xlfn.BETA.INV(RAND(),Summary!$C$14+Summary!$D$26,Summary!$D$14+Summary!$C$26-Summary!$D$26)</f>
        <v>1.7227737882913319E-3</v>
      </c>
      <c r="C356" s="43">
        <f ca="1">_xlfn.BETA.INV(RAND(),Summary!$C$14+Summary!$D$27,Summary!$D$14+Summary!$C$27-Summary!$D$27)</f>
        <v>6.0164060885945631E-4</v>
      </c>
      <c r="D356" s="49">
        <f t="shared" ca="1" si="4"/>
        <v>0</v>
      </c>
      <c r="E356" s="50">
        <f t="shared" ca="1" si="5"/>
        <v>-0.65077213680144796</v>
      </c>
      <c r="F356" s="50" t="str">
        <f t="shared" ca="1" si="6"/>
        <v/>
      </c>
      <c r="G356" s="50">
        <f t="shared" ca="1" si="7"/>
        <v>-0.65077213680144796</v>
      </c>
      <c r="H356" s="29"/>
      <c r="I356" s="29"/>
      <c r="J356" s="29"/>
      <c r="K356" s="29"/>
      <c r="L356" s="29"/>
      <c r="M356" s="29"/>
      <c r="N356" s="29"/>
      <c r="O356" s="29"/>
      <c r="P356" s="29"/>
      <c r="Q356" s="29"/>
      <c r="R356" s="29"/>
      <c r="S356" s="29"/>
      <c r="T356" s="29"/>
      <c r="U356" s="29"/>
      <c r="V356" s="29"/>
      <c r="W356" s="29"/>
      <c r="X356" s="29"/>
      <c r="Y356" s="29"/>
      <c r="Z356" s="29"/>
    </row>
    <row r="357" spans="1:26" ht="13">
      <c r="A357" s="42">
        <v>355</v>
      </c>
      <c r="B357" s="40">
        <f ca="1">_xlfn.BETA.INV(RAND(),Summary!$C$14+Summary!$D$26,Summary!$D$14+Summary!$C$26-Summary!$D$26)</f>
        <v>8.0673180149248489E-4</v>
      </c>
      <c r="C357" s="43">
        <f ca="1">_xlfn.BETA.INV(RAND(),Summary!$C$14+Summary!$D$27,Summary!$D$14+Summary!$C$27-Summary!$D$27)</f>
        <v>1.2373524822881787E-3</v>
      </c>
      <c r="D357" s="49">
        <f t="shared" ca="1" si="4"/>
        <v>1</v>
      </c>
      <c r="E357" s="50">
        <f t="shared" ca="1" si="5"/>
        <v>0.53378418949027295</v>
      </c>
      <c r="F357" s="50">
        <f t="shared" ca="1" si="6"/>
        <v>0.53378418949027295</v>
      </c>
      <c r="G357" s="50" t="str">
        <f t="shared" ca="1" si="7"/>
        <v/>
      </c>
      <c r="H357" s="29"/>
      <c r="I357" s="29"/>
      <c r="J357" s="29"/>
      <c r="K357" s="29"/>
      <c r="L357" s="29"/>
      <c r="M357" s="29"/>
      <c r="N357" s="29"/>
      <c r="O357" s="29"/>
      <c r="P357" s="29"/>
      <c r="Q357" s="29"/>
      <c r="R357" s="29"/>
      <c r="S357" s="29"/>
      <c r="T357" s="29"/>
      <c r="U357" s="29"/>
      <c r="V357" s="29"/>
      <c r="W357" s="29"/>
      <c r="X357" s="29"/>
      <c r="Y357" s="29"/>
      <c r="Z357" s="29"/>
    </row>
    <row r="358" spans="1:26" ht="13">
      <c r="A358" s="42">
        <v>356</v>
      </c>
      <c r="B358" s="40">
        <f ca="1">_xlfn.BETA.INV(RAND(),Summary!$C$14+Summary!$D$26,Summary!$D$14+Summary!$C$26-Summary!$D$26)</f>
        <v>8.3793919590376402E-4</v>
      </c>
      <c r="C358" s="43">
        <f ca="1">_xlfn.BETA.INV(RAND(),Summary!$C$14+Summary!$D$27,Summary!$D$14+Summary!$C$27-Summary!$D$27)</f>
        <v>1.295177538492065E-3</v>
      </c>
      <c r="D358" s="49">
        <f t="shared" ca="1" si="4"/>
        <v>1</v>
      </c>
      <c r="E358" s="50">
        <f t="shared" ca="1" si="5"/>
        <v>0.54567007346534724</v>
      </c>
      <c r="F358" s="50">
        <f t="shared" ca="1" si="6"/>
        <v>0.54567007346534724</v>
      </c>
      <c r="G358" s="50" t="str">
        <f t="shared" ca="1" si="7"/>
        <v/>
      </c>
      <c r="H358" s="29"/>
      <c r="I358" s="29"/>
      <c r="J358" s="29"/>
      <c r="K358" s="29"/>
      <c r="L358" s="29"/>
      <c r="M358" s="29"/>
      <c r="N358" s="29"/>
      <c r="O358" s="29"/>
      <c r="P358" s="29"/>
      <c r="Q358" s="29"/>
      <c r="R358" s="29"/>
      <c r="S358" s="29"/>
      <c r="T358" s="29"/>
      <c r="U358" s="29"/>
      <c r="V358" s="29"/>
      <c r="W358" s="29"/>
      <c r="X358" s="29"/>
      <c r="Y358" s="29"/>
      <c r="Z358" s="29"/>
    </row>
    <row r="359" spans="1:26" ht="13">
      <c r="A359" s="42">
        <v>357</v>
      </c>
      <c r="B359" s="40">
        <f ca="1">_xlfn.BETA.INV(RAND(),Summary!$C$14+Summary!$D$26,Summary!$D$14+Summary!$C$26-Summary!$D$26)</f>
        <v>1.5103963312375068E-3</v>
      </c>
      <c r="C359" s="43">
        <f ca="1">_xlfn.BETA.INV(RAND(),Summary!$C$14+Summary!$D$27,Summary!$D$14+Summary!$C$27-Summary!$D$27)</f>
        <v>1.201674014494003E-3</v>
      </c>
      <c r="D359" s="49">
        <f t="shared" ca="1" si="4"/>
        <v>0</v>
      </c>
      <c r="E359" s="50">
        <f t="shared" ca="1" si="5"/>
        <v>-0.2043982167849677</v>
      </c>
      <c r="F359" s="50" t="str">
        <f t="shared" ca="1" si="6"/>
        <v/>
      </c>
      <c r="G359" s="50">
        <f t="shared" ca="1" si="7"/>
        <v>-0.2043982167849677</v>
      </c>
      <c r="H359" s="29"/>
      <c r="I359" s="29"/>
      <c r="J359" s="29"/>
      <c r="K359" s="29"/>
      <c r="L359" s="29"/>
      <c r="M359" s="29"/>
      <c r="N359" s="29"/>
      <c r="O359" s="29"/>
      <c r="P359" s="29"/>
      <c r="Q359" s="29"/>
      <c r="R359" s="29"/>
      <c r="S359" s="29"/>
      <c r="T359" s="29"/>
      <c r="U359" s="29"/>
      <c r="V359" s="29"/>
      <c r="W359" s="29"/>
      <c r="X359" s="29"/>
      <c r="Y359" s="29"/>
      <c r="Z359" s="29"/>
    </row>
    <row r="360" spans="1:26" ht="13">
      <c r="A360" s="42">
        <v>358</v>
      </c>
      <c r="B360" s="40">
        <f ca="1">_xlfn.BETA.INV(RAND(),Summary!$C$14+Summary!$D$26,Summary!$D$14+Summary!$C$26-Summary!$D$26)</f>
        <v>7.6051182686158643E-4</v>
      </c>
      <c r="C360" s="43">
        <f ca="1">_xlfn.BETA.INV(RAND(),Summary!$C$14+Summary!$D$27,Summary!$D$14+Summary!$C$27-Summary!$D$27)</f>
        <v>7.3494476134258811E-4</v>
      </c>
      <c r="D360" s="49">
        <f t="shared" ca="1" si="4"/>
        <v>0</v>
      </c>
      <c r="E360" s="50">
        <f t="shared" ca="1" si="5"/>
        <v>-3.3618235267301816E-2</v>
      </c>
      <c r="F360" s="50" t="str">
        <f t="shared" ca="1" si="6"/>
        <v/>
      </c>
      <c r="G360" s="50">
        <f t="shared" ca="1" si="7"/>
        <v>-3.3618235267301816E-2</v>
      </c>
      <c r="H360" s="29"/>
      <c r="I360" s="29"/>
      <c r="J360" s="29"/>
      <c r="K360" s="29"/>
      <c r="L360" s="29"/>
      <c r="M360" s="29"/>
      <c r="N360" s="29"/>
      <c r="O360" s="29"/>
      <c r="P360" s="29"/>
      <c r="Q360" s="29"/>
      <c r="R360" s="29"/>
      <c r="S360" s="29"/>
      <c r="T360" s="29"/>
      <c r="U360" s="29"/>
      <c r="V360" s="29"/>
      <c r="W360" s="29"/>
      <c r="X360" s="29"/>
      <c r="Y360" s="29"/>
      <c r="Z360" s="29"/>
    </row>
    <row r="361" spans="1:26" ht="13">
      <c r="A361" s="42">
        <v>359</v>
      </c>
      <c r="B361" s="40">
        <f ca="1">_xlfn.BETA.INV(RAND(),Summary!$C$14+Summary!$D$26,Summary!$D$14+Summary!$C$26-Summary!$D$26)</f>
        <v>1.254755379172412E-3</v>
      </c>
      <c r="C361" s="43">
        <f ca="1">_xlfn.BETA.INV(RAND(),Summary!$C$14+Summary!$D$27,Summary!$D$14+Summary!$C$27-Summary!$D$27)</f>
        <v>9.6878029342847046E-4</v>
      </c>
      <c r="D361" s="49">
        <f t="shared" ca="1" si="4"/>
        <v>0</v>
      </c>
      <c r="E361" s="50">
        <f t="shared" ca="1" si="5"/>
        <v>-0.22791301833872957</v>
      </c>
      <c r="F361" s="50" t="str">
        <f t="shared" ca="1" si="6"/>
        <v/>
      </c>
      <c r="G361" s="50">
        <f t="shared" ca="1" si="7"/>
        <v>-0.22791301833872957</v>
      </c>
      <c r="H361" s="29"/>
      <c r="I361" s="29"/>
      <c r="J361" s="29"/>
      <c r="K361" s="29"/>
      <c r="L361" s="29"/>
      <c r="M361" s="29"/>
      <c r="N361" s="29"/>
      <c r="O361" s="29"/>
      <c r="P361" s="29"/>
      <c r="Q361" s="29"/>
      <c r="R361" s="29"/>
      <c r="S361" s="29"/>
      <c r="T361" s="29"/>
      <c r="U361" s="29"/>
      <c r="V361" s="29"/>
      <c r="W361" s="29"/>
      <c r="X361" s="29"/>
      <c r="Y361" s="29"/>
      <c r="Z361" s="29"/>
    </row>
    <row r="362" spans="1:26" ht="13">
      <c r="A362" s="42">
        <v>360</v>
      </c>
      <c r="B362" s="40">
        <f ca="1">_xlfn.BETA.INV(RAND(),Summary!$C$14+Summary!$D$26,Summary!$D$14+Summary!$C$26-Summary!$D$26)</f>
        <v>1.021205759222178E-3</v>
      </c>
      <c r="C362" s="43">
        <f ca="1">_xlfn.BETA.INV(RAND(),Summary!$C$14+Summary!$D$27,Summary!$D$14+Summary!$C$27-Summary!$D$27)</f>
        <v>9.7287369932078397E-4</v>
      </c>
      <c r="D362" s="49">
        <f t="shared" ca="1" si="4"/>
        <v>0</v>
      </c>
      <c r="E362" s="50">
        <f t="shared" ca="1" si="5"/>
        <v>-4.7328424722366577E-2</v>
      </c>
      <c r="F362" s="50" t="str">
        <f t="shared" ca="1" si="6"/>
        <v/>
      </c>
      <c r="G362" s="50">
        <f t="shared" ca="1" si="7"/>
        <v>-4.7328424722366577E-2</v>
      </c>
      <c r="H362" s="29"/>
      <c r="I362" s="29"/>
      <c r="J362" s="29"/>
      <c r="K362" s="29"/>
      <c r="L362" s="29"/>
      <c r="M362" s="29"/>
      <c r="N362" s="29"/>
      <c r="O362" s="29"/>
      <c r="P362" s="29"/>
      <c r="Q362" s="29"/>
      <c r="R362" s="29"/>
      <c r="S362" s="29"/>
      <c r="T362" s="29"/>
      <c r="U362" s="29"/>
      <c r="V362" s="29"/>
      <c r="W362" s="29"/>
      <c r="X362" s="29"/>
      <c r="Y362" s="29"/>
      <c r="Z362" s="29"/>
    </row>
    <row r="363" spans="1:26" ht="13">
      <c r="A363" s="42">
        <v>361</v>
      </c>
      <c r="B363" s="40">
        <f ca="1">_xlfn.BETA.INV(RAND(),Summary!$C$14+Summary!$D$26,Summary!$D$14+Summary!$C$26-Summary!$D$26)</f>
        <v>9.5178707312456787E-4</v>
      </c>
      <c r="C363" s="43">
        <f ca="1">_xlfn.BETA.INV(RAND(),Summary!$C$14+Summary!$D$27,Summary!$D$14+Summary!$C$27-Summary!$D$27)</f>
        <v>1.039288073701683E-3</v>
      </c>
      <c r="D363" s="49">
        <f t="shared" ca="1" si="4"/>
        <v>1</v>
      </c>
      <c r="E363" s="50">
        <f t="shared" ca="1" si="5"/>
        <v>9.1933377798316826E-2</v>
      </c>
      <c r="F363" s="50">
        <f t="shared" ca="1" si="6"/>
        <v>9.1933377798316826E-2</v>
      </c>
      <c r="G363" s="50" t="str">
        <f t="shared" ca="1" si="7"/>
        <v/>
      </c>
      <c r="H363" s="29"/>
      <c r="I363" s="29"/>
      <c r="J363" s="29"/>
      <c r="K363" s="29"/>
      <c r="L363" s="29"/>
      <c r="M363" s="29"/>
      <c r="N363" s="29"/>
      <c r="O363" s="29"/>
      <c r="P363" s="29"/>
      <c r="Q363" s="29"/>
      <c r="R363" s="29"/>
      <c r="S363" s="29"/>
      <c r="T363" s="29"/>
      <c r="U363" s="29"/>
      <c r="V363" s="29"/>
      <c r="W363" s="29"/>
      <c r="X363" s="29"/>
      <c r="Y363" s="29"/>
      <c r="Z363" s="29"/>
    </row>
    <row r="364" spans="1:26" ht="13">
      <c r="A364" s="42">
        <v>362</v>
      </c>
      <c r="B364" s="40">
        <f ca="1">_xlfn.BETA.INV(RAND(),Summary!$C$14+Summary!$D$26,Summary!$D$14+Summary!$C$26-Summary!$D$26)</f>
        <v>7.2548266323498782E-4</v>
      </c>
      <c r="C364" s="43">
        <f ca="1">_xlfn.BETA.INV(RAND(),Summary!$C$14+Summary!$D$27,Summary!$D$14+Summary!$C$27-Summary!$D$27)</f>
        <v>9.784947285236211E-4</v>
      </c>
      <c r="D364" s="49">
        <f t="shared" ca="1" si="4"/>
        <v>1</v>
      </c>
      <c r="E364" s="50">
        <f t="shared" ca="1" si="5"/>
        <v>0.34874998137161722</v>
      </c>
      <c r="F364" s="50">
        <f t="shared" ca="1" si="6"/>
        <v>0.34874998137161722</v>
      </c>
      <c r="G364" s="50" t="str">
        <f t="shared" ca="1" si="7"/>
        <v/>
      </c>
      <c r="H364" s="29"/>
      <c r="I364" s="29"/>
      <c r="J364" s="29"/>
      <c r="K364" s="29"/>
      <c r="L364" s="29"/>
      <c r="M364" s="29"/>
      <c r="N364" s="29"/>
      <c r="O364" s="29"/>
      <c r="P364" s="29"/>
      <c r="Q364" s="29"/>
      <c r="R364" s="29"/>
      <c r="S364" s="29"/>
      <c r="T364" s="29"/>
      <c r="U364" s="29"/>
      <c r="V364" s="29"/>
      <c r="W364" s="29"/>
      <c r="X364" s="29"/>
      <c r="Y364" s="29"/>
      <c r="Z364" s="29"/>
    </row>
    <row r="365" spans="1:26" ht="13">
      <c r="A365" s="42">
        <v>363</v>
      </c>
      <c r="B365" s="40">
        <f ca="1">_xlfn.BETA.INV(RAND(),Summary!$C$14+Summary!$D$26,Summary!$D$14+Summary!$C$26-Summary!$D$26)</f>
        <v>9.206778366986154E-4</v>
      </c>
      <c r="C365" s="43">
        <f ca="1">_xlfn.BETA.INV(RAND(),Summary!$C$14+Summary!$D$27,Summary!$D$14+Summary!$C$27-Summary!$D$27)</f>
        <v>1.3175420922446612E-3</v>
      </c>
      <c r="D365" s="49">
        <f t="shared" ca="1" si="4"/>
        <v>1</v>
      </c>
      <c r="E365" s="50">
        <f t="shared" ca="1" si="5"/>
        <v>0.43105659735345586</v>
      </c>
      <c r="F365" s="50">
        <f t="shared" ca="1" si="6"/>
        <v>0.43105659735345586</v>
      </c>
      <c r="G365" s="50" t="str">
        <f t="shared" ca="1" si="7"/>
        <v/>
      </c>
      <c r="H365" s="29"/>
      <c r="I365" s="29"/>
      <c r="J365" s="29"/>
      <c r="K365" s="29"/>
      <c r="L365" s="29"/>
      <c r="M365" s="29"/>
      <c r="N365" s="29"/>
      <c r="O365" s="29"/>
      <c r="P365" s="29"/>
      <c r="Q365" s="29"/>
      <c r="R365" s="29"/>
      <c r="S365" s="29"/>
      <c r="T365" s="29"/>
      <c r="U365" s="29"/>
      <c r="V365" s="29"/>
      <c r="W365" s="29"/>
      <c r="X365" s="29"/>
      <c r="Y365" s="29"/>
      <c r="Z365" s="29"/>
    </row>
    <row r="366" spans="1:26" ht="13">
      <c r="A366" s="42">
        <v>364</v>
      </c>
      <c r="B366" s="40">
        <f ca="1">_xlfn.BETA.INV(RAND(),Summary!$C$14+Summary!$D$26,Summary!$D$14+Summary!$C$26-Summary!$D$26)</f>
        <v>1.6423291335820878E-3</v>
      </c>
      <c r="C366" s="43">
        <f ca="1">_xlfn.BETA.INV(RAND(),Summary!$C$14+Summary!$D$27,Summary!$D$14+Summary!$C$27-Summary!$D$27)</f>
        <v>1.0777320782395794E-3</v>
      </c>
      <c r="D366" s="49">
        <f t="shared" ca="1" si="4"/>
        <v>0</v>
      </c>
      <c r="E366" s="50">
        <f t="shared" ca="1" si="5"/>
        <v>-0.34377826210210644</v>
      </c>
      <c r="F366" s="50" t="str">
        <f t="shared" ca="1" si="6"/>
        <v/>
      </c>
      <c r="G366" s="50">
        <f t="shared" ca="1" si="7"/>
        <v>-0.34377826210210644</v>
      </c>
      <c r="H366" s="29"/>
      <c r="I366" s="29"/>
      <c r="J366" s="29"/>
      <c r="K366" s="29"/>
      <c r="L366" s="29"/>
      <c r="M366" s="29"/>
      <c r="N366" s="29"/>
      <c r="O366" s="29"/>
      <c r="P366" s="29"/>
      <c r="Q366" s="29"/>
      <c r="R366" s="29"/>
      <c r="S366" s="29"/>
      <c r="T366" s="29"/>
      <c r="U366" s="29"/>
      <c r="V366" s="29"/>
      <c r="W366" s="29"/>
      <c r="X366" s="29"/>
      <c r="Y366" s="29"/>
      <c r="Z366" s="29"/>
    </row>
    <row r="367" spans="1:26" ht="13">
      <c r="A367" s="42">
        <v>365</v>
      </c>
      <c r="B367" s="40">
        <f ca="1">_xlfn.BETA.INV(RAND(),Summary!$C$14+Summary!$D$26,Summary!$D$14+Summary!$C$26-Summary!$D$26)</f>
        <v>1.2099504345125522E-3</v>
      </c>
      <c r="C367" s="43">
        <f ca="1">_xlfn.BETA.INV(RAND(),Summary!$C$14+Summary!$D$27,Summary!$D$14+Summary!$C$27-Summary!$D$27)</f>
        <v>9.5264283239892427E-4</v>
      </c>
      <c r="D367" s="49">
        <f t="shared" ca="1" si="4"/>
        <v>0</v>
      </c>
      <c r="E367" s="50">
        <f t="shared" ca="1" si="5"/>
        <v>-0.21265962205905437</v>
      </c>
      <c r="F367" s="50" t="str">
        <f t="shared" ca="1" si="6"/>
        <v/>
      </c>
      <c r="G367" s="50">
        <f t="shared" ca="1" si="7"/>
        <v>-0.21265962205905437</v>
      </c>
      <c r="H367" s="29"/>
      <c r="I367" s="29"/>
      <c r="J367" s="29"/>
      <c r="K367" s="29"/>
      <c r="L367" s="29"/>
      <c r="M367" s="29"/>
      <c r="N367" s="29"/>
      <c r="O367" s="29"/>
      <c r="P367" s="29"/>
      <c r="Q367" s="29"/>
      <c r="R367" s="29"/>
      <c r="S367" s="29"/>
      <c r="T367" s="29"/>
      <c r="U367" s="29"/>
      <c r="V367" s="29"/>
      <c r="W367" s="29"/>
      <c r="X367" s="29"/>
      <c r="Y367" s="29"/>
      <c r="Z367" s="29"/>
    </row>
    <row r="368" spans="1:26" ht="13">
      <c r="A368" s="42">
        <v>366</v>
      </c>
      <c r="B368" s="40">
        <f ca="1">_xlfn.BETA.INV(RAND(),Summary!$C$14+Summary!$D$26,Summary!$D$14+Summary!$C$26-Summary!$D$26)</f>
        <v>1.098735041619392E-3</v>
      </c>
      <c r="C368" s="43">
        <f ca="1">_xlfn.BETA.INV(RAND(),Summary!$C$14+Summary!$D$27,Summary!$D$14+Summary!$C$27-Summary!$D$27)</f>
        <v>1.1593486784640117E-3</v>
      </c>
      <c r="D368" s="49">
        <f t="shared" ca="1" si="4"/>
        <v>1</v>
      </c>
      <c r="E368" s="50">
        <f t="shared" ca="1" si="5"/>
        <v>5.5166745892879822E-2</v>
      </c>
      <c r="F368" s="50">
        <f t="shared" ca="1" si="6"/>
        <v>5.5166745892879822E-2</v>
      </c>
      <c r="G368" s="50" t="str">
        <f t="shared" ca="1" si="7"/>
        <v/>
      </c>
      <c r="H368" s="29"/>
      <c r="I368" s="29"/>
      <c r="J368" s="29"/>
      <c r="K368" s="29"/>
      <c r="L368" s="29"/>
      <c r="M368" s="29"/>
      <c r="N368" s="29"/>
      <c r="O368" s="29"/>
      <c r="P368" s="29"/>
      <c r="Q368" s="29"/>
      <c r="R368" s="29"/>
      <c r="S368" s="29"/>
      <c r="T368" s="29"/>
      <c r="U368" s="29"/>
      <c r="V368" s="29"/>
      <c r="W368" s="29"/>
      <c r="X368" s="29"/>
      <c r="Y368" s="29"/>
      <c r="Z368" s="29"/>
    </row>
    <row r="369" spans="1:26" ht="13">
      <c r="A369" s="42">
        <v>367</v>
      </c>
      <c r="B369" s="40">
        <f ca="1">_xlfn.BETA.INV(RAND(),Summary!$C$14+Summary!$D$26,Summary!$D$14+Summary!$C$26-Summary!$D$26)</f>
        <v>6.2515248674110892E-4</v>
      </c>
      <c r="C369" s="43">
        <f ca="1">_xlfn.BETA.INV(RAND(),Summary!$C$14+Summary!$D$27,Summary!$D$14+Summary!$C$27-Summary!$D$27)</f>
        <v>8.1308799923571814E-4</v>
      </c>
      <c r="D369" s="49">
        <f t="shared" ca="1" si="4"/>
        <v>1</v>
      </c>
      <c r="E369" s="50">
        <f t="shared" ca="1" si="5"/>
        <v>0.30062347424115415</v>
      </c>
      <c r="F369" s="50">
        <f t="shared" ca="1" si="6"/>
        <v>0.30062347424115415</v>
      </c>
      <c r="G369" s="50" t="str">
        <f t="shared" ca="1" si="7"/>
        <v/>
      </c>
      <c r="H369" s="29"/>
      <c r="I369" s="29"/>
      <c r="J369" s="29"/>
      <c r="K369" s="29"/>
      <c r="L369" s="29"/>
      <c r="M369" s="29"/>
      <c r="N369" s="29"/>
      <c r="O369" s="29"/>
      <c r="P369" s="29"/>
      <c r="Q369" s="29"/>
      <c r="R369" s="29"/>
      <c r="S369" s="29"/>
      <c r="T369" s="29"/>
      <c r="U369" s="29"/>
      <c r="V369" s="29"/>
      <c r="W369" s="29"/>
      <c r="X369" s="29"/>
      <c r="Y369" s="29"/>
      <c r="Z369" s="29"/>
    </row>
    <row r="370" spans="1:26" ht="13">
      <c r="A370" s="42">
        <v>368</v>
      </c>
      <c r="B370" s="40">
        <f ca="1">_xlfn.BETA.INV(RAND(),Summary!$C$14+Summary!$D$26,Summary!$D$14+Summary!$C$26-Summary!$D$26)</f>
        <v>8.8604618820441953E-4</v>
      </c>
      <c r="C370" s="43">
        <f ca="1">_xlfn.BETA.INV(RAND(),Summary!$C$14+Summary!$D$27,Summary!$D$14+Summary!$C$27-Summary!$D$27)</f>
        <v>7.6394254425137269E-4</v>
      </c>
      <c r="D370" s="49">
        <f t="shared" ca="1" si="4"/>
        <v>0</v>
      </c>
      <c r="E370" s="50">
        <f t="shared" ca="1" si="5"/>
        <v>-0.13780731250646308</v>
      </c>
      <c r="F370" s="50" t="str">
        <f t="shared" ca="1" si="6"/>
        <v/>
      </c>
      <c r="G370" s="50">
        <f t="shared" ca="1" si="7"/>
        <v>-0.13780731250646308</v>
      </c>
      <c r="H370" s="29"/>
      <c r="I370" s="29"/>
      <c r="J370" s="29"/>
      <c r="K370" s="29"/>
      <c r="L370" s="29"/>
      <c r="M370" s="29"/>
      <c r="N370" s="29"/>
      <c r="O370" s="29"/>
      <c r="P370" s="29"/>
      <c r="Q370" s="29"/>
      <c r="R370" s="29"/>
      <c r="S370" s="29"/>
      <c r="T370" s="29"/>
      <c r="U370" s="29"/>
      <c r="V370" s="29"/>
      <c r="W370" s="29"/>
      <c r="X370" s="29"/>
      <c r="Y370" s="29"/>
      <c r="Z370" s="29"/>
    </row>
    <row r="371" spans="1:26" ht="13">
      <c r="A371" s="42">
        <v>369</v>
      </c>
      <c r="B371" s="40">
        <f ca="1">_xlfn.BETA.INV(RAND(),Summary!$C$14+Summary!$D$26,Summary!$D$14+Summary!$C$26-Summary!$D$26)</f>
        <v>1.348518202676563E-3</v>
      </c>
      <c r="C371" s="43">
        <f ca="1">_xlfn.BETA.INV(RAND(),Summary!$C$14+Summary!$D$27,Summary!$D$14+Summary!$C$27-Summary!$D$27)</f>
        <v>9.3995759285122791E-4</v>
      </c>
      <c r="D371" s="49">
        <f t="shared" ca="1" si="4"/>
        <v>0</v>
      </c>
      <c r="E371" s="50">
        <f t="shared" ca="1" si="5"/>
        <v>-0.30297003704838144</v>
      </c>
      <c r="F371" s="50" t="str">
        <f t="shared" ca="1" si="6"/>
        <v/>
      </c>
      <c r="G371" s="50">
        <f t="shared" ca="1" si="7"/>
        <v>-0.30297003704838144</v>
      </c>
      <c r="H371" s="29"/>
      <c r="I371" s="29"/>
      <c r="J371" s="29"/>
      <c r="K371" s="29"/>
      <c r="L371" s="29"/>
      <c r="M371" s="29"/>
      <c r="N371" s="29"/>
      <c r="O371" s="29"/>
      <c r="P371" s="29"/>
      <c r="Q371" s="29"/>
      <c r="R371" s="29"/>
      <c r="S371" s="29"/>
      <c r="T371" s="29"/>
      <c r="U371" s="29"/>
      <c r="V371" s="29"/>
      <c r="W371" s="29"/>
      <c r="X371" s="29"/>
      <c r="Y371" s="29"/>
      <c r="Z371" s="29"/>
    </row>
    <row r="372" spans="1:26" ht="13">
      <c r="A372" s="42">
        <v>370</v>
      </c>
      <c r="B372" s="40">
        <f ca="1">_xlfn.BETA.INV(RAND(),Summary!$C$14+Summary!$D$26,Summary!$D$14+Summary!$C$26-Summary!$D$26)</f>
        <v>1.5340755157445818E-3</v>
      </c>
      <c r="C372" s="43">
        <f ca="1">_xlfn.BETA.INV(RAND(),Summary!$C$14+Summary!$D$27,Summary!$D$14+Summary!$C$27-Summary!$D$27)</f>
        <v>1.0739920108570056E-3</v>
      </c>
      <c r="D372" s="49">
        <f t="shared" ca="1" si="4"/>
        <v>0</v>
      </c>
      <c r="E372" s="50">
        <f t="shared" ca="1" si="5"/>
        <v>-0.29990929401168964</v>
      </c>
      <c r="F372" s="50" t="str">
        <f t="shared" ca="1" si="6"/>
        <v/>
      </c>
      <c r="G372" s="50">
        <f t="shared" ca="1" si="7"/>
        <v>-0.29990929401168964</v>
      </c>
      <c r="H372" s="29"/>
      <c r="I372" s="29"/>
      <c r="J372" s="29"/>
      <c r="K372" s="29"/>
      <c r="L372" s="29"/>
      <c r="M372" s="29"/>
      <c r="N372" s="29"/>
      <c r="O372" s="29"/>
      <c r="P372" s="29"/>
      <c r="Q372" s="29"/>
      <c r="R372" s="29"/>
      <c r="S372" s="29"/>
      <c r="T372" s="29"/>
      <c r="U372" s="29"/>
      <c r="V372" s="29"/>
      <c r="W372" s="29"/>
      <c r="X372" s="29"/>
      <c r="Y372" s="29"/>
      <c r="Z372" s="29"/>
    </row>
    <row r="373" spans="1:26" ht="13">
      <c r="A373" s="42">
        <v>371</v>
      </c>
      <c r="B373" s="40">
        <f ca="1">_xlfn.BETA.INV(RAND(),Summary!$C$14+Summary!$D$26,Summary!$D$14+Summary!$C$26-Summary!$D$26)</f>
        <v>1.1168908828884661E-3</v>
      </c>
      <c r="C373" s="43">
        <f ca="1">_xlfn.BETA.INV(RAND(),Summary!$C$14+Summary!$D$27,Summary!$D$14+Summary!$C$27-Summary!$D$27)</f>
        <v>1.2332785757364073E-3</v>
      </c>
      <c r="D373" s="49">
        <f t="shared" ca="1" si="4"/>
        <v>1</v>
      </c>
      <c r="E373" s="50">
        <f t="shared" ca="1" si="5"/>
        <v>0.10420686087699389</v>
      </c>
      <c r="F373" s="50">
        <f t="shared" ca="1" si="6"/>
        <v>0.10420686087699389</v>
      </c>
      <c r="G373" s="50" t="str">
        <f t="shared" ca="1" si="7"/>
        <v/>
      </c>
      <c r="H373" s="29"/>
      <c r="I373" s="29"/>
      <c r="J373" s="29"/>
      <c r="K373" s="29"/>
      <c r="L373" s="29"/>
      <c r="M373" s="29"/>
      <c r="N373" s="29"/>
      <c r="O373" s="29"/>
      <c r="P373" s="29"/>
      <c r="Q373" s="29"/>
      <c r="R373" s="29"/>
      <c r="S373" s="29"/>
      <c r="T373" s="29"/>
      <c r="U373" s="29"/>
      <c r="V373" s="29"/>
      <c r="W373" s="29"/>
      <c r="X373" s="29"/>
      <c r="Y373" s="29"/>
      <c r="Z373" s="29"/>
    </row>
    <row r="374" spans="1:26" ht="13">
      <c r="A374" s="42">
        <v>372</v>
      </c>
      <c r="B374" s="40">
        <f ca="1">_xlfn.BETA.INV(RAND(),Summary!$C$14+Summary!$D$26,Summary!$D$14+Summary!$C$26-Summary!$D$26)</f>
        <v>1.2466993593767128E-3</v>
      </c>
      <c r="C374" s="43">
        <f ca="1">_xlfn.BETA.INV(RAND(),Summary!$C$14+Summary!$D$27,Summary!$D$14+Summary!$C$27-Summary!$D$27)</f>
        <v>1.3257406600771793E-3</v>
      </c>
      <c r="D374" s="49">
        <f t="shared" ca="1" si="4"/>
        <v>1</v>
      </c>
      <c r="E374" s="50">
        <f t="shared" ca="1" si="5"/>
        <v>6.3400450241654999E-2</v>
      </c>
      <c r="F374" s="50">
        <f t="shared" ca="1" si="6"/>
        <v>6.3400450241654999E-2</v>
      </c>
      <c r="G374" s="50" t="str">
        <f t="shared" ca="1" si="7"/>
        <v/>
      </c>
      <c r="H374" s="29"/>
      <c r="I374" s="29"/>
      <c r="J374" s="29"/>
      <c r="K374" s="29"/>
      <c r="L374" s="29"/>
      <c r="M374" s="29"/>
      <c r="N374" s="29"/>
      <c r="O374" s="29"/>
      <c r="P374" s="29"/>
      <c r="Q374" s="29"/>
      <c r="R374" s="29"/>
      <c r="S374" s="29"/>
      <c r="T374" s="29"/>
      <c r="U374" s="29"/>
      <c r="V374" s="29"/>
      <c r="W374" s="29"/>
      <c r="X374" s="29"/>
      <c r="Y374" s="29"/>
      <c r="Z374" s="29"/>
    </row>
    <row r="375" spans="1:26" ht="13">
      <c r="A375" s="42">
        <v>373</v>
      </c>
      <c r="B375" s="40">
        <f ca="1">_xlfn.BETA.INV(RAND(),Summary!$C$14+Summary!$D$26,Summary!$D$14+Summary!$C$26-Summary!$D$26)</f>
        <v>8.0947469795975848E-4</v>
      </c>
      <c r="C375" s="43">
        <f ca="1">_xlfn.BETA.INV(RAND(),Summary!$C$14+Summary!$D$27,Summary!$D$14+Summary!$C$27-Summary!$D$27)</f>
        <v>1.4039045839804309E-3</v>
      </c>
      <c r="D375" s="49">
        <f t="shared" ca="1" si="4"/>
        <v>1</v>
      </c>
      <c r="E375" s="50">
        <f t="shared" ca="1" si="5"/>
        <v>0.73434029194353323</v>
      </c>
      <c r="F375" s="50">
        <f t="shared" ca="1" si="6"/>
        <v>0.73434029194353323</v>
      </c>
      <c r="G375" s="50" t="str">
        <f t="shared" ca="1" si="7"/>
        <v/>
      </c>
      <c r="H375" s="29"/>
      <c r="I375" s="29"/>
      <c r="J375" s="29"/>
      <c r="K375" s="29"/>
      <c r="L375" s="29"/>
      <c r="M375" s="29"/>
      <c r="N375" s="29"/>
      <c r="O375" s="29"/>
      <c r="P375" s="29"/>
      <c r="Q375" s="29"/>
      <c r="R375" s="29"/>
      <c r="S375" s="29"/>
      <c r="T375" s="29"/>
      <c r="U375" s="29"/>
      <c r="V375" s="29"/>
      <c r="W375" s="29"/>
      <c r="X375" s="29"/>
      <c r="Y375" s="29"/>
      <c r="Z375" s="29"/>
    </row>
    <row r="376" spans="1:26" ht="13">
      <c r="A376" s="42">
        <v>374</v>
      </c>
      <c r="B376" s="40">
        <f ca="1">_xlfn.BETA.INV(RAND(),Summary!$C$14+Summary!$D$26,Summary!$D$14+Summary!$C$26-Summary!$D$26)</f>
        <v>9.9329350915122196E-4</v>
      </c>
      <c r="C376" s="43">
        <f ca="1">_xlfn.BETA.INV(RAND(),Summary!$C$14+Summary!$D$27,Summary!$D$14+Summary!$C$27-Summary!$D$27)</f>
        <v>9.9540114049432096E-4</v>
      </c>
      <c r="D376" s="49">
        <f t="shared" ca="1" si="4"/>
        <v>1</v>
      </c>
      <c r="E376" s="50">
        <f t="shared" ca="1" si="5"/>
        <v>2.1218615884241411E-3</v>
      </c>
      <c r="F376" s="50">
        <f t="shared" ca="1" si="6"/>
        <v>2.1218615884241411E-3</v>
      </c>
      <c r="G376" s="50" t="str">
        <f t="shared" ca="1" si="7"/>
        <v/>
      </c>
      <c r="H376" s="29"/>
      <c r="I376" s="29"/>
      <c r="J376" s="29"/>
      <c r="K376" s="29"/>
      <c r="L376" s="29"/>
      <c r="M376" s="29"/>
      <c r="N376" s="29"/>
      <c r="O376" s="29"/>
      <c r="P376" s="29"/>
      <c r="Q376" s="29"/>
      <c r="R376" s="29"/>
      <c r="S376" s="29"/>
      <c r="T376" s="29"/>
      <c r="U376" s="29"/>
      <c r="V376" s="29"/>
      <c r="W376" s="29"/>
      <c r="X376" s="29"/>
      <c r="Y376" s="29"/>
      <c r="Z376" s="29"/>
    </row>
    <row r="377" spans="1:26" ht="13">
      <c r="A377" s="42">
        <v>375</v>
      </c>
      <c r="B377" s="40">
        <f ca="1">_xlfn.BETA.INV(RAND(),Summary!$C$14+Summary!$D$26,Summary!$D$14+Summary!$C$26-Summary!$D$26)</f>
        <v>1.6649571802318519E-3</v>
      </c>
      <c r="C377" s="43">
        <f ca="1">_xlfn.BETA.INV(RAND(),Summary!$C$14+Summary!$D$27,Summary!$D$14+Summary!$C$27-Summary!$D$27)</f>
        <v>7.1692443496717715E-4</v>
      </c>
      <c r="D377" s="49">
        <f t="shared" ca="1" si="4"/>
        <v>0</v>
      </c>
      <c r="E377" s="50">
        <f t="shared" ca="1" si="5"/>
        <v>-0.56940367987881668</v>
      </c>
      <c r="F377" s="50" t="str">
        <f t="shared" ca="1" si="6"/>
        <v/>
      </c>
      <c r="G377" s="50">
        <f t="shared" ca="1" si="7"/>
        <v>-0.56940367987881668</v>
      </c>
      <c r="H377" s="29"/>
      <c r="I377" s="29"/>
      <c r="J377" s="29"/>
      <c r="K377" s="29"/>
      <c r="L377" s="29"/>
      <c r="M377" s="29"/>
      <c r="N377" s="29"/>
      <c r="O377" s="29"/>
      <c r="P377" s="29"/>
      <c r="Q377" s="29"/>
      <c r="R377" s="29"/>
      <c r="S377" s="29"/>
      <c r="T377" s="29"/>
      <c r="U377" s="29"/>
      <c r="V377" s="29"/>
      <c r="W377" s="29"/>
      <c r="X377" s="29"/>
      <c r="Y377" s="29"/>
      <c r="Z377" s="29"/>
    </row>
    <row r="378" spans="1:26" ht="13">
      <c r="A378" s="42">
        <v>376</v>
      </c>
      <c r="B378" s="40">
        <f ca="1">_xlfn.BETA.INV(RAND(),Summary!$C$14+Summary!$D$26,Summary!$D$14+Summary!$C$26-Summary!$D$26)</f>
        <v>1.3909028006170443E-3</v>
      </c>
      <c r="C378" s="43">
        <f ca="1">_xlfn.BETA.INV(RAND(),Summary!$C$14+Summary!$D$27,Summary!$D$14+Summary!$C$27-Summary!$D$27)</f>
        <v>9.4874572916407935E-4</v>
      </c>
      <c r="D378" s="49">
        <f t="shared" ca="1" si="4"/>
        <v>0</v>
      </c>
      <c r="E378" s="50">
        <f t="shared" ca="1" si="5"/>
        <v>-0.31789214261184279</v>
      </c>
      <c r="F378" s="50" t="str">
        <f t="shared" ca="1" si="6"/>
        <v/>
      </c>
      <c r="G378" s="50">
        <f t="shared" ca="1" si="7"/>
        <v>-0.31789214261184279</v>
      </c>
      <c r="H378" s="29"/>
      <c r="I378" s="29"/>
      <c r="J378" s="29"/>
      <c r="K378" s="29"/>
      <c r="L378" s="29"/>
      <c r="M378" s="29"/>
      <c r="N378" s="29"/>
      <c r="O378" s="29"/>
      <c r="P378" s="29"/>
      <c r="Q378" s="29"/>
      <c r="R378" s="29"/>
      <c r="S378" s="29"/>
      <c r="T378" s="29"/>
      <c r="U378" s="29"/>
      <c r="V378" s="29"/>
      <c r="W378" s="29"/>
      <c r="X378" s="29"/>
      <c r="Y378" s="29"/>
      <c r="Z378" s="29"/>
    </row>
    <row r="379" spans="1:26" ht="13">
      <c r="A379" s="42">
        <v>377</v>
      </c>
      <c r="B379" s="40">
        <f ca="1">_xlfn.BETA.INV(RAND(),Summary!$C$14+Summary!$D$26,Summary!$D$14+Summary!$C$26-Summary!$D$26)</f>
        <v>8.2501745682909641E-4</v>
      </c>
      <c r="C379" s="43">
        <f ca="1">_xlfn.BETA.INV(RAND(),Summary!$C$14+Summary!$D$27,Summary!$D$14+Summary!$C$27-Summary!$D$27)</f>
        <v>1.1100133020742753E-3</v>
      </c>
      <c r="D379" s="49">
        <f t="shared" ca="1" si="4"/>
        <v>1</v>
      </c>
      <c r="E379" s="50">
        <f t="shared" ca="1" si="5"/>
        <v>0.34544219990270603</v>
      </c>
      <c r="F379" s="50">
        <f t="shared" ca="1" si="6"/>
        <v>0.34544219990270603</v>
      </c>
      <c r="G379" s="50" t="str">
        <f t="shared" ca="1" si="7"/>
        <v/>
      </c>
      <c r="H379" s="29"/>
      <c r="I379" s="29"/>
      <c r="J379" s="29"/>
      <c r="K379" s="29"/>
      <c r="L379" s="29"/>
      <c r="M379" s="29"/>
      <c r="N379" s="29"/>
      <c r="O379" s="29"/>
      <c r="P379" s="29"/>
      <c r="Q379" s="29"/>
      <c r="R379" s="29"/>
      <c r="S379" s="29"/>
      <c r="T379" s="29"/>
      <c r="U379" s="29"/>
      <c r="V379" s="29"/>
      <c r="W379" s="29"/>
      <c r="X379" s="29"/>
      <c r="Y379" s="29"/>
      <c r="Z379" s="29"/>
    </row>
    <row r="380" spans="1:26" ht="13">
      <c r="A380" s="42">
        <v>378</v>
      </c>
      <c r="B380" s="40">
        <f ca="1">_xlfn.BETA.INV(RAND(),Summary!$C$14+Summary!$D$26,Summary!$D$14+Summary!$C$26-Summary!$D$26)</f>
        <v>1.0847429185354418E-3</v>
      </c>
      <c r="C380" s="43">
        <f ca="1">_xlfn.BETA.INV(RAND(),Summary!$C$14+Summary!$D$27,Summary!$D$14+Summary!$C$27-Summary!$D$27)</f>
        <v>8.7952695573516131E-4</v>
      </c>
      <c r="D380" s="49">
        <f t="shared" ca="1" si="4"/>
        <v>0</v>
      </c>
      <c r="E380" s="50">
        <f t="shared" ca="1" si="5"/>
        <v>-0.18918396174215307</v>
      </c>
      <c r="F380" s="50" t="str">
        <f t="shared" ca="1" si="6"/>
        <v/>
      </c>
      <c r="G380" s="50">
        <f t="shared" ca="1" si="7"/>
        <v>-0.18918396174215307</v>
      </c>
      <c r="H380" s="29"/>
      <c r="I380" s="29"/>
      <c r="J380" s="29"/>
      <c r="K380" s="29"/>
      <c r="L380" s="29"/>
      <c r="M380" s="29"/>
      <c r="N380" s="29"/>
      <c r="O380" s="29"/>
      <c r="P380" s="29"/>
      <c r="Q380" s="29"/>
      <c r="R380" s="29"/>
      <c r="S380" s="29"/>
      <c r="T380" s="29"/>
      <c r="U380" s="29"/>
      <c r="V380" s="29"/>
      <c r="W380" s="29"/>
      <c r="X380" s="29"/>
      <c r="Y380" s="29"/>
      <c r="Z380" s="29"/>
    </row>
    <row r="381" spans="1:26" ht="13">
      <c r="A381" s="42">
        <v>379</v>
      </c>
      <c r="B381" s="40">
        <f ca="1">_xlfn.BETA.INV(RAND(),Summary!$C$14+Summary!$D$26,Summary!$D$14+Summary!$C$26-Summary!$D$26)</f>
        <v>1.4597293400329114E-3</v>
      </c>
      <c r="C381" s="43">
        <f ca="1">_xlfn.BETA.INV(RAND(),Summary!$C$14+Summary!$D$27,Summary!$D$14+Summary!$C$27-Summary!$D$27)</f>
        <v>7.9808406657171788E-4</v>
      </c>
      <c r="D381" s="49">
        <f t="shared" ca="1" si="4"/>
        <v>0</v>
      </c>
      <c r="E381" s="50">
        <f t="shared" ca="1" si="5"/>
        <v>-0.45326572215522909</v>
      </c>
      <c r="F381" s="50" t="str">
        <f t="shared" ca="1" si="6"/>
        <v/>
      </c>
      <c r="G381" s="50">
        <f t="shared" ca="1" si="7"/>
        <v>-0.45326572215522909</v>
      </c>
      <c r="H381" s="29"/>
      <c r="I381" s="29"/>
      <c r="J381" s="29"/>
      <c r="K381" s="29"/>
      <c r="L381" s="29"/>
      <c r="M381" s="29"/>
      <c r="N381" s="29"/>
      <c r="O381" s="29"/>
      <c r="P381" s="29"/>
      <c r="Q381" s="29"/>
      <c r="R381" s="29"/>
      <c r="S381" s="29"/>
      <c r="T381" s="29"/>
      <c r="U381" s="29"/>
      <c r="V381" s="29"/>
      <c r="W381" s="29"/>
      <c r="X381" s="29"/>
      <c r="Y381" s="29"/>
      <c r="Z381" s="29"/>
    </row>
    <row r="382" spans="1:26" ht="13">
      <c r="A382" s="42">
        <v>380</v>
      </c>
      <c r="B382" s="40">
        <f ca="1">_xlfn.BETA.INV(RAND(),Summary!$C$14+Summary!$D$26,Summary!$D$14+Summary!$C$26-Summary!$D$26)</f>
        <v>9.1773328803452104E-4</v>
      </c>
      <c r="C382" s="43">
        <f ca="1">_xlfn.BETA.INV(RAND(),Summary!$C$14+Summary!$D$27,Summary!$D$14+Summary!$C$27-Summary!$D$27)</f>
        <v>1.0132389110800424E-3</v>
      </c>
      <c r="D382" s="49">
        <f t="shared" ca="1" si="4"/>
        <v>1</v>
      </c>
      <c r="E382" s="50">
        <f t="shared" ca="1" si="5"/>
        <v>0.1040668615715821</v>
      </c>
      <c r="F382" s="50">
        <f t="shared" ca="1" si="6"/>
        <v>0.1040668615715821</v>
      </c>
      <c r="G382" s="50" t="str">
        <f t="shared" ca="1" si="7"/>
        <v/>
      </c>
      <c r="H382" s="29"/>
      <c r="I382" s="29"/>
      <c r="J382" s="29"/>
      <c r="K382" s="29"/>
      <c r="L382" s="29"/>
      <c r="M382" s="29"/>
      <c r="N382" s="29"/>
      <c r="O382" s="29"/>
      <c r="P382" s="29"/>
      <c r="Q382" s="29"/>
      <c r="R382" s="29"/>
      <c r="S382" s="29"/>
      <c r="T382" s="29"/>
      <c r="U382" s="29"/>
      <c r="V382" s="29"/>
      <c r="W382" s="29"/>
      <c r="X382" s="29"/>
      <c r="Y382" s="29"/>
      <c r="Z382" s="29"/>
    </row>
    <row r="383" spans="1:26" ht="13">
      <c r="A383" s="42">
        <v>381</v>
      </c>
      <c r="B383" s="40">
        <f ca="1">_xlfn.BETA.INV(RAND(),Summary!$C$14+Summary!$D$26,Summary!$D$14+Summary!$C$26-Summary!$D$26)</f>
        <v>2.2353725167374439E-3</v>
      </c>
      <c r="C383" s="43">
        <f ca="1">_xlfn.BETA.INV(RAND(),Summary!$C$14+Summary!$D$27,Summary!$D$14+Summary!$C$27-Summary!$D$27)</f>
        <v>7.5311307750072765E-4</v>
      </c>
      <c r="D383" s="49">
        <f t="shared" ca="1" si="4"/>
        <v>0</v>
      </c>
      <c r="E383" s="50">
        <f t="shared" ca="1" si="5"/>
        <v>-0.66309280808377014</v>
      </c>
      <c r="F383" s="50" t="str">
        <f t="shared" ca="1" si="6"/>
        <v/>
      </c>
      <c r="G383" s="50">
        <f t="shared" ca="1" si="7"/>
        <v>-0.66309280808377014</v>
      </c>
      <c r="H383" s="29"/>
      <c r="I383" s="29"/>
      <c r="J383" s="29"/>
      <c r="K383" s="29"/>
      <c r="L383" s="29"/>
      <c r="M383" s="29"/>
      <c r="N383" s="29"/>
      <c r="O383" s="29"/>
      <c r="P383" s="29"/>
      <c r="Q383" s="29"/>
      <c r="R383" s="29"/>
      <c r="S383" s="29"/>
      <c r="T383" s="29"/>
      <c r="U383" s="29"/>
      <c r="V383" s="29"/>
      <c r="W383" s="29"/>
      <c r="X383" s="29"/>
      <c r="Y383" s="29"/>
      <c r="Z383" s="29"/>
    </row>
    <row r="384" spans="1:26" ht="13">
      <c r="A384" s="42">
        <v>382</v>
      </c>
      <c r="B384" s="40">
        <f ca="1">_xlfn.BETA.INV(RAND(),Summary!$C$14+Summary!$D$26,Summary!$D$14+Summary!$C$26-Summary!$D$26)</f>
        <v>1.1856105487267898E-3</v>
      </c>
      <c r="C384" s="43">
        <f ca="1">_xlfn.BETA.INV(RAND(),Summary!$C$14+Summary!$D$27,Summary!$D$14+Summary!$C$27-Summary!$D$27)</f>
        <v>1.1616749885358102E-3</v>
      </c>
      <c r="D384" s="49">
        <f t="shared" ca="1" si="4"/>
        <v>0</v>
      </c>
      <c r="E384" s="50">
        <f t="shared" ca="1" si="5"/>
        <v>-2.0188383290519554E-2</v>
      </c>
      <c r="F384" s="50" t="str">
        <f t="shared" ca="1" si="6"/>
        <v/>
      </c>
      <c r="G384" s="50">
        <f t="shared" ca="1" si="7"/>
        <v>-2.0188383290519554E-2</v>
      </c>
      <c r="H384" s="29"/>
      <c r="I384" s="29"/>
      <c r="J384" s="29"/>
      <c r="K384" s="29"/>
      <c r="L384" s="29"/>
      <c r="M384" s="29"/>
      <c r="N384" s="29"/>
      <c r="O384" s="29"/>
      <c r="P384" s="29"/>
      <c r="Q384" s="29"/>
      <c r="R384" s="29"/>
      <c r="S384" s="29"/>
      <c r="T384" s="29"/>
      <c r="U384" s="29"/>
      <c r="V384" s="29"/>
      <c r="W384" s="29"/>
      <c r="X384" s="29"/>
      <c r="Y384" s="29"/>
      <c r="Z384" s="29"/>
    </row>
    <row r="385" spans="1:26" ht="13">
      <c r="A385" s="42">
        <v>383</v>
      </c>
      <c r="B385" s="40">
        <f ca="1">_xlfn.BETA.INV(RAND(),Summary!$C$14+Summary!$D$26,Summary!$D$14+Summary!$C$26-Summary!$D$26)</f>
        <v>9.3377687438918951E-4</v>
      </c>
      <c r="C385" s="43">
        <f ca="1">_xlfn.BETA.INV(RAND(),Summary!$C$14+Summary!$D$27,Summary!$D$14+Summary!$C$27-Summary!$D$27)</f>
        <v>1.2876273774160563E-3</v>
      </c>
      <c r="D385" s="49">
        <f t="shared" ca="1" si="4"/>
        <v>1</v>
      </c>
      <c r="E385" s="50">
        <f t="shared" ca="1" si="5"/>
        <v>0.37894545552793929</v>
      </c>
      <c r="F385" s="50">
        <f t="shared" ca="1" si="6"/>
        <v>0.37894545552793929</v>
      </c>
      <c r="G385" s="50" t="str">
        <f t="shared" ca="1" si="7"/>
        <v/>
      </c>
      <c r="H385" s="29"/>
      <c r="I385" s="29"/>
      <c r="J385" s="29"/>
      <c r="K385" s="29"/>
      <c r="L385" s="29"/>
      <c r="M385" s="29"/>
      <c r="N385" s="29"/>
      <c r="O385" s="29"/>
      <c r="P385" s="29"/>
      <c r="Q385" s="29"/>
      <c r="R385" s="29"/>
      <c r="S385" s="29"/>
      <c r="T385" s="29"/>
      <c r="U385" s="29"/>
      <c r="V385" s="29"/>
      <c r="W385" s="29"/>
      <c r="X385" s="29"/>
      <c r="Y385" s="29"/>
      <c r="Z385" s="29"/>
    </row>
    <row r="386" spans="1:26" ht="13">
      <c r="A386" s="42">
        <v>384</v>
      </c>
      <c r="B386" s="40">
        <f ca="1">_xlfn.BETA.INV(RAND(),Summary!$C$14+Summary!$D$26,Summary!$D$14+Summary!$C$26-Summary!$D$26)</f>
        <v>1.8730552757245666E-3</v>
      </c>
      <c r="C386" s="43">
        <f ca="1">_xlfn.BETA.INV(RAND(),Summary!$C$14+Summary!$D$27,Summary!$D$14+Summary!$C$27-Summary!$D$27)</f>
        <v>9.0748146213379577E-4</v>
      </c>
      <c r="D386" s="49">
        <f t="shared" ca="1" si="4"/>
        <v>0</v>
      </c>
      <c r="E386" s="50">
        <f t="shared" ca="1" si="5"/>
        <v>-0.51550737776131639</v>
      </c>
      <c r="F386" s="50" t="str">
        <f t="shared" ca="1" si="6"/>
        <v/>
      </c>
      <c r="G386" s="50">
        <f t="shared" ca="1" si="7"/>
        <v>-0.51550737776131639</v>
      </c>
      <c r="H386" s="29"/>
      <c r="I386" s="29"/>
      <c r="J386" s="29"/>
      <c r="K386" s="29"/>
      <c r="L386" s="29"/>
      <c r="M386" s="29"/>
      <c r="N386" s="29"/>
      <c r="O386" s="29"/>
      <c r="P386" s="29"/>
      <c r="Q386" s="29"/>
      <c r="R386" s="29"/>
      <c r="S386" s="29"/>
      <c r="T386" s="29"/>
      <c r="U386" s="29"/>
      <c r="V386" s="29"/>
      <c r="W386" s="29"/>
      <c r="X386" s="29"/>
      <c r="Y386" s="29"/>
      <c r="Z386" s="29"/>
    </row>
    <row r="387" spans="1:26" ht="13">
      <c r="A387" s="42">
        <v>385</v>
      </c>
      <c r="B387" s="40">
        <f ca="1">_xlfn.BETA.INV(RAND(),Summary!$C$14+Summary!$D$26,Summary!$D$14+Summary!$C$26-Summary!$D$26)</f>
        <v>7.58389702403276E-4</v>
      </c>
      <c r="C387" s="43">
        <f ca="1">_xlfn.BETA.INV(RAND(),Summary!$C$14+Summary!$D$27,Summary!$D$14+Summary!$C$27-Summary!$D$27)</f>
        <v>8.9585153905090116E-4</v>
      </c>
      <c r="D387" s="49">
        <f t="shared" ca="1" si="4"/>
        <v>1</v>
      </c>
      <c r="E387" s="50">
        <f t="shared" ca="1" si="5"/>
        <v>0.18125488282873523</v>
      </c>
      <c r="F387" s="50">
        <f t="shared" ca="1" si="6"/>
        <v>0.18125488282873523</v>
      </c>
      <c r="G387" s="50" t="str">
        <f t="shared" ca="1" si="7"/>
        <v/>
      </c>
      <c r="H387" s="29"/>
      <c r="I387" s="29"/>
      <c r="J387" s="29"/>
      <c r="K387" s="29"/>
      <c r="L387" s="29"/>
      <c r="M387" s="29"/>
      <c r="N387" s="29"/>
      <c r="O387" s="29"/>
      <c r="P387" s="29"/>
      <c r="Q387" s="29"/>
      <c r="R387" s="29"/>
      <c r="S387" s="29"/>
      <c r="T387" s="29"/>
      <c r="U387" s="29"/>
      <c r="V387" s="29"/>
      <c r="W387" s="29"/>
      <c r="X387" s="29"/>
      <c r="Y387" s="29"/>
      <c r="Z387" s="29"/>
    </row>
    <row r="388" spans="1:26" ht="13">
      <c r="A388" s="42">
        <v>386</v>
      </c>
      <c r="B388" s="40">
        <f ca="1">_xlfn.BETA.INV(RAND(),Summary!$C$14+Summary!$D$26,Summary!$D$14+Summary!$C$26-Summary!$D$26)</f>
        <v>1.2841627391931842E-3</v>
      </c>
      <c r="C388" s="43">
        <f ca="1">_xlfn.BETA.INV(RAND(),Summary!$C$14+Summary!$D$27,Summary!$D$14+Summary!$C$27-Summary!$D$27)</f>
        <v>1.6902634469265765E-3</v>
      </c>
      <c r="D388" s="49">
        <f t="shared" ca="1" si="4"/>
        <v>1</v>
      </c>
      <c r="E388" s="50">
        <f t="shared" ca="1" si="5"/>
        <v>0.31623772855186394</v>
      </c>
      <c r="F388" s="50">
        <f t="shared" ca="1" si="6"/>
        <v>0.31623772855186394</v>
      </c>
      <c r="G388" s="50" t="str">
        <f t="shared" ca="1" si="7"/>
        <v/>
      </c>
      <c r="H388" s="29"/>
      <c r="I388" s="29"/>
      <c r="J388" s="29"/>
      <c r="K388" s="29"/>
      <c r="L388" s="29"/>
      <c r="M388" s="29"/>
      <c r="N388" s="29"/>
      <c r="O388" s="29"/>
      <c r="P388" s="29"/>
      <c r="Q388" s="29"/>
      <c r="R388" s="29"/>
      <c r="S388" s="29"/>
      <c r="T388" s="29"/>
      <c r="U388" s="29"/>
      <c r="V388" s="29"/>
      <c r="W388" s="29"/>
      <c r="X388" s="29"/>
      <c r="Y388" s="29"/>
      <c r="Z388" s="29"/>
    </row>
    <row r="389" spans="1:26" ht="13">
      <c r="A389" s="42">
        <v>387</v>
      </c>
      <c r="B389" s="40">
        <f ca="1">_xlfn.BETA.INV(RAND(),Summary!$C$14+Summary!$D$26,Summary!$D$14+Summary!$C$26-Summary!$D$26)</f>
        <v>1.8653860608213169E-3</v>
      </c>
      <c r="C389" s="43">
        <f ca="1">_xlfn.BETA.INV(RAND(),Summary!$C$14+Summary!$D$27,Summary!$D$14+Summary!$C$27-Summary!$D$27)</f>
        <v>8.2574906744996952E-4</v>
      </c>
      <c r="D389" s="49">
        <f t="shared" ca="1" si="4"/>
        <v>0</v>
      </c>
      <c r="E389" s="50">
        <f t="shared" ca="1" si="5"/>
        <v>-0.55733073984352721</v>
      </c>
      <c r="F389" s="50" t="str">
        <f t="shared" ca="1" si="6"/>
        <v/>
      </c>
      <c r="G389" s="50">
        <f t="shared" ca="1" si="7"/>
        <v>-0.55733073984352721</v>
      </c>
      <c r="H389" s="29"/>
      <c r="I389" s="29"/>
      <c r="J389" s="29"/>
      <c r="K389" s="29"/>
      <c r="L389" s="29"/>
      <c r="M389" s="29"/>
      <c r="N389" s="29"/>
      <c r="O389" s="29"/>
      <c r="P389" s="29"/>
      <c r="Q389" s="29"/>
      <c r="R389" s="29"/>
      <c r="S389" s="29"/>
      <c r="T389" s="29"/>
      <c r="U389" s="29"/>
      <c r="V389" s="29"/>
      <c r="W389" s="29"/>
      <c r="X389" s="29"/>
      <c r="Y389" s="29"/>
      <c r="Z389" s="29"/>
    </row>
    <row r="390" spans="1:26" ht="13">
      <c r="A390" s="42">
        <v>388</v>
      </c>
      <c r="B390" s="40">
        <f ca="1">_xlfn.BETA.INV(RAND(),Summary!$C$14+Summary!$D$26,Summary!$D$14+Summary!$C$26-Summary!$D$26)</f>
        <v>1.0472863505005153E-3</v>
      </c>
      <c r="C390" s="43">
        <f ca="1">_xlfn.BETA.INV(RAND(),Summary!$C$14+Summary!$D$27,Summary!$D$14+Summary!$C$27-Summary!$D$27)</f>
        <v>8.2058440673131612E-4</v>
      </c>
      <c r="D390" s="49">
        <f t="shared" ca="1" si="4"/>
        <v>0</v>
      </c>
      <c r="E390" s="50">
        <f t="shared" ca="1" si="5"/>
        <v>-0.21646605406520822</v>
      </c>
      <c r="F390" s="50" t="str">
        <f t="shared" ca="1" si="6"/>
        <v/>
      </c>
      <c r="G390" s="50">
        <f t="shared" ca="1" si="7"/>
        <v>-0.21646605406520822</v>
      </c>
      <c r="H390" s="29"/>
      <c r="I390" s="29"/>
      <c r="J390" s="29"/>
      <c r="K390" s="29"/>
      <c r="L390" s="29"/>
      <c r="M390" s="29"/>
      <c r="N390" s="29"/>
      <c r="O390" s="29"/>
      <c r="P390" s="29"/>
      <c r="Q390" s="29"/>
      <c r="R390" s="29"/>
      <c r="S390" s="29"/>
      <c r="T390" s="29"/>
      <c r="U390" s="29"/>
      <c r="V390" s="29"/>
      <c r="W390" s="29"/>
      <c r="X390" s="29"/>
      <c r="Y390" s="29"/>
      <c r="Z390" s="29"/>
    </row>
    <row r="391" spans="1:26" ht="13">
      <c r="A391" s="42">
        <v>389</v>
      </c>
      <c r="B391" s="40">
        <f ca="1">_xlfn.BETA.INV(RAND(),Summary!$C$14+Summary!$D$26,Summary!$D$14+Summary!$C$26-Summary!$D$26)</f>
        <v>8.5899287084636653E-4</v>
      </c>
      <c r="C391" s="43">
        <f ca="1">_xlfn.BETA.INV(RAND(),Summary!$C$14+Summary!$D$27,Summary!$D$14+Summary!$C$27-Summary!$D$27)</f>
        <v>8.3482082433046555E-4</v>
      </c>
      <c r="D391" s="49">
        <f t="shared" ca="1" si="4"/>
        <v>0</v>
      </c>
      <c r="E391" s="50">
        <f t="shared" ca="1" si="5"/>
        <v>-2.8139985017668699E-2</v>
      </c>
      <c r="F391" s="50" t="str">
        <f t="shared" ca="1" si="6"/>
        <v/>
      </c>
      <c r="G391" s="50">
        <f t="shared" ca="1" si="7"/>
        <v>-2.8139985017668699E-2</v>
      </c>
      <c r="H391" s="29"/>
      <c r="I391" s="29"/>
      <c r="J391" s="29"/>
      <c r="K391" s="29"/>
      <c r="L391" s="29"/>
      <c r="M391" s="29"/>
      <c r="N391" s="29"/>
      <c r="O391" s="29"/>
      <c r="P391" s="29"/>
      <c r="Q391" s="29"/>
      <c r="R391" s="29"/>
      <c r="S391" s="29"/>
      <c r="T391" s="29"/>
      <c r="U391" s="29"/>
      <c r="V391" s="29"/>
      <c r="W391" s="29"/>
      <c r="X391" s="29"/>
      <c r="Y391" s="29"/>
      <c r="Z391" s="29"/>
    </row>
    <row r="392" spans="1:26" ht="13">
      <c r="A392" s="42">
        <v>390</v>
      </c>
      <c r="B392" s="40">
        <f ca="1">_xlfn.BETA.INV(RAND(),Summary!$C$14+Summary!$D$26,Summary!$D$14+Summary!$C$26-Summary!$D$26)</f>
        <v>6.3422120075612106E-4</v>
      </c>
      <c r="C392" s="43">
        <f ca="1">_xlfn.BETA.INV(RAND(),Summary!$C$14+Summary!$D$27,Summary!$D$14+Summary!$C$27-Summary!$D$27)</f>
        <v>8.4602287305578542E-4</v>
      </c>
      <c r="D392" s="49">
        <f t="shared" ca="1" si="4"/>
        <v>1</v>
      </c>
      <c r="E392" s="50">
        <f t="shared" ca="1" si="5"/>
        <v>0.3339555222170964</v>
      </c>
      <c r="F392" s="50">
        <f t="shared" ca="1" si="6"/>
        <v>0.3339555222170964</v>
      </c>
      <c r="G392" s="50" t="str">
        <f t="shared" ca="1" si="7"/>
        <v/>
      </c>
      <c r="H392" s="29"/>
      <c r="I392" s="29"/>
      <c r="J392" s="29"/>
      <c r="K392" s="29"/>
      <c r="L392" s="29"/>
      <c r="M392" s="29"/>
      <c r="N392" s="29"/>
      <c r="O392" s="29"/>
      <c r="P392" s="29"/>
      <c r="Q392" s="29"/>
      <c r="R392" s="29"/>
      <c r="S392" s="29"/>
      <c r="T392" s="29"/>
      <c r="U392" s="29"/>
      <c r="V392" s="29"/>
      <c r="W392" s="29"/>
      <c r="X392" s="29"/>
      <c r="Y392" s="29"/>
      <c r="Z392" s="29"/>
    </row>
    <row r="393" spans="1:26" ht="13">
      <c r="A393" s="42">
        <v>391</v>
      </c>
      <c r="B393" s="40">
        <f ca="1">_xlfn.BETA.INV(RAND(),Summary!$C$14+Summary!$D$26,Summary!$D$14+Summary!$C$26-Summary!$D$26)</f>
        <v>1.173943790455878E-3</v>
      </c>
      <c r="C393" s="43">
        <f ca="1">_xlfn.BETA.INV(RAND(),Summary!$C$14+Summary!$D$27,Summary!$D$14+Summary!$C$27-Summary!$D$27)</f>
        <v>1.0054066275199027E-3</v>
      </c>
      <c r="D393" s="49">
        <f t="shared" ca="1" si="4"/>
        <v>0</v>
      </c>
      <c r="E393" s="50">
        <f t="shared" ca="1" si="5"/>
        <v>-0.14356493411880242</v>
      </c>
      <c r="F393" s="50" t="str">
        <f t="shared" ca="1" si="6"/>
        <v/>
      </c>
      <c r="G393" s="50">
        <f t="shared" ca="1" si="7"/>
        <v>-0.14356493411880242</v>
      </c>
      <c r="H393" s="29"/>
      <c r="I393" s="29"/>
      <c r="J393" s="29"/>
      <c r="K393" s="29"/>
      <c r="L393" s="29"/>
      <c r="M393" s="29"/>
      <c r="N393" s="29"/>
      <c r="O393" s="29"/>
      <c r="P393" s="29"/>
      <c r="Q393" s="29"/>
      <c r="R393" s="29"/>
      <c r="S393" s="29"/>
      <c r="T393" s="29"/>
      <c r="U393" s="29"/>
      <c r="V393" s="29"/>
      <c r="W393" s="29"/>
      <c r="X393" s="29"/>
      <c r="Y393" s="29"/>
      <c r="Z393" s="29"/>
    </row>
    <row r="394" spans="1:26" ht="13">
      <c r="A394" s="42">
        <v>392</v>
      </c>
      <c r="B394" s="40">
        <f ca="1">_xlfn.BETA.INV(RAND(),Summary!$C$14+Summary!$D$26,Summary!$D$14+Summary!$C$26-Summary!$D$26)</f>
        <v>2.3509028829569178E-3</v>
      </c>
      <c r="C394" s="43">
        <f ca="1">_xlfn.BETA.INV(RAND(),Summary!$C$14+Summary!$D$27,Summary!$D$14+Summary!$C$27-Summary!$D$27)</f>
        <v>8.7976835621427201E-4</v>
      </c>
      <c r="D394" s="49">
        <f t="shared" ca="1" si="4"/>
        <v>0</v>
      </c>
      <c r="E394" s="50">
        <f t="shared" ca="1" si="5"/>
        <v>-0.62577426630753996</v>
      </c>
      <c r="F394" s="50" t="str">
        <f t="shared" ca="1" si="6"/>
        <v/>
      </c>
      <c r="G394" s="50">
        <f t="shared" ca="1" si="7"/>
        <v>-0.62577426630753996</v>
      </c>
      <c r="H394" s="29"/>
      <c r="I394" s="29"/>
      <c r="J394" s="29"/>
      <c r="K394" s="29"/>
      <c r="L394" s="29"/>
      <c r="M394" s="29"/>
      <c r="N394" s="29"/>
      <c r="O394" s="29"/>
      <c r="P394" s="29"/>
      <c r="Q394" s="29"/>
      <c r="R394" s="29"/>
      <c r="S394" s="29"/>
      <c r="T394" s="29"/>
      <c r="U394" s="29"/>
      <c r="V394" s="29"/>
      <c r="W394" s="29"/>
      <c r="X394" s="29"/>
      <c r="Y394" s="29"/>
      <c r="Z394" s="29"/>
    </row>
    <row r="395" spans="1:26" ht="13">
      <c r="A395" s="42">
        <v>393</v>
      </c>
      <c r="B395" s="40">
        <f ca="1">_xlfn.BETA.INV(RAND(),Summary!$C$14+Summary!$D$26,Summary!$D$14+Summary!$C$26-Summary!$D$26)</f>
        <v>7.3538974379825229E-4</v>
      </c>
      <c r="C395" s="43">
        <f ca="1">_xlfn.BETA.INV(RAND(),Summary!$C$14+Summary!$D$27,Summary!$D$14+Summary!$C$27-Summary!$D$27)</f>
        <v>9.7163983313796958E-4</v>
      </c>
      <c r="D395" s="49">
        <f t="shared" ca="1" si="4"/>
        <v>1</v>
      </c>
      <c r="E395" s="50">
        <f t="shared" ca="1" si="5"/>
        <v>0.32125834135175324</v>
      </c>
      <c r="F395" s="50">
        <f t="shared" ca="1" si="6"/>
        <v>0.32125834135175324</v>
      </c>
      <c r="G395" s="50" t="str">
        <f t="shared" ca="1" si="7"/>
        <v/>
      </c>
      <c r="H395" s="29"/>
      <c r="I395" s="29"/>
      <c r="J395" s="29"/>
      <c r="K395" s="29"/>
      <c r="L395" s="29"/>
      <c r="M395" s="29"/>
      <c r="N395" s="29"/>
      <c r="O395" s="29"/>
      <c r="P395" s="29"/>
      <c r="Q395" s="29"/>
      <c r="R395" s="29"/>
      <c r="S395" s="29"/>
      <c r="T395" s="29"/>
      <c r="U395" s="29"/>
      <c r="V395" s="29"/>
      <c r="W395" s="29"/>
      <c r="X395" s="29"/>
      <c r="Y395" s="29"/>
      <c r="Z395" s="29"/>
    </row>
    <row r="396" spans="1:26" ht="13">
      <c r="A396" s="42">
        <v>394</v>
      </c>
      <c r="B396" s="40">
        <f ca="1">_xlfn.BETA.INV(RAND(),Summary!$C$14+Summary!$D$26,Summary!$D$14+Summary!$C$26-Summary!$D$26)</f>
        <v>1.4628202247374267E-3</v>
      </c>
      <c r="C396" s="43">
        <f ca="1">_xlfn.BETA.INV(RAND(),Summary!$C$14+Summary!$D$27,Summary!$D$14+Summary!$C$27-Summary!$D$27)</f>
        <v>9.9185296363288474E-4</v>
      </c>
      <c r="D396" s="49">
        <f t="shared" ca="1" si="4"/>
        <v>0</v>
      </c>
      <c r="E396" s="50">
        <f t="shared" ca="1" si="5"/>
        <v>-0.32195840140853921</v>
      </c>
      <c r="F396" s="50" t="str">
        <f t="shared" ca="1" si="6"/>
        <v/>
      </c>
      <c r="G396" s="50">
        <f t="shared" ca="1" si="7"/>
        <v>-0.32195840140853921</v>
      </c>
      <c r="H396" s="29"/>
      <c r="I396" s="29"/>
      <c r="J396" s="29"/>
      <c r="K396" s="29"/>
      <c r="L396" s="29"/>
      <c r="M396" s="29"/>
      <c r="N396" s="29"/>
      <c r="O396" s="29"/>
      <c r="P396" s="29"/>
      <c r="Q396" s="29"/>
      <c r="R396" s="29"/>
      <c r="S396" s="29"/>
      <c r="T396" s="29"/>
      <c r="U396" s="29"/>
      <c r="V396" s="29"/>
      <c r="W396" s="29"/>
      <c r="X396" s="29"/>
      <c r="Y396" s="29"/>
      <c r="Z396" s="29"/>
    </row>
    <row r="397" spans="1:26" ht="13">
      <c r="A397" s="42">
        <v>395</v>
      </c>
      <c r="B397" s="40">
        <f ca="1">_xlfn.BETA.INV(RAND(),Summary!$C$14+Summary!$D$26,Summary!$D$14+Summary!$C$26-Summary!$D$26)</f>
        <v>2.0465424841001889E-3</v>
      </c>
      <c r="C397" s="43">
        <f ca="1">_xlfn.BETA.INV(RAND(),Summary!$C$14+Summary!$D$27,Summary!$D$14+Summary!$C$27-Summary!$D$27)</f>
        <v>7.9543661436016458E-4</v>
      </c>
      <c r="D397" s="49">
        <f t="shared" ca="1" si="4"/>
        <v>0</v>
      </c>
      <c r="E397" s="50">
        <f t="shared" ca="1" si="5"/>
        <v>-0.61132660546262874</v>
      </c>
      <c r="F397" s="50" t="str">
        <f t="shared" ca="1" si="6"/>
        <v/>
      </c>
      <c r="G397" s="50">
        <f t="shared" ca="1" si="7"/>
        <v>-0.61132660546262874</v>
      </c>
      <c r="H397" s="29"/>
      <c r="I397" s="29"/>
      <c r="J397" s="29"/>
      <c r="K397" s="29"/>
      <c r="L397" s="29"/>
      <c r="M397" s="29"/>
      <c r="N397" s="29"/>
      <c r="O397" s="29"/>
      <c r="P397" s="29"/>
      <c r="Q397" s="29"/>
      <c r="R397" s="29"/>
      <c r="S397" s="29"/>
      <c r="T397" s="29"/>
      <c r="U397" s="29"/>
      <c r="V397" s="29"/>
      <c r="W397" s="29"/>
      <c r="X397" s="29"/>
      <c r="Y397" s="29"/>
      <c r="Z397" s="29"/>
    </row>
    <row r="398" spans="1:26" ht="13">
      <c r="A398" s="42">
        <v>396</v>
      </c>
      <c r="B398" s="40">
        <f ca="1">_xlfn.BETA.INV(RAND(),Summary!$C$14+Summary!$D$26,Summary!$D$14+Summary!$C$26-Summary!$D$26)</f>
        <v>1.3228075482228929E-3</v>
      </c>
      <c r="C398" s="43">
        <f ca="1">_xlfn.BETA.INV(RAND(),Summary!$C$14+Summary!$D$27,Summary!$D$14+Summary!$C$27-Summary!$D$27)</f>
        <v>1.2967131969250367E-3</v>
      </c>
      <c r="D398" s="49">
        <f t="shared" ca="1" si="4"/>
        <v>0</v>
      </c>
      <c r="E398" s="50">
        <f t="shared" ca="1" si="5"/>
        <v>-1.9726491077944247E-2</v>
      </c>
      <c r="F398" s="50" t="str">
        <f t="shared" ca="1" si="6"/>
        <v/>
      </c>
      <c r="G398" s="50">
        <f t="shared" ca="1" si="7"/>
        <v>-1.9726491077944247E-2</v>
      </c>
      <c r="H398" s="29"/>
      <c r="I398" s="29"/>
      <c r="J398" s="29"/>
      <c r="K398" s="29"/>
      <c r="L398" s="29"/>
      <c r="M398" s="29"/>
      <c r="N398" s="29"/>
      <c r="O398" s="29"/>
      <c r="P398" s="29"/>
      <c r="Q398" s="29"/>
      <c r="R398" s="29"/>
      <c r="S398" s="29"/>
      <c r="T398" s="29"/>
      <c r="U398" s="29"/>
      <c r="V398" s="29"/>
      <c r="W398" s="29"/>
      <c r="X398" s="29"/>
      <c r="Y398" s="29"/>
      <c r="Z398" s="29"/>
    </row>
    <row r="399" spans="1:26" ht="13">
      <c r="A399" s="42">
        <v>397</v>
      </c>
      <c r="B399" s="40">
        <f ca="1">_xlfn.BETA.INV(RAND(),Summary!$C$14+Summary!$D$26,Summary!$D$14+Summary!$C$26-Summary!$D$26)</f>
        <v>1.498533623796594E-3</v>
      </c>
      <c r="C399" s="43">
        <f ca="1">_xlfn.BETA.INV(RAND(),Summary!$C$14+Summary!$D$27,Summary!$D$14+Summary!$C$27-Summary!$D$27)</f>
        <v>1.2703442201595916E-3</v>
      </c>
      <c r="D399" s="49">
        <f t="shared" ca="1" si="4"/>
        <v>0</v>
      </c>
      <c r="E399" s="50">
        <f t="shared" ca="1" si="5"/>
        <v>-0.15227513084349459</v>
      </c>
      <c r="F399" s="50" t="str">
        <f t="shared" ca="1" si="6"/>
        <v/>
      </c>
      <c r="G399" s="50">
        <f t="shared" ca="1" si="7"/>
        <v>-0.15227513084349459</v>
      </c>
      <c r="H399" s="29"/>
      <c r="I399" s="29"/>
      <c r="J399" s="29"/>
      <c r="K399" s="29"/>
      <c r="L399" s="29"/>
      <c r="M399" s="29"/>
      <c r="N399" s="29"/>
      <c r="O399" s="29"/>
      <c r="P399" s="29"/>
      <c r="Q399" s="29"/>
      <c r="R399" s="29"/>
      <c r="S399" s="29"/>
      <c r="T399" s="29"/>
      <c r="U399" s="29"/>
      <c r="V399" s="29"/>
      <c r="W399" s="29"/>
      <c r="X399" s="29"/>
      <c r="Y399" s="29"/>
      <c r="Z399" s="29"/>
    </row>
    <row r="400" spans="1:26" ht="13">
      <c r="A400" s="42">
        <v>398</v>
      </c>
      <c r="B400" s="40">
        <f ca="1">_xlfn.BETA.INV(RAND(),Summary!$C$14+Summary!$D$26,Summary!$D$14+Summary!$C$26-Summary!$D$26)</f>
        <v>7.9036570256391906E-4</v>
      </c>
      <c r="C400" s="43">
        <f ca="1">_xlfn.BETA.INV(RAND(),Summary!$C$14+Summary!$D$27,Summary!$D$14+Summary!$C$27-Summary!$D$27)</f>
        <v>6.6949358098209377E-4</v>
      </c>
      <c r="D400" s="49">
        <f t="shared" ca="1" si="4"/>
        <v>0</v>
      </c>
      <c r="E400" s="50">
        <f t="shared" ca="1" si="5"/>
        <v>-0.15293189113561012</v>
      </c>
      <c r="F400" s="50" t="str">
        <f t="shared" ca="1" si="6"/>
        <v/>
      </c>
      <c r="G400" s="50">
        <f t="shared" ca="1" si="7"/>
        <v>-0.15293189113561012</v>
      </c>
      <c r="H400" s="29"/>
      <c r="I400" s="29"/>
      <c r="J400" s="29"/>
      <c r="K400" s="29"/>
      <c r="L400" s="29"/>
      <c r="M400" s="29"/>
      <c r="N400" s="29"/>
      <c r="O400" s="29"/>
      <c r="P400" s="29"/>
      <c r="Q400" s="29"/>
      <c r="R400" s="29"/>
      <c r="S400" s="29"/>
      <c r="T400" s="29"/>
      <c r="U400" s="29"/>
      <c r="V400" s="29"/>
      <c r="W400" s="29"/>
      <c r="X400" s="29"/>
      <c r="Y400" s="29"/>
      <c r="Z400" s="29"/>
    </row>
    <row r="401" spans="1:26" ht="13">
      <c r="A401" s="42">
        <v>399</v>
      </c>
      <c r="B401" s="40">
        <f ca="1">_xlfn.BETA.INV(RAND(),Summary!$C$14+Summary!$D$26,Summary!$D$14+Summary!$C$26-Summary!$D$26)</f>
        <v>9.135360954597285E-4</v>
      </c>
      <c r="C401" s="43">
        <f ca="1">_xlfn.BETA.INV(RAND(),Summary!$C$14+Summary!$D$27,Summary!$D$14+Summary!$C$27-Summary!$D$27)</f>
        <v>7.7408077869286248E-4</v>
      </c>
      <c r="D401" s="49">
        <f t="shared" ca="1" si="4"/>
        <v>0</v>
      </c>
      <c r="E401" s="50">
        <f t="shared" ca="1" si="5"/>
        <v>-0.15265441339423641</v>
      </c>
      <c r="F401" s="50" t="str">
        <f t="shared" ca="1" si="6"/>
        <v/>
      </c>
      <c r="G401" s="50">
        <f t="shared" ca="1" si="7"/>
        <v>-0.15265441339423641</v>
      </c>
      <c r="H401" s="29"/>
      <c r="I401" s="29"/>
      <c r="J401" s="29"/>
      <c r="K401" s="29"/>
      <c r="L401" s="29"/>
      <c r="M401" s="29"/>
      <c r="N401" s="29"/>
      <c r="O401" s="29"/>
      <c r="P401" s="29"/>
      <c r="Q401" s="29"/>
      <c r="R401" s="29"/>
      <c r="S401" s="29"/>
      <c r="T401" s="29"/>
      <c r="U401" s="29"/>
      <c r="V401" s="29"/>
      <c r="W401" s="29"/>
      <c r="X401" s="29"/>
      <c r="Y401" s="29"/>
      <c r="Z401" s="29"/>
    </row>
    <row r="402" spans="1:26" ht="13">
      <c r="A402" s="42">
        <v>400</v>
      </c>
      <c r="B402" s="40">
        <f ca="1">_xlfn.BETA.INV(RAND(),Summary!$C$14+Summary!$D$26,Summary!$D$14+Summary!$C$26-Summary!$D$26)</f>
        <v>1.5759775450518987E-3</v>
      </c>
      <c r="C402" s="43">
        <f ca="1">_xlfn.BETA.INV(RAND(),Summary!$C$14+Summary!$D$27,Summary!$D$14+Summary!$C$27-Summary!$D$27)</f>
        <v>8.9822135274484748E-4</v>
      </c>
      <c r="D402" s="49">
        <f t="shared" ca="1" si="4"/>
        <v>0</v>
      </c>
      <c r="E402" s="50">
        <f t="shared" ca="1" si="5"/>
        <v>-0.43005447281593845</v>
      </c>
      <c r="F402" s="50" t="str">
        <f t="shared" ca="1" si="6"/>
        <v/>
      </c>
      <c r="G402" s="50">
        <f t="shared" ca="1" si="7"/>
        <v>-0.43005447281593845</v>
      </c>
      <c r="H402" s="29"/>
      <c r="I402" s="29"/>
      <c r="J402" s="29"/>
      <c r="K402" s="29"/>
      <c r="L402" s="29"/>
      <c r="M402" s="29"/>
      <c r="N402" s="29"/>
      <c r="O402" s="29"/>
      <c r="P402" s="29"/>
      <c r="Q402" s="29"/>
      <c r="R402" s="29"/>
      <c r="S402" s="29"/>
      <c r="T402" s="29"/>
      <c r="U402" s="29"/>
      <c r="V402" s="29"/>
      <c r="W402" s="29"/>
      <c r="X402" s="29"/>
      <c r="Y402" s="29"/>
      <c r="Z402" s="29"/>
    </row>
    <row r="403" spans="1:26" ht="13">
      <c r="A403" s="42">
        <v>401</v>
      </c>
      <c r="B403" s="40">
        <f ca="1">_xlfn.BETA.INV(RAND(),Summary!$C$14+Summary!$D$26,Summary!$D$14+Summary!$C$26-Summary!$D$26)</f>
        <v>2.1106914745432359E-3</v>
      </c>
      <c r="C403" s="43">
        <f ca="1">_xlfn.BETA.INV(RAND(),Summary!$C$14+Summary!$D$27,Summary!$D$14+Summary!$C$27-Summary!$D$27)</f>
        <v>8.5083376963711896E-4</v>
      </c>
      <c r="D403" s="49">
        <f t="shared" ca="1" si="4"/>
        <v>0</v>
      </c>
      <c r="E403" s="50">
        <f t="shared" ca="1" si="5"/>
        <v>-0.59689334992872722</v>
      </c>
      <c r="F403" s="50" t="str">
        <f t="shared" ca="1" si="6"/>
        <v/>
      </c>
      <c r="G403" s="50">
        <f t="shared" ca="1" si="7"/>
        <v>-0.59689334992872722</v>
      </c>
      <c r="H403" s="29"/>
      <c r="I403" s="29"/>
      <c r="J403" s="29"/>
      <c r="K403" s="29"/>
      <c r="L403" s="29"/>
      <c r="M403" s="29"/>
      <c r="N403" s="29"/>
      <c r="O403" s="29"/>
      <c r="P403" s="29"/>
      <c r="Q403" s="29"/>
      <c r="R403" s="29"/>
      <c r="S403" s="29"/>
      <c r="T403" s="29"/>
      <c r="U403" s="29"/>
      <c r="V403" s="29"/>
      <c r="W403" s="29"/>
      <c r="X403" s="29"/>
      <c r="Y403" s="29"/>
      <c r="Z403" s="29"/>
    </row>
    <row r="404" spans="1:26" ht="13">
      <c r="A404" s="42">
        <v>402</v>
      </c>
      <c r="B404" s="40">
        <f ca="1">_xlfn.BETA.INV(RAND(),Summary!$C$14+Summary!$D$26,Summary!$D$14+Summary!$C$26-Summary!$D$26)</f>
        <v>1.2014359873214753E-3</v>
      </c>
      <c r="C404" s="43">
        <f ca="1">_xlfn.BETA.INV(RAND(),Summary!$C$14+Summary!$D$27,Summary!$D$14+Summary!$C$27-Summary!$D$27)</f>
        <v>9.6198430727460554E-4</v>
      </c>
      <c r="D404" s="49">
        <f t="shared" ca="1" si="4"/>
        <v>0</v>
      </c>
      <c r="E404" s="50">
        <f t="shared" ca="1" si="5"/>
        <v>-0.19930456767880905</v>
      </c>
      <c r="F404" s="50" t="str">
        <f t="shared" ca="1" si="6"/>
        <v/>
      </c>
      <c r="G404" s="50">
        <f t="shared" ca="1" si="7"/>
        <v>-0.19930456767880905</v>
      </c>
      <c r="H404" s="29"/>
      <c r="I404" s="29"/>
      <c r="J404" s="29"/>
      <c r="K404" s="29"/>
      <c r="L404" s="29"/>
      <c r="M404" s="29"/>
      <c r="N404" s="29"/>
      <c r="O404" s="29"/>
      <c r="P404" s="29"/>
      <c r="Q404" s="29"/>
      <c r="R404" s="29"/>
      <c r="S404" s="29"/>
      <c r="T404" s="29"/>
      <c r="U404" s="29"/>
      <c r="V404" s="29"/>
      <c r="W404" s="29"/>
      <c r="X404" s="29"/>
      <c r="Y404" s="29"/>
      <c r="Z404" s="29"/>
    </row>
    <row r="405" spans="1:26" ht="13">
      <c r="A405" s="42">
        <v>403</v>
      </c>
      <c r="B405" s="40">
        <f ca="1">_xlfn.BETA.INV(RAND(),Summary!$C$14+Summary!$D$26,Summary!$D$14+Summary!$C$26-Summary!$D$26)</f>
        <v>1.1825340497623182E-3</v>
      </c>
      <c r="C405" s="43">
        <f ca="1">_xlfn.BETA.INV(RAND(),Summary!$C$14+Summary!$D$27,Summary!$D$14+Summary!$C$27-Summary!$D$27)</f>
        <v>1.1227218617564372E-3</v>
      </c>
      <c r="D405" s="49">
        <f t="shared" ca="1" si="4"/>
        <v>0</v>
      </c>
      <c r="E405" s="50">
        <f t="shared" ca="1" si="5"/>
        <v>-5.0579675078195788E-2</v>
      </c>
      <c r="F405" s="50" t="str">
        <f t="shared" ca="1" si="6"/>
        <v/>
      </c>
      <c r="G405" s="50">
        <f t="shared" ca="1" si="7"/>
        <v>-5.0579675078195788E-2</v>
      </c>
      <c r="H405" s="29"/>
      <c r="I405" s="29"/>
      <c r="J405" s="29"/>
      <c r="K405" s="29"/>
      <c r="L405" s="29"/>
      <c r="M405" s="29"/>
      <c r="N405" s="29"/>
      <c r="O405" s="29"/>
      <c r="P405" s="29"/>
      <c r="Q405" s="29"/>
      <c r="R405" s="29"/>
      <c r="S405" s="29"/>
      <c r="T405" s="29"/>
      <c r="U405" s="29"/>
      <c r="V405" s="29"/>
      <c r="W405" s="29"/>
      <c r="X405" s="29"/>
      <c r="Y405" s="29"/>
      <c r="Z405" s="29"/>
    </row>
    <row r="406" spans="1:26" ht="13">
      <c r="A406" s="42">
        <v>404</v>
      </c>
      <c r="B406" s="40">
        <f ca="1">_xlfn.BETA.INV(RAND(),Summary!$C$14+Summary!$D$26,Summary!$D$14+Summary!$C$26-Summary!$D$26)</f>
        <v>1.1694906552145445E-3</v>
      </c>
      <c r="C406" s="43">
        <f ca="1">_xlfn.BETA.INV(RAND(),Summary!$C$14+Summary!$D$27,Summary!$D$14+Summary!$C$27-Summary!$D$27)</f>
        <v>1.077492588678286E-3</v>
      </c>
      <c r="D406" s="49">
        <f t="shared" ca="1" si="4"/>
        <v>0</v>
      </c>
      <c r="E406" s="50">
        <f t="shared" ca="1" si="5"/>
        <v>-7.8665071949105367E-2</v>
      </c>
      <c r="F406" s="50" t="str">
        <f t="shared" ca="1" si="6"/>
        <v/>
      </c>
      <c r="G406" s="50">
        <f t="shared" ca="1" si="7"/>
        <v>-7.8665071949105367E-2</v>
      </c>
      <c r="H406" s="29"/>
      <c r="I406" s="29"/>
      <c r="J406" s="29"/>
      <c r="K406" s="29"/>
      <c r="L406" s="29"/>
      <c r="M406" s="29"/>
      <c r="N406" s="29"/>
      <c r="O406" s="29"/>
      <c r="P406" s="29"/>
      <c r="Q406" s="29"/>
      <c r="R406" s="29"/>
      <c r="S406" s="29"/>
      <c r="T406" s="29"/>
      <c r="U406" s="29"/>
      <c r="V406" s="29"/>
      <c r="W406" s="29"/>
      <c r="X406" s="29"/>
      <c r="Y406" s="29"/>
      <c r="Z406" s="29"/>
    </row>
    <row r="407" spans="1:26" ht="13">
      <c r="A407" s="42">
        <v>405</v>
      </c>
      <c r="B407" s="40">
        <f ca="1">_xlfn.BETA.INV(RAND(),Summary!$C$14+Summary!$D$26,Summary!$D$14+Summary!$C$26-Summary!$D$26)</f>
        <v>6.6341232969103895E-4</v>
      </c>
      <c r="C407" s="43">
        <f ca="1">_xlfn.BETA.INV(RAND(),Summary!$C$14+Summary!$D$27,Summary!$D$14+Summary!$C$27-Summary!$D$27)</f>
        <v>9.7947664147352508E-4</v>
      </c>
      <c r="D407" s="49">
        <f t="shared" ca="1" si="4"/>
        <v>1</v>
      </c>
      <c r="E407" s="50">
        <f t="shared" ca="1" si="5"/>
        <v>0.47642212487923158</v>
      </c>
      <c r="F407" s="50">
        <f t="shared" ca="1" si="6"/>
        <v>0.47642212487923158</v>
      </c>
      <c r="G407" s="50" t="str">
        <f t="shared" ca="1" si="7"/>
        <v/>
      </c>
      <c r="H407" s="29"/>
      <c r="I407" s="29"/>
      <c r="J407" s="29"/>
      <c r="K407" s="29"/>
      <c r="L407" s="29"/>
      <c r="M407" s="29"/>
      <c r="N407" s="29"/>
      <c r="O407" s="29"/>
      <c r="P407" s="29"/>
      <c r="Q407" s="29"/>
      <c r="R407" s="29"/>
      <c r="S407" s="29"/>
      <c r="T407" s="29"/>
      <c r="U407" s="29"/>
      <c r="V407" s="29"/>
      <c r="W407" s="29"/>
      <c r="X407" s="29"/>
      <c r="Y407" s="29"/>
      <c r="Z407" s="29"/>
    </row>
    <row r="408" spans="1:26" ht="13">
      <c r="A408" s="42">
        <v>406</v>
      </c>
      <c r="B408" s="40">
        <f ca="1">_xlfn.BETA.INV(RAND(),Summary!$C$14+Summary!$D$26,Summary!$D$14+Summary!$C$26-Summary!$D$26)</f>
        <v>1.5914594239180291E-3</v>
      </c>
      <c r="C408" s="43">
        <f ca="1">_xlfn.BETA.INV(RAND(),Summary!$C$14+Summary!$D$27,Summary!$D$14+Summary!$C$27-Summary!$D$27)</f>
        <v>1.1401008999073481E-3</v>
      </c>
      <c r="D408" s="49">
        <f t="shared" ca="1" si="4"/>
        <v>0</v>
      </c>
      <c r="E408" s="50">
        <f t="shared" ca="1" si="5"/>
        <v>-0.28361296381624179</v>
      </c>
      <c r="F408" s="50" t="str">
        <f t="shared" ca="1" si="6"/>
        <v/>
      </c>
      <c r="G408" s="50">
        <f t="shared" ca="1" si="7"/>
        <v>-0.28361296381624179</v>
      </c>
      <c r="H408" s="29"/>
      <c r="I408" s="29"/>
      <c r="J408" s="29"/>
      <c r="K408" s="29"/>
      <c r="L408" s="29"/>
      <c r="M408" s="29"/>
      <c r="N408" s="29"/>
      <c r="O408" s="29"/>
      <c r="P408" s="29"/>
      <c r="Q408" s="29"/>
      <c r="R408" s="29"/>
      <c r="S408" s="29"/>
      <c r="T408" s="29"/>
      <c r="U408" s="29"/>
      <c r="V408" s="29"/>
      <c r="W408" s="29"/>
      <c r="X408" s="29"/>
      <c r="Y408" s="29"/>
      <c r="Z408" s="29"/>
    </row>
    <row r="409" spans="1:26" ht="13">
      <c r="A409" s="42">
        <v>407</v>
      </c>
      <c r="B409" s="40">
        <f ca="1">_xlfn.BETA.INV(RAND(),Summary!$C$14+Summary!$D$26,Summary!$D$14+Summary!$C$26-Summary!$D$26)</f>
        <v>9.2604203150961216E-4</v>
      </c>
      <c r="C409" s="43">
        <f ca="1">_xlfn.BETA.INV(RAND(),Summary!$C$14+Summary!$D$27,Summary!$D$14+Summary!$C$27-Summary!$D$27)</f>
        <v>8.8713067865971488E-4</v>
      </c>
      <c r="D409" s="49">
        <f t="shared" ca="1" si="4"/>
        <v>0</v>
      </c>
      <c r="E409" s="50">
        <f t="shared" ca="1" si="5"/>
        <v>-4.2018992147111189E-2</v>
      </c>
      <c r="F409" s="50" t="str">
        <f t="shared" ca="1" si="6"/>
        <v/>
      </c>
      <c r="G409" s="50">
        <f t="shared" ca="1" si="7"/>
        <v>-4.2018992147111189E-2</v>
      </c>
      <c r="H409" s="29"/>
      <c r="I409" s="29"/>
      <c r="J409" s="29"/>
      <c r="K409" s="29"/>
      <c r="L409" s="29"/>
      <c r="M409" s="29"/>
      <c r="N409" s="29"/>
      <c r="O409" s="29"/>
      <c r="P409" s="29"/>
      <c r="Q409" s="29"/>
      <c r="R409" s="29"/>
      <c r="S409" s="29"/>
      <c r="T409" s="29"/>
      <c r="U409" s="29"/>
      <c r="V409" s="29"/>
      <c r="W409" s="29"/>
      <c r="X409" s="29"/>
      <c r="Y409" s="29"/>
      <c r="Z409" s="29"/>
    </row>
    <row r="410" spans="1:26" ht="13">
      <c r="A410" s="42">
        <v>408</v>
      </c>
      <c r="B410" s="40">
        <f ca="1">_xlfn.BETA.INV(RAND(),Summary!$C$14+Summary!$D$26,Summary!$D$14+Summary!$C$26-Summary!$D$26)</f>
        <v>1.2488695818738682E-3</v>
      </c>
      <c r="C410" s="43">
        <f ca="1">_xlfn.BETA.INV(RAND(),Summary!$C$14+Summary!$D$27,Summary!$D$14+Summary!$C$27-Summary!$D$27)</f>
        <v>6.1872109460336141E-4</v>
      </c>
      <c r="D410" s="49">
        <f t="shared" ca="1" si="4"/>
        <v>0</v>
      </c>
      <c r="E410" s="50">
        <f t="shared" ca="1" si="5"/>
        <v>-0.5045750944826437</v>
      </c>
      <c r="F410" s="50" t="str">
        <f t="shared" ca="1" si="6"/>
        <v/>
      </c>
      <c r="G410" s="50">
        <f t="shared" ca="1" si="7"/>
        <v>-0.5045750944826437</v>
      </c>
      <c r="H410" s="29"/>
      <c r="I410" s="29"/>
      <c r="J410" s="29"/>
      <c r="K410" s="29"/>
      <c r="L410" s="29"/>
      <c r="M410" s="29"/>
      <c r="N410" s="29"/>
      <c r="O410" s="29"/>
      <c r="P410" s="29"/>
      <c r="Q410" s="29"/>
      <c r="R410" s="29"/>
      <c r="S410" s="29"/>
      <c r="T410" s="29"/>
      <c r="U410" s="29"/>
      <c r="V410" s="29"/>
      <c r="W410" s="29"/>
      <c r="X410" s="29"/>
      <c r="Y410" s="29"/>
      <c r="Z410" s="29"/>
    </row>
    <row r="411" spans="1:26" ht="13">
      <c r="A411" s="42">
        <v>409</v>
      </c>
      <c r="B411" s="40">
        <f ca="1">_xlfn.BETA.INV(RAND(),Summary!$C$14+Summary!$D$26,Summary!$D$14+Summary!$C$26-Summary!$D$26)</f>
        <v>1.3804521795707236E-3</v>
      </c>
      <c r="C411" s="43">
        <f ca="1">_xlfn.BETA.INV(RAND(),Summary!$C$14+Summary!$D$27,Summary!$D$14+Summary!$C$27-Summary!$D$27)</f>
        <v>8.2743192845835783E-4</v>
      </c>
      <c r="D411" s="49">
        <f t="shared" ca="1" si="4"/>
        <v>0</v>
      </c>
      <c r="E411" s="50">
        <f t="shared" ca="1" si="5"/>
        <v>-0.40060804662160582</v>
      </c>
      <c r="F411" s="50" t="str">
        <f t="shared" ca="1" si="6"/>
        <v/>
      </c>
      <c r="G411" s="50">
        <f t="shared" ca="1" si="7"/>
        <v>-0.40060804662160582</v>
      </c>
      <c r="H411" s="29"/>
      <c r="I411" s="29"/>
      <c r="J411" s="29"/>
      <c r="K411" s="29"/>
      <c r="L411" s="29"/>
      <c r="M411" s="29"/>
      <c r="N411" s="29"/>
      <c r="O411" s="29"/>
      <c r="P411" s="29"/>
      <c r="Q411" s="29"/>
      <c r="R411" s="29"/>
      <c r="S411" s="29"/>
      <c r="T411" s="29"/>
      <c r="U411" s="29"/>
      <c r="V411" s="29"/>
      <c r="W411" s="29"/>
      <c r="X411" s="29"/>
      <c r="Y411" s="29"/>
      <c r="Z411" s="29"/>
    </row>
    <row r="412" spans="1:26" ht="13">
      <c r="A412" s="42">
        <v>410</v>
      </c>
      <c r="B412" s="40">
        <f ca="1">_xlfn.BETA.INV(RAND(),Summary!$C$14+Summary!$D$26,Summary!$D$14+Summary!$C$26-Summary!$D$26)</f>
        <v>1.1091436042515168E-3</v>
      </c>
      <c r="C412" s="43">
        <f ca="1">_xlfn.BETA.INV(RAND(),Summary!$C$14+Summary!$D$27,Summary!$D$14+Summary!$C$27-Summary!$D$27)</f>
        <v>1.4368185580047044E-3</v>
      </c>
      <c r="D412" s="49">
        <f t="shared" ca="1" si="4"/>
        <v>1</v>
      </c>
      <c r="E412" s="50">
        <f t="shared" ca="1" si="5"/>
        <v>0.29543059392594379</v>
      </c>
      <c r="F412" s="50">
        <f t="shared" ca="1" si="6"/>
        <v>0.29543059392594379</v>
      </c>
      <c r="G412" s="50" t="str">
        <f t="shared" ca="1" si="7"/>
        <v/>
      </c>
      <c r="H412" s="29"/>
      <c r="I412" s="29"/>
      <c r="J412" s="29"/>
      <c r="K412" s="29"/>
      <c r="L412" s="29"/>
      <c r="M412" s="29"/>
      <c r="N412" s="29"/>
      <c r="O412" s="29"/>
      <c r="P412" s="29"/>
      <c r="Q412" s="29"/>
      <c r="R412" s="29"/>
      <c r="S412" s="29"/>
      <c r="T412" s="29"/>
      <c r="U412" s="29"/>
      <c r="V412" s="29"/>
      <c r="W412" s="29"/>
      <c r="X412" s="29"/>
      <c r="Y412" s="29"/>
      <c r="Z412" s="29"/>
    </row>
    <row r="413" spans="1:26" ht="13">
      <c r="A413" s="42">
        <v>411</v>
      </c>
      <c r="B413" s="40">
        <f ca="1">_xlfn.BETA.INV(RAND(),Summary!$C$14+Summary!$D$26,Summary!$D$14+Summary!$C$26-Summary!$D$26)</f>
        <v>1.0652273223147324E-3</v>
      </c>
      <c r="C413" s="43">
        <f ca="1">_xlfn.BETA.INV(RAND(),Summary!$C$14+Summary!$D$27,Summary!$D$14+Summary!$C$27-Summary!$D$27)</f>
        <v>9.5991172775871444E-4</v>
      </c>
      <c r="D413" s="49">
        <f t="shared" ca="1" si="4"/>
        <v>0</v>
      </c>
      <c r="E413" s="50">
        <f t="shared" ca="1" si="5"/>
        <v>-9.8866779277842598E-2</v>
      </c>
      <c r="F413" s="50" t="str">
        <f t="shared" ca="1" si="6"/>
        <v/>
      </c>
      <c r="G413" s="50">
        <f t="shared" ca="1" si="7"/>
        <v>-9.8866779277842598E-2</v>
      </c>
      <c r="H413" s="29"/>
      <c r="I413" s="29"/>
      <c r="J413" s="29"/>
      <c r="K413" s="29"/>
      <c r="L413" s="29"/>
      <c r="M413" s="29"/>
      <c r="N413" s="29"/>
      <c r="O413" s="29"/>
      <c r="P413" s="29"/>
      <c r="Q413" s="29"/>
      <c r="R413" s="29"/>
      <c r="S413" s="29"/>
      <c r="T413" s="29"/>
      <c r="U413" s="29"/>
      <c r="V413" s="29"/>
      <c r="W413" s="29"/>
      <c r="X413" s="29"/>
      <c r="Y413" s="29"/>
      <c r="Z413" s="29"/>
    </row>
    <row r="414" spans="1:26" ht="13">
      <c r="A414" s="42">
        <v>412</v>
      </c>
      <c r="B414" s="40">
        <f ca="1">_xlfn.BETA.INV(RAND(),Summary!$C$14+Summary!$D$26,Summary!$D$14+Summary!$C$26-Summary!$D$26)</f>
        <v>1.4935923377663585E-3</v>
      </c>
      <c r="C414" s="43">
        <f ca="1">_xlfn.BETA.INV(RAND(),Summary!$C$14+Summary!$D$27,Summary!$D$14+Summary!$C$27-Summary!$D$27)</f>
        <v>1.1665984885745884E-3</v>
      </c>
      <c r="D414" s="49">
        <f t="shared" ca="1" si="4"/>
        <v>0</v>
      </c>
      <c r="E414" s="50">
        <f t="shared" ca="1" si="5"/>
        <v>-0.21893112392420527</v>
      </c>
      <c r="F414" s="50" t="str">
        <f t="shared" ca="1" si="6"/>
        <v/>
      </c>
      <c r="G414" s="50">
        <f t="shared" ca="1" si="7"/>
        <v>-0.21893112392420527</v>
      </c>
      <c r="H414" s="29"/>
      <c r="I414" s="29"/>
      <c r="J414" s="29"/>
      <c r="K414" s="29"/>
      <c r="L414" s="29"/>
      <c r="M414" s="29"/>
      <c r="N414" s="29"/>
      <c r="O414" s="29"/>
      <c r="P414" s="29"/>
      <c r="Q414" s="29"/>
      <c r="R414" s="29"/>
      <c r="S414" s="29"/>
      <c r="T414" s="29"/>
      <c r="U414" s="29"/>
      <c r="V414" s="29"/>
      <c r="W414" s="29"/>
      <c r="X414" s="29"/>
      <c r="Y414" s="29"/>
      <c r="Z414" s="29"/>
    </row>
    <row r="415" spans="1:26" ht="13">
      <c r="A415" s="42">
        <v>413</v>
      </c>
      <c r="B415" s="40">
        <f ca="1">_xlfn.BETA.INV(RAND(),Summary!$C$14+Summary!$D$26,Summary!$D$14+Summary!$C$26-Summary!$D$26)</f>
        <v>6.3366830174614228E-4</v>
      </c>
      <c r="C415" s="43">
        <f ca="1">_xlfn.BETA.INV(RAND(),Summary!$C$14+Summary!$D$27,Summary!$D$14+Summary!$C$27-Summary!$D$27)</f>
        <v>1.2240465339985462E-3</v>
      </c>
      <c r="D415" s="49">
        <f t="shared" ca="1" si="4"/>
        <v>1</v>
      </c>
      <c r="E415" s="50">
        <f t="shared" ca="1" si="5"/>
        <v>0.93168339117729604</v>
      </c>
      <c r="F415" s="50">
        <f t="shared" ca="1" si="6"/>
        <v>0.93168339117729604</v>
      </c>
      <c r="G415" s="50" t="str">
        <f t="shared" ca="1" si="7"/>
        <v/>
      </c>
      <c r="H415" s="29"/>
      <c r="I415" s="29"/>
      <c r="J415" s="29"/>
      <c r="K415" s="29"/>
      <c r="L415" s="29"/>
      <c r="M415" s="29"/>
      <c r="N415" s="29"/>
      <c r="O415" s="29"/>
      <c r="P415" s="29"/>
      <c r="Q415" s="29"/>
      <c r="R415" s="29"/>
      <c r="S415" s="29"/>
      <c r="T415" s="29"/>
      <c r="U415" s="29"/>
      <c r="V415" s="29"/>
      <c r="W415" s="29"/>
      <c r="X415" s="29"/>
      <c r="Y415" s="29"/>
      <c r="Z415" s="29"/>
    </row>
    <row r="416" spans="1:26" ht="13">
      <c r="A416" s="42">
        <v>414</v>
      </c>
      <c r="B416" s="40">
        <f ca="1">_xlfn.BETA.INV(RAND(),Summary!$C$14+Summary!$D$26,Summary!$D$14+Summary!$C$26-Summary!$D$26)</f>
        <v>2.3305501347270496E-3</v>
      </c>
      <c r="C416" s="43">
        <f ca="1">_xlfn.BETA.INV(RAND(),Summary!$C$14+Summary!$D$27,Summary!$D$14+Summary!$C$27-Summary!$D$27)</f>
        <v>9.5520006470956303E-4</v>
      </c>
      <c r="D416" s="49">
        <f t="shared" ca="1" si="4"/>
        <v>0</v>
      </c>
      <c r="E416" s="50">
        <f t="shared" ca="1" si="5"/>
        <v>-0.59013966253018002</v>
      </c>
      <c r="F416" s="50" t="str">
        <f t="shared" ca="1" si="6"/>
        <v/>
      </c>
      <c r="G416" s="50">
        <f t="shared" ca="1" si="7"/>
        <v>-0.59013966253018002</v>
      </c>
      <c r="H416" s="29"/>
      <c r="I416" s="29"/>
      <c r="J416" s="29"/>
      <c r="K416" s="29"/>
      <c r="L416" s="29"/>
      <c r="M416" s="29"/>
      <c r="N416" s="29"/>
      <c r="O416" s="29"/>
      <c r="P416" s="29"/>
      <c r="Q416" s="29"/>
      <c r="R416" s="29"/>
      <c r="S416" s="29"/>
      <c r="T416" s="29"/>
      <c r="U416" s="29"/>
      <c r="V416" s="29"/>
      <c r="W416" s="29"/>
      <c r="X416" s="29"/>
      <c r="Y416" s="29"/>
      <c r="Z416" s="29"/>
    </row>
    <row r="417" spans="1:26" ht="13">
      <c r="A417" s="42">
        <v>415</v>
      </c>
      <c r="B417" s="40">
        <f ca="1">_xlfn.BETA.INV(RAND(),Summary!$C$14+Summary!$D$26,Summary!$D$14+Summary!$C$26-Summary!$D$26)</f>
        <v>1.4215378601692974E-3</v>
      </c>
      <c r="C417" s="43">
        <f ca="1">_xlfn.BETA.INV(RAND(),Summary!$C$14+Summary!$D$27,Summary!$D$14+Summary!$C$27-Summary!$D$27)</f>
        <v>1.0682446681702373E-3</v>
      </c>
      <c r="D417" s="49">
        <f t="shared" ca="1" si="4"/>
        <v>0</v>
      </c>
      <c r="E417" s="50">
        <f t="shared" ca="1" si="5"/>
        <v>-0.24852886574331884</v>
      </c>
      <c r="F417" s="50" t="str">
        <f t="shared" ca="1" si="6"/>
        <v/>
      </c>
      <c r="G417" s="50">
        <f t="shared" ca="1" si="7"/>
        <v>-0.24852886574331884</v>
      </c>
      <c r="H417" s="29"/>
      <c r="I417" s="29"/>
      <c r="J417" s="29"/>
      <c r="K417" s="29"/>
      <c r="L417" s="29"/>
      <c r="M417" s="29"/>
      <c r="N417" s="29"/>
      <c r="O417" s="29"/>
      <c r="P417" s="29"/>
      <c r="Q417" s="29"/>
      <c r="R417" s="29"/>
      <c r="S417" s="29"/>
      <c r="T417" s="29"/>
      <c r="U417" s="29"/>
      <c r="V417" s="29"/>
      <c r="W417" s="29"/>
      <c r="X417" s="29"/>
      <c r="Y417" s="29"/>
      <c r="Z417" s="29"/>
    </row>
    <row r="418" spans="1:26" ht="13">
      <c r="A418" s="42">
        <v>416</v>
      </c>
      <c r="B418" s="40">
        <f ca="1">_xlfn.BETA.INV(RAND(),Summary!$C$14+Summary!$D$26,Summary!$D$14+Summary!$C$26-Summary!$D$26)</f>
        <v>1.2854824472874338E-3</v>
      </c>
      <c r="C418" s="43">
        <f ca="1">_xlfn.BETA.INV(RAND(),Summary!$C$14+Summary!$D$27,Summary!$D$14+Summary!$C$27-Summary!$D$27)</f>
        <v>1.221916666515499E-3</v>
      </c>
      <c r="D418" s="49">
        <f t="shared" ca="1" si="4"/>
        <v>0</v>
      </c>
      <c r="E418" s="50">
        <f t="shared" ca="1" si="5"/>
        <v>-4.9448968288962912E-2</v>
      </c>
      <c r="F418" s="50" t="str">
        <f t="shared" ca="1" si="6"/>
        <v/>
      </c>
      <c r="G418" s="50">
        <f t="shared" ca="1" si="7"/>
        <v>-4.9448968288962912E-2</v>
      </c>
      <c r="H418" s="29"/>
      <c r="I418" s="29"/>
      <c r="J418" s="29"/>
      <c r="K418" s="29"/>
      <c r="L418" s="29"/>
      <c r="M418" s="29"/>
      <c r="N418" s="29"/>
      <c r="O418" s="29"/>
      <c r="P418" s="29"/>
      <c r="Q418" s="29"/>
      <c r="R418" s="29"/>
      <c r="S418" s="29"/>
      <c r="T418" s="29"/>
      <c r="U418" s="29"/>
      <c r="V418" s="29"/>
      <c r="W418" s="29"/>
      <c r="X418" s="29"/>
      <c r="Y418" s="29"/>
      <c r="Z418" s="29"/>
    </row>
    <row r="419" spans="1:26" ht="13">
      <c r="A419" s="42">
        <v>417</v>
      </c>
      <c r="B419" s="40">
        <f ca="1">_xlfn.BETA.INV(RAND(),Summary!$C$14+Summary!$D$26,Summary!$D$14+Summary!$C$26-Summary!$D$26)</f>
        <v>1.4522000285746017E-3</v>
      </c>
      <c r="C419" s="43">
        <f ca="1">_xlfn.BETA.INV(RAND(),Summary!$C$14+Summary!$D$27,Summary!$D$14+Summary!$C$27-Summary!$D$27)</f>
        <v>1.6950319702472294E-3</v>
      </c>
      <c r="D419" s="49">
        <f t="shared" ca="1" si="4"/>
        <v>1</v>
      </c>
      <c r="E419" s="50">
        <f t="shared" ca="1" si="5"/>
        <v>0.16721659337176706</v>
      </c>
      <c r="F419" s="50">
        <f t="shared" ca="1" si="6"/>
        <v>0.16721659337176706</v>
      </c>
      <c r="G419" s="50" t="str">
        <f t="shared" ca="1" si="7"/>
        <v/>
      </c>
      <c r="H419" s="29"/>
      <c r="I419" s="29"/>
      <c r="J419" s="29"/>
      <c r="K419" s="29"/>
      <c r="L419" s="29"/>
      <c r="M419" s="29"/>
      <c r="N419" s="29"/>
      <c r="O419" s="29"/>
      <c r="P419" s="29"/>
      <c r="Q419" s="29"/>
      <c r="R419" s="29"/>
      <c r="S419" s="29"/>
      <c r="T419" s="29"/>
      <c r="U419" s="29"/>
      <c r="V419" s="29"/>
      <c r="W419" s="29"/>
      <c r="X419" s="29"/>
      <c r="Y419" s="29"/>
      <c r="Z419" s="29"/>
    </row>
    <row r="420" spans="1:26" ht="13">
      <c r="A420" s="42">
        <v>418</v>
      </c>
      <c r="B420" s="40">
        <f ca="1">_xlfn.BETA.INV(RAND(),Summary!$C$14+Summary!$D$26,Summary!$D$14+Summary!$C$26-Summary!$D$26)</f>
        <v>1.169007183616344E-3</v>
      </c>
      <c r="C420" s="43">
        <f ca="1">_xlfn.BETA.INV(RAND(),Summary!$C$14+Summary!$D$27,Summary!$D$14+Summary!$C$27-Summary!$D$27)</f>
        <v>9.3206733122818113E-4</v>
      </c>
      <c r="D420" s="49">
        <f t="shared" ca="1" si="4"/>
        <v>0</v>
      </c>
      <c r="E420" s="50">
        <f t="shared" ca="1" si="5"/>
        <v>-0.20268468466993106</v>
      </c>
      <c r="F420" s="50" t="str">
        <f t="shared" ca="1" si="6"/>
        <v/>
      </c>
      <c r="G420" s="50">
        <f t="shared" ca="1" si="7"/>
        <v>-0.20268468466993106</v>
      </c>
      <c r="H420" s="29"/>
      <c r="I420" s="29"/>
      <c r="J420" s="29"/>
      <c r="K420" s="29"/>
      <c r="L420" s="29"/>
      <c r="M420" s="29"/>
      <c r="N420" s="29"/>
      <c r="O420" s="29"/>
      <c r="P420" s="29"/>
      <c r="Q420" s="29"/>
      <c r="R420" s="29"/>
      <c r="S420" s="29"/>
      <c r="T420" s="29"/>
      <c r="U420" s="29"/>
      <c r="V420" s="29"/>
      <c r="W420" s="29"/>
      <c r="X420" s="29"/>
      <c r="Y420" s="29"/>
      <c r="Z420" s="29"/>
    </row>
    <row r="421" spans="1:26" ht="13">
      <c r="A421" s="42">
        <v>419</v>
      </c>
      <c r="B421" s="40">
        <f ca="1">_xlfn.BETA.INV(RAND(),Summary!$C$14+Summary!$D$26,Summary!$D$14+Summary!$C$26-Summary!$D$26)</f>
        <v>1.3847703072329409E-3</v>
      </c>
      <c r="C421" s="43">
        <f ca="1">_xlfn.BETA.INV(RAND(),Summary!$C$14+Summary!$D$27,Summary!$D$14+Summary!$C$27-Summary!$D$27)</f>
        <v>8.398386774102726E-4</v>
      </c>
      <c r="D421" s="49">
        <f t="shared" ca="1" si="4"/>
        <v>0</v>
      </c>
      <c r="E421" s="50">
        <f t="shared" ca="1" si="5"/>
        <v>-0.39351770252176699</v>
      </c>
      <c r="F421" s="50" t="str">
        <f t="shared" ca="1" si="6"/>
        <v/>
      </c>
      <c r="G421" s="50">
        <f t="shared" ca="1" si="7"/>
        <v>-0.39351770252176699</v>
      </c>
      <c r="H421" s="29"/>
      <c r="I421" s="29"/>
      <c r="J421" s="29"/>
      <c r="K421" s="29"/>
      <c r="L421" s="29"/>
      <c r="M421" s="29"/>
      <c r="N421" s="29"/>
      <c r="O421" s="29"/>
      <c r="P421" s="29"/>
      <c r="Q421" s="29"/>
      <c r="R421" s="29"/>
      <c r="S421" s="29"/>
      <c r="T421" s="29"/>
      <c r="U421" s="29"/>
      <c r="V421" s="29"/>
      <c r="W421" s="29"/>
      <c r="X421" s="29"/>
      <c r="Y421" s="29"/>
      <c r="Z421" s="29"/>
    </row>
    <row r="422" spans="1:26" ht="13">
      <c r="A422" s="42">
        <v>420</v>
      </c>
      <c r="B422" s="40">
        <f ca="1">_xlfn.BETA.INV(RAND(),Summary!$C$14+Summary!$D$26,Summary!$D$14+Summary!$C$26-Summary!$D$26)</f>
        <v>1.2337899647569817E-3</v>
      </c>
      <c r="C422" s="43">
        <f ca="1">_xlfn.BETA.INV(RAND(),Summary!$C$14+Summary!$D$27,Summary!$D$14+Summary!$C$27-Summary!$D$27)</f>
        <v>9.8956138218976499E-4</v>
      </c>
      <c r="D422" s="49">
        <f t="shared" ca="1" si="4"/>
        <v>0</v>
      </c>
      <c r="E422" s="50">
        <f t="shared" ca="1" si="5"/>
        <v>-0.19794988575330333</v>
      </c>
      <c r="F422" s="50" t="str">
        <f t="shared" ca="1" si="6"/>
        <v/>
      </c>
      <c r="G422" s="50">
        <f t="shared" ca="1" si="7"/>
        <v>-0.19794988575330333</v>
      </c>
      <c r="H422" s="29"/>
      <c r="I422" s="29"/>
      <c r="J422" s="29"/>
      <c r="K422" s="29"/>
      <c r="L422" s="29"/>
      <c r="M422" s="29"/>
      <c r="N422" s="29"/>
      <c r="O422" s="29"/>
      <c r="P422" s="29"/>
      <c r="Q422" s="29"/>
      <c r="R422" s="29"/>
      <c r="S422" s="29"/>
      <c r="T422" s="29"/>
      <c r="U422" s="29"/>
      <c r="V422" s="29"/>
      <c r="W422" s="29"/>
      <c r="X422" s="29"/>
      <c r="Y422" s="29"/>
      <c r="Z422" s="29"/>
    </row>
    <row r="423" spans="1:26" ht="13">
      <c r="A423" s="42">
        <v>421</v>
      </c>
      <c r="B423" s="40">
        <f ca="1">_xlfn.BETA.INV(RAND(),Summary!$C$14+Summary!$D$26,Summary!$D$14+Summary!$C$26-Summary!$D$26)</f>
        <v>6.3265643517811164E-4</v>
      </c>
      <c r="C423" s="43">
        <f ca="1">_xlfn.BETA.INV(RAND(),Summary!$C$14+Summary!$D$27,Summary!$D$14+Summary!$C$27-Summary!$D$27)</f>
        <v>1.0853906445602579E-3</v>
      </c>
      <c r="D423" s="49">
        <f t="shared" ca="1" si="4"/>
        <v>1</v>
      </c>
      <c r="E423" s="50">
        <f t="shared" ca="1" si="5"/>
        <v>0.7156083210545201</v>
      </c>
      <c r="F423" s="50">
        <f t="shared" ca="1" si="6"/>
        <v>0.7156083210545201</v>
      </c>
      <c r="G423" s="50" t="str">
        <f t="shared" ca="1" si="7"/>
        <v/>
      </c>
      <c r="H423" s="29"/>
      <c r="I423" s="29"/>
      <c r="J423" s="29"/>
      <c r="K423" s="29"/>
      <c r="L423" s="29"/>
      <c r="M423" s="29"/>
      <c r="N423" s="29"/>
      <c r="O423" s="29"/>
      <c r="P423" s="29"/>
      <c r="Q423" s="29"/>
      <c r="R423" s="29"/>
      <c r="S423" s="29"/>
      <c r="T423" s="29"/>
      <c r="U423" s="29"/>
      <c r="V423" s="29"/>
      <c r="W423" s="29"/>
      <c r="X423" s="29"/>
      <c r="Y423" s="29"/>
      <c r="Z423" s="29"/>
    </row>
    <row r="424" spans="1:26" ht="13">
      <c r="A424" s="42">
        <v>422</v>
      </c>
      <c r="B424" s="40">
        <f ca="1">_xlfn.BETA.INV(RAND(),Summary!$C$14+Summary!$D$26,Summary!$D$14+Summary!$C$26-Summary!$D$26)</f>
        <v>1.0788211587754448E-3</v>
      </c>
      <c r="C424" s="43">
        <f ca="1">_xlfn.BETA.INV(RAND(),Summary!$C$14+Summary!$D$27,Summary!$D$14+Summary!$C$27-Summary!$D$27)</f>
        <v>1.5646370067978754E-3</v>
      </c>
      <c r="D424" s="49">
        <f t="shared" ca="1" si="4"/>
        <v>1</v>
      </c>
      <c r="E424" s="50">
        <f t="shared" ca="1" si="5"/>
        <v>0.45032102315630662</v>
      </c>
      <c r="F424" s="50">
        <f t="shared" ca="1" si="6"/>
        <v>0.45032102315630662</v>
      </c>
      <c r="G424" s="50" t="str">
        <f t="shared" ca="1" si="7"/>
        <v/>
      </c>
      <c r="H424" s="29"/>
      <c r="I424" s="29"/>
      <c r="J424" s="29"/>
      <c r="K424" s="29"/>
      <c r="L424" s="29"/>
      <c r="M424" s="29"/>
      <c r="N424" s="29"/>
      <c r="O424" s="29"/>
      <c r="P424" s="29"/>
      <c r="Q424" s="29"/>
      <c r="R424" s="29"/>
      <c r="S424" s="29"/>
      <c r="T424" s="29"/>
      <c r="U424" s="29"/>
      <c r="V424" s="29"/>
      <c r="W424" s="29"/>
      <c r="X424" s="29"/>
      <c r="Y424" s="29"/>
      <c r="Z424" s="29"/>
    </row>
    <row r="425" spans="1:26" ht="13">
      <c r="A425" s="42">
        <v>423</v>
      </c>
      <c r="B425" s="40">
        <f ca="1">_xlfn.BETA.INV(RAND(),Summary!$C$14+Summary!$D$26,Summary!$D$14+Summary!$C$26-Summary!$D$26)</f>
        <v>1.0203776710499197E-3</v>
      </c>
      <c r="C425" s="43">
        <f ca="1">_xlfn.BETA.INV(RAND(),Summary!$C$14+Summary!$D$27,Summary!$D$14+Summary!$C$27-Summary!$D$27)</f>
        <v>1.0464926424814669E-3</v>
      </c>
      <c r="D425" s="49">
        <f t="shared" ca="1" si="4"/>
        <v>1</v>
      </c>
      <c r="E425" s="50">
        <f t="shared" ca="1" si="5"/>
        <v>2.5593436795491781E-2</v>
      </c>
      <c r="F425" s="50">
        <f t="shared" ca="1" si="6"/>
        <v>2.5593436795491781E-2</v>
      </c>
      <c r="G425" s="50" t="str">
        <f t="shared" ca="1" si="7"/>
        <v/>
      </c>
      <c r="H425" s="29"/>
      <c r="I425" s="29"/>
      <c r="J425" s="29"/>
      <c r="K425" s="29"/>
      <c r="L425" s="29"/>
      <c r="M425" s="29"/>
      <c r="N425" s="29"/>
      <c r="O425" s="29"/>
      <c r="P425" s="29"/>
      <c r="Q425" s="29"/>
      <c r="R425" s="29"/>
      <c r="S425" s="29"/>
      <c r="T425" s="29"/>
      <c r="U425" s="29"/>
      <c r="V425" s="29"/>
      <c r="W425" s="29"/>
      <c r="X425" s="29"/>
      <c r="Y425" s="29"/>
      <c r="Z425" s="29"/>
    </row>
    <row r="426" spans="1:26" ht="13">
      <c r="A426" s="42">
        <v>424</v>
      </c>
      <c r="B426" s="40">
        <f ca="1">_xlfn.BETA.INV(RAND(),Summary!$C$14+Summary!$D$26,Summary!$D$14+Summary!$C$26-Summary!$D$26)</f>
        <v>6.2320898028700846E-4</v>
      </c>
      <c r="C426" s="43">
        <f ca="1">_xlfn.BETA.INV(RAND(),Summary!$C$14+Summary!$D$27,Summary!$D$14+Summary!$C$27-Summary!$D$27)</f>
        <v>1.0228270167260689E-3</v>
      </c>
      <c r="D426" s="49">
        <f t="shared" ca="1" si="4"/>
        <v>1</v>
      </c>
      <c r="E426" s="50">
        <f t="shared" ca="1" si="5"/>
        <v>0.64122637683273287</v>
      </c>
      <c r="F426" s="50">
        <f t="shared" ca="1" si="6"/>
        <v>0.64122637683273287</v>
      </c>
      <c r="G426" s="50" t="str">
        <f t="shared" ca="1" si="7"/>
        <v/>
      </c>
      <c r="H426" s="29"/>
      <c r="I426" s="29"/>
      <c r="J426" s="29"/>
      <c r="K426" s="29"/>
      <c r="L426" s="29"/>
      <c r="M426" s="29"/>
      <c r="N426" s="29"/>
      <c r="O426" s="29"/>
      <c r="P426" s="29"/>
      <c r="Q426" s="29"/>
      <c r="R426" s="29"/>
      <c r="S426" s="29"/>
      <c r="T426" s="29"/>
      <c r="U426" s="29"/>
      <c r="V426" s="29"/>
      <c r="W426" s="29"/>
      <c r="X426" s="29"/>
      <c r="Y426" s="29"/>
      <c r="Z426" s="29"/>
    </row>
    <row r="427" spans="1:26" ht="13">
      <c r="A427" s="42">
        <v>425</v>
      </c>
      <c r="B427" s="40">
        <f ca="1">_xlfn.BETA.INV(RAND(),Summary!$C$14+Summary!$D$26,Summary!$D$14+Summary!$C$26-Summary!$D$26)</f>
        <v>9.5661060881221895E-4</v>
      </c>
      <c r="C427" s="43">
        <f ca="1">_xlfn.BETA.INV(RAND(),Summary!$C$14+Summary!$D$27,Summary!$D$14+Summary!$C$27-Summary!$D$27)</f>
        <v>1.1979732435631885E-3</v>
      </c>
      <c r="D427" s="49">
        <f t="shared" ca="1" si="4"/>
        <v>1</v>
      </c>
      <c r="E427" s="50">
        <f t="shared" ca="1" si="5"/>
        <v>0.25231022165921702</v>
      </c>
      <c r="F427" s="50">
        <f t="shared" ca="1" si="6"/>
        <v>0.25231022165921702</v>
      </c>
      <c r="G427" s="50" t="str">
        <f t="shared" ca="1" si="7"/>
        <v/>
      </c>
      <c r="H427" s="29"/>
      <c r="I427" s="29"/>
      <c r="J427" s="29"/>
      <c r="K427" s="29"/>
      <c r="L427" s="29"/>
      <c r="M427" s="29"/>
      <c r="N427" s="29"/>
      <c r="O427" s="29"/>
      <c r="P427" s="29"/>
      <c r="Q427" s="29"/>
      <c r="R427" s="29"/>
      <c r="S427" s="29"/>
      <c r="T427" s="29"/>
      <c r="U427" s="29"/>
      <c r="V427" s="29"/>
      <c r="W427" s="29"/>
      <c r="X427" s="29"/>
      <c r="Y427" s="29"/>
      <c r="Z427" s="29"/>
    </row>
    <row r="428" spans="1:26" ht="13">
      <c r="A428" s="42">
        <v>426</v>
      </c>
      <c r="B428" s="40">
        <f ca="1">_xlfn.BETA.INV(RAND(),Summary!$C$14+Summary!$D$26,Summary!$D$14+Summary!$C$26-Summary!$D$26)</f>
        <v>1.0316525354395567E-3</v>
      </c>
      <c r="C428" s="43">
        <f ca="1">_xlfn.BETA.INV(RAND(),Summary!$C$14+Summary!$D$27,Summary!$D$14+Summary!$C$27-Summary!$D$27)</f>
        <v>1.0932293869675425E-3</v>
      </c>
      <c r="D428" s="49">
        <f t="shared" ca="1" si="4"/>
        <v>1</v>
      </c>
      <c r="E428" s="50">
        <f t="shared" ca="1" si="5"/>
        <v>5.9687588032485826E-2</v>
      </c>
      <c r="F428" s="50">
        <f t="shared" ca="1" si="6"/>
        <v>5.9687588032485826E-2</v>
      </c>
      <c r="G428" s="50" t="str">
        <f t="shared" ca="1" si="7"/>
        <v/>
      </c>
      <c r="H428" s="29"/>
      <c r="I428" s="29"/>
      <c r="J428" s="29"/>
      <c r="K428" s="29"/>
      <c r="L428" s="29"/>
      <c r="M428" s="29"/>
      <c r="N428" s="29"/>
      <c r="O428" s="29"/>
      <c r="P428" s="29"/>
      <c r="Q428" s="29"/>
      <c r="R428" s="29"/>
      <c r="S428" s="29"/>
      <c r="T428" s="29"/>
      <c r="U428" s="29"/>
      <c r="V428" s="29"/>
      <c r="W428" s="29"/>
      <c r="X428" s="29"/>
      <c r="Y428" s="29"/>
      <c r="Z428" s="29"/>
    </row>
    <row r="429" spans="1:26" ht="13">
      <c r="A429" s="42">
        <v>427</v>
      </c>
      <c r="B429" s="40">
        <f ca="1">_xlfn.BETA.INV(RAND(),Summary!$C$14+Summary!$D$26,Summary!$D$14+Summary!$C$26-Summary!$D$26)</f>
        <v>1.8933276744119709E-3</v>
      </c>
      <c r="C429" s="43">
        <f ca="1">_xlfn.BETA.INV(RAND(),Summary!$C$14+Summary!$D$27,Summary!$D$14+Summary!$C$27-Summary!$D$27)</f>
        <v>1.0619299183932673E-3</v>
      </c>
      <c r="D429" s="49">
        <f t="shared" ca="1" si="4"/>
        <v>0</v>
      </c>
      <c r="E429" s="50">
        <f t="shared" ca="1" si="5"/>
        <v>-0.43911984557924916</v>
      </c>
      <c r="F429" s="50" t="str">
        <f t="shared" ca="1" si="6"/>
        <v/>
      </c>
      <c r="G429" s="50">
        <f t="shared" ca="1" si="7"/>
        <v>-0.43911984557924916</v>
      </c>
      <c r="H429" s="29"/>
      <c r="I429" s="29"/>
      <c r="J429" s="29"/>
      <c r="K429" s="29"/>
      <c r="L429" s="29"/>
      <c r="M429" s="29"/>
      <c r="N429" s="29"/>
      <c r="O429" s="29"/>
      <c r="P429" s="29"/>
      <c r="Q429" s="29"/>
      <c r="R429" s="29"/>
      <c r="S429" s="29"/>
      <c r="T429" s="29"/>
      <c r="U429" s="29"/>
      <c r="V429" s="29"/>
      <c r="W429" s="29"/>
      <c r="X429" s="29"/>
      <c r="Y429" s="29"/>
      <c r="Z429" s="29"/>
    </row>
    <row r="430" spans="1:26" ht="13">
      <c r="A430" s="42">
        <v>428</v>
      </c>
      <c r="B430" s="40">
        <f ca="1">_xlfn.BETA.INV(RAND(),Summary!$C$14+Summary!$D$26,Summary!$D$14+Summary!$C$26-Summary!$D$26)</f>
        <v>5.6783487937338728E-4</v>
      </c>
      <c r="C430" s="43">
        <f ca="1">_xlfn.BETA.INV(RAND(),Summary!$C$14+Summary!$D$27,Summary!$D$14+Summary!$C$27-Summary!$D$27)</f>
        <v>8.3179980397085087E-4</v>
      </c>
      <c r="D430" s="49">
        <f t="shared" ca="1" si="4"/>
        <v>1</v>
      </c>
      <c r="E430" s="50">
        <f t="shared" ca="1" si="5"/>
        <v>0.46486211781980019</v>
      </c>
      <c r="F430" s="50">
        <f t="shared" ca="1" si="6"/>
        <v>0.46486211781980019</v>
      </c>
      <c r="G430" s="50" t="str">
        <f t="shared" ca="1" si="7"/>
        <v/>
      </c>
      <c r="H430" s="29"/>
      <c r="I430" s="29"/>
      <c r="J430" s="29"/>
      <c r="K430" s="29"/>
      <c r="L430" s="29"/>
      <c r="M430" s="29"/>
      <c r="N430" s="29"/>
      <c r="O430" s="29"/>
      <c r="P430" s="29"/>
      <c r="Q430" s="29"/>
      <c r="R430" s="29"/>
      <c r="S430" s="29"/>
      <c r="T430" s="29"/>
      <c r="U430" s="29"/>
      <c r="V430" s="29"/>
      <c r="W430" s="29"/>
      <c r="X430" s="29"/>
      <c r="Y430" s="29"/>
      <c r="Z430" s="29"/>
    </row>
    <row r="431" spans="1:26" ht="13">
      <c r="A431" s="42">
        <v>429</v>
      </c>
      <c r="B431" s="40">
        <f ca="1">_xlfn.BETA.INV(RAND(),Summary!$C$14+Summary!$D$26,Summary!$D$14+Summary!$C$26-Summary!$D$26)</f>
        <v>1.2069553317519688E-3</v>
      </c>
      <c r="C431" s="43">
        <f ca="1">_xlfn.BETA.INV(RAND(),Summary!$C$14+Summary!$D$27,Summary!$D$14+Summary!$C$27-Summary!$D$27)</f>
        <v>1.6251838687222353E-3</v>
      </c>
      <c r="D431" s="49">
        <f t="shared" ca="1" si="4"/>
        <v>1</v>
      </c>
      <c r="E431" s="50">
        <f t="shared" ca="1" si="5"/>
        <v>0.3465153398536982</v>
      </c>
      <c r="F431" s="50">
        <f t="shared" ca="1" si="6"/>
        <v>0.3465153398536982</v>
      </c>
      <c r="G431" s="50" t="str">
        <f t="shared" ca="1" si="7"/>
        <v/>
      </c>
      <c r="H431" s="29"/>
      <c r="I431" s="29"/>
      <c r="J431" s="29"/>
      <c r="K431" s="29"/>
      <c r="L431" s="29"/>
      <c r="M431" s="29"/>
      <c r="N431" s="29"/>
      <c r="O431" s="29"/>
      <c r="P431" s="29"/>
      <c r="Q431" s="29"/>
      <c r="R431" s="29"/>
      <c r="S431" s="29"/>
      <c r="T431" s="29"/>
      <c r="U431" s="29"/>
      <c r="V431" s="29"/>
      <c r="W431" s="29"/>
      <c r="X431" s="29"/>
      <c r="Y431" s="29"/>
      <c r="Z431" s="29"/>
    </row>
    <row r="432" spans="1:26" ht="13">
      <c r="A432" s="42">
        <v>430</v>
      </c>
      <c r="B432" s="40">
        <f ca="1">_xlfn.BETA.INV(RAND(),Summary!$C$14+Summary!$D$26,Summary!$D$14+Summary!$C$26-Summary!$D$26)</f>
        <v>7.6049527194247464E-4</v>
      </c>
      <c r="C432" s="43">
        <f ca="1">_xlfn.BETA.INV(RAND(),Summary!$C$14+Summary!$D$27,Summary!$D$14+Summary!$C$27-Summary!$D$27)</f>
        <v>1.0837314742392357E-3</v>
      </c>
      <c r="D432" s="49">
        <f t="shared" ca="1" si="4"/>
        <v>1</v>
      </c>
      <c r="E432" s="50">
        <f t="shared" ca="1" si="5"/>
        <v>0.42503380917956746</v>
      </c>
      <c r="F432" s="50">
        <f t="shared" ca="1" si="6"/>
        <v>0.42503380917956746</v>
      </c>
      <c r="G432" s="50" t="str">
        <f t="shared" ca="1" si="7"/>
        <v/>
      </c>
      <c r="H432" s="29"/>
      <c r="I432" s="29"/>
      <c r="J432" s="29"/>
      <c r="K432" s="29"/>
      <c r="L432" s="29"/>
      <c r="M432" s="29"/>
      <c r="N432" s="29"/>
      <c r="O432" s="29"/>
      <c r="P432" s="29"/>
      <c r="Q432" s="29"/>
      <c r="R432" s="29"/>
      <c r="S432" s="29"/>
      <c r="T432" s="29"/>
      <c r="U432" s="29"/>
      <c r="V432" s="29"/>
      <c r="W432" s="29"/>
      <c r="X432" s="29"/>
      <c r="Y432" s="29"/>
      <c r="Z432" s="29"/>
    </row>
    <row r="433" spans="1:26" ht="13">
      <c r="A433" s="42">
        <v>431</v>
      </c>
      <c r="B433" s="40">
        <f ca="1">_xlfn.BETA.INV(RAND(),Summary!$C$14+Summary!$D$26,Summary!$D$14+Summary!$C$26-Summary!$D$26)</f>
        <v>9.4671234221395612E-4</v>
      </c>
      <c r="C433" s="43">
        <f ca="1">_xlfn.BETA.INV(RAND(),Summary!$C$14+Summary!$D$27,Summary!$D$14+Summary!$C$27-Summary!$D$27)</f>
        <v>8.8474592271772844E-4</v>
      </c>
      <c r="D433" s="49">
        <f t="shared" ca="1" si="4"/>
        <v>0</v>
      </c>
      <c r="E433" s="50">
        <f t="shared" ca="1" si="5"/>
        <v>-6.545432728944324E-2</v>
      </c>
      <c r="F433" s="50" t="str">
        <f t="shared" ca="1" si="6"/>
        <v/>
      </c>
      <c r="G433" s="50">
        <f t="shared" ca="1" si="7"/>
        <v>-6.545432728944324E-2</v>
      </c>
      <c r="H433" s="29"/>
      <c r="I433" s="29"/>
      <c r="J433" s="29"/>
      <c r="K433" s="29"/>
      <c r="L433" s="29"/>
      <c r="M433" s="29"/>
      <c r="N433" s="29"/>
      <c r="O433" s="29"/>
      <c r="P433" s="29"/>
      <c r="Q433" s="29"/>
      <c r="R433" s="29"/>
      <c r="S433" s="29"/>
      <c r="T433" s="29"/>
      <c r="U433" s="29"/>
      <c r="V433" s="29"/>
      <c r="W433" s="29"/>
      <c r="X433" s="29"/>
      <c r="Y433" s="29"/>
      <c r="Z433" s="29"/>
    </row>
    <row r="434" spans="1:26" ht="13">
      <c r="A434" s="42">
        <v>432</v>
      </c>
      <c r="B434" s="40">
        <f ca="1">_xlfn.BETA.INV(RAND(),Summary!$C$14+Summary!$D$26,Summary!$D$14+Summary!$C$26-Summary!$D$26)</f>
        <v>1.0045180539248421E-3</v>
      </c>
      <c r="C434" s="43">
        <f ca="1">_xlfn.BETA.INV(RAND(),Summary!$C$14+Summary!$D$27,Summary!$D$14+Summary!$C$27-Summary!$D$27)</f>
        <v>8.656625171321843E-4</v>
      </c>
      <c r="D434" s="49">
        <f t="shared" ca="1" si="4"/>
        <v>0</v>
      </c>
      <c r="E434" s="50">
        <f t="shared" ca="1" si="5"/>
        <v>-0.13823100167301414</v>
      </c>
      <c r="F434" s="50" t="str">
        <f t="shared" ca="1" si="6"/>
        <v/>
      </c>
      <c r="G434" s="50">
        <f t="shared" ca="1" si="7"/>
        <v>-0.13823100167301414</v>
      </c>
      <c r="H434" s="29"/>
      <c r="I434" s="29"/>
      <c r="J434" s="29"/>
      <c r="K434" s="29"/>
      <c r="L434" s="29"/>
      <c r="M434" s="29"/>
      <c r="N434" s="29"/>
      <c r="O434" s="29"/>
      <c r="P434" s="29"/>
      <c r="Q434" s="29"/>
      <c r="R434" s="29"/>
      <c r="S434" s="29"/>
      <c r="T434" s="29"/>
      <c r="U434" s="29"/>
      <c r="V434" s="29"/>
      <c r="W434" s="29"/>
      <c r="X434" s="29"/>
      <c r="Y434" s="29"/>
      <c r="Z434" s="29"/>
    </row>
    <row r="435" spans="1:26" ht="13">
      <c r="A435" s="42">
        <v>433</v>
      </c>
      <c r="B435" s="40">
        <f ca="1">_xlfn.BETA.INV(RAND(),Summary!$C$14+Summary!$D$26,Summary!$D$14+Summary!$C$26-Summary!$D$26)</f>
        <v>1.0035885720249271E-3</v>
      </c>
      <c r="C435" s="43">
        <f ca="1">_xlfn.BETA.INV(RAND(),Summary!$C$14+Summary!$D$27,Summary!$D$14+Summary!$C$27-Summary!$D$27)</f>
        <v>9.3740602414105038E-4</v>
      </c>
      <c r="D435" s="49">
        <f t="shared" ca="1" si="4"/>
        <v>0</v>
      </c>
      <c r="E435" s="50">
        <f t="shared" ca="1" si="5"/>
        <v>-6.5945896285308545E-2</v>
      </c>
      <c r="F435" s="50" t="str">
        <f t="shared" ca="1" si="6"/>
        <v/>
      </c>
      <c r="G435" s="50">
        <f t="shared" ca="1" si="7"/>
        <v>-6.5945896285308545E-2</v>
      </c>
      <c r="H435" s="29"/>
      <c r="I435" s="29"/>
      <c r="J435" s="29"/>
      <c r="K435" s="29"/>
      <c r="L435" s="29"/>
      <c r="M435" s="29"/>
      <c r="N435" s="29"/>
      <c r="O435" s="29"/>
      <c r="P435" s="29"/>
      <c r="Q435" s="29"/>
      <c r="R435" s="29"/>
      <c r="S435" s="29"/>
      <c r="T435" s="29"/>
      <c r="U435" s="29"/>
      <c r="V435" s="29"/>
      <c r="W435" s="29"/>
      <c r="X435" s="29"/>
      <c r="Y435" s="29"/>
      <c r="Z435" s="29"/>
    </row>
    <row r="436" spans="1:26" ht="13">
      <c r="A436" s="42">
        <v>434</v>
      </c>
      <c r="B436" s="40">
        <f ca="1">_xlfn.BETA.INV(RAND(),Summary!$C$14+Summary!$D$26,Summary!$D$14+Summary!$C$26-Summary!$D$26)</f>
        <v>1.4195731817226998E-3</v>
      </c>
      <c r="C436" s="43">
        <f ca="1">_xlfn.BETA.INV(RAND(),Summary!$C$14+Summary!$D$27,Summary!$D$14+Summary!$C$27-Summary!$D$27)</f>
        <v>1.00854720956361E-3</v>
      </c>
      <c r="D436" s="49">
        <f t="shared" ca="1" si="4"/>
        <v>0</v>
      </c>
      <c r="E436" s="50">
        <f t="shared" ca="1" si="5"/>
        <v>-0.28954193940202216</v>
      </c>
      <c r="F436" s="50" t="str">
        <f t="shared" ca="1" si="6"/>
        <v/>
      </c>
      <c r="G436" s="50">
        <f t="shared" ca="1" si="7"/>
        <v>-0.28954193940202216</v>
      </c>
      <c r="H436" s="29"/>
      <c r="I436" s="29"/>
      <c r="J436" s="29"/>
      <c r="K436" s="29"/>
      <c r="L436" s="29"/>
      <c r="M436" s="29"/>
      <c r="N436" s="29"/>
      <c r="O436" s="29"/>
      <c r="P436" s="29"/>
      <c r="Q436" s="29"/>
      <c r="R436" s="29"/>
      <c r="S436" s="29"/>
      <c r="T436" s="29"/>
      <c r="U436" s="29"/>
      <c r="V436" s="29"/>
      <c r="W436" s="29"/>
      <c r="X436" s="29"/>
      <c r="Y436" s="29"/>
      <c r="Z436" s="29"/>
    </row>
    <row r="437" spans="1:26" ht="13">
      <c r="A437" s="42">
        <v>435</v>
      </c>
      <c r="B437" s="40">
        <f ca="1">_xlfn.BETA.INV(RAND(),Summary!$C$14+Summary!$D$26,Summary!$D$14+Summary!$C$26-Summary!$D$26)</f>
        <v>1.4415677365732238E-3</v>
      </c>
      <c r="C437" s="43">
        <f ca="1">_xlfn.BETA.INV(RAND(),Summary!$C$14+Summary!$D$27,Summary!$D$14+Summary!$C$27-Summary!$D$27)</f>
        <v>1.2669112032988039E-3</v>
      </c>
      <c r="D437" s="49">
        <f t="shared" ca="1" si="4"/>
        <v>0</v>
      </c>
      <c r="E437" s="50">
        <f t="shared" ca="1" si="5"/>
        <v>-0.12115735448519334</v>
      </c>
      <c r="F437" s="50" t="str">
        <f t="shared" ca="1" si="6"/>
        <v/>
      </c>
      <c r="G437" s="50">
        <f t="shared" ca="1" si="7"/>
        <v>-0.12115735448519334</v>
      </c>
      <c r="H437" s="29"/>
      <c r="I437" s="29"/>
      <c r="J437" s="29"/>
      <c r="K437" s="29"/>
      <c r="L437" s="29"/>
      <c r="M437" s="29"/>
      <c r="N437" s="29"/>
      <c r="O437" s="29"/>
      <c r="P437" s="29"/>
      <c r="Q437" s="29"/>
      <c r="R437" s="29"/>
      <c r="S437" s="29"/>
      <c r="T437" s="29"/>
      <c r="U437" s="29"/>
      <c r="V437" s="29"/>
      <c r="W437" s="29"/>
      <c r="X437" s="29"/>
      <c r="Y437" s="29"/>
      <c r="Z437" s="29"/>
    </row>
    <row r="438" spans="1:26" ht="13">
      <c r="A438" s="42">
        <v>436</v>
      </c>
      <c r="B438" s="40">
        <f ca="1">_xlfn.BETA.INV(RAND(),Summary!$C$14+Summary!$D$26,Summary!$D$14+Summary!$C$26-Summary!$D$26)</f>
        <v>8.9997263431713199E-4</v>
      </c>
      <c r="C438" s="43">
        <f ca="1">_xlfn.BETA.INV(RAND(),Summary!$C$14+Summary!$D$27,Summary!$D$14+Summary!$C$27-Summary!$D$27)</f>
        <v>1.0140469967320784E-3</v>
      </c>
      <c r="D438" s="49">
        <f t="shared" ca="1" si="4"/>
        <v>1</v>
      </c>
      <c r="E438" s="50">
        <f t="shared" ca="1" si="5"/>
        <v>0.12675314566814808</v>
      </c>
      <c r="F438" s="50">
        <f t="shared" ca="1" si="6"/>
        <v>0.12675314566814808</v>
      </c>
      <c r="G438" s="50" t="str">
        <f t="shared" ca="1" si="7"/>
        <v/>
      </c>
      <c r="H438" s="29"/>
      <c r="I438" s="29"/>
      <c r="J438" s="29"/>
      <c r="K438" s="29"/>
      <c r="L438" s="29"/>
      <c r="M438" s="29"/>
      <c r="N438" s="29"/>
      <c r="O438" s="29"/>
      <c r="P438" s="29"/>
      <c r="Q438" s="29"/>
      <c r="R438" s="29"/>
      <c r="S438" s="29"/>
      <c r="T438" s="29"/>
      <c r="U438" s="29"/>
      <c r="V438" s="29"/>
      <c r="W438" s="29"/>
      <c r="X438" s="29"/>
      <c r="Y438" s="29"/>
      <c r="Z438" s="29"/>
    </row>
    <row r="439" spans="1:26" ht="13">
      <c r="A439" s="42">
        <v>437</v>
      </c>
      <c r="B439" s="40">
        <f ca="1">_xlfn.BETA.INV(RAND(),Summary!$C$14+Summary!$D$26,Summary!$D$14+Summary!$C$26-Summary!$D$26)</f>
        <v>1.088440957303427E-3</v>
      </c>
      <c r="C439" s="43">
        <f ca="1">_xlfn.BETA.INV(RAND(),Summary!$C$14+Summary!$D$27,Summary!$D$14+Summary!$C$27-Summary!$D$27)</f>
        <v>1.1279875582614896E-3</v>
      </c>
      <c r="D439" s="49">
        <f t="shared" ca="1" si="4"/>
        <v>1</v>
      </c>
      <c r="E439" s="50">
        <f t="shared" ca="1" si="5"/>
        <v>3.6333253257978981E-2</v>
      </c>
      <c r="F439" s="50">
        <f t="shared" ca="1" si="6"/>
        <v>3.6333253257978981E-2</v>
      </c>
      <c r="G439" s="50" t="str">
        <f t="shared" ca="1" si="7"/>
        <v/>
      </c>
      <c r="H439" s="29"/>
      <c r="I439" s="29"/>
      <c r="J439" s="29"/>
      <c r="K439" s="29"/>
      <c r="L439" s="29"/>
      <c r="M439" s="29"/>
      <c r="N439" s="29"/>
      <c r="O439" s="29"/>
      <c r="P439" s="29"/>
      <c r="Q439" s="29"/>
      <c r="R439" s="29"/>
      <c r="S439" s="29"/>
      <c r="T439" s="29"/>
      <c r="U439" s="29"/>
      <c r="V439" s="29"/>
      <c r="W439" s="29"/>
      <c r="X439" s="29"/>
      <c r="Y439" s="29"/>
      <c r="Z439" s="29"/>
    </row>
    <row r="440" spans="1:26" ht="13">
      <c r="A440" s="42">
        <v>438</v>
      </c>
      <c r="B440" s="40">
        <f ca="1">_xlfn.BETA.INV(RAND(),Summary!$C$14+Summary!$D$26,Summary!$D$14+Summary!$C$26-Summary!$D$26)</f>
        <v>9.3922997139417276E-4</v>
      </c>
      <c r="C440" s="43">
        <f ca="1">_xlfn.BETA.INV(RAND(),Summary!$C$14+Summary!$D$27,Summary!$D$14+Summary!$C$27-Summary!$D$27)</f>
        <v>1.1908089802263877E-3</v>
      </c>
      <c r="D440" s="49">
        <f t="shared" ca="1" si="4"/>
        <v>1</v>
      </c>
      <c r="E440" s="50">
        <f t="shared" ca="1" si="5"/>
        <v>0.26785666609294473</v>
      </c>
      <c r="F440" s="50">
        <f t="shared" ca="1" si="6"/>
        <v>0.26785666609294473</v>
      </c>
      <c r="G440" s="50" t="str">
        <f t="shared" ca="1" si="7"/>
        <v/>
      </c>
      <c r="H440" s="29"/>
      <c r="I440" s="29"/>
      <c r="J440" s="29"/>
      <c r="K440" s="29"/>
      <c r="L440" s="29"/>
      <c r="M440" s="29"/>
      <c r="N440" s="29"/>
      <c r="O440" s="29"/>
      <c r="P440" s="29"/>
      <c r="Q440" s="29"/>
      <c r="R440" s="29"/>
      <c r="S440" s="29"/>
      <c r="T440" s="29"/>
      <c r="U440" s="29"/>
      <c r="V440" s="29"/>
      <c r="W440" s="29"/>
      <c r="X440" s="29"/>
      <c r="Y440" s="29"/>
      <c r="Z440" s="29"/>
    </row>
    <row r="441" spans="1:26" ht="13">
      <c r="A441" s="42">
        <v>439</v>
      </c>
      <c r="B441" s="40">
        <f ca="1">_xlfn.BETA.INV(RAND(),Summary!$C$14+Summary!$D$26,Summary!$D$14+Summary!$C$26-Summary!$D$26)</f>
        <v>1.7806338361374685E-3</v>
      </c>
      <c r="C441" s="43">
        <f ca="1">_xlfn.BETA.INV(RAND(),Summary!$C$14+Summary!$D$27,Summary!$D$14+Summary!$C$27-Summary!$D$27)</f>
        <v>1.2522212354924012E-3</v>
      </c>
      <c r="D441" s="49">
        <f t="shared" ca="1" si="4"/>
        <v>0</v>
      </c>
      <c r="E441" s="50">
        <f t="shared" ca="1" si="5"/>
        <v>-0.29675534066638554</v>
      </c>
      <c r="F441" s="50" t="str">
        <f t="shared" ca="1" si="6"/>
        <v/>
      </c>
      <c r="G441" s="50">
        <f t="shared" ca="1" si="7"/>
        <v>-0.29675534066638554</v>
      </c>
      <c r="H441" s="29"/>
      <c r="I441" s="29"/>
      <c r="J441" s="29"/>
      <c r="K441" s="29"/>
      <c r="L441" s="29"/>
      <c r="M441" s="29"/>
      <c r="N441" s="29"/>
      <c r="O441" s="29"/>
      <c r="P441" s="29"/>
      <c r="Q441" s="29"/>
      <c r="R441" s="29"/>
      <c r="S441" s="29"/>
      <c r="T441" s="29"/>
      <c r="U441" s="29"/>
      <c r="V441" s="29"/>
      <c r="W441" s="29"/>
      <c r="X441" s="29"/>
      <c r="Y441" s="29"/>
      <c r="Z441" s="29"/>
    </row>
    <row r="442" spans="1:26" ht="13">
      <c r="A442" s="42">
        <v>440</v>
      </c>
      <c r="B442" s="40">
        <f ca="1">_xlfn.BETA.INV(RAND(),Summary!$C$14+Summary!$D$26,Summary!$D$14+Summary!$C$26-Summary!$D$26)</f>
        <v>1.0974118698037216E-3</v>
      </c>
      <c r="C442" s="43">
        <f ca="1">_xlfn.BETA.INV(RAND(),Summary!$C$14+Summary!$D$27,Summary!$D$14+Summary!$C$27-Summary!$D$27)</f>
        <v>9.13923347885876E-4</v>
      </c>
      <c r="D442" s="49">
        <f t="shared" ca="1" si="4"/>
        <v>0</v>
      </c>
      <c r="E442" s="50">
        <f t="shared" ca="1" si="5"/>
        <v>-0.1672011456834922</v>
      </c>
      <c r="F442" s="50" t="str">
        <f t="shared" ca="1" si="6"/>
        <v/>
      </c>
      <c r="G442" s="50">
        <f t="shared" ca="1" si="7"/>
        <v>-0.1672011456834922</v>
      </c>
      <c r="H442" s="29"/>
      <c r="I442" s="29"/>
      <c r="J442" s="29"/>
      <c r="K442" s="29"/>
      <c r="L442" s="29"/>
      <c r="M442" s="29"/>
      <c r="N442" s="29"/>
      <c r="O442" s="29"/>
      <c r="P442" s="29"/>
      <c r="Q442" s="29"/>
      <c r="R442" s="29"/>
      <c r="S442" s="29"/>
      <c r="T442" s="29"/>
      <c r="U442" s="29"/>
      <c r="V442" s="29"/>
      <c r="W442" s="29"/>
      <c r="X442" s="29"/>
      <c r="Y442" s="29"/>
      <c r="Z442" s="29"/>
    </row>
    <row r="443" spans="1:26" ht="13">
      <c r="A443" s="42">
        <v>441</v>
      </c>
      <c r="B443" s="40">
        <f ca="1">_xlfn.BETA.INV(RAND(),Summary!$C$14+Summary!$D$26,Summary!$D$14+Summary!$C$26-Summary!$D$26)</f>
        <v>1.0049857679944299E-3</v>
      </c>
      <c r="C443" s="43">
        <f ca="1">_xlfn.BETA.INV(RAND(),Summary!$C$14+Summary!$D$27,Summary!$D$14+Summary!$C$27-Summary!$D$27)</f>
        <v>9.5556678101192422E-4</v>
      </c>
      <c r="D443" s="49">
        <f t="shared" ca="1" si="4"/>
        <v>0</v>
      </c>
      <c r="E443" s="50">
        <f t="shared" ca="1" si="5"/>
        <v>-4.9173817735874224E-2</v>
      </c>
      <c r="F443" s="50" t="str">
        <f t="shared" ca="1" si="6"/>
        <v/>
      </c>
      <c r="G443" s="50">
        <f t="shared" ca="1" si="7"/>
        <v>-4.9173817735874224E-2</v>
      </c>
      <c r="H443" s="29"/>
      <c r="I443" s="29"/>
      <c r="J443" s="29"/>
      <c r="K443" s="29"/>
      <c r="L443" s="29"/>
      <c r="M443" s="29"/>
      <c r="N443" s="29"/>
      <c r="O443" s="29"/>
      <c r="P443" s="29"/>
      <c r="Q443" s="29"/>
      <c r="R443" s="29"/>
      <c r="S443" s="29"/>
      <c r="T443" s="29"/>
      <c r="U443" s="29"/>
      <c r="V443" s="29"/>
      <c r="W443" s="29"/>
      <c r="X443" s="29"/>
      <c r="Y443" s="29"/>
      <c r="Z443" s="29"/>
    </row>
    <row r="444" spans="1:26" ht="13">
      <c r="A444" s="42">
        <v>442</v>
      </c>
      <c r="B444" s="40">
        <f ca="1">_xlfn.BETA.INV(RAND(),Summary!$C$14+Summary!$D$26,Summary!$D$14+Summary!$C$26-Summary!$D$26)</f>
        <v>1.5023921511919669E-3</v>
      </c>
      <c r="C444" s="43">
        <f ca="1">_xlfn.BETA.INV(RAND(),Summary!$C$14+Summary!$D$27,Summary!$D$14+Summary!$C$27-Summary!$D$27)</f>
        <v>8.1701002280047598E-4</v>
      </c>
      <c r="D444" s="49">
        <f t="shared" ca="1" si="4"/>
        <v>0</v>
      </c>
      <c r="E444" s="50">
        <f t="shared" ca="1" si="5"/>
        <v>-0.45619389574667496</v>
      </c>
      <c r="F444" s="50" t="str">
        <f t="shared" ca="1" si="6"/>
        <v/>
      </c>
      <c r="G444" s="50">
        <f t="shared" ca="1" si="7"/>
        <v>-0.45619389574667496</v>
      </c>
      <c r="H444" s="29"/>
      <c r="I444" s="29"/>
      <c r="J444" s="29"/>
      <c r="K444" s="29"/>
      <c r="L444" s="29"/>
      <c r="M444" s="29"/>
      <c r="N444" s="29"/>
      <c r="O444" s="29"/>
      <c r="P444" s="29"/>
      <c r="Q444" s="29"/>
      <c r="R444" s="29"/>
      <c r="S444" s="29"/>
      <c r="T444" s="29"/>
      <c r="U444" s="29"/>
      <c r="V444" s="29"/>
      <c r="W444" s="29"/>
      <c r="X444" s="29"/>
      <c r="Y444" s="29"/>
      <c r="Z444" s="29"/>
    </row>
    <row r="445" spans="1:26" ht="13">
      <c r="A445" s="42">
        <v>443</v>
      </c>
      <c r="B445" s="40">
        <f ca="1">_xlfn.BETA.INV(RAND(),Summary!$C$14+Summary!$D$26,Summary!$D$14+Summary!$C$26-Summary!$D$26)</f>
        <v>9.1704588115182198E-4</v>
      </c>
      <c r="C445" s="43">
        <f ca="1">_xlfn.BETA.INV(RAND(),Summary!$C$14+Summary!$D$27,Summary!$D$14+Summary!$C$27-Summary!$D$27)</f>
        <v>7.7524161293350622E-4</v>
      </c>
      <c r="D445" s="49">
        <f t="shared" ca="1" si="4"/>
        <v>0</v>
      </c>
      <c r="E445" s="50">
        <f t="shared" ca="1" si="5"/>
        <v>-0.15463159601154056</v>
      </c>
      <c r="F445" s="50" t="str">
        <f t="shared" ca="1" si="6"/>
        <v/>
      </c>
      <c r="G445" s="50">
        <f t="shared" ca="1" si="7"/>
        <v>-0.15463159601154056</v>
      </c>
      <c r="H445" s="29"/>
      <c r="I445" s="29"/>
      <c r="J445" s="29"/>
      <c r="K445" s="29"/>
      <c r="L445" s="29"/>
      <c r="M445" s="29"/>
      <c r="N445" s="29"/>
      <c r="O445" s="29"/>
      <c r="P445" s="29"/>
      <c r="Q445" s="29"/>
      <c r="R445" s="29"/>
      <c r="S445" s="29"/>
      <c r="T445" s="29"/>
      <c r="U445" s="29"/>
      <c r="V445" s="29"/>
      <c r="W445" s="29"/>
      <c r="X445" s="29"/>
      <c r="Y445" s="29"/>
      <c r="Z445" s="29"/>
    </row>
    <row r="446" spans="1:26" ht="13">
      <c r="A446" s="42">
        <v>444</v>
      </c>
      <c r="B446" s="40">
        <f ca="1">_xlfn.BETA.INV(RAND(),Summary!$C$14+Summary!$D$26,Summary!$D$14+Summary!$C$26-Summary!$D$26)</f>
        <v>8.8442946374462836E-4</v>
      </c>
      <c r="C446" s="43">
        <f ca="1">_xlfn.BETA.INV(RAND(),Summary!$C$14+Summary!$D$27,Summary!$D$14+Summary!$C$27-Summary!$D$27)</f>
        <v>9.71205972508482E-4</v>
      </c>
      <c r="D446" s="49">
        <f t="shared" ca="1" si="4"/>
        <v>1</v>
      </c>
      <c r="E446" s="50">
        <f t="shared" ca="1" si="5"/>
        <v>9.8115804957974159E-2</v>
      </c>
      <c r="F446" s="50">
        <f t="shared" ca="1" si="6"/>
        <v>9.8115804957974159E-2</v>
      </c>
      <c r="G446" s="50" t="str">
        <f t="shared" ca="1" si="7"/>
        <v/>
      </c>
      <c r="H446" s="29"/>
      <c r="I446" s="29"/>
      <c r="J446" s="29"/>
      <c r="K446" s="29"/>
      <c r="L446" s="29"/>
      <c r="M446" s="29"/>
      <c r="N446" s="29"/>
      <c r="O446" s="29"/>
      <c r="P446" s="29"/>
      <c r="Q446" s="29"/>
      <c r="R446" s="29"/>
      <c r="S446" s="29"/>
      <c r="T446" s="29"/>
      <c r="U446" s="29"/>
      <c r="V446" s="29"/>
      <c r="W446" s="29"/>
      <c r="X446" s="29"/>
      <c r="Y446" s="29"/>
      <c r="Z446" s="29"/>
    </row>
    <row r="447" spans="1:26" ht="13">
      <c r="A447" s="42">
        <v>445</v>
      </c>
      <c r="B447" s="40">
        <f ca="1">_xlfn.BETA.INV(RAND(),Summary!$C$14+Summary!$D$26,Summary!$D$14+Summary!$C$26-Summary!$D$26)</f>
        <v>9.0722465495925446E-4</v>
      </c>
      <c r="C447" s="43">
        <f ca="1">_xlfn.BETA.INV(RAND(),Summary!$C$14+Summary!$D$27,Summary!$D$14+Summary!$C$27-Summary!$D$27)</f>
        <v>1.3262446885242696E-3</v>
      </c>
      <c r="D447" s="49">
        <f t="shared" ca="1" si="4"/>
        <v>1</v>
      </c>
      <c r="E447" s="50">
        <f t="shared" ca="1" si="5"/>
        <v>0.46187020080911961</v>
      </c>
      <c r="F447" s="50">
        <f t="shared" ca="1" si="6"/>
        <v>0.46187020080911961</v>
      </c>
      <c r="G447" s="50" t="str">
        <f t="shared" ca="1" si="7"/>
        <v/>
      </c>
      <c r="H447" s="29"/>
      <c r="I447" s="29"/>
      <c r="J447" s="29"/>
      <c r="K447" s="29"/>
      <c r="L447" s="29"/>
      <c r="M447" s="29"/>
      <c r="N447" s="29"/>
      <c r="O447" s="29"/>
      <c r="P447" s="29"/>
      <c r="Q447" s="29"/>
      <c r="R447" s="29"/>
      <c r="S447" s="29"/>
      <c r="T447" s="29"/>
      <c r="U447" s="29"/>
      <c r="V447" s="29"/>
      <c r="W447" s="29"/>
      <c r="X447" s="29"/>
      <c r="Y447" s="29"/>
      <c r="Z447" s="29"/>
    </row>
    <row r="448" spans="1:26" ht="13">
      <c r="A448" s="42">
        <v>446</v>
      </c>
      <c r="B448" s="40">
        <f ca="1">_xlfn.BETA.INV(RAND(),Summary!$C$14+Summary!$D$26,Summary!$D$14+Summary!$C$26-Summary!$D$26)</f>
        <v>6.9616768727109423E-4</v>
      </c>
      <c r="C448" s="43">
        <f ca="1">_xlfn.BETA.INV(RAND(),Summary!$C$14+Summary!$D$27,Summary!$D$14+Summary!$C$27-Summary!$D$27)</f>
        <v>1.134441801480035E-3</v>
      </c>
      <c r="D448" s="49">
        <f t="shared" ca="1" si="4"/>
        <v>1</v>
      </c>
      <c r="E448" s="50">
        <f t="shared" ca="1" si="5"/>
        <v>0.62955250900387272</v>
      </c>
      <c r="F448" s="50">
        <f t="shared" ca="1" si="6"/>
        <v>0.62955250900387272</v>
      </c>
      <c r="G448" s="50" t="str">
        <f t="shared" ca="1" si="7"/>
        <v/>
      </c>
      <c r="H448" s="29"/>
      <c r="I448" s="29"/>
      <c r="J448" s="29"/>
      <c r="K448" s="29"/>
      <c r="L448" s="29"/>
      <c r="M448" s="29"/>
      <c r="N448" s="29"/>
      <c r="O448" s="29"/>
      <c r="P448" s="29"/>
      <c r="Q448" s="29"/>
      <c r="R448" s="29"/>
      <c r="S448" s="29"/>
      <c r="T448" s="29"/>
      <c r="U448" s="29"/>
      <c r="V448" s="29"/>
      <c r="W448" s="29"/>
      <c r="X448" s="29"/>
      <c r="Y448" s="29"/>
      <c r="Z448" s="29"/>
    </row>
    <row r="449" spans="1:26" ht="13">
      <c r="A449" s="42">
        <v>447</v>
      </c>
      <c r="B449" s="40">
        <f ca="1">_xlfn.BETA.INV(RAND(),Summary!$C$14+Summary!$D$26,Summary!$D$14+Summary!$C$26-Summary!$D$26)</f>
        <v>7.5348711114784684E-4</v>
      </c>
      <c r="C449" s="43">
        <f ca="1">_xlfn.BETA.INV(RAND(),Summary!$C$14+Summary!$D$27,Summary!$D$14+Summary!$C$27-Summary!$D$27)</f>
        <v>1.1211907566828216E-3</v>
      </c>
      <c r="D449" s="49">
        <f t="shared" ca="1" si="4"/>
        <v>1</v>
      </c>
      <c r="E449" s="50">
        <f t="shared" ca="1" si="5"/>
        <v>0.4880025684511346</v>
      </c>
      <c r="F449" s="50">
        <f t="shared" ca="1" si="6"/>
        <v>0.4880025684511346</v>
      </c>
      <c r="G449" s="50" t="str">
        <f t="shared" ca="1" si="7"/>
        <v/>
      </c>
      <c r="H449" s="29"/>
      <c r="I449" s="29"/>
      <c r="J449" s="29"/>
      <c r="K449" s="29"/>
      <c r="L449" s="29"/>
      <c r="M449" s="29"/>
      <c r="N449" s="29"/>
      <c r="O449" s="29"/>
      <c r="P449" s="29"/>
      <c r="Q449" s="29"/>
      <c r="R449" s="29"/>
      <c r="S449" s="29"/>
      <c r="T449" s="29"/>
      <c r="U449" s="29"/>
      <c r="V449" s="29"/>
      <c r="W449" s="29"/>
      <c r="X449" s="29"/>
      <c r="Y449" s="29"/>
      <c r="Z449" s="29"/>
    </row>
    <row r="450" spans="1:26" ht="13">
      <c r="A450" s="42">
        <v>448</v>
      </c>
      <c r="B450" s="40">
        <f ca="1">_xlfn.BETA.INV(RAND(),Summary!$C$14+Summary!$D$26,Summary!$D$14+Summary!$C$26-Summary!$D$26)</f>
        <v>1.064211045182617E-3</v>
      </c>
      <c r="C450" s="43">
        <f ca="1">_xlfn.BETA.INV(RAND(),Summary!$C$14+Summary!$D$27,Summary!$D$14+Summary!$C$27-Summary!$D$27)</f>
        <v>7.635991723322856E-4</v>
      </c>
      <c r="D450" s="49">
        <f t="shared" ca="1" si="4"/>
        <v>0</v>
      </c>
      <c r="E450" s="50">
        <f t="shared" ca="1" si="5"/>
        <v>-0.28247392677525429</v>
      </c>
      <c r="F450" s="50" t="str">
        <f t="shared" ca="1" si="6"/>
        <v/>
      </c>
      <c r="G450" s="50">
        <f t="shared" ca="1" si="7"/>
        <v>-0.28247392677525429</v>
      </c>
      <c r="H450" s="29"/>
      <c r="I450" s="29"/>
      <c r="J450" s="29"/>
      <c r="K450" s="29"/>
      <c r="L450" s="29"/>
      <c r="M450" s="29"/>
      <c r="N450" s="29"/>
      <c r="O450" s="29"/>
      <c r="P450" s="29"/>
      <c r="Q450" s="29"/>
      <c r="R450" s="29"/>
      <c r="S450" s="29"/>
      <c r="T450" s="29"/>
      <c r="U450" s="29"/>
      <c r="V450" s="29"/>
      <c r="W450" s="29"/>
      <c r="X450" s="29"/>
      <c r="Y450" s="29"/>
      <c r="Z450" s="29"/>
    </row>
    <row r="451" spans="1:26" ht="13">
      <c r="A451" s="42">
        <v>449</v>
      </c>
      <c r="B451" s="40">
        <f ca="1">_xlfn.BETA.INV(RAND(),Summary!$C$14+Summary!$D$26,Summary!$D$14+Summary!$C$26-Summary!$D$26)</f>
        <v>7.21149162862079E-4</v>
      </c>
      <c r="C451" s="43">
        <f ca="1">_xlfn.BETA.INV(RAND(),Summary!$C$14+Summary!$D$27,Summary!$D$14+Summary!$C$27-Summary!$D$27)</f>
        <v>7.7467992644583662E-4</v>
      </c>
      <c r="D451" s="49">
        <f t="shared" ca="1" si="4"/>
        <v>1</v>
      </c>
      <c r="E451" s="50">
        <f t="shared" ca="1" si="5"/>
        <v>7.4229807563397907E-2</v>
      </c>
      <c r="F451" s="50">
        <f t="shared" ca="1" si="6"/>
        <v>7.4229807563397907E-2</v>
      </c>
      <c r="G451" s="50" t="str">
        <f t="shared" ca="1" si="7"/>
        <v/>
      </c>
      <c r="H451" s="29"/>
      <c r="I451" s="29"/>
      <c r="J451" s="29"/>
      <c r="K451" s="29"/>
      <c r="L451" s="29"/>
      <c r="M451" s="29"/>
      <c r="N451" s="29"/>
      <c r="O451" s="29"/>
      <c r="P451" s="29"/>
      <c r="Q451" s="29"/>
      <c r="R451" s="29"/>
      <c r="S451" s="29"/>
      <c r="T451" s="29"/>
      <c r="U451" s="29"/>
      <c r="V451" s="29"/>
      <c r="W451" s="29"/>
      <c r="X451" s="29"/>
      <c r="Y451" s="29"/>
      <c r="Z451" s="29"/>
    </row>
    <row r="452" spans="1:26" ht="13">
      <c r="A452" s="42">
        <v>450</v>
      </c>
      <c r="B452" s="40">
        <f ca="1">_xlfn.BETA.INV(RAND(),Summary!$C$14+Summary!$D$26,Summary!$D$14+Summary!$C$26-Summary!$D$26)</f>
        <v>9.1943167847488008E-4</v>
      </c>
      <c r="C452" s="43">
        <f ca="1">_xlfn.BETA.INV(RAND(),Summary!$C$14+Summary!$D$27,Summary!$D$14+Summary!$C$27-Summary!$D$27)</f>
        <v>8.7588494912830346E-4</v>
      </c>
      <c r="D452" s="49">
        <f t="shared" ca="1" si="4"/>
        <v>0</v>
      </c>
      <c r="E452" s="50">
        <f t="shared" ca="1" si="5"/>
        <v>-4.7362659310162501E-2</v>
      </c>
      <c r="F452" s="50" t="str">
        <f t="shared" ca="1" si="6"/>
        <v/>
      </c>
      <c r="G452" s="50">
        <f t="shared" ca="1" si="7"/>
        <v>-4.7362659310162501E-2</v>
      </c>
      <c r="H452" s="29"/>
      <c r="I452" s="29"/>
      <c r="J452" s="29"/>
      <c r="K452" s="29"/>
      <c r="L452" s="29"/>
      <c r="M452" s="29"/>
      <c r="N452" s="29"/>
      <c r="O452" s="29"/>
      <c r="P452" s="29"/>
      <c r="Q452" s="29"/>
      <c r="R452" s="29"/>
      <c r="S452" s="29"/>
      <c r="T452" s="29"/>
      <c r="U452" s="29"/>
      <c r="V452" s="29"/>
      <c r="W452" s="29"/>
      <c r="X452" s="29"/>
      <c r="Y452" s="29"/>
      <c r="Z452" s="29"/>
    </row>
    <row r="453" spans="1:26" ht="13">
      <c r="A453" s="42">
        <v>451</v>
      </c>
      <c r="B453" s="40">
        <f ca="1">_xlfn.BETA.INV(RAND(),Summary!$C$14+Summary!$D$26,Summary!$D$14+Summary!$C$26-Summary!$D$26)</f>
        <v>1.2792056276611508E-3</v>
      </c>
      <c r="C453" s="43">
        <f ca="1">_xlfn.BETA.INV(RAND(),Summary!$C$14+Summary!$D$27,Summary!$D$14+Summary!$C$27-Summary!$D$27)</f>
        <v>1.1469390487024445E-3</v>
      </c>
      <c r="D453" s="49">
        <f t="shared" ca="1" si="4"/>
        <v>0</v>
      </c>
      <c r="E453" s="50">
        <f t="shared" ca="1" si="5"/>
        <v>-0.10339743360927618</v>
      </c>
      <c r="F453" s="50" t="str">
        <f t="shared" ca="1" si="6"/>
        <v/>
      </c>
      <c r="G453" s="50">
        <f t="shared" ca="1" si="7"/>
        <v>-0.10339743360927618</v>
      </c>
      <c r="H453" s="29"/>
      <c r="I453" s="29"/>
      <c r="J453" s="29"/>
      <c r="K453" s="29"/>
      <c r="L453" s="29"/>
      <c r="M453" s="29"/>
      <c r="N453" s="29"/>
      <c r="O453" s="29"/>
      <c r="P453" s="29"/>
      <c r="Q453" s="29"/>
      <c r="R453" s="29"/>
      <c r="S453" s="29"/>
      <c r="T453" s="29"/>
      <c r="U453" s="29"/>
      <c r="V453" s="29"/>
      <c r="W453" s="29"/>
      <c r="X453" s="29"/>
      <c r="Y453" s="29"/>
      <c r="Z453" s="29"/>
    </row>
    <row r="454" spans="1:26" ht="13">
      <c r="A454" s="42">
        <v>452</v>
      </c>
      <c r="B454" s="40">
        <f ca="1">_xlfn.BETA.INV(RAND(),Summary!$C$14+Summary!$D$26,Summary!$D$14+Summary!$C$26-Summary!$D$26)</f>
        <v>1.0224471798900572E-3</v>
      </c>
      <c r="C454" s="43">
        <f ca="1">_xlfn.BETA.INV(RAND(),Summary!$C$14+Summary!$D$27,Summary!$D$14+Summary!$C$27-Summary!$D$27)</f>
        <v>1.2151264455153576E-3</v>
      </c>
      <c r="D454" s="49">
        <f t="shared" ca="1" si="4"/>
        <v>1</v>
      </c>
      <c r="E454" s="50">
        <f t="shared" ca="1" si="5"/>
        <v>0.18844911445305088</v>
      </c>
      <c r="F454" s="50">
        <f t="shared" ca="1" si="6"/>
        <v>0.18844911445305088</v>
      </c>
      <c r="G454" s="50" t="str">
        <f t="shared" ca="1" si="7"/>
        <v/>
      </c>
      <c r="H454" s="29"/>
      <c r="I454" s="29"/>
      <c r="J454" s="29"/>
      <c r="K454" s="29"/>
      <c r="L454" s="29"/>
      <c r="M454" s="29"/>
      <c r="N454" s="29"/>
      <c r="O454" s="29"/>
      <c r="P454" s="29"/>
      <c r="Q454" s="29"/>
      <c r="R454" s="29"/>
      <c r="S454" s="29"/>
      <c r="T454" s="29"/>
      <c r="U454" s="29"/>
      <c r="V454" s="29"/>
      <c r="W454" s="29"/>
      <c r="X454" s="29"/>
      <c r="Y454" s="29"/>
      <c r="Z454" s="29"/>
    </row>
    <row r="455" spans="1:26" ht="13">
      <c r="A455" s="42">
        <v>453</v>
      </c>
      <c r="B455" s="40">
        <f ca="1">_xlfn.BETA.INV(RAND(),Summary!$C$14+Summary!$D$26,Summary!$D$14+Summary!$C$26-Summary!$D$26)</f>
        <v>5.9148722338001384E-4</v>
      </c>
      <c r="C455" s="43">
        <f ca="1">_xlfn.BETA.INV(RAND(),Summary!$C$14+Summary!$D$27,Summary!$D$14+Summary!$C$27-Summary!$D$27)</f>
        <v>8.5099672714682194E-4</v>
      </c>
      <c r="D455" s="49">
        <f t="shared" ca="1" si="4"/>
        <v>1</v>
      </c>
      <c r="E455" s="50">
        <f t="shared" ca="1" si="5"/>
        <v>0.43874067521502585</v>
      </c>
      <c r="F455" s="50">
        <f t="shared" ca="1" si="6"/>
        <v>0.43874067521502585</v>
      </c>
      <c r="G455" s="50" t="str">
        <f t="shared" ca="1" si="7"/>
        <v/>
      </c>
      <c r="H455" s="29"/>
      <c r="I455" s="29"/>
      <c r="J455" s="29"/>
      <c r="K455" s="29"/>
      <c r="L455" s="29"/>
      <c r="M455" s="29"/>
      <c r="N455" s="29"/>
      <c r="O455" s="29"/>
      <c r="P455" s="29"/>
      <c r="Q455" s="29"/>
      <c r="R455" s="29"/>
      <c r="S455" s="29"/>
      <c r="T455" s="29"/>
      <c r="U455" s="29"/>
      <c r="V455" s="29"/>
      <c r="W455" s="29"/>
      <c r="X455" s="29"/>
      <c r="Y455" s="29"/>
      <c r="Z455" s="29"/>
    </row>
    <row r="456" spans="1:26" ht="13">
      <c r="A456" s="42">
        <v>454</v>
      </c>
      <c r="B456" s="40">
        <f ca="1">_xlfn.BETA.INV(RAND(),Summary!$C$14+Summary!$D$26,Summary!$D$14+Summary!$C$26-Summary!$D$26)</f>
        <v>4.5416575592969078E-4</v>
      </c>
      <c r="C456" s="43">
        <f ca="1">_xlfn.BETA.INV(RAND(),Summary!$C$14+Summary!$D$27,Summary!$D$14+Summary!$C$27-Summary!$D$27)</f>
        <v>8.4052478597933049E-4</v>
      </c>
      <c r="D456" s="49">
        <f t="shared" ca="1" si="4"/>
        <v>1</v>
      </c>
      <c r="E456" s="50">
        <f t="shared" ca="1" si="5"/>
        <v>0.85070048766391759</v>
      </c>
      <c r="F456" s="50">
        <f t="shared" ca="1" si="6"/>
        <v>0.85070048766391759</v>
      </c>
      <c r="G456" s="50" t="str">
        <f t="shared" ca="1" si="7"/>
        <v/>
      </c>
      <c r="H456" s="29"/>
      <c r="I456" s="29"/>
      <c r="J456" s="29"/>
      <c r="K456" s="29"/>
      <c r="L456" s="29"/>
      <c r="M456" s="29"/>
      <c r="N456" s="29"/>
      <c r="O456" s="29"/>
      <c r="P456" s="29"/>
      <c r="Q456" s="29"/>
      <c r="R456" s="29"/>
      <c r="S456" s="29"/>
      <c r="T456" s="29"/>
      <c r="U456" s="29"/>
      <c r="V456" s="29"/>
      <c r="W456" s="29"/>
      <c r="X456" s="29"/>
      <c r="Y456" s="29"/>
      <c r="Z456" s="29"/>
    </row>
    <row r="457" spans="1:26" ht="13">
      <c r="A457" s="42">
        <v>455</v>
      </c>
      <c r="B457" s="40">
        <f ca="1">_xlfn.BETA.INV(RAND(),Summary!$C$14+Summary!$D$26,Summary!$D$14+Summary!$C$26-Summary!$D$26)</f>
        <v>9.1513017706045961E-4</v>
      </c>
      <c r="C457" s="43">
        <f ca="1">_xlfn.BETA.INV(RAND(),Summary!$C$14+Summary!$D$27,Summary!$D$14+Summary!$C$27-Summary!$D$27)</f>
        <v>1.1883624359561029E-3</v>
      </c>
      <c r="D457" s="49">
        <f t="shared" ca="1" si="4"/>
        <v>1</v>
      </c>
      <c r="E457" s="50">
        <f t="shared" ca="1" si="5"/>
        <v>0.2985720127526641</v>
      </c>
      <c r="F457" s="50">
        <f t="shared" ca="1" si="6"/>
        <v>0.2985720127526641</v>
      </c>
      <c r="G457" s="50" t="str">
        <f t="shared" ca="1" si="7"/>
        <v/>
      </c>
      <c r="H457" s="29"/>
      <c r="I457" s="29"/>
      <c r="J457" s="29"/>
      <c r="K457" s="29"/>
      <c r="L457" s="29"/>
      <c r="M457" s="29"/>
      <c r="N457" s="29"/>
      <c r="O457" s="29"/>
      <c r="P457" s="29"/>
      <c r="Q457" s="29"/>
      <c r="R457" s="29"/>
      <c r="S457" s="29"/>
      <c r="T457" s="29"/>
      <c r="U457" s="29"/>
      <c r="V457" s="29"/>
      <c r="W457" s="29"/>
      <c r="X457" s="29"/>
      <c r="Y457" s="29"/>
      <c r="Z457" s="29"/>
    </row>
    <row r="458" spans="1:26" ht="13">
      <c r="A458" s="42">
        <v>456</v>
      </c>
      <c r="B458" s="40">
        <f ca="1">_xlfn.BETA.INV(RAND(),Summary!$C$14+Summary!$D$26,Summary!$D$14+Summary!$C$26-Summary!$D$26)</f>
        <v>5.8152314498229475E-4</v>
      </c>
      <c r="C458" s="43">
        <f ca="1">_xlfn.BETA.INV(RAND(),Summary!$C$14+Summary!$D$27,Summary!$D$14+Summary!$C$27-Summary!$D$27)</f>
        <v>1.0128603781524642E-3</v>
      </c>
      <c r="D458" s="49">
        <f t="shared" ca="1" si="4"/>
        <v>1</v>
      </c>
      <c r="E458" s="50">
        <f t="shared" ca="1" si="5"/>
        <v>0.74173700031028356</v>
      </c>
      <c r="F458" s="50">
        <f t="shared" ca="1" si="6"/>
        <v>0.74173700031028356</v>
      </c>
      <c r="G458" s="50" t="str">
        <f t="shared" ca="1" si="7"/>
        <v/>
      </c>
      <c r="H458" s="29"/>
      <c r="I458" s="29"/>
      <c r="J458" s="29"/>
      <c r="K458" s="29"/>
      <c r="L458" s="29"/>
      <c r="M458" s="29"/>
      <c r="N458" s="29"/>
      <c r="O458" s="29"/>
      <c r="P458" s="29"/>
      <c r="Q458" s="29"/>
      <c r="R458" s="29"/>
      <c r="S458" s="29"/>
      <c r="T458" s="29"/>
      <c r="U458" s="29"/>
      <c r="V458" s="29"/>
      <c r="W458" s="29"/>
      <c r="X458" s="29"/>
      <c r="Y458" s="29"/>
      <c r="Z458" s="29"/>
    </row>
    <row r="459" spans="1:26" ht="13">
      <c r="A459" s="42">
        <v>457</v>
      </c>
      <c r="B459" s="40">
        <f ca="1">_xlfn.BETA.INV(RAND(),Summary!$C$14+Summary!$D$26,Summary!$D$14+Summary!$C$26-Summary!$D$26)</f>
        <v>8.9354727413644603E-4</v>
      </c>
      <c r="C459" s="43">
        <f ca="1">_xlfn.BETA.INV(RAND(),Summary!$C$14+Summary!$D$27,Summary!$D$14+Summary!$C$27-Summary!$D$27)</f>
        <v>9.5523983698454112E-4</v>
      </c>
      <c r="D459" s="49">
        <f t="shared" ca="1" si="4"/>
        <v>1</v>
      </c>
      <c r="E459" s="50">
        <f t="shared" ca="1" si="5"/>
        <v>6.9042304345583547E-2</v>
      </c>
      <c r="F459" s="50">
        <f t="shared" ca="1" si="6"/>
        <v>6.9042304345583547E-2</v>
      </c>
      <c r="G459" s="50" t="str">
        <f t="shared" ca="1" si="7"/>
        <v/>
      </c>
      <c r="H459" s="29"/>
      <c r="I459" s="29"/>
      <c r="J459" s="29"/>
      <c r="K459" s="29"/>
      <c r="L459" s="29"/>
      <c r="M459" s="29"/>
      <c r="N459" s="29"/>
      <c r="O459" s="29"/>
      <c r="P459" s="29"/>
      <c r="Q459" s="29"/>
      <c r="R459" s="29"/>
      <c r="S459" s="29"/>
      <c r="T459" s="29"/>
      <c r="U459" s="29"/>
      <c r="V459" s="29"/>
      <c r="W459" s="29"/>
      <c r="X459" s="29"/>
      <c r="Y459" s="29"/>
      <c r="Z459" s="29"/>
    </row>
    <row r="460" spans="1:26" ht="13">
      <c r="A460" s="42">
        <v>458</v>
      </c>
      <c r="B460" s="40">
        <f ca="1">_xlfn.BETA.INV(RAND(),Summary!$C$14+Summary!$D$26,Summary!$D$14+Summary!$C$26-Summary!$D$26)</f>
        <v>1.3202309816437996E-3</v>
      </c>
      <c r="C460" s="43">
        <f ca="1">_xlfn.BETA.INV(RAND(),Summary!$C$14+Summary!$D$27,Summary!$D$14+Summary!$C$27-Summary!$D$27)</f>
        <v>9.2723396035590273E-4</v>
      </c>
      <c r="D460" s="49">
        <f t="shared" ca="1" si="4"/>
        <v>0</v>
      </c>
      <c r="E460" s="50">
        <f t="shared" ca="1" si="5"/>
        <v>-0.29767292750438429</v>
      </c>
      <c r="F460" s="50" t="str">
        <f t="shared" ca="1" si="6"/>
        <v/>
      </c>
      <c r="G460" s="50">
        <f t="shared" ca="1" si="7"/>
        <v>-0.29767292750438429</v>
      </c>
      <c r="H460" s="29"/>
      <c r="I460" s="29"/>
      <c r="J460" s="29"/>
      <c r="K460" s="29"/>
      <c r="L460" s="29"/>
      <c r="M460" s="29"/>
      <c r="N460" s="29"/>
      <c r="O460" s="29"/>
      <c r="P460" s="29"/>
      <c r="Q460" s="29"/>
      <c r="R460" s="29"/>
      <c r="S460" s="29"/>
      <c r="T460" s="29"/>
      <c r="U460" s="29"/>
      <c r="V460" s="29"/>
      <c r="W460" s="29"/>
      <c r="X460" s="29"/>
      <c r="Y460" s="29"/>
      <c r="Z460" s="29"/>
    </row>
    <row r="461" spans="1:26" ht="13">
      <c r="A461" s="42">
        <v>459</v>
      </c>
      <c r="B461" s="40">
        <f ca="1">_xlfn.BETA.INV(RAND(),Summary!$C$14+Summary!$D$26,Summary!$D$14+Summary!$C$26-Summary!$D$26)</f>
        <v>1.1641178326579071E-3</v>
      </c>
      <c r="C461" s="43">
        <f ca="1">_xlfn.BETA.INV(RAND(),Summary!$C$14+Summary!$D$27,Summary!$D$14+Summary!$C$27-Summary!$D$27)</f>
        <v>1.2603767378792652E-3</v>
      </c>
      <c r="D461" s="49">
        <f t="shared" ca="1" si="4"/>
        <v>1</v>
      </c>
      <c r="E461" s="50">
        <f t="shared" ca="1" si="5"/>
        <v>8.2688283368686374E-2</v>
      </c>
      <c r="F461" s="50">
        <f t="shared" ca="1" si="6"/>
        <v>8.2688283368686374E-2</v>
      </c>
      <c r="G461" s="50" t="str">
        <f t="shared" ca="1" si="7"/>
        <v/>
      </c>
      <c r="H461" s="29"/>
      <c r="I461" s="29"/>
      <c r="J461" s="29"/>
      <c r="K461" s="29"/>
      <c r="L461" s="29"/>
      <c r="M461" s="29"/>
      <c r="N461" s="29"/>
      <c r="O461" s="29"/>
      <c r="P461" s="29"/>
      <c r="Q461" s="29"/>
      <c r="R461" s="29"/>
      <c r="S461" s="29"/>
      <c r="T461" s="29"/>
      <c r="U461" s="29"/>
      <c r="V461" s="29"/>
      <c r="W461" s="29"/>
      <c r="X461" s="29"/>
      <c r="Y461" s="29"/>
      <c r="Z461" s="29"/>
    </row>
    <row r="462" spans="1:26" ht="13">
      <c r="A462" s="42">
        <v>460</v>
      </c>
      <c r="B462" s="40">
        <f ca="1">_xlfn.BETA.INV(RAND(),Summary!$C$14+Summary!$D$26,Summary!$D$14+Summary!$C$26-Summary!$D$26)</f>
        <v>6.4447758599999903E-4</v>
      </c>
      <c r="C462" s="43">
        <f ca="1">_xlfn.BETA.INV(RAND(),Summary!$C$14+Summary!$D$27,Summary!$D$14+Summary!$C$27-Summary!$D$27)</f>
        <v>8.7643489326621029E-4</v>
      </c>
      <c r="D462" s="49">
        <f t="shared" ca="1" si="4"/>
        <v>1</v>
      </c>
      <c r="E462" s="50">
        <f t="shared" ca="1" si="5"/>
        <v>0.35991524345458248</v>
      </c>
      <c r="F462" s="50">
        <f t="shared" ca="1" si="6"/>
        <v>0.35991524345458248</v>
      </c>
      <c r="G462" s="50" t="str">
        <f t="shared" ca="1" si="7"/>
        <v/>
      </c>
      <c r="H462" s="29"/>
      <c r="I462" s="29"/>
      <c r="J462" s="29"/>
      <c r="K462" s="29"/>
      <c r="L462" s="29"/>
      <c r="M462" s="29"/>
      <c r="N462" s="29"/>
      <c r="O462" s="29"/>
      <c r="P462" s="29"/>
      <c r="Q462" s="29"/>
      <c r="R462" s="29"/>
      <c r="S462" s="29"/>
      <c r="T462" s="29"/>
      <c r="U462" s="29"/>
      <c r="V462" s="29"/>
      <c r="W462" s="29"/>
      <c r="X462" s="29"/>
      <c r="Y462" s="29"/>
      <c r="Z462" s="29"/>
    </row>
    <row r="463" spans="1:26" ht="13">
      <c r="A463" s="42">
        <v>461</v>
      </c>
      <c r="B463" s="40">
        <f ca="1">_xlfn.BETA.INV(RAND(),Summary!$C$14+Summary!$D$26,Summary!$D$14+Summary!$C$26-Summary!$D$26)</f>
        <v>9.6980237325668096E-4</v>
      </c>
      <c r="C463" s="43">
        <f ca="1">_xlfn.BETA.INV(RAND(),Summary!$C$14+Summary!$D$27,Summary!$D$14+Summary!$C$27-Summary!$D$27)</f>
        <v>1.060129764614115E-3</v>
      </c>
      <c r="D463" s="49">
        <f t="shared" ca="1" si="4"/>
        <v>1</v>
      </c>
      <c r="E463" s="50">
        <f t="shared" ca="1" si="5"/>
        <v>9.3139998259755538E-2</v>
      </c>
      <c r="F463" s="50">
        <f t="shared" ca="1" si="6"/>
        <v>9.3139998259755538E-2</v>
      </c>
      <c r="G463" s="50" t="str">
        <f t="shared" ca="1" si="7"/>
        <v/>
      </c>
      <c r="H463" s="29"/>
      <c r="I463" s="29"/>
      <c r="J463" s="29"/>
      <c r="K463" s="29"/>
      <c r="L463" s="29"/>
      <c r="M463" s="29"/>
      <c r="N463" s="29"/>
      <c r="O463" s="29"/>
      <c r="P463" s="29"/>
      <c r="Q463" s="29"/>
      <c r="R463" s="29"/>
      <c r="S463" s="29"/>
      <c r="T463" s="29"/>
      <c r="U463" s="29"/>
      <c r="V463" s="29"/>
      <c r="W463" s="29"/>
      <c r="X463" s="29"/>
      <c r="Y463" s="29"/>
      <c r="Z463" s="29"/>
    </row>
    <row r="464" spans="1:26" ht="13">
      <c r="A464" s="42">
        <v>462</v>
      </c>
      <c r="B464" s="40">
        <f ca="1">_xlfn.BETA.INV(RAND(),Summary!$C$14+Summary!$D$26,Summary!$D$14+Summary!$C$26-Summary!$D$26)</f>
        <v>1.3836217937667206E-3</v>
      </c>
      <c r="C464" s="43">
        <f ca="1">_xlfn.BETA.INV(RAND(),Summary!$C$14+Summary!$D$27,Summary!$D$14+Summary!$C$27-Summary!$D$27)</f>
        <v>9.7556416350212303E-4</v>
      </c>
      <c r="D464" s="49">
        <f t="shared" ca="1" si="4"/>
        <v>0</v>
      </c>
      <c r="E464" s="50">
        <f t="shared" ca="1" si="5"/>
        <v>-0.29491992111060683</v>
      </c>
      <c r="F464" s="50" t="str">
        <f t="shared" ca="1" si="6"/>
        <v/>
      </c>
      <c r="G464" s="50">
        <f t="shared" ca="1" si="7"/>
        <v>-0.29491992111060683</v>
      </c>
      <c r="H464" s="29"/>
      <c r="I464" s="29"/>
      <c r="J464" s="29"/>
      <c r="K464" s="29"/>
      <c r="L464" s="29"/>
      <c r="M464" s="29"/>
      <c r="N464" s="29"/>
      <c r="O464" s="29"/>
      <c r="P464" s="29"/>
      <c r="Q464" s="29"/>
      <c r="R464" s="29"/>
      <c r="S464" s="29"/>
      <c r="T464" s="29"/>
      <c r="U464" s="29"/>
      <c r="V464" s="29"/>
      <c r="W464" s="29"/>
      <c r="X464" s="29"/>
      <c r="Y464" s="29"/>
      <c r="Z464" s="29"/>
    </row>
    <row r="465" spans="1:26" ht="13">
      <c r="A465" s="42">
        <v>463</v>
      </c>
      <c r="B465" s="40">
        <f ca="1">_xlfn.BETA.INV(RAND(),Summary!$C$14+Summary!$D$26,Summary!$D$14+Summary!$C$26-Summary!$D$26)</f>
        <v>7.3323955570458012E-4</v>
      </c>
      <c r="C465" s="43">
        <f ca="1">_xlfn.BETA.INV(RAND(),Summary!$C$14+Summary!$D$27,Summary!$D$14+Summary!$C$27-Summary!$D$27)</f>
        <v>9.49710211825247E-4</v>
      </c>
      <c r="D465" s="49">
        <f t="shared" ca="1" si="4"/>
        <v>1</v>
      </c>
      <c r="E465" s="50">
        <f t="shared" ca="1" si="5"/>
        <v>0.29522501130296658</v>
      </c>
      <c r="F465" s="50">
        <f t="shared" ca="1" si="6"/>
        <v>0.29522501130296658</v>
      </c>
      <c r="G465" s="50" t="str">
        <f t="shared" ca="1" si="7"/>
        <v/>
      </c>
      <c r="H465" s="29"/>
      <c r="I465" s="29"/>
      <c r="J465" s="29"/>
      <c r="K465" s="29"/>
      <c r="L465" s="29"/>
      <c r="M465" s="29"/>
      <c r="N465" s="29"/>
      <c r="O465" s="29"/>
      <c r="P465" s="29"/>
      <c r="Q465" s="29"/>
      <c r="R465" s="29"/>
      <c r="S465" s="29"/>
      <c r="T465" s="29"/>
      <c r="U465" s="29"/>
      <c r="V465" s="29"/>
      <c r="W465" s="29"/>
      <c r="X465" s="29"/>
      <c r="Y465" s="29"/>
      <c r="Z465" s="29"/>
    </row>
    <row r="466" spans="1:26" ht="13">
      <c r="A466" s="42">
        <v>464</v>
      </c>
      <c r="B466" s="40">
        <f ca="1">_xlfn.BETA.INV(RAND(),Summary!$C$14+Summary!$D$26,Summary!$D$14+Summary!$C$26-Summary!$D$26)</f>
        <v>9.2970307300763437E-4</v>
      </c>
      <c r="C466" s="43">
        <f ca="1">_xlfn.BETA.INV(RAND(),Summary!$C$14+Summary!$D$27,Summary!$D$14+Summary!$C$27-Summary!$D$27)</f>
        <v>9.7569820640852753E-4</v>
      </c>
      <c r="D466" s="49">
        <f t="shared" ca="1" si="4"/>
        <v>1</v>
      </c>
      <c r="E466" s="50">
        <f t="shared" ca="1" si="5"/>
        <v>4.9472928224381006E-2</v>
      </c>
      <c r="F466" s="50">
        <f t="shared" ca="1" si="6"/>
        <v>4.9472928224381006E-2</v>
      </c>
      <c r="G466" s="50" t="str">
        <f t="shared" ca="1" si="7"/>
        <v/>
      </c>
      <c r="H466" s="29"/>
      <c r="I466" s="29"/>
      <c r="J466" s="29"/>
      <c r="K466" s="29"/>
      <c r="L466" s="29"/>
      <c r="M466" s="29"/>
      <c r="N466" s="29"/>
      <c r="O466" s="29"/>
      <c r="P466" s="29"/>
      <c r="Q466" s="29"/>
      <c r="R466" s="29"/>
      <c r="S466" s="29"/>
      <c r="T466" s="29"/>
      <c r="U466" s="29"/>
      <c r="V466" s="29"/>
      <c r="W466" s="29"/>
      <c r="X466" s="29"/>
      <c r="Y466" s="29"/>
      <c r="Z466" s="29"/>
    </row>
    <row r="467" spans="1:26" ht="13">
      <c r="A467" s="42">
        <v>465</v>
      </c>
      <c r="B467" s="40">
        <f ca="1">_xlfn.BETA.INV(RAND(),Summary!$C$14+Summary!$D$26,Summary!$D$14+Summary!$C$26-Summary!$D$26)</f>
        <v>8.8928308959700705E-4</v>
      </c>
      <c r="C467" s="43">
        <f ca="1">_xlfn.BETA.INV(RAND(),Summary!$C$14+Summary!$D$27,Summary!$D$14+Summary!$C$27-Summary!$D$27)</f>
        <v>9.5496125556558599E-4</v>
      </c>
      <c r="D467" s="49">
        <f t="shared" ca="1" si="4"/>
        <v>1</v>
      </c>
      <c r="E467" s="50">
        <f t="shared" ca="1" si="5"/>
        <v>7.3855183728211968E-2</v>
      </c>
      <c r="F467" s="50">
        <f t="shared" ca="1" si="6"/>
        <v>7.3855183728211968E-2</v>
      </c>
      <c r="G467" s="50" t="str">
        <f t="shared" ca="1" si="7"/>
        <v/>
      </c>
      <c r="H467" s="29"/>
      <c r="I467" s="29"/>
      <c r="J467" s="29"/>
      <c r="K467" s="29"/>
      <c r="L467" s="29"/>
      <c r="M467" s="29"/>
      <c r="N467" s="29"/>
      <c r="O467" s="29"/>
      <c r="P467" s="29"/>
      <c r="Q467" s="29"/>
      <c r="R467" s="29"/>
      <c r="S467" s="29"/>
      <c r="T467" s="29"/>
      <c r="U467" s="29"/>
      <c r="V467" s="29"/>
      <c r="W467" s="29"/>
      <c r="X467" s="29"/>
      <c r="Y467" s="29"/>
      <c r="Z467" s="29"/>
    </row>
    <row r="468" spans="1:26" ht="13">
      <c r="A468" s="42">
        <v>466</v>
      </c>
      <c r="B468" s="40">
        <f ca="1">_xlfn.BETA.INV(RAND(),Summary!$C$14+Summary!$D$26,Summary!$D$14+Summary!$C$26-Summary!$D$26)</f>
        <v>1.1285462355669074E-3</v>
      </c>
      <c r="C468" s="43">
        <f ca="1">_xlfn.BETA.INV(RAND(),Summary!$C$14+Summary!$D$27,Summary!$D$14+Summary!$C$27-Summary!$D$27)</f>
        <v>9.0960575460233392E-4</v>
      </c>
      <c r="D468" s="49">
        <f t="shared" ca="1" si="4"/>
        <v>0</v>
      </c>
      <c r="E468" s="50">
        <f t="shared" ca="1" si="5"/>
        <v>-0.19400222522083213</v>
      </c>
      <c r="F468" s="50" t="str">
        <f t="shared" ca="1" si="6"/>
        <v/>
      </c>
      <c r="G468" s="50">
        <f t="shared" ca="1" si="7"/>
        <v>-0.19400222522083213</v>
      </c>
      <c r="H468" s="29"/>
      <c r="I468" s="29"/>
      <c r="J468" s="29"/>
      <c r="K468" s="29"/>
      <c r="L468" s="29"/>
      <c r="M468" s="29"/>
      <c r="N468" s="29"/>
      <c r="O468" s="29"/>
      <c r="P468" s="29"/>
      <c r="Q468" s="29"/>
      <c r="R468" s="29"/>
      <c r="S468" s="29"/>
      <c r="T468" s="29"/>
      <c r="U468" s="29"/>
      <c r="V468" s="29"/>
      <c r="W468" s="29"/>
      <c r="X468" s="29"/>
      <c r="Y468" s="29"/>
      <c r="Z468" s="29"/>
    </row>
    <row r="469" spans="1:26" ht="13">
      <c r="A469" s="42">
        <v>467</v>
      </c>
      <c r="B469" s="40">
        <f ca="1">_xlfn.BETA.INV(RAND(),Summary!$C$14+Summary!$D$26,Summary!$D$14+Summary!$C$26-Summary!$D$26)</f>
        <v>7.7427446135067308E-4</v>
      </c>
      <c r="C469" s="43">
        <f ca="1">_xlfn.BETA.INV(RAND(),Summary!$C$14+Summary!$D$27,Summary!$D$14+Summary!$C$27-Summary!$D$27)</f>
        <v>1.3773770346519054E-3</v>
      </c>
      <c r="D469" s="49">
        <f t="shared" ca="1" si="4"/>
        <v>1</v>
      </c>
      <c r="E469" s="50">
        <f t="shared" ca="1" si="5"/>
        <v>0.77892608294112897</v>
      </c>
      <c r="F469" s="50">
        <f t="shared" ca="1" si="6"/>
        <v>0.77892608294112897</v>
      </c>
      <c r="G469" s="50" t="str">
        <f t="shared" ca="1" si="7"/>
        <v/>
      </c>
      <c r="H469" s="29"/>
      <c r="I469" s="29"/>
      <c r="J469" s="29"/>
      <c r="K469" s="29"/>
      <c r="L469" s="29"/>
      <c r="M469" s="29"/>
      <c r="N469" s="29"/>
      <c r="O469" s="29"/>
      <c r="P469" s="29"/>
      <c r="Q469" s="29"/>
      <c r="R469" s="29"/>
      <c r="S469" s="29"/>
      <c r="T469" s="29"/>
      <c r="U469" s="29"/>
      <c r="V469" s="29"/>
      <c r="W469" s="29"/>
      <c r="X469" s="29"/>
      <c r="Y469" s="29"/>
      <c r="Z469" s="29"/>
    </row>
    <row r="470" spans="1:26" ht="13">
      <c r="A470" s="42">
        <v>468</v>
      </c>
      <c r="B470" s="40">
        <f ca="1">_xlfn.BETA.INV(RAND(),Summary!$C$14+Summary!$D$26,Summary!$D$14+Summary!$C$26-Summary!$D$26)</f>
        <v>1.7463669968517115E-3</v>
      </c>
      <c r="C470" s="43">
        <f ca="1">_xlfn.BETA.INV(RAND(),Summary!$C$14+Summary!$D$27,Summary!$D$14+Summary!$C$27-Summary!$D$27)</f>
        <v>1.0272663184184294E-3</v>
      </c>
      <c r="D470" s="49">
        <f t="shared" ca="1" si="4"/>
        <v>0</v>
      </c>
      <c r="E470" s="50">
        <f t="shared" ca="1" si="5"/>
        <v>-0.41176950762906722</v>
      </c>
      <c r="F470" s="50" t="str">
        <f t="shared" ca="1" si="6"/>
        <v/>
      </c>
      <c r="G470" s="50">
        <f t="shared" ca="1" si="7"/>
        <v>-0.41176950762906722</v>
      </c>
      <c r="H470" s="29"/>
      <c r="I470" s="29"/>
      <c r="J470" s="29"/>
      <c r="K470" s="29"/>
      <c r="L470" s="29"/>
      <c r="M470" s="29"/>
      <c r="N470" s="29"/>
      <c r="O470" s="29"/>
      <c r="P470" s="29"/>
      <c r="Q470" s="29"/>
      <c r="R470" s="29"/>
      <c r="S470" s="29"/>
      <c r="T470" s="29"/>
      <c r="U470" s="29"/>
      <c r="V470" s="29"/>
      <c r="W470" s="29"/>
      <c r="X470" s="29"/>
      <c r="Y470" s="29"/>
      <c r="Z470" s="29"/>
    </row>
    <row r="471" spans="1:26" ht="13">
      <c r="A471" s="42">
        <v>469</v>
      </c>
      <c r="B471" s="40">
        <f ca="1">_xlfn.BETA.INV(RAND(),Summary!$C$14+Summary!$D$26,Summary!$D$14+Summary!$C$26-Summary!$D$26)</f>
        <v>1.1595387474525598E-3</v>
      </c>
      <c r="C471" s="43">
        <f ca="1">_xlfn.BETA.INV(RAND(),Summary!$C$14+Summary!$D$27,Summary!$D$14+Summary!$C$27-Summary!$D$27)</f>
        <v>1.0019324253592123E-3</v>
      </c>
      <c r="D471" s="49">
        <f t="shared" ca="1" si="4"/>
        <v>0</v>
      </c>
      <c r="E471" s="50">
        <f t="shared" ca="1" si="5"/>
        <v>-0.13592156574292968</v>
      </c>
      <c r="F471" s="50" t="str">
        <f t="shared" ca="1" si="6"/>
        <v/>
      </c>
      <c r="G471" s="50">
        <f t="shared" ca="1" si="7"/>
        <v>-0.13592156574292968</v>
      </c>
      <c r="H471" s="29"/>
      <c r="I471" s="29"/>
      <c r="J471" s="29"/>
      <c r="K471" s="29"/>
      <c r="L471" s="29"/>
      <c r="M471" s="29"/>
      <c r="N471" s="29"/>
      <c r="O471" s="29"/>
      <c r="P471" s="29"/>
      <c r="Q471" s="29"/>
      <c r="R471" s="29"/>
      <c r="S471" s="29"/>
      <c r="T471" s="29"/>
      <c r="U471" s="29"/>
      <c r="V471" s="29"/>
      <c r="W471" s="29"/>
      <c r="X471" s="29"/>
      <c r="Y471" s="29"/>
      <c r="Z471" s="29"/>
    </row>
    <row r="472" spans="1:26" ht="13">
      <c r="A472" s="42">
        <v>470</v>
      </c>
      <c r="B472" s="40">
        <f ca="1">_xlfn.BETA.INV(RAND(),Summary!$C$14+Summary!$D$26,Summary!$D$14+Summary!$C$26-Summary!$D$26)</f>
        <v>1.0643864132290348E-3</v>
      </c>
      <c r="C472" s="43">
        <f ca="1">_xlfn.BETA.INV(RAND(),Summary!$C$14+Summary!$D$27,Summary!$D$14+Summary!$C$27-Summary!$D$27)</f>
        <v>8.8173573867334886E-4</v>
      </c>
      <c r="D472" s="49">
        <f t="shared" ca="1" si="4"/>
        <v>0</v>
      </c>
      <c r="E472" s="50">
        <f t="shared" ca="1" si="5"/>
        <v>-0.17160184711638476</v>
      </c>
      <c r="F472" s="50" t="str">
        <f t="shared" ca="1" si="6"/>
        <v/>
      </c>
      <c r="G472" s="50">
        <f t="shared" ca="1" si="7"/>
        <v>-0.17160184711638476</v>
      </c>
      <c r="H472" s="29"/>
      <c r="I472" s="29"/>
      <c r="J472" s="29"/>
      <c r="K472" s="29"/>
      <c r="L472" s="29"/>
      <c r="M472" s="29"/>
      <c r="N472" s="29"/>
      <c r="O472" s="29"/>
      <c r="P472" s="29"/>
      <c r="Q472" s="29"/>
      <c r="R472" s="29"/>
      <c r="S472" s="29"/>
      <c r="T472" s="29"/>
      <c r="U472" s="29"/>
      <c r="V472" s="29"/>
      <c r="W472" s="29"/>
      <c r="X472" s="29"/>
      <c r="Y472" s="29"/>
      <c r="Z472" s="29"/>
    </row>
    <row r="473" spans="1:26" ht="13">
      <c r="A473" s="42">
        <v>471</v>
      </c>
      <c r="B473" s="40">
        <f ca="1">_xlfn.BETA.INV(RAND(),Summary!$C$14+Summary!$D$26,Summary!$D$14+Summary!$C$26-Summary!$D$26)</f>
        <v>1.7731534770337731E-3</v>
      </c>
      <c r="C473" s="43">
        <f ca="1">_xlfn.BETA.INV(RAND(),Summary!$C$14+Summary!$D$27,Summary!$D$14+Summary!$C$27-Summary!$D$27)</f>
        <v>1.2420656414151576E-3</v>
      </c>
      <c r="D473" s="49">
        <f t="shared" ca="1" si="4"/>
        <v>0</v>
      </c>
      <c r="E473" s="50">
        <f t="shared" ca="1" si="5"/>
        <v>-0.29951599931837142</v>
      </c>
      <c r="F473" s="50" t="str">
        <f t="shared" ca="1" si="6"/>
        <v/>
      </c>
      <c r="G473" s="50">
        <f t="shared" ca="1" si="7"/>
        <v>-0.29951599931837142</v>
      </c>
      <c r="H473" s="29"/>
      <c r="I473" s="29"/>
      <c r="J473" s="29"/>
      <c r="K473" s="29"/>
      <c r="L473" s="29"/>
      <c r="M473" s="29"/>
      <c r="N473" s="29"/>
      <c r="O473" s="29"/>
      <c r="P473" s="29"/>
      <c r="Q473" s="29"/>
      <c r="R473" s="29"/>
      <c r="S473" s="29"/>
      <c r="T473" s="29"/>
      <c r="U473" s="29"/>
      <c r="V473" s="29"/>
      <c r="W473" s="29"/>
      <c r="X473" s="29"/>
      <c r="Y473" s="29"/>
      <c r="Z473" s="29"/>
    </row>
    <row r="474" spans="1:26" ht="13">
      <c r="A474" s="42">
        <v>472</v>
      </c>
      <c r="B474" s="40">
        <f ca="1">_xlfn.BETA.INV(RAND(),Summary!$C$14+Summary!$D$26,Summary!$D$14+Summary!$C$26-Summary!$D$26)</f>
        <v>7.7077766463532025E-4</v>
      </c>
      <c r="C474" s="43">
        <f ca="1">_xlfn.BETA.INV(RAND(),Summary!$C$14+Summary!$D$27,Summary!$D$14+Summary!$C$27-Summary!$D$27)</f>
        <v>1.115794436992501E-3</v>
      </c>
      <c r="D474" s="49">
        <f t="shared" ca="1" si="4"/>
        <v>1</v>
      </c>
      <c r="E474" s="50">
        <f t="shared" ca="1" si="5"/>
        <v>0.44762165302288481</v>
      </c>
      <c r="F474" s="50">
        <f t="shared" ca="1" si="6"/>
        <v>0.44762165302288481</v>
      </c>
      <c r="G474" s="50" t="str">
        <f t="shared" ca="1" si="7"/>
        <v/>
      </c>
      <c r="H474" s="29"/>
      <c r="I474" s="29"/>
      <c r="J474" s="29"/>
      <c r="K474" s="29"/>
      <c r="L474" s="29"/>
      <c r="M474" s="29"/>
      <c r="N474" s="29"/>
      <c r="O474" s="29"/>
      <c r="P474" s="29"/>
      <c r="Q474" s="29"/>
      <c r="R474" s="29"/>
      <c r="S474" s="29"/>
      <c r="T474" s="29"/>
      <c r="U474" s="29"/>
      <c r="V474" s="29"/>
      <c r="W474" s="29"/>
      <c r="X474" s="29"/>
      <c r="Y474" s="29"/>
      <c r="Z474" s="29"/>
    </row>
    <row r="475" spans="1:26" ht="13">
      <c r="A475" s="42">
        <v>473</v>
      </c>
      <c r="B475" s="40">
        <f ca="1">_xlfn.BETA.INV(RAND(),Summary!$C$14+Summary!$D$26,Summary!$D$14+Summary!$C$26-Summary!$D$26)</f>
        <v>9.9819102360586514E-4</v>
      </c>
      <c r="C475" s="43">
        <f ca="1">_xlfn.BETA.INV(RAND(),Summary!$C$14+Summary!$D$27,Summary!$D$14+Summary!$C$27-Summary!$D$27)</f>
        <v>1.0150933107073963E-3</v>
      </c>
      <c r="D475" s="49">
        <f t="shared" ca="1" si="4"/>
        <v>1</v>
      </c>
      <c r="E475" s="50">
        <f t="shared" ca="1" si="5"/>
        <v>1.6932918351112172E-2</v>
      </c>
      <c r="F475" s="50">
        <f t="shared" ca="1" si="6"/>
        <v>1.6932918351112172E-2</v>
      </c>
      <c r="G475" s="50" t="str">
        <f t="shared" ca="1" si="7"/>
        <v/>
      </c>
      <c r="H475" s="29"/>
      <c r="I475" s="29"/>
      <c r="J475" s="29"/>
      <c r="K475" s="29"/>
      <c r="L475" s="29"/>
      <c r="M475" s="29"/>
      <c r="N475" s="29"/>
      <c r="O475" s="29"/>
      <c r="P475" s="29"/>
      <c r="Q475" s="29"/>
      <c r="R475" s="29"/>
      <c r="S475" s="29"/>
      <c r="T475" s="29"/>
      <c r="U475" s="29"/>
      <c r="V475" s="29"/>
      <c r="W475" s="29"/>
      <c r="X475" s="29"/>
      <c r="Y475" s="29"/>
      <c r="Z475" s="29"/>
    </row>
    <row r="476" spans="1:26" ht="13">
      <c r="A476" s="42">
        <v>474</v>
      </c>
      <c r="B476" s="40">
        <f ca="1">_xlfn.BETA.INV(RAND(),Summary!$C$14+Summary!$D$26,Summary!$D$14+Summary!$C$26-Summary!$D$26)</f>
        <v>1.2060694247423287E-3</v>
      </c>
      <c r="C476" s="43">
        <f ca="1">_xlfn.BETA.INV(RAND(),Summary!$C$14+Summary!$D$27,Summary!$D$14+Summary!$C$27-Summary!$D$27)</f>
        <v>1.1469711741598498E-3</v>
      </c>
      <c r="D476" s="49">
        <f t="shared" ca="1" si="4"/>
        <v>0</v>
      </c>
      <c r="E476" s="50">
        <f t="shared" ca="1" si="5"/>
        <v>-4.9000703748961164E-2</v>
      </c>
      <c r="F476" s="50" t="str">
        <f t="shared" ca="1" si="6"/>
        <v/>
      </c>
      <c r="G476" s="50">
        <f t="shared" ca="1" si="7"/>
        <v>-4.9000703748961164E-2</v>
      </c>
      <c r="H476" s="29"/>
      <c r="I476" s="29"/>
      <c r="J476" s="29"/>
      <c r="K476" s="29"/>
      <c r="L476" s="29"/>
      <c r="M476" s="29"/>
      <c r="N476" s="29"/>
      <c r="O476" s="29"/>
      <c r="P476" s="29"/>
      <c r="Q476" s="29"/>
      <c r="R476" s="29"/>
      <c r="S476" s="29"/>
      <c r="T476" s="29"/>
      <c r="U476" s="29"/>
      <c r="V476" s="29"/>
      <c r="W476" s="29"/>
      <c r="X476" s="29"/>
      <c r="Y476" s="29"/>
      <c r="Z476" s="29"/>
    </row>
    <row r="477" spans="1:26" ht="13">
      <c r="A477" s="42">
        <v>475</v>
      </c>
      <c r="B477" s="40">
        <f ca="1">_xlfn.BETA.INV(RAND(),Summary!$C$14+Summary!$D$26,Summary!$D$14+Summary!$C$26-Summary!$D$26)</f>
        <v>1.7030506123838496E-3</v>
      </c>
      <c r="C477" s="43">
        <f ca="1">_xlfn.BETA.INV(RAND(),Summary!$C$14+Summary!$D$27,Summary!$D$14+Summary!$C$27-Summary!$D$27)</f>
        <v>1.092589292358559E-3</v>
      </c>
      <c r="D477" s="49">
        <f t="shared" ca="1" si="4"/>
        <v>0</v>
      </c>
      <c r="E477" s="50">
        <f t="shared" ca="1" si="5"/>
        <v>-0.35845166055916317</v>
      </c>
      <c r="F477" s="50" t="str">
        <f t="shared" ca="1" si="6"/>
        <v/>
      </c>
      <c r="G477" s="50">
        <f t="shared" ca="1" si="7"/>
        <v>-0.35845166055916317</v>
      </c>
      <c r="H477" s="29"/>
      <c r="I477" s="29"/>
      <c r="J477" s="29"/>
      <c r="K477" s="29"/>
      <c r="L477" s="29"/>
      <c r="M477" s="29"/>
      <c r="N477" s="29"/>
      <c r="O477" s="29"/>
      <c r="P477" s="29"/>
      <c r="Q477" s="29"/>
      <c r="R477" s="29"/>
      <c r="S477" s="29"/>
      <c r="T477" s="29"/>
      <c r="U477" s="29"/>
      <c r="V477" s="29"/>
      <c r="W477" s="29"/>
      <c r="X477" s="29"/>
      <c r="Y477" s="29"/>
      <c r="Z477" s="29"/>
    </row>
    <row r="478" spans="1:26" ht="13">
      <c r="A478" s="42">
        <v>476</v>
      </c>
      <c r="B478" s="40">
        <f ca="1">_xlfn.BETA.INV(RAND(),Summary!$C$14+Summary!$D$26,Summary!$D$14+Summary!$C$26-Summary!$D$26)</f>
        <v>4.9376938425134962E-4</v>
      </c>
      <c r="C478" s="43">
        <f ca="1">_xlfn.BETA.INV(RAND(),Summary!$C$14+Summary!$D$27,Summary!$D$14+Summary!$C$27-Summary!$D$27)</f>
        <v>9.3769831288832944E-4</v>
      </c>
      <c r="D478" s="49">
        <f t="shared" ca="1" si="4"/>
        <v>1</v>
      </c>
      <c r="E478" s="50">
        <f t="shared" ca="1" si="5"/>
        <v>0.89906126786305796</v>
      </c>
      <c r="F478" s="50">
        <f t="shared" ca="1" si="6"/>
        <v>0.89906126786305796</v>
      </c>
      <c r="G478" s="50" t="str">
        <f t="shared" ca="1" si="7"/>
        <v/>
      </c>
      <c r="H478" s="29"/>
      <c r="I478" s="29"/>
      <c r="J478" s="29"/>
      <c r="K478" s="29"/>
      <c r="L478" s="29"/>
      <c r="M478" s="29"/>
      <c r="N478" s="29"/>
      <c r="O478" s="29"/>
      <c r="P478" s="29"/>
      <c r="Q478" s="29"/>
      <c r="R478" s="29"/>
      <c r="S478" s="29"/>
      <c r="T478" s="29"/>
      <c r="U478" s="29"/>
      <c r="V478" s="29"/>
      <c r="W478" s="29"/>
      <c r="X478" s="29"/>
      <c r="Y478" s="29"/>
      <c r="Z478" s="29"/>
    </row>
    <row r="479" spans="1:26" ht="13">
      <c r="A479" s="42">
        <v>477</v>
      </c>
      <c r="B479" s="40">
        <f ca="1">_xlfn.BETA.INV(RAND(),Summary!$C$14+Summary!$D$26,Summary!$D$14+Summary!$C$26-Summary!$D$26)</f>
        <v>9.6222779119762918E-4</v>
      </c>
      <c r="C479" s="43">
        <f ca="1">_xlfn.BETA.INV(RAND(),Summary!$C$14+Summary!$D$27,Summary!$D$14+Summary!$C$27-Summary!$D$27)</f>
        <v>1.3107626251733784E-3</v>
      </c>
      <c r="D479" s="49">
        <f t="shared" ca="1" si="4"/>
        <v>1</v>
      </c>
      <c r="E479" s="50">
        <f t="shared" ca="1" si="5"/>
        <v>0.36221655325704954</v>
      </c>
      <c r="F479" s="50">
        <f t="shared" ca="1" si="6"/>
        <v>0.36221655325704954</v>
      </c>
      <c r="G479" s="50" t="str">
        <f t="shared" ca="1" si="7"/>
        <v/>
      </c>
      <c r="H479" s="29"/>
      <c r="I479" s="29"/>
      <c r="J479" s="29"/>
      <c r="K479" s="29"/>
      <c r="L479" s="29"/>
      <c r="M479" s="29"/>
      <c r="N479" s="29"/>
      <c r="O479" s="29"/>
      <c r="P479" s="29"/>
      <c r="Q479" s="29"/>
      <c r="R479" s="29"/>
      <c r="S479" s="29"/>
      <c r="T479" s="29"/>
      <c r="U479" s="29"/>
      <c r="V479" s="29"/>
      <c r="W479" s="29"/>
      <c r="X479" s="29"/>
      <c r="Y479" s="29"/>
      <c r="Z479" s="29"/>
    </row>
    <row r="480" spans="1:26" ht="13">
      <c r="A480" s="42">
        <v>478</v>
      </c>
      <c r="B480" s="40">
        <f ca="1">_xlfn.BETA.INV(RAND(),Summary!$C$14+Summary!$D$26,Summary!$D$14+Summary!$C$26-Summary!$D$26)</f>
        <v>7.0517206818476708E-4</v>
      </c>
      <c r="C480" s="43">
        <f ca="1">_xlfn.BETA.INV(RAND(),Summary!$C$14+Summary!$D$27,Summary!$D$14+Summary!$C$27-Summary!$D$27)</f>
        <v>9.8415789863047411E-4</v>
      </c>
      <c r="D480" s="49">
        <f t="shared" ca="1" si="4"/>
        <v>1</v>
      </c>
      <c r="E480" s="50">
        <f t="shared" ca="1" si="5"/>
        <v>0.39562802191508245</v>
      </c>
      <c r="F480" s="50">
        <f t="shared" ca="1" si="6"/>
        <v>0.39562802191508245</v>
      </c>
      <c r="G480" s="50" t="str">
        <f t="shared" ca="1" si="7"/>
        <v/>
      </c>
      <c r="H480" s="29"/>
      <c r="I480" s="29"/>
      <c r="J480" s="29"/>
      <c r="K480" s="29"/>
      <c r="L480" s="29"/>
      <c r="M480" s="29"/>
      <c r="N480" s="29"/>
      <c r="O480" s="29"/>
      <c r="P480" s="29"/>
      <c r="Q480" s="29"/>
      <c r="R480" s="29"/>
      <c r="S480" s="29"/>
      <c r="T480" s="29"/>
      <c r="U480" s="29"/>
      <c r="V480" s="29"/>
      <c r="W480" s="29"/>
      <c r="X480" s="29"/>
      <c r="Y480" s="29"/>
      <c r="Z480" s="29"/>
    </row>
    <row r="481" spans="1:26" ht="13">
      <c r="A481" s="42">
        <v>479</v>
      </c>
      <c r="B481" s="40">
        <f ca="1">_xlfn.BETA.INV(RAND(),Summary!$C$14+Summary!$D$26,Summary!$D$14+Summary!$C$26-Summary!$D$26)</f>
        <v>1.639983757464325E-3</v>
      </c>
      <c r="C481" s="43">
        <f ca="1">_xlfn.BETA.INV(RAND(),Summary!$C$14+Summary!$D$27,Summary!$D$14+Summary!$C$27-Summary!$D$27)</f>
        <v>1.1032648350238761E-3</v>
      </c>
      <c r="D481" s="49">
        <f t="shared" ca="1" si="4"/>
        <v>0</v>
      </c>
      <c r="E481" s="50">
        <f t="shared" ca="1" si="5"/>
        <v>-0.32727087692033091</v>
      </c>
      <c r="F481" s="50" t="str">
        <f t="shared" ca="1" si="6"/>
        <v/>
      </c>
      <c r="G481" s="50">
        <f t="shared" ca="1" si="7"/>
        <v>-0.32727087692033091</v>
      </c>
      <c r="H481" s="29"/>
      <c r="I481" s="29"/>
      <c r="J481" s="29"/>
      <c r="K481" s="29"/>
      <c r="L481" s="29"/>
      <c r="M481" s="29"/>
      <c r="N481" s="29"/>
      <c r="O481" s="29"/>
      <c r="P481" s="29"/>
      <c r="Q481" s="29"/>
      <c r="R481" s="29"/>
      <c r="S481" s="29"/>
      <c r="T481" s="29"/>
      <c r="U481" s="29"/>
      <c r="V481" s="29"/>
      <c r="W481" s="29"/>
      <c r="X481" s="29"/>
      <c r="Y481" s="29"/>
      <c r="Z481" s="29"/>
    </row>
    <row r="482" spans="1:26" ht="13">
      <c r="A482" s="42">
        <v>480</v>
      </c>
      <c r="B482" s="40">
        <f ca="1">_xlfn.BETA.INV(RAND(),Summary!$C$14+Summary!$D$26,Summary!$D$14+Summary!$C$26-Summary!$D$26)</f>
        <v>1.0243396492657733E-3</v>
      </c>
      <c r="C482" s="43">
        <f ca="1">_xlfn.BETA.INV(RAND(),Summary!$C$14+Summary!$D$27,Summary!$D$14+Summary!$C$27-Summary!$D$27)</f>
        <v>1.0535473371041659E-3</v>
      </c>
      <c r="D482" s="49">
        <f t="shared" ca="1" si="4"/>
        <v>1</v>
      </c>
      <c r="E482" s="50">
        <f t="shared" ca="1" si="5"/>
        <v>2.8513674989861168E-2</v>
      </c>
      <c r="F482" s="50">
        <f t="shared" ca="1" si="6"/>
        <v>2.8513674989861168E-2</v>
      </c>
      <c r="G482" s="50" t="str">
        <f t="shared" ca="1" si="7"/>
        <v/>
      </c>
      <c r="H482" s="29"/>
      <c r="I482" s="29"/>
      <c r="J482" s="29"/>
      <c r="K482" s="29"/>
      <c r="L482" s="29"/>
      <c r="M482" s="29"/>
      <c r="N482" s="29"/>
      <c r="O482" s="29"/>
      <c r="P482" s="29"/>
      <c r="Q482" s="29"/>
      <c r="R482" s="29"/>
      <c r="S482" s="29"/>
      <c r="T482" s="29"/>
      <c r="U482" s="29"/>
      <c r="V482" s="29"/>
      <c r="W482" s="29"/>
      <c r="X482" s="29"/>
      <c r="Y482" s="29"/>
      <c r="Z482" s="29"/>
    </row>
    <row r="483" spans="1:26" ht="13">
      <c r="A483" s="42">
        <v>481</v>
      </c>
      <c r="B483" s="40">
        <f ca="1">_xlfn.BETA.INV(RAND(),Summary!$C$14+Summary!$D$26,Summary!$D$14+Summary!$C$26-Summary!$D$26)</f>
        <v>1.0238501105809211E-3</v>
      </c>
      <c r="C483" s="43">
        <f ca="1">_xlfn.BETA.INV(RAND(),Summary!$C$14+Summary!$D$27,Summary!$D$14+Summary!$C$27-Summary!$D$27)</f>
        <v>6.7269121452392955E-4</v>
      </c>
      <c r="D483" s="49">
        <f t="shared" ca="1" si="4"/>
        <v>0</v>
      </c>
      <c r="E483" s="50">
        <f t="shared" ca="1" si="5"/>
        <v>-0.34297881342977826</v>
      </c>
      <c r="F483" s="50" t="str">
        <f t="shared" ca="1" si="6"/>
        <v/>
      </c>
      <c r="G483" s="50">
        <f t="shared" ca="1" si="7"/>
        <v>-0.34297881342977826</v>
      </c>
      <c r="H483" s="29"/>
      <c r="I483" s="29"/>
      <c r="J483" s="29"/>
      <c r="K483" s="29"/>
      <c r="L483" s="29"/>
      <c r="M483" s="29"/>
      <c r="N483" s="29"/>
      <c r="O483" s="29"/>
      <c r="P483" s="29"/>
      <c r="Q483" s="29"/>
      <c r="R483" s="29"/>
      <c r="S483" s="29"/>
      <c r="T483" s="29"/>
      <c r="U483" s="29"/>
      <c r="V483" s="29"/>
      <c r="W483" s="29"/>
      <c r="X483" s="29"/>
      <c r="Y483" s="29"/>
      <c r="Z483" s="29"/>
    </row>
    <row r="484" spans="1:26" ht="13">
      <c r="A484" s="42">
        <v>482</v>
      </c>
      <c r="B484" s="40">
        <f ca="1">_xlfn.BETA.INV(RAND(),Summary!$C$14+Summary!$D$26,Summary!$D$14+Summary!$C$26-Summary!$D$26)</f>
        <v>7.3851164357879298E-4</v>
      </c>
      <c r="C484" s="43">
        <f ca="1">_xlfn.BETA.INV(RAND(),Summary!$C$14+Summary!$D$27,Summary!$D$14+Summary!$C$27-Summary!$D$27)</f>
        <v>5.6597065684929496E-4</v>
      </c>
      <c r="D484" s="49">
        <f t="shared" ca="1" si="4"/>
        <v>0</v>
      </c>
      <c r="E484" s="50">
        <f t="shared" ca="1" si="5"/>
        <v>-0.23363340067784502</v>
      </c>
      <c r="F484" s="50" t="str">
        <f t="shared" ca="1" si="6"/>
        <v/>
      </c>
      <c r="G484" s="50">
        <f t="shared" ca="1" si="7"/>
        <v>-0.23363340067784502</v>
      </c>
      <c r="H484" s="29"/>
      <c r="I484" s="29"/>
      <c r="J484" s="29"/>
      <c r="K484" s="29"/>
      <c r="L484" s="29"/>
      <c r="M484" s="29"/>
      <c r="N484" s="29"/>
      <c r="O484" s="29"/>
      <c r="P484" s="29"/>
      <c r="Q484" s="29"/>
      <c r="R484" s="29"/>
      <c r="S484" s="29"/>
      <c r="T484" s="29"/>
      <c r="U484" s="29"/>
      <c r="V484" s="29"/>
      <c r="W484" s="29"/>
      <c r="X484" s="29"/>
      <c r="Y484" s="29"/>
      <c r="Z484" s="29"/>
    </row>
    <row r="485" spans="1:26" ht="13">
      <c r="A485" s="42">
        <v>483</v>
      </c>
      <c r="B485" s="40">
        <f ca="1">_xlfn.BETA.INV(RAND(),Summary!$C$14+Summary!$D$26,Summary!$D$14+Summary!$C$26-Summary!$D$26)</f>
        <v>8.4943746758703049E-4</v>
      </c>
      <c r="C485" s="43">
        <f ca="1">_xlfn.BETA.INV(RAND(),Summary!$C$14+Summary!$D$27,Summary!$D$14+Summary!$C$27-Summary!$D$27)</f>
        <v>9.8731105737410898E-4</v>
      </c>
      <c r="D485" s="49">
        <f t="shared" ca="1" si="4"/>
        <v>1</v>
      </c>
      <c r="E485" s="50">
        <f t="shared" ca="1" si="5"/>
        <v>0.16231164158408451</v>
      </c>
      <c r="F485" s="50">
        <f t="shared" ca="1" si="6"/>
        <v>0.16231164158408451</v>
      </c>
      <c r="G485" s="50" t="str">
        <f t="shared" ca="1" si="7"/>
        <v/>
      </c>
      <c r="H485" s="29"/>
      <c r="I485" s="29"/>
      <c r="J485" s="29"/>
      <c r="K485" s="29"/>
      <c r="L485" s="29"/>
      <c r="M485" s="29"/>
      <c r="N485" s="29"/>
      <c r="O485" s="29"/>
      <c r="P485" s="29"/>
      <c r="Q485" s="29"/>
      <c r="R485" s="29"/>
      <c r="S485" s="29"/>
      <c r="T485" s="29"/>
      <c r="U485" s="29"/>
      <c r="V485" s="29"/>
      <c r="W485" s="29"/>
      <c r="X485" s="29"/>
      <c r="Y485" s="29"/>
      <c r="Z485" s="29"/>
    </row>
    <row r="486" spans="1:26" ht="13">
      <c r="A486" s="42">
        <v>484</v>
      </c>
      <c r="B486" s="40">
        <f ca="1">_xlfn.BETA.INV(RAND(),Summary!$C$14+Summary!$D$26,Summary!$D$14+Summary!$C$26-Summary!$D$26)</f>
        <v>9.49806687029876E-4</v>
      </c>
      <c r="C486" s="43">
        <f ca="1">_xlfn.BETA.INV(RAND(),Summary!$C$14+Summary!$D$27,Summary!$D$14+Summary!$C$27-Summary!$D$27)</f>
        <v>8.5549885110205266E-4</v>
      </c>
      <c r="D486" s="49">
        <f t="shared" ca="1" si="4"/>
        <v>0</v>
      </c>
      <c r="E486" s="50">
        <f t="shared" ca="1" si="5"/>
        <v>-9.9291610825284607E-2</v>
      </c>
      <c r="F486" s="50" t="str">
        <f t="shared" ca="1" si="6"/>
        <v/>
      </c>
      <c r="G486" s="50">
        <f t="shared" ca="1" si="7"/>
        <v>-9.9291610825284607E-2</v>
      </c>
      <c r="H486" s="29"/>
      <c r="I486" s="29"/>
      <c r="J486" s="29"/>
      <c r="K486" s="29"/>
      <c r="L486" s="29"/>
      <c r="M486" s="29"/>
      <c r="N486" s="29"/>
      <c r="O486" s="29"/>
      <c r="P486" s="29"/>
      <c r="Q486" s="29"/>
      <c r="R486" s="29"/>
      <c r="S486" s="29"/>
      <c r="T486" s="29"/>
      <c r="U486" s="29"/>
      <c r="V486" s="29"/>
      <c r="W486" s="29"/>
      <c r="X486" s="29"/>
      <c r="Y486" s="29"/>
      <c r="Z486" s="29"/>
    </row>
    <row r="487" spans="1:26" ht="13">
      <c r="A487" s="42">
        <v>485</v>
      </c>
      <c r="B487" s="40">
        <f ca="1">_xlfn.BETA.INV(RAND(),Summary!$C$14+Summary!$D$26,Summary!$D$14+Summary!$C$26-Summary!$D$26)</f>
        <v>1.1660412183447377E-3</v>
      </c>
      <c r="C487" s="43">
        <f ca="1">_xlfn.BETA.INV(RAND(),Summary!$C$14+Summary!$D$27,Summary!$D$14+Summary!$C$27-Summary!$D$27)</f>
        <v>1.0334975587030781E-3</v>
      </c>
      <c r="D487" s="49">
        <f t="shared" ca="1" si="4"/>
        <v>0</v>
      </c>
      <c r="E487" s="50">
        <f t="shared" ca="1" si="5"/>
        <v>-0.11366978933198683</v>
      </c>
      <c r="F487" s="50" t="str">
        <f t="shared" ca="1" si="6"/>
        <v/>
      </c>
      <c r="G487" s="50">
        <f t="shared" ca="1" si="7"/>
        <v>-0.11366978933198683</v>
      </c>
      <c r="H487" s="29"/>
      <c r="I487" s="29"/>
      <c r="J487" s="29"/>
      <c r="K487" s="29"/>
      <c r="L487" s="29"/>
      <c r="M487" s="29"/>
      <c r="N487" s="29"/>
      <c r="O487" s="29"/>
      <c r="P487" s="29"/>
      <c r="Q487" s="29"/>
      <c r="R487" s="29"/>
      <c r="S487" s="29"/>
      <c r="T487" s="29"/>
      <c r="U487" s="29"/>
      <c r="V487" s="29"/>
      <c r="W487" s="29"/>
      <c r="X487" s="29"/>
      <c r="Y487" s="29"/>
      <c r="Z487" s="29"/>
    </row>
    <row r="488" spans="1:26" ht="13">
      <c r="A488" s="42">
        <v>486</v>
      </c>
      <c r="B488" s="40">
        <f ca="1">_xlfn.BETA.INV(RAND(),Summary!$C$14+Summary!$D$26,Summary!$D$14+Summary!$C$26-Summary!$D$26)</f>
        <v>8.2700198783472337E-4</v>
      </c>
      <c r="C488" s="43">
        <f ca="1">_xlfn.BETA.INV(RAND(),Summary!$C$14+Summary!$D$27,Summary!$D$14+Summary!$C$27-Summary!$D$27)</f>
        <v>1.0185664042750009E-3</v>
      </c>
      <c r="D488" s="49">
        <f t="shared" ca="1" si="4"/>
        <v>1</v>
      </c>
      <c r="E488" s="50">
        <f t="shared" ca="1" si="5"/>
        <v>0.23163718982325074</v>
      </c>
      <c r="F488" s="50">
        <f t="shared" ca="1" si="6"/>
        <v>0.23163718982325074</v>
      </c>
      <c r="G488" s="50" t="str">
        <f t="shared" ca="1" si="7"/>
        <v/>
      </c>
      <c r="H488" s="29"/>
      <c r="I488" s="29"/>
      <c r="J488" s="29"/>
      <c r="K488" s="29"/>
      <c r="L488" s="29"/>
      <c r="M488" s="29"/>
      <c r="N488" s="29"/>
      <c r="O488" s="29"/>
      <c r="P488" s="29"/>
      <c r="Q488" s="29"/>
      <c r="R488" s="29"/>
      <c r="S488" s="29"/>
      <c r="T488" s="29"/>
      <c r="U488" s="29"/>
      <c r="V488" s="29"/>
      <c r="W488" s="29"/>
      <c r="X488" s="29"/>
      <c r="Y488" s="29"/>
      <c r="Z488" s="29"/>
    </row>
    <row r="489" spans="1:26" ht="13">
      <c r="A489" s="42">
        <v>487</v>
      </c>
      <c r="B489" s="40">
        <f ca="1">_xlfn.BETA.INV(RAND(),Summary!$C$14+Summary!$D$26,Summary!$D$14+Summary!$C$26-Summary!$D$26)</f>
        <v>6.759523581818678E-4</v>
      </c>
      <c r="C489" s="43">
        <f ca="1">_xlfn.BETA.INV(RAND(),Summary!$C$14+Summary!$D$27,Summary!$D$14+Summary!$C$27-Summary!$D$27)</f>
        <v>1.2465691399348167E-3</v>
      </c>
      <c r="D489" s="49">
        <f t="shared" ca="1" si="4"/>
        <v>1</v>
      </c>
      <c r="E489" s="50">
        <f t="shared" ca="1" si="5"/>
        <v>0.84416715889231653</v>
      </c>
      <c r="F489" s="50">
        <f t="shared" ca="1" si="6"/>
        <v>0.84416715889231653</v>
      </c>
      <c r="G489" s="50" t="str">
        <f t="shared" ca="1" si="7"/>
        <v/>
      </c>
      <c r="H489" s="29"/>
      <c r="I489" s="29"/>
      <c r="J489" s="29"/>
      <c r="K489" s="29"/>
      <c r="L489" s="29"/>
      <c r="M489" s="29"/>
      <c r="N489" s="29"/>
      <c r="O489" s="29"/>
      <c r="P489" s="29"/>
      <c r="Q489" s="29"/>
      <c r="R489" s="29"/>
      <c r="S489" s="29"/>
      <c r="T489" s="29"/>
      <c r="U489" s="29"/>
      <c r="V489" s="29"/>
      <c r="W489" s="29"/>
      <c r="X489" s="29"/>
      <c r="Y489" s="29"/>
      <c r="Z489" s="29"/>
    </row>
    <row r="490" spans="1:26" ht="13">
      <c r="A490" s="42">
        <v>488</v>
      </c>
      <c r="B490" s="40">
        <f ca="1">_xlfn.BETA.INV(RAND(),Summary!$C$14+Summary!$D$26,Summary!$D$14+Summary!$C$26-Summary!$D$26)</f>
        <v>8.8175917218707663E-4</v>
      </c>
      <c r="C490" s="43">
        <f ca="1">_xlfn.BETA.INV(RAND(),Summary!$C$14+Summary!$D$27,Summary!$D$14+Summary!$C$27-Summary!$D$27)</f>
        <v>9.2231101049261577E-4</v>
      </c>
      <c r="D490" s="49">
        <f t="shared" ca="1" si="4"/>
        <v>1</v>
      </c>
      <c r="E490" s="50">
        <f t="shared" ca="1" si="5"/>
        <v>4.5989698303853355E-2</v>
      </c>
      <c r="F490" s="50">
        <f t="shared" ca="1" si="6"/>
        <v>4.5989698303853355E-2</v>
      </c>
      <c r="G490" s="50" t="str">
        <f t="shared" ca="1" si="7"/>
        <v/>
      </c>
      <c r="H490" s="29"/>
      <c r="I490" s="29"/>
      <c r="J490" s="29"/>
      <c r="K490" s="29"/>
      <c r="L490" s="29"/>
      <c r="M490" s="29"/>
      <c r="N490" s="29"/>
      <c r="O490" s="29"/>
      <c r="P490" s="29"/>
      <c r="Q490" s="29"/>
      <c r="R490" s="29"/>
      <c r="S490" s="29"/>
      <c r="T490" s="29"/>
      <c r="U490" s="29"/>
      <c r="V490" s="29"/>
      <c r="W490" s="29"/>
      <c r="X490" s="29"/>
      <c r="Y490" s="29"/>
      <c r="Z490" s="29"/>
    </row>
    <row r="491" spans="1:26" ht="13">
      <c r="A491" s="42">
        <v>489</v>
      </c>
      <c r="B491" s="40">
        <f ca="1">_xlfn.BETA.INV(RAND(),Summary!$C$14+Summary!$D$26,Summary!$D$14+Summary!$C$26-Summary!$D$26)</f>
        <v>7.3882405305477239E-4</v>
      </c>
      <c r="C491" s="43">
        <f ca="1">_xlfn.BETA.INV(RAND(),Summary!$C$14+Summary!$D$27,Summary!$D$14+Summary!$C$27-Summary!$D$27)</f>
        <v>8.5265897027371549E-4</v>
      </c>
      <c r="D491" s="49">
        <f t="shared" ca="1" si="4"/>
        <v>1</v>
      </c>
      <c r="E491" s="50">
        <f t="shared" ca="1" si="5"/>
        <v>0.15407581378580809</v>
      </c>
      <c r="F491" s="50">
        <f t="shared" ca="1" si="6"/>
        <v>0.15407581378580809</v>
      </c>
      <c r="G491" s="50" t="str">
        <f t="shared" ca="1" si="7"/>
        <v/>
      </c>
      <c r="H491" s="29"/>
      <c r="I491" s="29"/>
      <c r="J491" s="29"/>
      <c r="K491" s="29"/>
      <c r="L491" s="29"/>
      <c r="M491" s="29"/>
      <c r="N491" s="29"/>
      <c r="O491" s="29"/>
      <c r="P491" s="29"/>
      <c r="Q491" s="29"/>
      <c r="R491" s="29"/>
      <c r="S491" s="29"/>
      <c r="T491" s="29"/>
      <c r="U491" s="29"/>
      <c r="V491" s="29"/>
      <c r="W491" s="29"/>
      <c r="X491" s="29"/>
      <c r="Y491" s="29"/>
      <c r="Z491" s="29"/>
    </row>
    <row r="492" spans="1:26" ht="13">
      <c r="A492" s="42">
        <v>490</v>
      </c>
      <c r="B492" s="40">
        <f ca="1">_xlfn.BETA.INV(RAND(),Summary!$C$14+Summary!$D$26,Summary!$D$14+Summary!$C$26-Summary!$D$26)</f>
        <v>1.6552037796875307E-3</v>
      </c>
      <c r="C492" s="43">
        <f ca="1">_xlfn.BETA.INV(RAND(),Summary!$C$14+Summary!$D$27,Summary!$D$14+Summary!$C$27-Summary!$D$27)</f>
        <v>1.0062457301582793E-3</v>
      </c>
      <c r="D492" s="49">
        <f t="shared" ca="1" si="4"/>
        <v>0</v>
      </c>
      <c r="E492" s="50">
        <f t="shared" ca="1" si="5"/>
        <v>-0.3920713917483693</v>
      </c>
      <c r="F492" s="50" t="str">
        <f t="shared" ca="1" si="6"/>
        <v/>
      </c>
      <c r="G492" s="50">
        <f t="shared" ca="1" si="7"/>
        <v>-0.3920713917483693</v>
      </c>
      <c r="H492" s="29"/>
      <c r="I492" s="29"/>
      <c r="J492" s="29"/>
      <c r="K492" s="29"/>
      <c r="L492" s="29"/>
      <c r="M492" s="29"/>
      <c r="N492" s="29"/>
      <c r="O492" s="29"/>
      <c r="P492" s="29"/>
      <c r="Q492" s="29"/>
      <c r="R492" s="29"/>
      <c r="S492" s="29"/>
      <c r="T492" s="29"/>
      <c r="U492" s="29"/>
      <c r="V492" s="29"/>
      <c r="W492" s="29"/>
      <c r="X492" s="29"/>
      <c r="Y492" s="29"/>
      <c r="Z492" s="29"/>
    </row>
    <row r="493" spans="1:26" ht="13">
      <c r="A493" s="42">
        <v>491</v>
      </c>
      <c r="B493" s="40">
        <f ca="1">_xlfn.BETA.INV(RAND(),Summary!$C$14+Summary!$D$26,Summary!$D$14+Summary!$C$26-Summary!$D$26)</f>
        <v>1.0555177908321278E-3</v>
      </c>
      <c r="C493" s="43">
        <f ca="1">_xlfn.BETA.INV(RAND(),Summary!$C$14+Summary!$D$27,Summary!$D$14+Summary!$C$27-Summary!$D$27)</f>
        <v>1.3817796082024048E-3</v>
      </c>
      <c r="D493" s="49">
        <f t="shared" ca="1" si="4"/>
        <v>1</v>
      </c>
      <c r="E493" s="50">
        <f t="shared" ca="1" si="5"/>
        <v>0.30910120151841802</v>
      </c>
      <c r="F493" s="50">
        <f t="shared" ca="1" si="6"/>
        <v>0.30910120151841802</v>
      </c>
      <c r="G493" s="50" t="str">
        <f t="shared" ca="1" si="7"/>
        <v/>
      </c>
      <c r="H493" s="29"/>
      <c r="I493" s="29"/>
      <c r="J493" s="29"/>
      <c r="K493" s="29"/>
      <c r="L493" s="29"/>
      <c r="M493" s="29"/>
      <c r="N493" s="29"/>
      <c r="O493" s="29"/>
      <c r="P493" s="29"/>
      <c r="Q493" s="29"/>
      <c r="R493" s="29"/>
      <c r="S493" s="29"/>
      <c r="T493" s="29"/>
      <c r="U493" s="29"/>
      <c r="V493" s="29"/>
      <c r="W493" s="29"/>
      <c r="X493" s="29"/>
      <c r="Y493" s="29"/>
      <c r="Z493" s="29"/>
    </row>
    <row r="494" spans="1:26" ht="13">
      <c r="A494" s="42">
        <v>492</v>
      </c>
      <c r="B494" s="40">
        <f ca="1">_xlfn.BETA.INV(RAND(),Summary!$C$14+Summary!$D$26,Summary!$D$14+Summary!$C$26-Summary!$D$26)</f>
        <v>7.1412300169966384E-4</v>
      </c>
      <c r="C494" s="43">
        <f ca="1">_xlfn.BETA.INV(RAND(),Summary!$C$14+Summary!$D$27,Summary!$D$14+Summary!$C$27-Summary!$D$27)</f>
        <v>9.8536177400835689E-4</v>
      </c>
      <c r="D494" s="49">
        <f t="shared" ca="1" si="4"/>
        <v>1</v>
      </c>
      <c r="E494" s="50">
        <f t="shared" ca="1" si="5"/>
        <v>0.37982080350741448</v>
      </c>
      <c r="F494" s="50">
        <f t="shared" ca="1" si="6"/>
        <v>0.37982080350741448</v>
      </c>
      <c r="G494" s="50" t="str">
        <f t="shared" ca="1" si="7"/>
        <v/>
      </c>
      <c r="H494" s="29"/>
      <c r="I494" s="29"/>
      <c r="J494" s="29"/>
      <c r="K494" s="29"/>
      <c r="L494" s="29"/>
      <c r="M494" s="29"/>
      <c r="N494" s="29"/>
      <c r="O494" s="29"/>
      <c r="P494" s="29"/>
      <c r="Q494" s="29"/>
      <c r="R494" s="29"/>
      <c r="S494" s="29"/>
      <c r="T494" s="29"/>
      <c r="U494" s="29"/>
      <c r="V494" s="29"/>
      <c r="W494" s="29"/>
      <c r="X494" s="29"/>
      <c r="Y494" s="29"/>
      <c r="Z494" s="29"/>
    </row>
    <row r="495" spans="1:26" ht="13">
      <c r="A495" s="42">
        <v>493</v>
      </c>
      <c r="B495" s="40">
        <f ca="1">_xlfn.BETA.INV(RAND(),Summary!$C$14+Summary!$D$26,Summary!$D$14+Summary!$C$26-Summary!$D$26)</f>
        <v>8.2465442402320747E-4</v>
      </c>
      <c r="C495" s="43">
        <f ca="1">_xlfn.BETA.INV(RAND(),Summary!$C$14+Summary!$D$27,Summary!$D$14+Summary!$C$27-Summary!$D$27)</f>
        <v>1.0980541001024413E-3</v>
      </c>
      <c r="D495" s="49">
        <f t="shared" ca="1" si="4"/>
        <v>1</v>
      </c>
      <c r="E495" s="50">
        <f t="shared" ca="1" si="5"/>
        <v>0.33153241905307457</v>
      </c>
      <c r="F495" s="50">
        <f t="shared" ca="1" si="6"/>
        <v>0.33153241905307457</v>
      </c>
      <c r="G495" s="50" t="str">
        <f t="shared" ca="1" si="7"/>
        <v/>
      </c>
      <c r="H495" s="29"/>
      <c r="I495" s="29"/>
      <c r="J495" s="29"/>
      <c r="K495" s="29"/>
      <c r="L495" s="29"/>
      <c r="M495" s="29"/>
      <c r="N495" s="29"/>
      <c r="O495" s="29"/>
      <c r="P495" s="29"/>
      <c r="Q495" s="29"/>
      <c r="R495" s="29"/>
      <c r="S495" s="29"/>
      <c r="T495" s="29"/>
      <c r="U495" s="29"/>
      <c r="V495" s="29"/>
      <c r="W495" s="29"/>
      <c r="X495" s="29"/>
      <c r="Y495" s="29"/>
      <c r="Z495" s="29"/>
    </row>
    <row r="496" spans="1:26" ht="13">
      <c r="A496" s="42">
        <v>494</v>
      </c>
      <c r="B496" s="40">
        <f ca="1">_xlfn.BETA.INV(RAND(),Summary!$C$14+Summary!$D$26,Summary!$D$14+Summary!$C$26-Summary!$D$26)</f>
        <v>7.6411855895092823E-4</v>
      </c>
      <c r="C496" s="43">
        <f ca="1">_xlfn.BETA.INV(RAND(),Summary!$C$14+Summary!$D$27,Summary!$D$14+Summary!$C$27-Summary!$D$27)</f>
        <v>1.2016321034845623E-3</v>
      </c>
      <c r="D496" s="49">
        <f t="shared" ca="1" si="4"/>
        <v>1</v>
      </c>
      <c r="E496" s="50">
        <f t="shared" ca="1" si="5"/>
        <v>0.57257285457678719</v>
      </c>
      <c r="F496" s="50">
        <f t="shared" ca="1" si="6"/>
        <v>0.57257285457678719</v>
      </c>
      <c r="G496" s="50" t="str">
        <f t="shared" ca="1" si="7"/>
        <v/>
      </c>
      <c r="H496" s="29"/>
      <c r="I496" s="29"/>
      <c r="J496" s="29"/>
      <c r="K496" s="29"/>
      <c r="L496" s="29"/>
      <c r="M496" s="29"/>
      <c r="N496" s="29"/>
      <c r="O496" s="29"/>
      <c r="P496" s="29"/>
      <c r="Q496" s="29"/>
      <c r="R496" s="29"/>
      <c r="S496" s="29"/>
      <c r="T496" s="29"/>
      <c r="U496" s="29"/>
      <c r="V496" s="29"/>
      <c r="W496" s="29"/>
      <c r="X496" s="29"/>
      <c r="Y496" s="29"/>
      <c r="Z496" s="29"/>
    </row>
    <row r="497" spans="1:26" ht="13">
      <c r="A497" s="42">
        <v>495</v>
      </c>
      <c r="B497" s="40">
        <f ca="1">_xlfn.BETA.INV(RAND(),Summary!$C$14+Summary!$D$26,Summary!$D$14+Summary!$C$26-Summary!$D$26)</f>
        <v>1.6350524657685606E-3</v>
      </c>
      <c r="C497" s="43">
        <f ca="1">_xlfn.BETA.INV(RAND(),Summary!$C$14+Summary!$D$27,Summary!$D$14+Summary!$C$27-Summary!$D$27)</f>
        <v>8.3940654035553409E-4</v>
      </c>
      <c r="D497" s="49">
        <f t="shared" ca="1" si="4"/>
        <v>0</v>
      </c>
      <c r="E497" s="50">
        <f t="shared" ca="1" si="5"/>
        <v>-0.48661797836501297</v>
      </c>
      <c r="F497" s="50" t="str">
        <f t="shared" ca="1" si="6"/>
        <v/>
      </c>
      <c r="G497" s="50">
        <f t="shared" ca="1" si="7"/>
        <v>-0.48661797836501297</v>
      </c>
      <c r="H497" s="29"/>
      <c r="I497" s="29"/>
      <c r="J497" s="29"/>
      <c r="K497" s="29"/>
      <c r="L497" s="29"/>
      <c r="M497" s="29"/>
      <c r="N497" s="29"/>
      <c r="O497" s="29"/>
      <c r="P497" s="29"/>
      <c r="Q497" s="29"/>
      <c r="R497" s="29"/>
      <c r="S497" s="29"/>
      <c r="T497" s="29"/>
      <c r="U497" s="29"/>
      <c r="V497" s="29"/>
      <c r="W497" s="29"/>
      <c r="X497" s="29"/>
      <c r="Y497" s="29"/>
      <c r="Z497" s="29"/>
    </row>
    <row r="498" spans="1:26" ht="13">
      <c r="A498" s="42">
        <v>496</v>
      </c>
      <c r="B498" s="40">
        <f ca="1">_xlfn.BETA.INV(RAND(),Summary!$C$14+Summary!$D$26,Summary!$D$14+Summary!$C$26-Summary!$D$26)</f>
        <v>1.0626409191063502E-3</v>
      </c>
      <c r="C498" s="43">
        <f ca="1">_xlfn.BETA.INV(RAND(),Summary!$C$14+Summary!$D$27,Summary!$D$14+Summary!$C$27-Summary!$D$27)</f>
        <v>7.3525354949965601E-4</v>
      </c>
      <c r="D498" s="49">
        <f t="shared" ca="1" si="4"/>
        <v>0</v>
      </c>
      <c r="E498" s="50">
        <f t="shared" ca="1" si="5"/>
        <v>-0.30808842735137409</v>
      </c>
      <c r="F498" s="50" t="str">
        <f t="shared" ca="1" si="6"/>
        <v/>
      </c>
      <c r="G498" s="50">
        <f t="shared" ca="1" si="7"/>
        <v>-0.30808842735137409</v>
      </c>
      <c r="H498" s="29"/>
      <c r="I498" s="29"/>
      <c r="J498" s="29"/>
      <c r="K498" s="29"/>
      <c r="L498" s="29"/>
      <c r="M498" s="29"/>
      <c r="N498" s="29"/>
      <c r="O498" s="29"/>
      <c r="P498" s="29"/>
      <c r="Q498" s="29"/>
      <c r="R498" s="29"/>
      <c r="S498" s="29"/>
      <c r="T498" s="29"/>
      <c r="U498" s="29"/>
      <c r="V498" s="29"/>
      <c r="W498" s="29"/>
      <c r="X498" s="29"/>
      <c r="Y498" s="29"/>
      <c r="Z498" s="29"/>
    </row>
    <row r="499" spans="1:26" ht="13">
      <c r="A499" s="42">
        <v>497</v>
      </c>
      <c r="B499" s="40">
        <f ca="1">_xlfn.BETA.INV(RAND(),Summary!$C$14+Summary!$D$26,Summary!$D$14+Summary!$C$26-Summary!$D$26)</f>
        <v>1.4231727655092952E-3</v>
      </c>
      <c r="C499" s="43">
        <f ca="1">_xlfn.BETA.INV(RAND(),Summary!$C$14+Summary!$D$27,Summary!$D$14+Summary!$C$27-Summary!$D$27)</f>
        <v>8.5646377457599115E-4</v>
      </c>
      <c r="D499" s="49">
        <f t="shared" ca="1" si="4"/>
        <v>0</v>
      </c>
      <c r="E499" s="50">
        <f t="shared" ca="1" si="5"/>
        <v>-0.39820112123246126</v>
      </c>
      <c r="F499" s="50" t="str">
        <f t="shared" ca="1" si="6"/>
        <v/>
      </c>
      <c r="G499" s="50">
        <f t="shared" ca="1" si="7"/>
        <v>-0.39820112123246126</v>
      </c>
      <c r="H499" s="29"/>
      <c r="I499" s="29"/>
      <c r="J499" s="29"/>
      <c r="K499" s="29"/>
      <c r="L499" s="29"/>
      <c r="M499" s="29"/>
      <c r="N499" s="29"/>
      <c r="O499" s="29"/>
      <c r="P499" s="29"/>
      <c r="Q499" s="29"/>
      <c r="R499" s="29"/>
      <c r="S499" s="29"/>
      <c r="T499" s="29"/>
      <c r="U499" s="29"/>
      <c r="V499" s="29"/>
      <c r="W499" s="29"/>
      <c r="X499" s="29"/>
      <c r="Y499" s="29"/>
      <c r="Z499" s="29"/>
    </row>
    <row r="500" spans="1:26" ht="13">
      <c r="A500" s="42">
        <v>498</v>
      </c>
      <c r="B500" s="40">
        <f ca="1">_xlfn.BETA.INV(RAND(),Summary!$C$14+Summary!$D$26,Summary!$D$14+Summary!$C$26-Summary!$D$26)</f>
        <v>1.2471939449744118E-3</v>
      </c>
      <c r="C500" s="43">
        <f ca="1">_xlfn.BETA.INV(RAND(),Summary!$C$14+Summary!$D$27,Summary!$D$14+Summary!$C$27-Summary!$D$27)</f>
        <v>1.1047195481833638E-3</v>
      </c>
      <c r="D500" s="49">
        <f t="shared" ca="1" si="4"/>
        <v>0</v>
      </c>
      <c r="E500" s="50">
        <f t="shared" ca="1" si="5"/>
        <v>-0.11423595934309247</v>
      </c>
      <c r="F500" s="50" t="str">
        <f t="shared" ca="1" si="6"/>
        <v/>
      </c>
      <c r="G500" s="50">
        <f t="shared" ca="1" si="7"/>
        <v>-0.11423595934309247</v>
      </c>
      <c r="H500" s="29"/>
      <c r="I500" s="29"/>
      <c r="J500" s="29"/>
      <c r="K500" s="29"/>
      <c r="L500" s="29"/>
      <c r="M500" s="29"/>
      <c r="N500" s="29"/>
      <c r="O500" s="29"/>
      <c r="P500" s="29"/>
      <c r="Q500" s="29"/>
      <c r="R500" s="29"/>
      <c r="S500" s="29"/>
      <c r="T500" s="29"/>
      <c r="U500" s="29"/>
      <c r="V500" s="29"/>
      <c r="W500" s="29"/>
      <c r="X500" s="29"/>
      <c r="Y500" s="29"/>
      <c r="Z500" s="29"/>
    </row>
    <row r="501" spans="1:26" ht="13">
      <c r="A501" s="42">
        <v>499</v>
      </c>
      <c r="B501" s="40">
        <f ca="1">_xlfn.BETA.INV(RAND(),Summary!$C$14+Summary!$D$26,Summary!$D$14+Summary!$C$26-Summary!$D$26)</f>
        <v>8.1611442619226719E-4</v>
      </c>
      <c r="C501" s="43">
        <f ca="1">_xlfn.BETA.INV(RAND(),Summary!$C$14+Summary!$D$27,Summary!$D$14+Summary!$C$27-Summary!$D$27)</f>
        <v>1.355143888884025E-3</v>
      </c>
      <c r="D501" s="49">
        <f t="shared" ca="1" si="4"/>
        <v>1</v>
      </c>
      <c r="E501" s="50">
        <f t="shared" ca="1" si="5"/>
        <v>0.66048270364083561</v>
      </c>
      <c r="F501" s="50">
        <f t="shared" ca="1" si="6"/>
        <v>0.66048270364083561</v>
      </c>
      <c r="G501" s="50" t="str">
        <f t="shared" ca="1" si="7"/>
        <v/>
      </c>
      <c r="H501" s="29"/>
      <c r="I501" s="29"/>
      <c r="J501" s="29"/>
      <c r="K501" s="29"/>
      <c r="L501" s="29"/>
      <c r="M501" s="29"/>
      <c r="N501" s="29"/>
      <c r="O501" s="29"/>
      <c r="P501" s="29"/>
      <c r="Q501" s="29"/>
      <c r="R501" s="29"/>
      <c r="S501" s="29"/>
      <c r="T501" s="29"/>
      <c r="U501" s="29"/>
      <c r="V501" s="29"/>
      <c r="W501" s="29"/>
      <c r="X501" s="29"/>
      <c r="Y501" s="29"/>
      <c r="Z501" s="29"/>
    </row>
    <row r="502" spans="1:26" ht="13">
      <c r="A502" s="42">
        <v>500</v>
      </c>
      <c r="B502" s="40">
        <f ca="1">_xlfn.BETA.INV(RAND(),Summary!$C$14+Summary!$D$26,Summary!$D$14+Summary!$C$26-Summary!$D$26)</f>
        <v>1.8323711783665431E-3</v>
      </c>
      <c r="C502" s="43">
        <f ca="1">_xlfn.BETA.INV(RAND(),Summary!$C$14+Summary!$D$27,Summary!$D$14+Summary!$C$27-Summary!$D$27)</f>
        <v>5.2463070113808661E-4</v>
      </c>
      <c r="D502" s="49">
        <f t="shared" ca="1" si="4"/>
        <v>0</v>
      </c>
      <c r="E502" s="50">
        <f t="shared" ca="1" si="5"/>
        <v>-0.71368753922130246</v>
      </c>
      <c r="F502" s="50" t="str">
        <f t="shared" ca="1" si="6"/>
        <v/>
      </c>
      <c r="G502" s="50">
        <f t="shared" ca="1" si="7"/>
        <v>-0.71368753922130246</v>
      </c>
      <c r="H502" s="29"/>
      <c r="I502" s="29"/>
      <c r="J502" s="29"/>
      <c r="K502" s="29"/>
      <c r="L502" s="29"/>
      <c r="M502" s="29"/>
      <c r="N502" s="29"/>
      <c r="O502" s="29"/>
      <c r="P502" s="29"/>
      <c r="Q502" s="29"/>
      <c r="R502" s="29"/>
      <c r="S502" s="29"/>
      <c r="T502" s="29"/>
      <c r="U502" s="29"/>
      <c r="V502" s="29"/>
      <c r="W502" s="29"/>
      <c r="X502" s="29"/>
      <c r="Y502" s="29"/>
      <c r="Z502" s="29"/>
    </row>
    <row r="503" spans="1:26" ht="13">
      <c r="A503" s="42">
        <v>501</v>
      </c>
      <c r="B503" s="40">
        <f ca="1">_xlfn.BETA.INV(RAND(),Summary!$C$14+Summary!$D$26,Summary!$D$14+Summary!$C$26-Summary!$D$26)</f>
        <v>1.3417957682982928E-3</v>
      </c>
      <c r="C503" s="43">
        <f ca="1">_xlfn.BETA.INV(RAND(),Summary!$C$14+Summary!$D$27,Summary!$D$14+Summary!$C$27-Summary!$D$27)</f>
        <v>8.5191023174406349E-4</v>
      </c>
      <c r="D503" s="49">
        <f t="shared" ca="1" si="4"/>
        <v>0</v>
      </c>
      <c r="E503" s="50">
        <f t="shared" ca="1" si="5"/>
        <v>-0.36509694554747135</v>
      </c>
      <c r="F503" s="50" t="str">
        <f t="shared" ca="1" si="6"/>
        <v/>
      </c>
      <c r="G503" s="50">
        <f t="shared" ca="1" si="7"/>
        <v>-0.36509694554747135</v>
      </c>
      <c r="H503" s="29"/>
      <c r="I503" s="29"/>
      <c r="J503" s="29"/>
      <c r="K503" s="29"/>
      <c r="L503" s="29"/>
      <c r="M503" s="29"/>
      <c r="N503" s="29"/>
      <c r="O503" s="29"/>
      <c r="P503" s="29"/>
      <c r="Q503" s="29"/>
      <c r="R503" s="29"/>
      <c r="S503" s="29"/>
      <c r="T503" s="29"/>
      <c r="U503" s="29"/>
      <c r="V503" s="29"/>
      <c r="W503" s="29"/>
      <c r="X503" s="29"/>
      <c r="Y503" s="29"/>
      <c r="Z503" s="29"/>
    </row>
    <row r="504" spans="1:26" ht="13">
      <c r="A504" s="42">
        <v>502</v>
      </c>
      <c r="B504" s="40">
        <f ca="1">_xlfn.BETA.INV(RAND(),Summary!$C$14+Summary!$D$26,Summary!$D$14+Summary!$C$26-Summary!$D$26)</f>
        <v>6.0961695161643778E-4</v>
      </c>
      <c r="C504" s="43">
        <f ca="1">_xlfn.BETA.INV(RAND(),Summary!$C$14+Summary!$D$27,Summary!$D$14+Summary!$C$27-Summary!$D$27)</f>
        <v>1.0347733690400096E-3</v>
      </c>
      <c r="D504" s="49">
        <f t="shared" ca="1" si="4"/>
        <v>1</v>
      </c>
      <c r="E504" s="50">
        <f t="shared" ca="1" si="5"/>
        <v>0.69741567437756247</v>
      </c>
      <c r="F504" s="50">
        <f t="shared" ca="1" si="6"/>
        <v>0.69741567437756247</v>
      </c>
      <c r="G504" s="50" t="str">
        <f t="shared" ca="1" si="7"/>
        <v/>
      </c>
      <c r="H504" s="29"/>
      <c r="I504" s="29"/>
      <c r="J504" s="29"/>
      <c r="K504" s="29"/>
      <c r="L504" s="29"/>
      <c r="M504" s="29"/>
      <c r="N504" s="29"/>
      <c r="O504" s="29"/>
      <c r="P504" s="29"/>
      <c r="Q504" s="29"/>
      <c r="R504" s="29"/>
      <c r="S504" s="29"/>
      <c r="T504" s="29"/>
      <c r="U504" s="29"/>
      <c r="V504" s="29"/>
      <c r="W504" s="29"/>
      <c r="X504" s="29"/>
      <c r="Y504" s="29"/>
      <c r="Z504" s="29"/>
    </row>
    <row r="505" spans="1:26" ht="13">
      <c r="A505" s="42">
        <v>503</v>
      </c>
      <c r="B505" s="40">
        <f ca="1">_xlfn.BETA.INV(RAND(),Summary!$C$14+Summary!$D$26,Summary!$D$14+Summary!$C$26-Summary!$D$26)</f>
        <v>7.4551522734750473E-4</v>
      </c>
      <c r="C505" s="43">
        <f ca="1">_xlfn.BETA.INV(RAND(),Summary!$C$14+Summary!$D$27,Summary!$D$14+Summary!$C$27-Summary!$D$27)</f>
        <v>1.1907913127624514E-3</v>
      </c>
      <c r="D505" s="49">
        <f t="shared" ca="1" si="4"/>
        <v>1</v>
      </c>
      <c r="E505" s="50">
        <f t="shared" ca="1" si="5"/>
        <v>0.59727295846016504</v>
      </c>
      <c r="F505" s="50">
        <f t="shared" ca="1" si="6"/>
        <v>0.59727295846016504</v>
      </c>
      <c r="G505" s="50" t="str">
        <f t="shared" ca="1" si="7"/>
        <v/>
      </c>
      <c r="H505" s="29"/>
      <c r="I505" s="29"/>
      <c r="J505" s="29"/>
      <c r="K505" s="29"/>
      <c r="L505" s="29"/>
      <c r="M505" s="29"/>
      <c r="N505" s="29"/>
      <c r="O505" s="29"/>
      <c r="P505" s="29"/>
      <c r="Q505" s="29"/>
      <c r="R505" s="29"/>
      <c r="S505" s="29"/>
      <c r="T505" s="29"/>
      <c r="U505" s="29"/>
      <c r="V505" s="29"/>
      <c r="W505" s="29"/>
      <c r="X505" s="29"/>
      <c r="Y505" s="29"/>
      <c r="Z505" s="29"/>
    </row>
    <row r="506" spans="1:26" ht="13">
      <c r="A506" s="42">
        <v>504</v>
      </c>
      <c r="B506" s="40">
        <f ca="1">_xlfn.BETA.INV(RAND(),Summary!$C$14+Summary!$D$26,Summary!$D$14+Summary!$C$26-Summary!$D$26)</f>
        <v>7.0455950370073542E-4</v>
      </c>
      <c r="C506" s="43">
        <f ca="1">_xlfn.BETA.INV(RAND(),Summary!$C$14+Summary!$D$27,Summary!$D$14+Summary!$C$27-Summary!$D$27)</f>
        <v>8.5559467345638863E-4</v>
      </c>
      <c r="D506" s="49">
        <f t="shared" ca="1" si="4"/>
        <v>1</v>
      </c>
      <c r="E506" s="50">
        <f t="shared" ca="1" si="5"/>
        <v>0.21436822434774228</v>
      </c>
      <c r="F506" s="50">
        <f t="shared" ca="1" si="6"/>
        <v>0.21436822434774228</v>
      </c>
      <c r="G506" s="50" t="str">
        <f t="shared" ca="1" si="7"/>
        <v/>
      </c>
      <c r="H506" s="29"/>
      <c r="I506" s="29"/>
      <c r="J506" s="29"/>
      <c r="K506" s="29"/>
      <c r="L506" s="29"/>
      <c r="M506" s="29"/>
      <c r="N506" s="29"/>
      <c r="O506" s="29"/>
      <c r="P506" s="29"/>
      <c r="Q506" s="29"/>
      <c r="R506" s="29"/>
      <c r="S506" s="29"/>
      <c r="T506" s="29"/>
      <c r="U506" s="29"/>
      <c r="V506" s="29"/>
      <c r="W506" s="29"/>
      <c r="X506" s="29"/>
      <c r="Y506" s="29"/>
      <c r="Z506" s="29"/>
    </row>
    <row r="507" spans="1:26" ht="13">
      <c r="A507" s="42">
        <v>505</v>
      </c>
      <c r="B507" s="40">
        <f ca="1">_xlfn.BETA.INV(RAND(),Summary!$C$14+Summary!$D$26,Summary!$D$14+Summary!$C$26-Summary!$D$26)</f>
        <v>6.4959092360082453E-4</v>
      </c>
      <c r="C507" s="43">
        <f ca="1">_xlfn.BETA.INV(RAND(),Summary!$C$14+Summary!$D$27,Summary!$D$14+Summary!$C$27-Summary!$D$27)</f>
        <v>1.1172435254689361E-3</v>
      </c>
      <c r="D507" s="49">
        <f t="shared" ca="1" si="4"/>
        <v>1</v>
      </c>
      <c r="E507" s="50">
        <f t="shared" ca="1" si="5"/>
        <v>0.71991862090038294</v>
      </c>
      <c r="F507" s="50">
        <f t="shared" ca="1" si="6"/>
        <v>0.71991862090038294</v>
      </c>
      <c r="G507" s="50" t="str">
        <f t="shared" ca="1" si="7"/>
        <v/>
      </c>
      <c r="H507" s="29"/>
      <c r="I507" s="29"/>
      <c r="J507" s="29"/>
      <c r="K507" s="29"/>
      <c r="L507" s="29"/>
      <c r="M507" s="29"/>
      <c r="N507" s="29"/>
      <c r="O507" s="29"/>
      <c r="P507" s="29"/>
      <c r="Q507" s="29"/>
      <c r="R507" s="29"/>
      <c r="S507" s="29"/>
      <c r="T507" s="29"/>
      <c r="U507" s="29"/>
      <c r="V507" s="29"/>
      <c r="W507" s="29"/>
      <c r="X507" s="29"/>
      <c r="Y507" s="29"/>
      <c r="Z507" s="29"/>
    </row>
    <row r="508" spans="1:26" ht="13">
      <c r="A508" s="42">
        <v>506</v>
      </c>
      <c r="B508" s="40">
        <f ca="1">_xlfn.BETA.INV(RAND(),Summary!$C$14+Summary!$D$26,Summary!$D$14+Summary!$C$26-Summary!$D$26)</f>
        <v>1.1718235239789321E-3</v>
      </c>
      <c r="C508" s="43">
        <f ca="1">_xlfn.BETA.INV(RAND(),Summary!$C$14+Summary!$D$27,Summary!$D$14+Summary!$C$27-Summary!$D$27)</f>
        <v>1.4614756518678274E-3</v>
      </c>
      <c r="D508" s="49">
        <f t="shared" ca="1" si="4"/>
        <v>1</v>
      </c>
      <c r="E508" s="50">
        <f t="shared" ca="1" si="5"/>
        <v>0.24718067350737263</v>
      </c>
      <c r="F508" s="50">
        <f t="shared" ca="1" si="6"/>
        <v>0.24718067350737263</v>
      </c>
      <c r="G508" s="50" t="str">
        <f t="shared" ca="1" si="7"/>
        <v/>
      </c>
      <c r="H508" s="29"/>
      <c r="I508" s="29"/>
      <c r="J508" s="29"/>
      <c r="K508" s="29"/>
      <c r="L508" s="29"/>
      <c r="M508" s="29"/>
      <c r="N508" s="29"/>
      <c r="O508" s="29"/>
      <c r="P508" s="29"/>
      <c r="Q508" s="29"/>
      <c r="R508" s="29"/>
      <c r="S508" s="29"/>
      <c r="T508" s="29"/>
      <c r="U508" s="29"/>
      <c r="V508" s="29"/>
      <c r="W508" s="29"/>
      <c r="X508" s="29"/>
      <c r="Y508" s="29"/>
      <c r="Z508" s="29"/>
    </row>
    <row r="509" spans="1:26" ht="13">
      <c r="A509" s="42">
        <v>507</v>
      </c>
      <c r="B509" s="40">
        <f ca="1">_xlfn.BETA.INV(RAND(),Summary!$C$14+Summary!$D$26,Summary!$D$14+Summary!$C$26-Summary!$D$26)</f>
        <v>1.3741948600067833E-3</v>
      </c>
      <c r="C509" s="43">
        <f ca="1">_xlfn.BETA.INV(RAND(),Summary!$C$14+Summary!$D$27,Summary!$D$14+Summary!$C$27-Summary!$D$27)</f>
        <v>1.0771061922155711E-3</v>
      </c>
      <c r="D509" s="49">
        <f t="shared" ca="1" si="4"/>
        <v>0</v>
      </c>
      <c r="E509" s="50">
        <f t="shared" ca="1" si="5"/>
        <v>-0.21619107772659377</v>
      </c>
      <c r="F509" s="50" t="str">
        <f t="shared" ca="1" si="6"/>
        <v/>
      </c>
      <c r="G509" s="50">
        <f t="shared" ca="1" si="7"/>
        <v>-0.21619107772659377</v>
      </c>
      <c r="H509" s="29"/>
      <c r="I509" s="29"/>
      <c r="J509" s="29"/>
      <c r="K509" s="29"/>
      <c r="L509" s="29"/>
      <c r="M509" s="29"/>
      <c r="N509" s="29"/>
      <c r="O509" s="29"/>
      <c r="P509" s="29"/>
      <c r="Q509" s="29"/>
      <c r="R509" s="29"/>
      <c r="S509" s="29"/>
      <c r="T509" s="29"/>
      <c r="U509" s="29"/>
      <c r="V509" s="29"/>
      <c r="W509" s="29"/>
      <c r="X509" s="29"/>
      <c r="Y509" s="29"/>
      <c r="Z509" s="29"/>
    </row>
    <row r="510" spans="1:26" ht="13">
      <c r="A510" s="42">
        <v>508</v>
      </c>
      <c r="B510" s="40">
        <f ca="1">_xlfn.BETA.INV(RAND(),Summary!$C$14+Summary!$D$26,Summary!$D$14+Summary!$C$26-Summary!$D$26)</f>
        <v>8.6890982123294391E-4</v>
      </c>
      <c r="C510" s="43">
        <f ca="1">_xlfn.BETA.INV(RAND(),Summary!$C$14+Summary!$D$27,Summary!$D$14+Summary!$C$27-Summary!$D$27)</f>
        <v>1.045929448067362E-3</v>
      </c>
      <c r="D510" s="49">
        <f t="shared" ca="1" si="4"/>
        <v>1</v>
      </c>
      <c r="E510" s="50">
        <f t="shared" ca="1" si="5"/>
        <v>0.203726120373729</v>
      </c>
      <c r="F510" s="50">
        <f t="shared" ca="1" si="6"/>
        <v>0.203726120373729</v>
      </c>
      <c r="G510" s="50" t="str">
        <f t="shared" ca="1" si="7"/>
        <v/>
      </c>
      <c r="H510" s="29"/>
      <c r="I510" s="29"/>
      <c r="J510" s="29"/>
      <c r="K510" s="29"/>
      <c r="L510" s="29"/>
      <c r="M510" s="29"/>
      <c r="N510" s="29"/>
      <c r="O510" s="29"/>
      <c r="P510" s="29"/>
      <c r="Q510" s="29"/>
      <c r="R510" s="29"/>
      <c r="S510" s="29"/>
      <c r="T510" s="29"/>
      <c r="U510" s="29"/>
      <c r="V510" s="29"/>
      <c r="W510" s="29"/>
      <c r="X510" s="29"/>
      <c r="Y510" s="29"/>
      <c r="Z510" s="29"/>
    </row>
    <row r="511" spans="1:26" ht="13">
      <c r="A511" s="42">
        <v>509</v>
      </c>
      <c r="B511" s="40">
        <f ca="1">_xlfn.BETA.INV(RAND(),Summary!$C$14+Summary!$D$26,Summary!$D$14+Summary!$C$26-Summary!$D$26)</f>
        <v>1.0992326060055291E-3</v>
      </c>
      <c r="C511" s="43">
        <f ca="1">_xlfn.BETA.INV(RAND(),Summary!$C$14+Summary!$D$27,Summary!$D$14+Summary!$C$27-Summary!$D$27)</f>
        <v>1.3241321134213058E-3</v>
      </c>
      <c r="D511" s="49">
        <f t="shared" ca="1" si="4"/>
        <v>1</v>
      </c>
      <c r="E511" s="50">
        <f t="shared" ca="1" si="5"/>
        <v>0.20459683072269189</v>
      </c>
      <c r="F511" s="50">
        <f t="shared" ca="1" si="6"/>
        <v>0.20459683072269189</v>
      </c>
      <c r="G511" s="50" t="str">
        <f t="shared" ca="1" si="7"/>
        <v/>
      </c>
      <c r="H511" s="29"/>
      <c r="I511" s="29"/>
      <c r="J511" s="29"/>
      <c r="K511" s="29"/>
      <c r="L511" s="29"/>
      <c r="M511" s="29"/>
      <c r="N511" s="29"/>
      <c r="O511" s="29"/>
      <c r="P511" s="29"/>
      <c r="Q511" s="29"/>
      <c r="R511" s="29"/>
      <c r="S511" s="29"/>
      <c r="T511" s="29"/>
      <c r="U511" s="29"/>
      <c r="V511" s="29"/>
      <c r="W511" s="29"/>
      <c r="X511" s="29"/>
      <c r="Y511" s="29"/>
      <c r="Z511" s="29"/>
    </row>
    <row r="512" spans="1:26" ht="13">
      <c r="A512" s="42">
        <v>510</v>
      </c>
      <c r="B512" s="40">
        <f ca="1">_xlfn.BETA.INV(RAND(),Summary!$C$14+Summary!$D$26,Summary!$D$14+Summary!$C$26-Summary!$D$26)</f>
        <v>6.894182386737597E-4</v>
      </c>
      <c r="C512" s="43">
        <f ca="1">_xlfn.BETA.INV(RAND(),Summary!$C$14+Summary!$D$27,Summary!$D$14+Summary!$C$27-Summary!$D$27)</f>
        <v>1.559189656259119E-3</v>
      </c>
      <c r="D512" s="49">
        <f t="shared" ca="1" si="4"/>
        <v>1</v>
      </c>
      <c r="E512" s="50">
        <f t="shared" ca="1" si="5"/>
        <v>1.2616019838096344</v>
      </c>
      <c r="F512" s="50">
        <f t="shared" ca="1" si="6"/>
        <v>1.2616019838096344</v>
      </c>
      <c r="G512" s="50" t="str">
        <f t="shared" ca="1" si="7"/>
        <v/>
      </c>
      <c r="H512" s="29"/>
      <c r="I512" s="29"/>
      <c r="J512" s="29"/>
      <c r="K512" s="29"/>
      <c r="L512" s="29"/>
      <c r="M512" s="29"/>
      <c r="N512" s="29"/>
      <c r="O512" s="29"/>
      <c r="P512" s="29"/>
      <c r="Q512" s="29"/>
      <c r="R512" s="29"/>
      <c r="S512" s="29"/>
      <c r="T512" s="29"/>
      <c r="U512" s="29"/>
      <c r="V512" s="29"/>
      <c r="W512" s="29"/>
      <c r="X512" s="29"/>
      <c r="Y512" s="29"/>
      <c r="Z512" s="29"/>
    </row>
    <row r="513" spans="1:26" ht="13">
      <c r="A513" s="42">
        <v>511</v>
      </c>
      <c r="B513" s="40">
        <f ca="1">_xlfn.BETA.INV(RAND(),Summary!$C$14+Summary!$D$26,Summary!$D$14+Summary!$C$26-Summary!$D$26)</f>
        <v>1.0648734433150731E-3</v>
      </c>
      <c r="C513" s="43">
        <f ca="1">_xlfn.BETA.INV(RAND(),Summary!$C$14+Summary!$D$27,Summary!$D$14+Summary!$C$27-Summary!$D$27)</f>
        <v>8.3988962791316203E-4</v>
      </c>
      <c r="D513" s="49">
        <f t="shared" ref="D513:D767" ca="1" si="8">IF(C513&gt;B513,1,0)</f>
        <v>0</v>
      </c>
      <c r="E513" s="50">
        <f t="shared" ref="E513:E767" ca="1" si="9">(C513-B513)/B513</f>
        <v>-0.21127751547781173</v>
      </c>
      <c r="F513" s="50" t="str">
        <f t="shared" ref="F513:F767" ca="1" si="10">IF(E513&gt;0,E513,"")</f>
        <v/>
      </c>
      <c r="G513" s="50">
        <f t="shared" ref="G513:G767" ca="1" si="11">IF(E513&lt;0,E513,"")</f>
        <v>-0.21127751547781173</v>
      </c>
      <c r="H513" s="29"/>
      <c r="I513" s="29"/>
      <c r="J513" s="29"/>
      <c r="K513" s="29"/>
      <c r="L513" s="29"/>
      <c r="M513" s="29"/>
      <c r="N513" s="29"/>
      <c r="O513" s="29"/>
      <c r="P513" s="29"/>
      <c r="Q513" s="29"/>
      <c r="R513" s="29"/>
      <c r="S513" s="29"/>
      <c r="T513" s="29"/>
      <c r="U513" s="29"/>
      <c r="V513" s="29"/>
      <c r="W513" s="29"/>
      <c r="X513" s="29"/>
      <c r="Y513" s="29"/>
      <c r="Z513" s="29"/>
    </row>
    <row r="514" spans="1:26" ht="13">
      <c r="A514" s="42">
        <v>512</v>
      </c>
      <c r="B514" s="40">
        <f ca="1">_xlfn.BETA.INV(RAND(),Summary!$C$14+Summary!$D$26,Summary!$D$14+Summary!$C$26-Summary!$D$26)</f>
        <v>9.988529519690877E-4</v>
      </c>
      <c r="C514" s="43">
        <f ca="1">_xlfn.BETA.INV(RAND(),Summary!$C$14+Summary!$D$27,Summary!$D$14+Summary!$C$27-Summary!$D$27)</f>
        <v>7.8409333230209028E-4</v>
      </c>
      <c r="D514" s="49">
        <f t="shared" ca="1" si="8"/>
        <v>0</v>
      </c>
      <c r="E514" s="50">
        <f t="shared" ca="1" si="9"/>
        <v>-0.21500624215369368</v>
      </c>
      <c r="F514" s="50" t="str">
        <f t="shared" ca="1" si="10"/>
        <v/>
      </c>
      <c r="G514" s="50">
        <f t="shared" ca="1" si="11"/>
        <v>-0.21500624215369368</v>
      </c>
      <c r="H514" s="29"/>
      <c r="I514" s="29"/>
      <c r="J514" s="29"/>
      <c r="K514" s="29"/>
      <c r="L514" s="29"/>
      <c r="M514" s="29"/>
      <c r="N514" s="29"/>
      <c r="O514" s="29"/>
      <c r="P514" s="29"/>
      <c r="Q514" s="29"/>
      <c r="R514" s="29"/>
      <c r="S514" s="29"/>
      <c r="T514" s="29"/>
      <c r="U514" s="29"/>
      <c r="V514" s="29"/>
      <c r="W514" s="29"/>
      <c r="X514" s="29"/>
      <c r="Y514" s="29"/>
      <c r="Z514" s="29"/>
    </row>
    <row r="515" spans="1:26" ht="13">
      <c r="A515" s="42">
        <v>513</v>
      </c>
      <c r="B515" s="40">
        <f ca="1">_xlfn.BETA.INV(RAND(),Summary!$C$14+Summary!$D$26,Summary!$D$14+Summary!$C$26-Summary!$D$26)</f>
        <v>1.5289861103866542E-3</v>
      </c>
      <c r="C515" s="43">
        <f ca="1">_xlfn.BETA.INV(RAND(),Summary!$C$14+Summary!$D$27,Summary!$D$14+Summary!$C$27-Summary!$D$27)</f>
        <v>1.0611668642823702E-3</v>
      </c>
      <c r="D515" s="49">
        <f t="shared" ca="1" si="8"/>
        <v>0</v>
      </c>
      <c r="E515" s="50">
        <f t="shared" ca="1" si="9"/>
        <v>-0.30596696917408922</v>
      </c>
      <c r="F515" s="50" t="str">
        <f t="shared" ca="1" si="10"/>
        <v/>
      </c>
      <c r="G515" s="50">
        <f t="shared" ca="1" si="11"/>
        <v>-0.30596696917408922</v>
      </c>
      <c r="H515" s="29"/>
      <c r="I515" s="29"/>
      <c r="J515" s="29"/>
      <c r="K515" s="29"/>
      <c r="L515" s="29"/>
      <c r="M515" s="29"/>
      <c r="N515" s="29"/>
      <c r="O515" s="29"/>
      <c r="P515" s="29"/>
      <c r="Q515" s="29"/>
      <c r="R515" s="29"/>
      <c r="S515" s="29"/>
      <c r="T515" s="29"/>
      <c r="U515" s="29"/>
      <c r="V515" s="29"/>
      <c r="W515" s="29"/>
      <c r="X515" s="29"/>
      <c r="Y515" s="29"/>
      <c r="Z515" s="29"/>
    </row>
    <row r="516" spans="1:26" ht="13">
      <c r="A516" s="42">
        <v>514</v>
      </c>
      <c r="B516" s="40">
        <f ca="1">_xlfn.BETA.INV(RAND(),Summary!$C$14+Summary!$D$26,Summary!$D$14+Summary!$C$26-Summary!$D$26)</f>
        <v>8.7860862227241352E-4</v>
      </c>
      <c r="C516" s="43">
        <f ca="1">_xlfn.BETA.INV(RAND(),Summary!$C$14+Summary!$D$27,Summary!$D$14+Summary!$C$27-Summary!$D$27)</f>
        <v>7.051413625439951E-4</v>
      </c>
      <c r="D516" s="49">
        <f t="shared" ca="1" si="8"/>
        <v>0</v>
      </c>
      <c r="E516" s="50">
        <f t="shared" ca="1" si="9"/>
        <v>-0.19743405121584923</v>
      </c>
      <c r="F516" s="50" t="str">
        <f t="shared" ca="1" si="10"/>
        <v/>
      </c>
      <c r="G516" s="50">
        <f t="shared" ca="1" si="11"/>
        <v>-0.19743405121584923</v>
      </c>
      <c r="H516" s="29"/>
      <c r="I516" s="29"/>
      <c r="J516" s="29"/>
      <c r="K516" s="29"/>
      <c r="L516" s="29"/>
      <c r="M516" s="29"/>
      <c r="N516" s="29"/>
      <c r="O516" s="29"/>
      <c r="P516" s="29"/>
      <c r="Q516" s="29"/>
      <c r="R516" s="29"/>
      <c r="S516" s="29"/>
      <c r="T516" s="29"/>
      <c r="U516" s="29"/>
      <c r="V516" s="29"/>
      <c r="W516" s="29"/>
      <c r="X516" s="29"/>
      <c r="Y516" s="29"/>
      <c r="Z516" s="29"/>
    </row>
    <row r="517" spans="1:26" ht="13">
      <c r="A517" s="42">
        <v>515</v>
      </c>
      <c r="B517" s="40">
        <f ca="1">_xlfn.BETA.INV(RAND(),Summary!$C$14+Summary!$D$26,Summary!$D$14+Summary!$C$26-Summary!$D$26)</f>
        <v>1.3074572303516385E-3</v>
      </c>
      <c r="C517" s="43">
        <f ca="1">_xlfn.BETA.INV(RAND(),Summary!$C$14+Summary!$D$27,Summary!$D$14+Summary!$C$27-Summary!$D$27)</f>
        <v>1.1014104853946938E-3</v>
      </c>
      <c r="D517" s="49">
        <f t="shared" ca="1" si="8"/>
        <v>0</v>
      </c>
      <c r="E517" s="50">
        <f t="shared" ca="1" si="9"/>
        <v>-0.15759348770554338</v>
      </c>
      <c r="F517" s="50" t="str">
        <f t="shared" ca="1" si="10"/>
        <v/>
      </c>
      <c r="G517" s="50">
        <f t="shared" ca="1" si="11"/>
        <v>-0.15759348770554338</v>
      </c>
      <c r="H517" s="29"/>
      <c r="I517" s="29"/>
      <c r="J517" s="29"/>
      <c r="K517" s="29"/>
      <c r="L517" s="29"/>
      <c r="M517" s="29"/>
      <c r="N517" s="29"/>
      <c r="O517" s="29"/>
      <c r="P517" s="29"/>
      <c r="Q517" s="29"/>
      <c r="R517" s="29"/>
      <c r="S517" s="29"/>
      <c r="T517" s="29"/>
      <c r="U517" s="29"/>
      <c r="V517" s="29"/>
      <c r="W517" s="29"/>
      <c r="X517" s="29"/>
      <c r="Y517" s="29"/>
      <c r="Z517" s="29"/>
    </row>
    <row r="518" spans="1:26" ht="13">
      <c r="A518" s="42">
        <v>516</v>
      </c>
      <c r="B518" s="40">
        <f ca="1">_xlfn.BETA.INV(RAND(),Summary!$C$14+Summary!$D$26,Summary!$D$14+Summary!$C$26-Summary!$D$26)</f>
        <v>7.3544525102061384E-4</v>
      </c>
      <c r="C518" s="43">
        <f ca="1">_xlfn.BETA.INV(RAND(),Summary!$C$14+Summary!$D$27,Summary!$D$14+Summary!$C$27-Summary!$D$27)</f>
        <v>6.8338695239211712E-4</v>
      </c>
      <c r="D518" s="49">
        <f t="shared" ca="1" si="8"/>
        <v>0</v>
      </c>
      <c r="E518" s="50">
        <f t="shared" ca="1" si="9"/>
        <v>-7.0784736941672866E-2</v>
      </c>
      <c r="F518" s="50" t="str">
        <f t="shared" ca="1" si="10"/>
        <v/>
      </c>
      <c r="G518" s="50">
        <f t="shared" ca="1" si="11"/>
        <v>-7.0784736941672866E-2</v>
      </c>
      <c r="H518" s="29"/>
      <c r="I518" s="29"/>
      <c r="J518" s="29"/>
      <c r="K518" s="29"/>
      <c r="L518" s="29"/>
      <c r="M518" s="29"/>
      <c r="N518" s="29"/>
      <c r="O518" s="29"/>
      <c r="P518" s="29"/>
      <c r="Q518" s="29"/>
      <c r="R518" s="29"/>
      <c r="S518" s="29"/>
      <c r="T518" s="29"/>
      <c r="U518" s="29"/>
      <c r="V518" s="29"/>
      <c r="W518" s="29"/>
      <c r="X518" s="29"/>
      <c r="Y518" s="29"/>
      <c r="Z518" s="29"/>
    </row>
    <row r="519" spans="1:26" ht="13">
      <c r="A519" s="42">
        <v>517</v>
      </c>
      <c r="B519" s="40">
        <f ca="1">_xlfn.BETA.INV(RAND(),Summary!$C$14+Summary!$D$26,Summary!$D$14+Summary!$C$26-Summary!$D$26)</f>
        <v>1.0539556325411281E-3</v>
      </c>
      <c r="C519" s="43">
        <f ca="1">_xlfn.BETA.INV(RAND(),Summary!$C$14+Summary!$D$27,Summary!$D$14+Summary!$C$27-Summary!$D$27)</f>
        <v>1.1590394268685689E-3</v>
      </c>
      <c r="D519" s="49">
        <f t="shared" ca="1" si="8"/>
        <v>1</v>
      </c>
      <c r="E519" s="50">
        <f t="shared" ca="1" si="9"/>
        <v>9.970419160252475E-2</v>
      </c>
      <c r="F519" s="50">
        <f t="shared" ca="1" si="10"/>
        <v>9.970419160252475E-2</v>
      </c>
      <c r="G519" s="50" t="str">
        <f t="shared" ca="1" si="11"/>
        <v/>
      </c>
      <c r="H519" s="29"/>
      <c r="I519" s="29"/>
      <c r="J519" s="29"/>
      <c r="K519" s="29"/>
      <c r="L519" s="29"/>
      <c r="M519" s="29"/>
      <c r="N519" s="29"/>
      <c r="O519" s="29"/>
      <c r="P519" s="29"/>
      <c r="Q519" s="29"/>
      <c r="R519" s="29"/>
      <c r="S519" s="29"/>
      <c r="T519" s="29"/>
      <c r="U519" s="29"/>
      <c r="V519" s="29"/>
      <c r="W519" s="29"/>
      <c r="X519" s="29"/>
      <c r="Y519" s="29"/>
      <c r="Z519" s="29"/>
    </row>
    <row r="520" spans="1:26" ht="13">
      <c r="A520" s="42">
        <v>518</v>
      </c>
      <c r="B520" s="40">
        <f ca="1">_xlfn.BETA.INV(RAND(),Summary!$C$14+Summary!$D$26,Summary!$D$14+Summary!$C$26-Summary!$D$26)</f>
        <v>7.1228427448984815E-4</v>
      </c>
      <c r="C520" s="43">
        <f ca="1">_xlfn.BETA.INV(RAND(),Summary!$C$14+Summary!$D$27,Summary!$D$14+Summary!$C$27-Summary!$D$27)</f>
        <v>8.2897333583088653E-4</v>
      </c>
      <c r="D520" s="49">
        <f t="shared" ca="1" si="8"/>
        <v>1</v>
      </c>
      <c r="E520" s="50">
        <f t="shared" ca="1" si="9"/>
        <v>0.16382372252232208</v>
      </c>
      <c r="F520" s="50">
        <f t="shared" ca="1" si="10"/>
        <v>0.16382372252232208</v>
      </c>
      <c r="G520" s="50" t="str">
        <f t="shared" ca="1" si="11"/>
        <v/>
      </c>
      <c r="H520" s="29"/>
      <c r="I520" s="29"/>
      <c r="J520" s="29"/>
      <c r="K520" s="29"/>
      <c r="L520" s="29"/>
      <c r="M520" s="29"/>
      <c r="N520" s="29"/>
      <c r="O520" s="29"/>
      <c r="P520" s="29"/>
      <c r="Q520" s="29"/>
      <c r="R520" s="29"/>
      <c r="S520" s="29"/>
      <c r="T520" s="29"/>
      <c r="U520" s="29"/>
      <c r="V520" s="29"/>
      <c r="W520" s="29"/>
      <c r="X520" s="29"/>
      <c r="Y520" s="29"/>
      <c r="Z520" s="29"/>
    </row>
    <row r="521" spans="1:26" ht="13">
      <c r="A521" s="42">
        <v>519</v>
      </c>
      <c r="B521" s="40">
        <f ca="1">_xlfn.BETA.INV(RAND(),Summary!$C$14+Summary!$D$26,Summary!$D$14+Summary!$C$26-Summary!$D$26)</f>
        <v>9.4863960718322181E-4</v>
      </c>
      <c r="C521" s="43">
        <f ca="1">_xlfn.BETA.INV(RAND(),Summary!$C$14+Summary!$D$27,Summary!$D$14+Summary!$C$27-Summary!$D$27)</f>
        <v>8.8740556890859077E-4</v>
      </c>
      <c r="D521" s="49">
        <f t="shared" ca="1" si="8"/>
        <v>0</v>
      </c>
      <c r="E521" s="50">
        <f t="shared" ca="1" si="9"/>
        <v>-6.4549316527540049E-2</v>
      </c>
      <c r="F521" s="50" t="str">
        <f t="shared" ca="1" si="10"/>
        <v/>
      </c>
      <c r="G521" s="50">
        <f t="shared" ca="1" si="11"/>
        <v>-6.4549316527540049E-2</v>
      </c>
      <c r="H521" s="29"/>
      <c r="I521" s="29"/>
      <c r="J521" s="29"/>
      <c r="K521" s="29"/>
      <c r="L521" s="29"/>
      <c r="M521" s="29"/>
      <c r="N521" s="29"/>
      <c r="O521" s="29"/>
      <c r="P521" s="29"/>
      <c r="Q521" s="29"/>
      <c r="R521" s="29"/>
      <c r="S521" s="29"/>
      <c r="T521" s="29"/>
      <c r="U521" s="29"/>
      <c r="V521" s="29"/>
      <c r="W521" s="29"/>
      <c r="X521" s="29"/>
      <c r="Y521" s="29"/>
      <c r="Z521" s="29"/>
    </row>
    <row r="522" spans="1:26" ht="13">
      <c r="A522" s="42">
        <v>520</v>
      </c>
      <c r="B522" s="40">
        <f ca="1">_xlfn.BETA.INV(RAND(),Summary!$C$14+Summary!$D$26,Summary!$D$14+Summary!$C$26-Summary!$D$26)</f>
        <v>1.5229878376074035E-3</v>
      </c>
      <c r="C522" s="43">
        <f ca="1">_xlfn.BETA.INV(RAND(),Summary!$C$14+Summary!$D$27,Summary!$D$14+Summary!$C$27-Summary!$D$27)</f>
        <v>6.5864901105199968E-4</v>
      </c>
      <c r="D522" s="49">
        <f t="shared" ca="1" si="8"/>
        <v>0</v>
      </c>
      <c r="E522" s="50">
        <f t="shared" ca="1" si="9"/>
        <v>-0.56752838414866813</v>
      </c>
      <c r="F522" s="50" t="str">
        <f t="shared" ca="1" si="10"/>
        <v/>
      </c>
      <c r="G522" s="50">
        <f t="shared" ca="1" si="11"/>
        <v>-0.56752838414866813</v>
      </c>
      <c r="H522" s="29"/>
      <c r="I522" s="29"/>
      <c r="J522" s="29"/>
      <c r="K522" s="29"/>
      <c r="L522" s="29"/>
      <c r="M522" s="29"/>
      <c r="N522" s="29"/>
      <c r="O522" s="29"/>
      <c r="P522" s="29"/>
      <c r="Q522" s="29"/>
      <c r="R522" s="29"/>
      <c r="S522" s="29"/>
      <c r="T522" s="29"/>
      <c r="U522" s="29"/>
      <c r="V522" s="29"/>
      <c r="W522" s="29"/>
      <c r="X522" s="29"/>
      <c r="Y522" s="29"/>
      <c r="Z522" s="29"/>
    </row>
    <row r="523" spans="1:26" ht="13">
      <c r="A523" s="42">
        <v>521</v>
      </c>
      <c r="B523" s="40">
        <f ca="1">_xlfn.BETA.INV(RAND(),Summary!$C$14+Summary!$D$26,Summary!$D$14+Summary!$C$26-Summary!$D$26)</f>
        <v>1.43167455171056E-3</v>
      </c>
      <c r="C523" s="43">
        <f ca="1">_xlfn.BETA.INV(RAND(),Summary!$C$14+Summary!$D$27,Summary!$D$14+Summary!$C$27-Summary!$D$27)</f>
        <v>8.3968020605388889E-4</v>
      </c>
      <c r="D523" s="49">
        <f t="shared" ca="1" si="8"/>
        <v>0</v>
      </c>
      <c r="E523" s="50">
        <f t="shared" ca="1" si="9"/>
        <v>-0.41349784764236974</v>
      </c>
      <c r="F523" s="50" t="str">
        <f t="shared" ca="1" si="10"/>
        <v/>
      </c>
      <c r="G523" s="50">
        <f t="shared" ca="1" si="11"/>
        <v>-0.41349784764236974</v>
      </c>
      <c r="H523" s="29"/>
      <c r="I523" s="29"/>
      <c r="J523" s="29"/>
      <c r="K523" s="29"/>
      <c r="L523" s="29"/>
      <c r="M523" s="29"/>
      <c r="N523" s="29"/>
      <c r="O523" s="29"/>
      <c r="P523" s="29"/>
      <c r="Q523" s="29"/>
      <c r="R523" s="29"/>
      <c r="S523" s="29"/>
      <c r="T523" s="29"/>
      <c r="U523" s="29"/>
      <c r="V523" s="29"/>
      <c r="W523" s="29"/>
      <c r="X523" s="29"/>
      <c r="Y523" s="29"/>
      <c r="Z523" s="29"/>
    </row>
    <row r="524" spans="1:26" ht="13">
      <c r="A524" s="42">
        <v>522</v>
      </c>
      <c r="B524" s="40">
        <f ca="1">_xlfn.BETA.INV(RAND(),Summary!$C$14+Summary!$D$26,Summary!$D$14+Summary!$C$26-Summary!$D$26)</f>
        <v>1.7501570401990962E-3</v>
      </c>
      <c r="C524" s="43">
        <f ca="1">_xlfn.BETA.INV(RAND(),Summary!$C$14+Summary!$D$27,Summary!$D$14+Summary!$C$27-Summary!$D$27)</f>
        <v>7.8990017888460695E-4</v>
      </c>
      <c r="D524" s="49">
        <f t="shared" ca="1" si="8"/>
        <v>0</v>
      </c>
      <c r="E524" s="50">
        <f t="shared" ca="1" si="9"/>
        <v>-0.54866897041722118</v>
      </c>
      <c r="F524" s="50" t="str">
        <f t="shared" ca="1" si="10"/>
        <v/>
      </c>
      <c r="G524" s="50">
        <f t="shared" ca="1" si="11"/>
        <v>-0.54866897041722118</v>
      </c>
      <c r="H524" s="29"/>
      <c r="I524" s="29"/>
      <c r="J524" s="29"/>
      <c r="K524" s="29"/>
      <c r="L524" s="29"/>
      <c r="M524" s="29"/>
      <c r="N524" s="29"/>
      <c r="O524" s="29"/>
      <c r="P524" s="29"/>
      <c r="Q524" s="29"/>
      <c r="R524" s="29"/>
      <c r="S524" s="29"/>
      <c r="T524" s="29"/>
      <c r="U524" s="29"/>
      <c r="V524" s="29"/>
      <c r="W524" s="29"/>
      <c r="X524" s="29"/>
      <c r="Y524" s="29"/>
      <c r="Z524" s="29"/>
    </row>
    <row r="525" spans="1:26" ht="13">
      <c r="A525" s="42">
        <v>523</v>
      </c>
      <c r="B525" s="40">
        <f ca="1">_xlfn.BETA.INV(RAND(),Summary!$C$14+Summary!$D$26,Summary!$D$14+Summary!$C$26-Summary!$D$26)</f>
        <v>1.0739115846589709E-3</v>
      </c>
      <c r="C525" s="43">
        <f ca="1">_xlfn.BETA.INV(RAND(),Summary!$C$14+Summary!$D$27,Summary!$D$14+Summary!$C$27-Summary!$D$27)</f>
        <v>1.0325423815444879E-3</v>
      </c>
      <c r="D525" s="49">
        <f t="shared" ca="1" si="8"/>
        <v>0</v>
      </c>
      <c r="E525" s="50">
        <f t="shared" ca="1" si="9"/>
        <v>-3.8521982354459951E-2</v>
      </c>
      <c r="F525" s="50" t="str">
        <f t="shared" ca="1" si="10"/>
        <v/>
      </c>
      <c r="G525" s="50">
        <f t="shared" ca="1" si="11"/>
        <v>-3.8521982354459951E-2</v>
      </c>
      <c r="H525" s="29"/>
      <c r="I525" s="29"/>
      <c r="J525" s="29"/>
      <c r="K525" s="29"/>
      <c r="L525" s="29"/>
      <c r="M525" s="29"/>
      <c r="N525" s="29"/>
      <c r="O525" s="29"/>
      <c r="P525" s="29"/>
      <c r="Q525" s="29"/>
      <c r="R525" s="29"/>
      <c r="S525" s="29"/>
      <c r="T525" s="29"/>
      <c r="U525" s="29"/>
      <c r="V525" s="29"/>
      <c r="W525" s="29"/>
      <c r="X525" s="29"/>
      <c r="Y525" s="29"/>
      <c r="Z525" s="29"/>
    </row>
    <row r="526" spans="1:26" ht="13">
      <c r="A526" s="42">
        <v>524</v>
      </c>
      <c r="B526" s="40">
        <f ca="1">_xlfn.BETA.INV(RAND(),Summary!$C$14+Summary!$D$26,Summary!$D$14+Summary!$C$26-Summary!$D$26)</f>
        <v>1.6665408318360386E-3</v>
      </c>
      <c r="C526" s="43">
        <f ca="1">_xlfn.BETA.INV(RAND(),Summary!$C$14+Summary!$D$27,Summary!$D$14+Summary!$C$27-Summary!$D$27)</f>
        <v>1.0722465085779564E-3</v>
      </c>
      <c r="D526" s="49">
        <f t="shared" ca="1" si="8"/>
        <v>0</v>
      </c>
      <c r="E526" s="50">
        <f t="shared" ca="1" si="9"/>
        <v>-0.35660351784081062</v>
      </c>
      <c r="F526" s="50" t="str">
        <f t="shared" ca="1" si="10"/>
        <v/>
      </c>
      <c r="G526" s="50">
        <f t="shared" ca="1" si="11"/>
        <v>-0.35660351784081062</v>
      </c>
      <c r="H526" s="29"/>
      <c r="I526" s="29"/>
      <c r="J526" s="29"/>
      <c r="K526" s="29"/>
      <c r="L526" s="29"/>
      <c r="M526" s="29"/>
      <c r="N526" s="29"/>
      <c r="O526" s="29"/>
      <c r="P526" s="29"/>
      <c r="Q526" s="29"/>
      <c r="R526" s="29"/>
      <c r="S526" s="29"/>
      <c r="T526" s="29"/>
      <c r="U526" s="29"/>
      <c r="V526" s="29"/>
      <c r="W526" s="29"/>
      <c r="X526" s="29"/>
      <c r="Y526" s="29"/>
      <c r="Z526" s="29"/>
    </row>
    <row r="527" spans="1:26" ht="13">
      <c r="A527" s="42">
        <v>525</v>
      </c>
      <c r="B527" s="40">
        <f ca="1">_xlfn.BETA.INV(RAND(),Summary!$C$14+Summary!$D$26,Summary!$D$14+Summary!$C$26-Summary!$D$26)</f>
        <v>9.4060986364505588E-4</v>
      </c>
      <c r="C527" s="43">
        <f ca="1">_xlfn.BETA.INV(RAND(),Summary!$C$14+Summary!$D$27,Summary!$D$14+Summary!$C$27-Summary!$D$27)</f>
        <v>9.412552932477812E-4</v>
      </c>
      <c r="D527" s="49">
        <f t="shared" ca="1" si="8"/>
        <v>1</v>
      </c>
      <c r="E527" s="50">
        <f t="shared" ca="1" si="9"/>
        <v>6.8618204812795358E-4</v>
      </c>
      <c r="F527" s="50">
        <f t="shared" ca="1" si="10"/>
        <v>6.8618204812795358E-4</v>
      </c>
      <c r="G527" s="50" t="str">
        <f t="shared" ca="1" si="11"/>
        <v/>
      </c>
      <c r="H527" s="29"/>
      <c r="I527" s="29"/>
      <c r="J527" s="29"/>
      <c r="K527" s="29"/>
      <c r="L527" s="29"/>
      <c r="M527" s="29"/>
      <c r="N527" s="29"/>
      <c r="O527" s="29"/>
      <c r="P527" s="29"/>
      <c r="Q527" s="29"/>
      <c r="R527" s="29"/>
      <c r="S527" s="29"/>
      <c r="T527" s="29"/>
      <c r="U527" s="29"/>
      <c r="V527" s="29"/>
      <c r="W527" s="29"/>
      <c r="X527" s="29"/>
      <c r="Y527" s="29"/>
      <c r="Z527" s="29"/>
    </row>
    <row r="528" spans="1:26" ht="13">
      <c r="A528" s="42">
        <v>526</v>
      </c>
      <c r="B528" s="40">
        <f ca="1">_xlfn.BETA.INV(RAND(),Summary!$C$14+Summary!$D$26,Summary!$D$14+Summary!$C$26-Summary!$D$26)</f>
        <v>1.1785762430769342E-3</v>
      </c>
      <c r="C528" s="43">
        <f ca="1">_xlfn.BETA.INV(RAND(),Summary!$C$14+Summary!$D$27,Summary!$D$14+Summary!$C$27-Summary!$D$27)</f>
        <v>1.4478210982369344E-3</v>
      </c>
      <c r="D528" s="49">
        <f t="shared" ca="1" si="8"/>
        <v>1</v>
      </c>
      <c r="E528" s="50">
        <f t="shared" ca="1" si="9"/>
        <v>0.22844924691259419</v>
      </c>
      <c r="F528" s="50">
        <f t="shared" ca="1" si="10"/>
        <v>0.22844924691259419</v>
      </c>
      <c r="G528" s="50" t="str">
        <f t="shared" ca="1" si="11"/>
        <v/>
      </c>
      <c r="H528" s="29"/>
      <c r="I528" s="29"/>
      <c r="J528" s="29"/>
      <c r="K528" s="29"/>
      <c r="L528" s="29"/>
      <c r="M528" s="29"/>
      <c r="N528" s="29"/>
      <c r="O528" s="29"/>
      <c r="P528" s="29"/>
      <c r="Q528" s="29"/>
      <c r="R528" s="29"/>
      <c r="S528" s="29"/>
      <c r="T528" s="29"/>
      <c r="U528" s="29"/>
      <c r="V528" s="29"/>
      <c r="W528" s="29"/>
      <c r="X528" s="29"/>
      <c r="Y528" s="29"/>
      <c r="Z528" s="29"/>
    </row>
    <row r="529" spans="1:26" ht="13">
      <c r="A529" s="42">
        <v>527</v>
      </c>
      <c r="B529" s="40">
        <f ca="1">_xlfn.BETA.INV(RAND(),Summary!$C$14+Summary!$D$26,Summary!$D$14+Summary!$C$26-Summary!$D$26)</f>
        <v>9.2665716332343952E-4</v>
      </c>
      <c r="C529" s="43">
        <f ca="1">_xlfn.BETA.INV(RAND(),Summary!$C$14+Summary!$D$27,Summary!$D$14+Summary!$C$27-Summary!$D$27)</f>
        <v>1.1291240560119542E-3</v>
      </c>
      <c r="D529" s="49">
        <f t="shared" ca="1" si="8"/>
        <v>1</v>
      </c>
      <c r="E529" s="50">
        <f t="shared" ca="1" si="9"/>
        <v>0.21849169326266335</v>
      </c>
      <c r="F529" s="50">
        <f t="shared" ca="1" si="10"/>
        <v>0.21849169326266335</v>
      </c>
      <c r="G529" s="50" t="str">
        <f t="shared" ca="1" si="11"/>
        <v/>
      </c>
      <c r="H529" s="29"/>
      <c r="I529" s="29"/>
      <c r="J529" s="29"/>
      <c r="K529" s="29"/>
      <c r="L529" s="29"/>
      <c r="M529" s="29"/>
      <c r="N529" s="29"/>
      <c r="O529" s="29"/>
      <c r="P529" s="29"/>
      <c r="Q529" s="29"/>
      <c r="R529" s="29"/>
      <c r="S529" s="29"/>
      <c r="T529" s="29"/>
      <c r="U529" s="29"/>
      <c r="V529" s="29"/>
      <c r="W529" s="29"/>
      <c r="X529" s="29"/>
      <c r="Y529" s="29"/>
      <c r="Z529" s="29"/>
    </row>
    <row r="530" spans="1:26" ht="13">
      <c r="A530" s="42">
        <v>528</v>
      </c>
      <c r="B530" s="40">
        <f ca="1">_xlfn.BETA.INV(RAND(),Summary!$C$14+Summary!$D$26,Summary!$D$14+Summary!$C$26-Summary!$D$26)</f>
        <v>1.1538266074334613E-3</v>
      </c>
      <c r="C530" s="43">
        <f ca="1">_xlfn.BETA.INV(RAND(),Summary!$C$14+Summary!$D$27,Summary!$D$14+Summary!$C$27-Summary!$D$27)</f>
        <v>1.2549684031426533E-3</v>
      </c>
      <c r="D530" s="49">
        <f t="shared" ca="1" si="8"/>
        <v>1</v>
      </c>
      <c r="E530" s="50">
        <f t="shared" ca="1" si="9"/>
        <v>8.7657707889202616E-2</v>
      </c>
      <c r="F530" s="50">
        <f t="shared" ca="1" si="10"/>
        <v>8.7657707889202616E-2</v>
      </c>
      <c r="G530" s="50" t="str">
        <f t="shared" ca="1" si="11"/>
        <v/>
      </c>
      <c r="H530" s="29"/>
      <c r="I530" s="29"/>
      <c r="J530" s="29"/>
      <c r="K530" s="29"/>
      <c r="L530" s="29"/>
      <c r="M530" s="29"/>
      <c r="N530" s="29"/>
      <c r="O530" s="29"/>
      <c r="P530" s="29"/>
      <c r="Q530" s="29"/>
      <c r="R530" s="29"/>
      <c r="S530" s="29"/>
      <c r="T530" s="29"/>
      <c r="U530" s="29"/>
      <c r="V530" s="29"/>
      <c r="W530" s="29"/>
      <c r="X530" s="29"/>
      <c r="Y530" s="29"/>
      <c r="Z530" s="29"/>
    </row>
    <row r="531" spans="1:26" ht="13">
      <c r="A531" s="42">
        <v>529</v>
      </c>
      <c r="B531" s="40">
        <f ca="1">_xlfn.BETA.INV(RAND(),Summary!$C$14+Summary!$D$26,Summary!$D$14+Summary!$C$26-Summary!$D$26)</f>
        <v>1.3412564208586941E-3</v>
      </c>
      <c r="C531" s="43">
        <f ca="1">_xlfn.BETA.INV(RAND(),Summary!$C$14+Summary!$D$27,Summary!$D$14+Summary!$C$27-Summary!$D$27)</f>
        <v>1.088519560617951E-3</v>
      </c>
      <c r="D531" s="49">
        <f t="shared" ca="1" si="8"/>
        <v>0</v>
      </c>
      <c r="E531" s="50">
        <f t="shared" ca="1" si="9"/>
        <v>-0.18843291730818848</v>
      </c>
      <c r="F531" s="50" t="str">
        <f t="shared" ca="1" si="10"/>
        <v/>
      </c>
      <c r="G531" s="50">
        <f t="shared" ca="1" si="11"/>
        <v>-0.18843291730818848</v>
      </c>
      <c r="H531" s="29"/>
      <c r="I531" s="29"/>
      <c r="J531" s="29"/>
      <c r="K531" s="29"/>
      <c r="L531" s="29"/>
      <c r="M531" s="29"/>
      <c r="N531" s="29"/>
      <c r="O531" s="29"/>
      <c r="P531" s="29"/>
      <c r="Q531" s="29"/>
      <c r="R531" s="29"/>
      <c r="S531" s="29"/>
      <c r="T531" s="29"/>
      <c r="U531" s="29"/>
      <c r="V531" s="29"/>
      <c r="W531" s="29"/>
      <c r="X531" s="29"/>
      <c r="Y531" s="29"/>
      <c r="Z531" s="29"/>
    </row>
    <row r="532" spans="1:26" ht="13">
      <c r="A532" s="42">
        <v>530</v>
      </c>
      <c r="B532" s="40">
        <f ca="1">_xlfn.BETA.INV(RAND(),Summary!$C$14+Summary!$D$26,Summary!$D$14+Summary!$C$26-Summary!$D$26)</f>
        <v>4.1454501085428849E-4</v>
      </c>
      <c r="C532" s="43">
        <f ca="1">_xlfn.BETA.INV(RAND(),Summary!$C$14+Summary!$D$27,Summary!$D$14+Summary!$C$27-Summary!$D$27)</f>
        <v>1.4520457341546944E-3</v>
      </c>
      <c r="D532" s="49">
        <f t="shared" ca="1" si="8"/>
        <v>1</v>
      </c>
      <c r="E532" s="50">
        <f t="shared" ca="1" si="9"/>
        <v>2.5027456515815714</v>
      </c>
      <c r="F532" s="50">
        <f t="shared" ca="1" si="10"/>
        <v>2.5027456515815714</v>
      </c>
      <c r="G532" s="50" t="str">
        <f t="shared" ca="1" si="11"/>
        <v/>
      </c>
      <c r="H532" s="29"/>
      <c r="I532" s="29"/>
      <c r="J532" s="29"/>
      <c r="K532" s="29"/>
      <c r="L532" s="29"/>
      <c r="M532" s="29"/>
      <c r="N532" s="29"/>
      <c r="O532" s="29"/>
      <c r="P532" s="29"/>
      <c r="Q532" s="29"/>
      <c r="R532" s="29"/>
      <c r="S532" s="29"/>
      <c r="T532" s="29"/>
      <c r="U532" s="29"/>
      <c r="V532" s="29"/>
      <c r="W532" s="29"/>
      <c r="X532" s="29"/>
      <c r="Y532" s="29"/>
      <c r="Z532" s="29"/>
    </row>
    <row r="533" spans="1:26" ht="13">
      <c r="A533" s="42">
        <v>531</v>
      </c>
      <c r="B533" s="40">
        <f ca="1">_xlfn.BETA.INV(RAND(),Summary!$C$14+Summary!$D$26,Summary!$D$14+Summary!$C$26-Summary!$D$26)</f>
        <v>1.8744807335037139E-3</v>
      </c>
      <c r="C533" s="43">
        <f ca="1">_xlfn.BETA.INV(RAND(),Summary!$C$14+Summary!$D$27,Summary!$D$14+Summary!$C$27-Summary!$D$27)</f>
        <v>8.0514255336695286E-4</v>
      </c>
      <c r="D533" s="49">
        <f t="shared" ca="1" si="8"/>
        <v>0</v>
      </c>
      <c r="E533" s="50">
        <f t="shared" ca="1" si="9"/>
        <v>-0.57047168371690404</v>
      </c>
      <c r="F533" s="50" t="str">
        <f t="shared" ca="1" si="10"/>
        <v/>
      </c>
      <c r="G533" s="50">
        <f t="shared" ca="1" si="11"/>
        <v>-0.57047168371690404</v>
      </c>
      <c r="H533" s="29"/>
      <c r="I533" s="29"/>
      <c r="J533" s="29"/>
      <c r="K533" s="29"/>
      <c r="L533" s="29"/>
      <c r="M533" s="29"/>
      <c r="N533" s="29"/>
      <c r="O533" s="29"/>
      <c r="P533" s="29"/>
      <c r="Q533" s="29"/>
      <c r="R533" s="29"/>
      <c r="S533" s="29"/>
      <c r="T533" s="29"/>
      <c r="U533" s="29"/>
      <c r="V533" s="29"/>
      <c r="W533" s="29"/>
      <c r="X533" s="29"/>
      <c r="Y533" s="29"/>
      <c r="Z533" s="29"/>
    </row>
    <row r="534" spans="1:26" ht="13">
      <c r="A534" s="42">
        <v>532</v>
      </c>
      <c r="B534" s="40">
        <f ca="1">_xlfn.BETA.INV(RAND(),Summary!$C$14+Summary!$D$26,Summary!$D$14+Summary!$C$26-Summary!$D$26)</f>
        <v>1.4484603312915345E-3</v>
      </c>
      <c r="C534" s="43">
        <f ca="1">_xlfn.BETA.INV(RAND(),Summary!$C$14+Summary!$D$27,Summary!$D$14+Summary!$C$27-Summary!$D$27)</f>
        <v>1.1418869259328668E-3</v>
      </c>
      <c r="D534" s="49">
        <f t="shared" ca="1" si="8"/>
        <v>0</v>
      </c>
      <c r="E534" s="50">
        <f t="shared" ca="1" si="9"/>
        <v>-0.21165467823706874</v>
      </c>
      <c r="F534" s="50" t="str">
        <f t="shared" ca="1" si="10"/>
        <v/>
      </c>
      <c r="G534" s="50">
        <f t="shared" ca="1" si="11"/>
        <v>-0.21165467823706874</v>
      </c>
      <c r="H534" s="29"/>
      <c r="I534" s="29"/>
      <c r="J534" s="29"/>
      <c r="K534" s="29"/>
      <c r="L534" s="29"/>
      <c r="M534" s="29"/>
      <c r="N534" s="29"/>
      <c r="O534" s="29"/>
      <c r="P534" s="29"/>
      <c r="Q534" s="29"/>
      <c r="R534" s="29"/>
      <c r="S534" s="29"/>
      <c r="T534" s="29"/>
      <c r="U534" s="29"/>
      <c r="V534" s="29"/>
      <c r="W534" s="29"/>
      <c r="X534" s="29"/>
      <c r="Y534" s="29"/>
      <c r="Z534" s="29"/>
    </row>
    <row r="535" spans="1:26" ht="13">
      <c r="A535" s="42">
        <v>533</v>
      </c>
      <c r="B535" s="40">
        <f ca="1">_xlfn.BETA.INV(RAND(),Summary!$C$14+Summary!$D$26,Summary!$D$14+Summary!$C$26-Summary!$D$26)</f>
        <v>1.4008548114980979E-3</v>
      </c>
      <c r="C535" s="43">
        <f ca="1">_xlfn.BETA.INV(RAND(),Summary!$C$14+Summary!$D$27,Summary!$D$14+Summary!$C$27-Summary!$D$27)</f>
        <v>9.4464755571282413E-4</v>
      </c>
      <c r="D535" s="49">
        <f t="shared" ca="1" si="8"/>
        <v>0</v>
      </c>
      <c r="E535" s="50">
        <f t="shared" ca="1" si="9"/>
        <v>-0.3256634820687791</v>
      </c>
      <c r="F535" s="50" t="str">
        <f t="shared" ca="1" si="10"/>
        <v/>
      </c>
      <c r="G535" s="50">
        <f t="shared" ca="1" si="11"/>
        <v>-0.3256634820687791</v>
      </c>
      <c r="H535" s="29"/>
      <c r="I535" s="29"/>
      <c r="J535" s="29"/>
      <c r="K535" s="29"/>
      <c r="L535" s="29"/>
      <c r="M535" s="29"/>
      <c r="N535" s="29"/>
      <c r="O535" s="29"/>
      <c r="P535" s="29"/>
      <c r="Q535" s="29"/>
      <c r="R535" s="29"/>
      <c r="S535" s="29"/>
      <c r="T535" s="29"/>
      <c r="U535" s="29"/>
      <c r="V535" s="29"/>
      <c r="W535" s="29"/>
      <c r="X535" s="29"/>
      <c r="Y535" s="29"/>
      <c r="Z535" s="29"/>
    </row>
    <row r="536" spans="1:26" ht="13">
      <c r="A536" s="42">
        <v>534</v>
      </c>
      <c r="B536" s="40">
        <f ca="1">_xlfn.BETA.INV(RAND(),Summary!$C$14+Summary!$D$26,Summary!$D$14+Summary!$C$26-Summary!$D$26)</f>
        <v>1.089178829073667E-3</v>
      </c>
      <c r="C536" s="43">
        <f ca="1">_xlfn.BETA.INV(RAND(),Summary!$C$14+Summary!$D$27,Summary!$D$14+Summary!$C$27-Summary!$D$27)</f>
        <v>9.1608839047964104E-4</v>
      </c>
      <c r="D536" s="49">
        <f t="shared" ca="1" si="8"/>
        <v>0</v>
      </c>
      <c r="E536" s="50">
        <f t="shared" ca="1" si="9"/>
        <v>-0.15891829144460809</v>
      </c>
      <c r="F536" s="50" t="str">
        <f t="shared" ca="1" si="10"/>
        <v/>
      </c>
      <c r="G536" s="50">
        <f t="shared" ca="1" si="11"/>
        <v>-0.15891829144460809</v>
      </c>
      <c r="H536" s="29"/>
      <c r="I536" s="29"/>
      <c r="J536" s="29"/>
      <c r="K536" s="29"/>
      <c r="L536" s="29"/>
      <c r="M536" s="29"/>
      <c r="N536" s="29"/>
      <c r="O536" s="29"/>
      <c r="P536" s="29"/>
      <c r="Q536" s="29"/>
      <c r="R536" s="29"/>
      <c r="S536" s="29"/>
      <c r="T536" s="29"/>
      <c r="U536" s="29"/>
      <c r="V536" s="29"/>
      <c r="W536" s="29"/>
      <c r="X536" s="29"/>
      <c r="Y536" s="29"/>
      <c r="Z536" s="29"/>
    </row>
    <row r="537" spans="1:26" ht="13">
      <c r="A537" s="42">
        <v>535</v>
      </c>
      <c r="B537" s="40">
        <f ca="1">_xlfn.BETA.INV(RAND(),Summary!$C$14+Summary!$D$26,Summary!$D$14+Summary!$C$26-Summary!$D$26)</f>
        <v>1.5428988116577003E-3</v>
      </c>
      <c r="C537" s="43">
        <f ca="1">_xlfn.BETA.INV(RAND(),Summary!$C$14+Summary!$D$27,Summary!$D$14+Summary!$C$27-Summary!$D$27)</f>
        <v>9.873278770919972E-4</v>
      </c>
      <c r="D537" s="49">
        <f t="shared" ca="1" si="8"/>
        <v>0</v>
      </c>
      <c r="E537" s="50">
        <f t="shared" ca="1" si="9"/>
        <v>-0.36008254745416141</v>
      </c>
      <c r="F537" s="50" t="str">
        <f t="shared" ca="1" si="10"/>
        <v/>
      </c>
      <c r="G537" s="50">
        <f t="shared" ca="1" si="11"/>
        <v>-0.36008254745416141</v>
      </c>
      <c r="H537" s="29"/>
      <c r="I537" s="29"/>
      <c r="J537" s="29"/>
      <c r="K537" s="29"/>
      <c r="L537" s="29"/>
      <c r="M537" s="29"/>
      <c r="N537" s="29"/>
      <c r="O537" s="29"/>
      <c r="P537" s="29"/>
      <c r="Q537" s="29"/>
      <c r="R537" s="29"/>
      <c r="S537" s="29"/>
      <c r="T537" s="29"/>
      <c r="U537" s="29"/>
      <c r="V537" s="29"/>
      <c r="W537" s="29"/>
      <c r="X537" s="29"/>
      <c r="Y537" s="29"/>
      <c r="Z537" s="29"/>
    </row>
    <row r="538" spans="1:26" ht="13">
      <c r="A538" s="42">
        <v>536</v>
      </c>
      <c r="B538" s="40">
        <f ca="1">_xlfn.BETA.INV(RAND(),Summary!$C$14+Summary!$D$26,Summary!$D$14+Summary!$C$26-Summary!$D$26)</f>
        <v>1.3701128312587629E-3</v>
      </c>
      <c r="C538" s="43">
        <f ca="1">_xlfn.BETA.INV(RAND(),Summary!$C$14+Summary!$D$27,Summary!$D$14+Summary!$C$27-Summary!$D$27)</f>
        <v>6.4740613087442642E-4</v>
      </c>
      <c r="D538" s="49">
        <f t="shared" ca="1" si="8"/>
        <v>0</v>
      </c>
      <c r="E538" s="50">
        <f t="shared" ca="1" si="9"/>
        <v>-0.52747969648628468</v>
      </c>
      <c r="F538" s="50" t="str">
        <f t="shared" ca="1" si="10"/>
        <v/>
      </c>
      <c r="G538" s="50">
        <f t="shared" ca="1" si="11"/>
        <v>-0.52747969648628468</v>
      </c>
      <c r="H538" s="29"/>
      <c r="I538" s="29"/>
      <c r="J538" s="29"/>
      <c r="K538" s="29"/>
      <c r="L538" s="29"/>
      <c r="M538" s="29"/>
      <c r="N538" s="29"/>
      <c r="O538" s="29"/>
      <c r="P538" s="29"/>
      <c r="Q538" s="29"/>
      <c r="R538" s="29"/>
      <c r="S538" s="29"/>
      <c r="T538" s="29"/>
      <c r="U538" s="29"/>
      <c r="V538" s="29"/>
      <c r="W538" s="29"/>
      <c r="X538" s="29"/>
      <c r="Y538" s="29"/>
      <c r="Z538" s="29"/>
    </row>
    <row r="539" spans="1:26" ht="13">
      <c r="A539" s="42">
        <v>537</v>
      </c>
      <c r="B539" s="40">
        <f ca="1">_xlfn.BETA.INV(RAND(),Summary!$C$14+Summary!$D$26,Summary!$D$14+Summary!$C$26-Summary!$D$26)</f>
        <v>1.3186214212139724E-3</v>
      </c>
      <c r="C539" s="43">
        <f ca="1">_xlfn.BETA.INV(RAND(),Summary!$C$14+Summary!$D$27,Summary!$D$14+Summary!$C$27-Summary!$D$27)</f>
        <v>1.1986244992008288E-3</v>
      </c>
      <c r="D539" s="49">
        <f t="shared" ca="1" si="8"/>
        <v>0</v>
      </c>
      <c r="E539" s="50">
        <f t="shared" ca="1" si="9"/>
        <v>-9.100179936609093E-2</v>
      </c>
      <c r="F539" s="50" t="str">
        <f t="shared" ca="1" si="10"/>
        <v/>
      </c>
      <c r="G539" s="50">
        <f t="shared" ca="1" si="11"/>
        <v>-9.100179936609093E-2</v>
      </c>
      <c r="H539" s="29"/>
      <c r="I539" s="29"/>
      <c r="J539" s="29"/>
      <c r="K539" s="29"/>
      <c r="L539" s="29"/>
      <c r="M539" s="29"/>
      <c r="N539" s="29"/>
      <c r="O539" s="29"/>
      <c r="P539" s="29"/>
      <c r="Q539" s="29"/>
      <c r="R539" s="29"/>
      <c r="S539" s="29"/>
      <c r="T539" s="29"/>
      <c r="U539" s="29"/>
      <c r="V539" s="29"/>
      <c r="W539" s="29"/>
      <c r="X539" s="29"/>
      <c r="Y539" s="29"/>
      <c r="Z539" s="29"/>
    </row>
    <row r="540" spans="1:26" ht="13">
      <c r="A540" s="42">
        <v>538</v>
      </c>
      <c r="B540" s="40">
        <f ca="1">_xlfn.BETA.INV(RAND(),Summary!$C$14+Summary!$D$26,Summary!$D$14+Summary!$C$26-Summary!$D$26)</f>
        <v>6.4596804454573496E-4</v>
      </c>
      <c r="C540" s="43">
        <f ca="1">_xlfn.BETA.INV(RAND(),Summary!$C$14+Summary!$D$27,Summary!$D$14+Summary!$C$27-Summary!$D$27)</f>
        <v>9.5312919422777399E-4</v>
      </c>
      <c r="D540" s="49">
        <f t="shared" ca="1" si="8"/>
        <v>1</v>
      </c>
      <c r="E540" s="50">
        <f t="shared" ca="1" si="9"/>
        <v>0.47550517750153476</v>
      </c>
      <c r="F540" s="50">
        <f t="shared" ca="1" si="10"/>
        <v>0.47550517750153476</v>
      </c>
      <c r="G540" s="50" t="str">
        <f t="shared" ca="1" si="11"/>
        <v/>
      </c>
      <c r="H540" s="29"/>
      <c r="I540" s="29"/>
      <c r="J540" s="29"/>
      <c r="K540" s="29"/>
      <c r="L540" s="29"/>
      <c r="M540" s="29"/>
      <c r="N540" s="29"/>
      <c r="O540" s="29"/>
      <c r="P540" s="29"/>
      <c r="Q540" s="29"/>
      <c r="R540" s="29"/>
      <c r="S540" s="29"/>
      <c r="T540" s="29"/>
      <c r="U540" s="29"/>
      <c r="V540" s="29"/>
      <c r="W540" s="29"/>
      <c r="X540" s="29"/>
      <c r="Y540" s="29"/>
      <c r="Z540" s="29"/>
    </row>
    <row r="541" spans="1:26" ht="13">
      <c r="A541" s="42">
        <v>539</v>
      </c>
      <c r="B541" s="40">
        <f ca="1">_xlfn.BETA.INV(RAND(),Summary!$C$14+Summary!$D$26,Summary!$D$14+Summary!$C$26-Summary!$D$26)</f>
        <v>4.1999343007317658E-4</v>
      </c>
      <c r="C541" s="43">
        <f ca="1">_xlfn.BETA.INV(RAND(),Summary!$C$14+Summary!$D$27,Summary!$D$14+Summary!$C$27-Summary!$D$27)</f>
        <v>9.169209490955503E-4</v>
      </c>
      <c r="D541" s="49">
        <f t="shared" ca="1" si="8"/>
        <v>1</v>
      </c>
      <c r="E541" s="50">
        <f t="shared" ca="1" si="9"/>
        <v>1.1831792676751938</v>
      </c>
      <c r="F541" s="50">
        <f t="shared" ca="1" si="10"/>
        <v>1.1831792676751938</v>
      </c>
      <c r="G541" s="50" t="str">
        <f t="shared" ca="1" si="11"/>
        <v/>
      </c>
      <c r="H541" s="29"/>
      <c r="I541" s="29"/>
      <c r="J541" s="29"/>
      <c r="K541" s="29"/>
      <c r="L541" s="29"/>
      <c r="M541" s="29"/>
      <c r="N541" s="29"/>
      <c r="O541" s="29"/>
      <c r="P541" s="29"/>
      <c r="Q541" s="29"/>
      <c r="R541" s="29"/>
      <c r="S541" s="29"/>
      <c r="T541" s="29"/>
      <c r="U541" s="29"/>
      <c r="V541" s="29"/>
      <c r="W541" s="29"/>
      <c r="X541" s="29"/>
      <c r="Y541" s="29"/>
      <c r="Z541" s="29"/>
    </row>
    <row r="542" spans="1:26" ht="13">
      <c r="A542" s="42">
        <v>540</v>
      </c>
      <c r="B542" s="40">
        <f ca="1">_xlfn.BETA.INV(RAND(),Summary!$C$14+Summary!$D$26,Summary!$D$14+Summary!$C$26-Summary!$D$26)</f>
        <v>8.34771398092945E-4</v>
      </c>
      <c r="C542" s="43">
        <f ca="1">_xlfn.BETA.INV(RAND(),Summary!$C$14+Summary!$D$27,Summary!$D$14+Summary!$C$27-Summary!$D$27)</f>
        <v>8.4089436270224488E-4</v>
      </c>
      <c r="D542" s="49">
        <f t="shared" ca="1" si="8"/>
        <v>1</v>
      </c>
      <c r="E542" s="50">
        <f t="shared" ca="1" si="9"/>
        <v>7.3348998579586509E-3</v>
      </c>
      <c r="F542" s="50">
        <f t="shared" ca="1" si="10"/>
        <v>7.3348998579586509E-3</v>
      </c>
      <c r="G542" s="50" t="str">
        <f t="shared" ca="1" si="11"/>
        <v/>
      </c>
      <c r="H542" s="29"/>
      <c r="I542" s="29"/>
      <c r="J542" s="29"/>
      <c r="K542" s="29"/>
      <c r="L542" s="29"/>
      <c r="M542" s="29"/>
      <c r="N542" s="29"/>
      <c r="O542" s="29"/>
      <c r="P542" s="29"/>
      <c r="Q542" s="29"/>
      <c r="R542" s="29"/>
      <c r="S542" s="29"/>
      <c r="T542" s="29"/>
      <c r="U542" s="29"/>
      <c r="V542" s="29"/>
      <c r="W542" s="29"/>
      <c r="X542" s="29"/>
      <c r="Y542" s="29"/>
      <c r="Z542" s="29"/>
    </row>
    <row r="543" spans="1:26" ht="13">
      <c r="A543" s="42">
        <v>541</v>
      </c>
      <c r="B543" s="40">
        <f ca="1">_xlfn.BETA.INV(RAND(),Summary!$C$14+Summary!$D$26,Summary!$D$14+Summary!$C$26-Summary!$D$26)</f>
        <v>2.6358861455196836E-3</v>
      </c>
      <c r="C543" s="43">
        <f ca="1">_xlfn.BETA.INV(RAND(),Summary!$C$14+Summary!$D$27,Summary!$D$14+Summary!$C$27-Summary!$D$27)</f>
        <v>9.1647435275264341E-4</v>
      </c>
      <c r="D543" s="49">
        <f t="shared" ca="1" si="8"/>
        <v>0</v>
      </c>
      <c r="E543" s="50">
        <f t="shared" ca="1" si="9"/>
        <v>-0.65230882437376514</v>
      </c>
      <c r="F543" s="50" t="str">
        <f t="shared" ca="1" si="10"/>
        <v/>
      </c>
      <c r="G543" s="50">
        <f t="shared" ca="1" si="11"/>
        <v>-0.65230882437376514</v>
      </c>
      <c r="H543" s="29"/>
      <c r="I543" s="29"/>
      <c r="J543" s="29"/>
      <c r="K543" s="29"/>
      <c r="L543" s="29"/>
      <c r="M543" s="29"/>
      <c r="N543" s="29"/>
      <c r="O543" s="29"/>
      <c r="P543" s="29"/>
      <c r="Q543" s="29"/>
      <c r="R543" s="29"/>
      <c r="S543" s="29"/>
      <c r="T543" s="29"/>
      <c r="U543" s="29"/>
      <c r="V543" s="29"/>
      <c r="W543" s="29"/>
      <c r="X543" s="29"/>
      <c r="Y543" s="29"/>
      <c r="Z543" s="29"/>
    </row>
    <row r="544" spans="1:26" ht="13">
      <c r="A544" s="42">
        <v>542</v>
      </c>
      <c r="B544" s="40">
        <f ca="1">_xlfn.BETA.INV(RAND(),Summary!$C$14+Summary!$D$26,Summary!$D$14+Summary!$C$26-Summary!$D$26)</f>
        <v>6.2159440789207E-4</v>
      </c>
      <c r="C544" s="43">
        <f ca="1">_xlfn.BETA.INV(RAND(),Summary!$C$14+Summary!$D$27,Summary!$D$14+Summary!$C$27-Summary!$D$27)</f>
        <v>8.5288691181247662E-4</v>
      </c>
      <c r="D544" s="49">
        <f t="shared" ca="1" si="8"/>
        <v>1</v>
      </c>
      <c r="E544" s="50">
        <f t="shared" ca="1" si="9"/>
        <v>0.37209553526190486</v>
      </c>
      <c r="F544" s="50">
        <f t="shared" ca="1" si="10"/>
        <v>0.37209553526190486</v>
      </c>
      <c r="G544" s="50" t="str">
        <f t="shared" ca="1" si="11"/>
        <v/>
      </c>
      <c r="H544" s="29"/>
      <c r="I544" s="29"/>
      <c r="J544" s="29"/>
      <c r="K544" s="29"/>
      <c r="L544" s="29"/>
      <c r="M544" s="29"/>
      <c r="N544" s="29"/>
      <c r="O544" s="29"/>
      <c r="P544" s="29"/>
      <c r="Q544" s="29"/>
      <c r="R544" s="29"/>
      <c r="S544" s="29"/>
      <c r="T544" s="29"/>
      <c r="U544" s="29"/>
      <c r="V544" s="29"/>
      <c r="W544" s="29"/>
      <c r="X544" s="29"/>
      <c r="Y544" s="29"/>
      <c r="Z544" s="29"/>
    </row>
    <row r="545" spans="1:26" ht="13">
      <c r="A545" s="42">
        <v>543</v>
      </c>
      <c r="B545" s="40">
        <f ca="1">_xlfn.BETA.INV(RAND(),Summary!$C$14+Summary!$D$26,Summary!$D$14+Summary!$C$26-Summary!$D$26)</f>
        <v>1.2717134424411469E-3</v>
      </c>
      <c r="C545" s="43">
        <f ca="1">_xlfn.BETA.INV(RAND(),Summary!$C$14+Summary!$D$27,Summary!$D$14+Summary!$C$27-Summary!$D$27)</f>
        <v>9.1716186549470823E-4</v>
      </c>
      <c r="D545" s="49">
        <f t="shared" ca="1" si="8"/>
        <v>0</v>
      </c>
      <c r="E545" s="50">
        <f t="shared" ca="1" si="9"/>
        <v>-0.2787983244604626</v>
      </c>
      <c r="F545" s="50" t="str">
        <f t="shared" ca="1" si="10"/>
        <v/>
      </c>
      <c r="G545" s="50">
        <f t="shared" ca="1" si="11"/>
        <v>-0.2787983244604626</v>
      </c>
      <c r="H545" s="29"/>
      <c r="I545" s="29"/>
      <c r="J545" s="29"/>
      <c r="K545" s="29"/>
      <c r="L545" s="29"/>
      <c r="M545" s="29"/>
      <c r="N545" s="29"/>
      <c r="O545" s="29"/>
      <c r="P545" s="29"/>
      <c r="Q545" s="29"/>
      <c r="R545" s="29"/>
      <c r="S545" s="29"/>
      <c r="T545" s="29"/>
      <c r="U545" s="29"/>
      <c r="V545" s="29"/>
      <c r="W545" s="29"/>
      <c r="X545" s="29"/>
      <c r="Y545" s="29"/>
      <c r="Z545" s="29"/>
    </row>
    <row r="546" spans="1:26" ht="13">
      <c r="A546" s="42">
        <v>544</v>
      </c>
      <c r="B546" s="40">
        <f ca="1">_xlfn.BETA.INV(RAND(),Summary!$C$14+Summary!$D$26,Summary!$D$14+Summary!$C$26-Summary!$D$26)</f>
        <v>9.190085762088014E-4</v>
      </c>
      <c r="C546" s="43">
        <f ca="1">_xlfn.BETA.INV(RAND(),Summary!$C$14+Summary!$D$27,Summary!$D$14+Summary!$C$27-Summary!$D$27)</f>
        <v>9.261051884043829E-4</v>
      </c>
      <c r="D546" s="49">
        <f t="shared" ca="1" si="8"/>
        <v>1</v>
      </c>
      <c r="E546" s="50">
        <f t="shared" ca="1" si="9"/>
        <v>7.7220304350773886E-3</v>
      </c>
      <c r="F546" s="50">
        <f t="shared" ca="1" si="10"/>
        <v>7.7220304350773886E-3</v>
      </c>
      <c r="G546" s="50" t="str">
        <f t="shared" ca="1" si="11"/>
        <v/>
      </c>
      <c r="H546" s="29"/>
      <c r="I546" s="29"/>
      <c r="J546" s="29"/>
      <c r="K546" s="29"/>
      <c r="L546" s="29"/>
      <c r="M546" s="29"/>
      <c r="N546" s="29"/>
      <c r="O546" s="29"/>
      <c r="P546" s="29"/>
      <c r="Q546" s="29"/>
      <c r="R546" s="29"/>
      <c r="S546" s="29"/>
      <c r="T546" s="29"/>
      <c r="U546" s="29"/>
      <c r="V546" s="29"/>
      <c r="W546" s="29"/>
      <c r="X546" s="29"/>
      <c r="Y546" s="29"/>
      <c r="Z546" s="29"/>
    </row>
    <row r="547" spans="1:26" ht="13">
      <c r="A547" s="42">
        <v>545</v>
      </c>
      <c r="B547" s="40">
        <f ca="1">_xlfn.BETA.INV(RAND(),Summary!$C$14+Summary!$D$26,Summary!$D$14+Summary!$C$26-Summary!$D$26)</f>
        <v>1.6495268596656842E-3</v>
      </c>
      <c r="C547" s="43">
        <f ca="1">_xlfn.BETA.INV(RAND(),Summary!$C$14+Summary!$D$27,Summary!$D$14+Summary!$C$27-Summary!$D$27)</f>
        <v>9.0559596051841787E-4</v>
      </c>
      <c r="D547" s="49">
        <f t="shared" ca="1" si="8"/>
        <v>0</v>
      </c>
      <c r="E547" s="50">
        <f t="shared" ca="1" si="9"/>
        <v>-0.45099653563570441</v>
      </c>
      <c r="F547" s="50" t="str">
        <f t="shared" ca="1" si="10"/>
        <v/>
      </c>
      <c r="G547" s="50">
        <f t="shared" ca="1" si="11"/>
        <v>-0.45099653563570441</v>
      </c>
      <c r="H547" s="29"/>
      <c r="I547" s="29"/>
      <c r="J547" s="29"/>
      <c r="K547" s="29"/>
      <c r="L547" s="29"/>
      <c r="M547" s="29"/>
      <c r="N547" s="29"/>
      <c r="O547" s="29"/>
      <c r="P547" s="29"/>
      <c r="Q547" s="29"/>
      <c r="R547" s="29"/>
      <c r="S547" s="29"/>
      <c r="T547" s="29"/>
      <c r="U547" s="29"/>
      <c r="V547" s="29"/>
      <c r="W547" s="29"/>
      <c r="X547" s="29"/>
      <c r="Y547" s="29"/>
      <c r="Z547" s="29"/>
    </row>
    <row r="548" spans="1:26" ht="13">
      <c r="A548" s="42">
        <v>546</v>
      </c>
      <c r="B548" s="40">
        <f ca="1">_xlfn.BETA.INV(RAND(),Summary!$C$14+Summary!$D$26,Summary!$D$14+Summary!$C$26-Summary!$D$26)</f>
        <v>7.5347119718870224E-4</v>
      </c>
      <c r="C548" s="43">
        <f ca="1">_xlfn.BETA.INV(RAND(),Summary!$C$14+Summary!$D$27,Summary!$D$14+Summary!$C$27-Summary!$D$27)</f>
        <v>1.3021508842331331E-3</v>
      </c>
      <c r="D548" s="49">
        <f t="shared" ca="1" si="8"/>
        <v>1</v>
      </c>
      <c r="E548" s="50">
        <f t="shared" ca="1" si="9"/>
        <v>0.72820260295499706</v>
      </c>
      <c r="F548" s="50">
        <f t="shared" ca="1" si="10"/>
        <v>0.72820260295499706</v>
      </c>
      <c r="G548" s="50" t="str">
        <f t="shared" ca="1" si="11"/>
        <v/>
      </c>
      <c r="H548" s="29"/>
      <c r="I548" s="29"/>
      <c r="J548" s="29"/>
      <c r="K548" s="29"/>
      <c r="L548" s="29"/>
      <c r="M548" s="29"/>
      <c r="N548" s="29"/>
      <c r="O548" s="29"/>
      <c r="P548" s="29"/>
      <c r="Q548" s="29"/>
      <c r="R548" s="29"/>
      <c r="S548" s="29"/>
      <c r="T548" s="29"/>
      <c r="U548" s="29"/>
      <c r="V548" s="29"/>
      <c r="W548" s="29"/>
      <c r="X548" s="29"/>
      <c r="Y548" s="29"/>
      <c r="Z548" s="29"/>
    </row>
    <row r="549" spans="1:26" ht="13">
      <c r="A549" s="42">
        <v>547</v>
      </c>
      <c r="B549" s="40">
        <f ca="1">_xlfn.BETA.INV(RAND(),Summary!$C$14+Summary!$D$26,Summary!$D$14+Summary!$C$26-Summary!$D$26)</f>
        <v>7.9125914102462329E-4</v>
      </c>
      <c r="C549" s="43">
        <f ca="1">_xlfn.BETA.INV(RAND(),Summary!$C$14+Summary!$D$27,Summary!$D$14+Summary!$C$27-Summary!$D$27)</f>
        <v>9.6532165097145827E-4</v>
      </c>
      <c r="D549" s="49">
        <f t="shared" ca="1" si="8"/>
        <v>1</v>
      </c>
      <c r="E549" s="50">
        <f t="shared" ca="1" si="9"/>
        <v>0.21998167341414424</v>
      </c>
      <c r="F549" s="50">
        <f t="shared" ca="1" si="10"/>
        <v>0.21998167341414424</v>
      </c>
      <c r="G549" s="50" t="str">
        <f t="shared" ca="1" si="11"/>
        <v/>
      </c>
      <c r="H549" s="29"/>
      <c r="I549" s="29"/>
      <c r="J549" s="29"/>
      <c r="K549" s="29"/>
      <c r="L549" s="29"/>
      <c r="M549" s="29"/>
      <c r="N549" s="29"/>
      <c r="O549" s="29"/>
      <c r="P549" s="29"/>
      <c r="Q549" s="29"/>
      <c r="R549" s="29"/>
      <c r="S549" s="29"/>
      <c r="T549" s="29"/>
      <c r="U549" s="29"/>
      <c r="V549" s="29"/>
      <c r="W549" s="29"/>
      <c r="X549" s="29"/>
      <c r="Y549" s="29"/>
      <c r="Z549" s="29"/>
    </row>
    <row r="550" spans="1:26" ht="13">
      <c r="A550" s="42">
        <v>548</v>
      </c>
      <c r="B550" s="40">
        <f ca="1">_xlfn.BETA.INV(RAND(),Summary!$C$14+Summary!$D$26,Summary!$D$14+Summary!$C$26-Summary!$D$26)</f>
        <v>1.4244781567478437E-3</v>
      </c>
      <c r="C550" s="43">
        <f ca="1">_xlfn.BETA.INV(RAND(),Summary!$C$14+Summary!$D$27,Summary!$D$14+Summary!$C$27-Summary!$D$27)</f>
        <v>1.2050005490241711E-3</v>
      </c>
      <c r="D550" s="49">
        <f t="shared" ca="1" si="8"/>
        <v>0</v>
      </c>
      <c r="E550" s="50">
        <f t="shared" ca="1" si="9"/>
        <v>-0.15407579729039245</v>
      </c>
      <c r="F550" s="50" t="str">
        <f t="shared" ca="1" si="10"/>
        <v/>
      </c>
      <c r="G550" s="50">
        <f t="shared" ca="1" si="11"/>
        <v>-0.15407579729039245</v>
      </c>
      <c r="H550" s="29"/>
      <c r="I550" s="29"/>
      <c r="J550" s="29"/>
      <c r="K550" s="29"/>
      <c r="L550" s="29"/>
      <c r="M550" s="29"/>
      <c r="N550" s="29"/>
      <c r="O550" s="29"/>
      <c r="P550" s="29"/>
      <c r="Q550" s="29"/>
      <c r="R550" s="29"/>
      <c r="S550" s="29"/>
      <c r="T550" s="29"/>
      <c r="U550" s="29"/>
      <c r="V550" s="29"/>
      <c r="W550" s="29"/>
      <c r="X550" s="29"/>
      <c r="Y550" s="29"/>
      <c r="Z550" s="29"/>
    </row>
    <row r="551" spans="1:26" ht="13">
      <c r="A551" s="42">
        <v>549</v>
      </c>
      <c r="B551" s="40">
        <f ca="1">_xlfn.BETA.INV(RAND(),Summary!$C$14+Summary!$D$26,Summary!$D$14+Summary!$C$26-Summary!$D$26)</f>
        <v>2.137409896550535E-3</v>
      </c>
      <c r="C551" s="43">
        <f ca="1">_xlfn.BETA.INV(RAND(),Summary!$C$14+Summary!$D$27,Summary!$D$14+Summary!$C$27-Summary!$D$27)</f>
        <v>8.2564675637178484E-4</v>
      </c>
      <c r="D551" s="49">
        <f t="shared" ca="1" si="8"/>
        <v>0</v>
      </c>
      <c r="E551" s="50">
        <f t="shared" ca="1" si="9"/>
        <v>-0.61371622836393847</v>
      </c>
      <c r="F551" s="50" t="str">
        <f t="shared" ca="1" si="10"/>
        <v/>
      </c>
      <c r="G551" s="50">
        <f t="shared" ca="1" si="11"/>
        <v>-0.61371622836393847</v>
      </c>
      <c r="H551" s="29"/>
      <c r="I551" s="29"/>
      <c r="J551" s="29"/>
      <c r="K551" s="29"/>
      <c r="L551" s="29"/>
      <c r="M551" s="29"/>
      <c r="N551" s="29"/>
      <c r="O551" s="29"/>
      <c r="P551" s="29"/>
      <c r="Q551" s="29"/>
      <c r="R551" s="29"/>
      <c r="S551" s="29"/>
      <c r="T551" s="29"/>
      <c r="U551" s="29"/>
      <c r="V551" s="29"/>
      <c r="W551" s="29"/>
      <c r="X551" s="29"/>
      <c r="Y551" s="29"/>
      <c r="Z551" s="29"/>
    </row>
    <row r="552" spans="1:26" ht="13">
      <c r="A552" s="42">
        <v>550</v>
      </c>
      <c r="B552" s="40">
        <f ca="1">_xlfn.BETA.INV(RAND(),Summary!$C$14+Summary!$D$26,Summary!$D$14+Summary!$C$26-Summary!$D$26)</f>
        <v>1.7117866784273073E-3</v>
      </c>
      <c r="C552" s="43">
        <f ca="1">_xlfn.BETA.INV(RAND(),Summary!$C$14+Summary!$D$27,Summary!$D$14+Summary!$C$27-Summary!$D$27)</f>
        <v>8.9028943719221586E-4</v>
      </c>
      <c r="D552" s="49">
        <f t="shared" ca="1" si="8"/>
        <v>0</v>
      </c>
      <c r="E552" s="50">
        <f t="shared" ca="1" si="9"/>
        <v>-0.47990631752657203</v>
      </c>
      <c r="F552" s="50" t="str">
        <f t="shared" ca="1" si="10"/>
        <v/>
      </c>
      <c r="G552" s="50">
        <f t="shared" ca="1" si="11"/>
        <v>-0.47990631752657203</v>
      </c>
      <c r="H552" s="29"/>
      <c r="I552" s="29"/>
      <c r="J552" s="29"/>
      <c r="K552" s="29"/>
      <c r="L552" s="29"/>
      <c r="M552" s="29"/>
      <c r="N552" s="29"/>
      <c r="O552" s="29"/>
      <c r="P552" s="29"/>
      <c r="Q552" s="29"/>
      <c r="R552" s="29"/>
      <c r="S552" s="29"/>
      <c r="T552" s="29"/>
      <c r="U552" s="29"/>
      <c r="V552" s="29"/>
      <c r="W552" s="29"/>
      <c r="X552" s="29"/>
      <c r="Y552" s="29"/>
      <c r="Z552" s="29"/>
    </row>
    <row r="553" spans="1:26" ht="13">
      <c r="A553" s="42">
        <v>551</v>
      </c>
      <c r="B553" s="40">
        <f ca="1">_xlfn.BETA.INV(RAND(),Summary!$C$14+Summary!$D$26,Summary!$D$14+Summary!$C$26-Summary!$D$26)</f>
        <v>5.5191401646981079E-4</v>
      </c>
      <c r="C553" s="43">
        <f ca="1">_xlfn.BETA.INV(RAND(),Summary!$C$14+Summary!$D$27,Summary!$D$14+Summary!$C$27-Summary!$D$27)</f>
        <v>8.3898483281759991E-4</v>
      </c>
      <c r="D553" s="49">
        <f t="shared" ca="1" si="8"/>
        <v>1</v>
      </c>
      <c r="E553" s="50">
        <f t="shared" ca="1" si="9"/>
        <v>0.52013684701100837</v>
      </c>
      <c r="F553" s="50">
        <f t="shared" ca="1" si="10"/>
        <v>0.52013684701100837</v>
      </c>
      <c r="G553" s="50" t="str">
        <f t="shared" ca="1" si="11"/>
        <v/>
      </c>
      <c r="H553" s="29"/>
      <c r="I553" s="29"/>
      <c r="J553" s="29"/>
      <c r="K553" s="29"/>
      <c r="L553" s="29"/>
      <c r="M553" s="29"/>
      <c r="N553" s="29"/>
      <c r="O553" s="29"/>
      <c r="P553" s="29"/>
      <c r="Q553" s="29"/>
      <c r="R553" s="29"/>
      <c r="S553" s="29"/>
      <c r="T553" s="29"/>
      <c r="U553" s="29"/>
      <c r="V553" s="29"/>
      <c r="W553" s="29"/>
      <c r="X553" s="29"/>
      <c r="Y553" s="29"/>
      <c r="Z553" s="29"/>
    </row>
    <row r="554" spans="1:26" ht="13">
      <c r="A554" s="42">
        <v>552</v>
      </c>
      <c r="B554" s="40">
        <f ca="1">_xlfn.BETA.INV(RAND(),Summary!$C$14+Summary!$D$26,Summary!$D$14+Summary!$C$26-Summary!$D$26)</f>
        <v>9.8603753029450313E-4</v>
      </c>
      <c r="C554" s="43">
        <f ca="1">_xlfn.BETA.INV(RAND(),Summary!$C$14+Summary!$D$27,Summary!$D$14+Summary!$C$27-Summary!$D$27)</f>
        <v>9.5171738299228289E-4</v>
      </c>
      <c r="D554" s="49">
        <f t="shared" ca="1" si="8"/>
        <v>0</v>
      </c>
      <c r="E554" s="50">
        <f t="shared" ca="1" si="9"/>
        <v>-3.4806126793135071E-2</v>
      </c>
      <c r="F554" s="50" t="str">
        <f t="shared" ca="1" si="10"/>
        <v/>
      </c>
      <c r="G554" s="50">
        <f t="shared" ca="1" si="11"/>
        <v>-3.4806126793135071E-2</v>
      </c>
      <c r="H554" s="29"/>
      <c r="I554" s="29"/>
      <c r="J554" s="29"/>
      <c r="K554" s="29"/>
      <c r="L554" s="29"/>
      <c r="M554" s="29"/>
      <c r="N554" s="29"/>
      <c r="O554" s="29"/>
      <c r="P554" s="29"/>
      <c r="Q554" s="29"/>
      <c r="R554" s="29"/>
      <c r="S554" s="29"/>
      <c r="T554" s="29"/>
      <c r="U554" s="29"/>
      <c r="V554" s="29"/>
      <c r="W554" s="29"/>
      <c r="X554" s="29"/>
      <c r="Y554" s="29"/>
      <c r="Z554" s="29"/>
    </row>
    <row r="555" spans="1:26" ht="13">
      <c r="A555" s="42">
        <v>553</v>
      </c>
      <c r="B555" s="40">
        <f ca="1">_xlfn.BETA.INV(RAND(),Summary!$C$14+Summary!$D$26,Summary!$D$14+Summary!$C$26-Summary!$D$26)</f>
        <v>9.0148917371579219E-4</v>
      </c>
      <c r="C555" s="43">
        <f ca="1">_xlfn.BETA.INV(RAND(),Summary!$C$14+Summary!$D$27,Summary!$D$14+Summary!$C$27-Summary!$D$27)</f>
        <v>8.5461017418197506E-4</v>
      </c>
      <c r="D555" s="49">
        <f t="shared" ca="1" si="8"/>
        <v>0</v>
      </c>
      <c r="E555" s="50">
        <f t="shared" ca="1" si="9"/>
        <v>-5.2001733243883005E-2</v>
      </c>
      <c r="F555" s="50" t="str">
        <f t="shared" ca="1" si="10"/>
        <v/>
      </c>
      <c r="G555" s="50">
        <f t="shared" ca="1" si="11"/>
        <v>-5.2001733243883005E-2</v>
      </c>
      <c r="H555" s="29"/>
      <c r="I555" s="29"/>
      <c r="J555" s="29"/>
      <c r="K555" s="29"/>
      <c r="L555" s="29"/>
      <c r="M555" s="29"/>
      <c r="N555" s="29"/>
      <c r="O555" s="29"/>
      <c r="P555" s="29"/>
      <c r="Q555" s="29"/>
      <c r="R555" s="29"/>
      <c r="S555" s="29"/>
      <c r="T555" s="29"/>
      <c r="U555" s="29"/>
      <c r="V555" s="29"/>
      <c r="W555" s="29"/>
      <c r="X555" s="29"/>
      <c r="Y555" s="29"/>
      <c r="Z555" s="29"/>
    </row>
    <row r="556" spans="1:26" ht="13">
      <c r="A556" s="42">
        <v>554</v>
      </c>
      <c r="B556" s="40">
        <f ca="1">_xlfn.BETA.INV(RAND(),Summary!$C$14+Summary!$D$26,Summary!$D$14+Summary!$C$26-Summary!$D$26)</f>
        <v>8.4629110263334517E-4</v>
      </c>
      <c r="C556" s="43">
        <f ca="1">_xlfn.BETA.INV(RAND(),Summary!$C$14+Summary!$D$27,Summary!$D$14+Summary!$C$27-Summary!$D$27)</f>
        <v>9.1999899814865888E-4</v>
      </c>
      <c r="D556" s="49">
        <f t="shared" ca="1" si="8"/>
        <v>1</v>
      </c>
      <c r="E556" s="50">
        <f t="shared" ca="1" si="9"/>
        <v>8.7095203158773588E-2</v>
      </c>
      <c r="F556" s="50">
        <f t="shared" ca="1" si="10"/>
        <v>8.7095203158773588E-2</v>
      </c>
      <c r="G556" s="50" t="str">
        <f t="shared" ca="1" si="11"/>
        <v/>
      </c>
      <c r="H556" s="29"/>
      <c r="I556" s="29"/>
      <c r="J556" s="29"/>
      <c r="K556" s="29"/>
      <c r="L556" s="29"/>
      <c r="M556" s="29"/>
      <c r="N556" s="29"/>
      <c r="O556" s="29"/>
      <c r="P556" s="29"/>
      <c r="Q556" s="29"/>
      <c r="R556" s="29"/>
      <c r="S556" s="29"/>
      <c r="T556" s="29"/>
      <c r="U556" s="29"/>
      <c r="V556" s="29"/>
      <c r="W556" s="29"/>
      <c r="X556" s="29"/>
      <c r="Y556" s="29"/>
      <c r="Z556" s="29"/>
    </row>
    <row r="557" spans="1:26" ht="13">
      <c r="A557" s="42">
        <v>555</v>
      </c>
      <c r="B557" s="40">
        <f ca="1">_xlfn.BETA.INV(RAND(),Summary!$C$14+Summary!$D$26,Summary!$D$14+Summary!$C$26-Summary!$D$26)</f>
        <v>9.4004934152535301E-4</v>
      </c>
      <c r="C557" s="43">
        <f ca="1">_xlfn.BETA.INV(RAND(),Summary!$C$14+Summary!$D$27,Summary!$D$14+Summary!$C$27-Summary!$D$27)</f>
        <v>9.7567461959758325E-4</v>
      </c>
      <c r="D557" s="49">
        <f t="shared" ca="1" si="8"/>
        <v>1</v>
      </c>
      <c r="E557" s="50">
        <f t="shared" ca="1" si="9"/>
        <v>3.7897242728156762E-2</v>
      </c>
      <c r="F557" s="50">
        <f t="shared" ca="1" si="10"/>
        <v>3.7897242728156762E-2</v>
      </c>
      <c r="G557" s="50" t="str">
        <f t="shared" ca="1" si="11"/>
        <v/>
      </c>
      <c r="H557" s="29"/>
      <c r="I557" s="29"/>
      <c r="J557" s="29"/>
      <c r="K557" s="29"/>
      <c r="L557" s="29"/>
      <c r="M557" s="29"/>
      <c r="N557" s="29"/>
      <c r="O557" s="29"/>
      <c r="P557" s="29"/>
      <c r="Q557" s="29"/>
      <c r="R557" s="29"/>
      <c r="S557" s="29"/>
      <c r="T557" s="29"/>
      <c r="U557" s="29"/>
      <c r="V557" s="29"/>
      <c r="W557" s="29"/>
      <c r="X557" s="29"/>
      <c r="Y557" s="29"/>
      <c r="Z557" s="29"/>
    </row>
    <row r="558" spans="1:26" ht="13">
      <c r="A558" s="42">
        <v>556</v>
      </c>
      <c r="B558" s="40">
        <f ca="1">_xlfn.BETA.INV(RAND(),Summary!$C$14+Summary!$D$26,Summary!$D$14+Summary!$C$26-Summary!$D$26)</f>
        <v>1.7677420546520217E-3</v>
      </c>
      <c r="C558" s="43">
        <f ca="1">_xlfn.BETA.INV(RAND(),Summary!$C$14+Summary!$D$27,Summary!$D$14+Summary!$C$27-Summary!$D$27)</f>
        <v>1.0287120589915766E-3</v>
      </c>
      <c r="D558" s="49">
        <f t="shared" ca="1" si="8"/>
        <v>0</v>
      </c>
      <c r="E558" s="50">
        <f t="shared" ca="1" si="9"/>
        <v>-0.41806438542071256</v>
      </c>
      <c r="F558" s="50" t="str">
        <f t="shared" ca="1" si="10"/>
        <v/>
      </c>
      <c r="G558" s="50">
        <f t="shared" ca="1" si="11"/>
        <v>-0.41806438542071256</v>
      </c>
      <c r="H558" s="29"/>
      <c r="I558" s="29"/>
      <c r="J558" s="29"/>
      <c r="K558" s="29"/>
      <c r="L558" s="29"/>
      <c r="M558" s="29"/>
      <c r="N558" s="29"/>
      <c r="O558" s="29"/>
      <c r="P558" s="29"/>
      <c r="Q558" s="29"/>
      <c r="R558" s="29"/>
      <c r="S558" s="29"/>
      <c r="T558" s="29"/>
      <c r="U558" s="29"/>
      <c r="V558" s="29"/>
      <c r="W558" s="29"/>
      <c r="X558" s="29"/>
      <c r="Y558" s="29"/>
      <c r="Z558" s="29"/>
    </row>
    <row r="559" spans="1:26" ht="13">
      <c r="A559" s="42">
        <v>557</v>
      </c>
      <c r="B559" s="40">
        <f ca="1">_xlfn.BETA.INV(RAND(),Summary!$C$14+Summary!$D$26,Summary!$D$14+Summary!$C$26-Summary!$D$26)</f>
        <v>1.4636784693906613E-3</v>
      </c>
      <c r="C559" s="43">
        <f ca="1">_xlfn.BETA.INV(RAND(),Summary!$C$14+Summary!$D$27,Summary!$D$14+Summary!$C$27-Summary!$D$27)</f>
        <v>1.1471332291554948E-3</v>
      </c>
      <c r="D559" s="49">
        <f t="shared" ca="1" si="8"/>
        <v>0</v>
      </c>
      <c r="E559" s="50">
        <f t="shared" ca="1" si="9"/>
        <v>-0.21626692395560504</v>
      </c>
      <c r="F559" s="50" t="str">
        <f t="shared" ca="1" si="10"/>
        <v/>
      </c>
      <c r="G559" s="50">
        <f t="shared" ca="1" si="11"/>
        <v>-0.21626692395560504</v>
      </c>
      <c r="H559" s="29"/>
      <c r="I559" s="29"/>
      <c r="J559" s="29"/>
      <c r="K559" s="29"/>
      <c r="L559" s="29"/>
      <c r="M559" s="29"/>
      <c r="N559" s="29"/>
      <c r="O559" s="29"/>
      <c r="P559" s="29"/>
      <c r="Q559" s="29"/>
      <c r="R559" s="29"/>
      <c r="S559" s="29"/>
      <c r="T559" s="29"/>
      <c r="U559" s="29"/>
      <c r="V559" s="29"/>
      <c r="W559" s="29"/>
      <c r="X559" s="29"/>
      <c r="Y559" s="29"/>
      <c r="Z559" s="29"/>
    </row>
    <row r="560" spans="1:26" ht="13">
      <c r="A560" s="42">
        <v>558</v>
      </c>
      <c r="B560" s="40">
        <f ca="1">_xlfn.BETA.INV(RAND(),Summary!$C$14+Summary!$D$26,Summary!$D$14+Summary!$C$26-Summary!$D$26)</f>
        <v>1.5579663833527047E-3</v>
      </c>
      <c r="C560" s="43">
        <f ca="1">_xlfn.BETA.INV(RAND(),Summary!$C$14+Summary!$D$27,Summary!$D$14+Summary!$C$27-Summary!$D$27)</f>
        <v>1.2901820106191453E-3</v>
      </c>
      <c r="D560" s="49">
        <f t="shared" ca="1" si="8"/>
        <v>0</v>
      </c>
      <c r="E560" s="50">
        <f t="shared" ca="1" si="9"/>
        <v>-0.17188071295690868</v>
      </c>
      <c r="F560" s="50" t="str">
        <f t="shared" ca="1" si="10"/>
        <v/>
      </c>
      <c r="G560" s="50">
        <f t="shared" ca="1" si="11"/>
        <v>-0.17188071295690868</v>
      </c>
      <c r="H560" s="29"/>
      <c r="I560" s="29"/>
      <c r="J560" s="29"/>
      <c r="K560" s="29"/>
      <c r="L560" s="29"/>
      <c r="M560" s="29"/>
      <c r="N560" s="29"/>
      <c r="O560" s="29"/>
      <c r="P560" s="29"/>
      <c r="Q560" s="29"/>
      <c r="R560" s="29"/>
      <c r="S560" s="29"/>
      <c r="T560" s="29"/>
      <c r="U560" s="29"/>
      <c r="V560" s="29"/>
      <c r="W560" s="29"/>
      <c r="X560" s="29"/>
      <c r="Y560" s="29"/>
      <c r="Z560" s="29"/>
    </row>
    <row r="561" spans="1:26" ht="13">
      <c r="A561" s="42">
        <v>559</v>
      </c>
      <c r="B561" s="40">
        <f ca="1">_xlfn.BETA.INV(RAND(),Summary!$C$14+Summary!$D$26,Summary!$D$14+Summary!$C$26-Summary!$D$26)</f>
        <v>1.5978556948696987E-3</v>
      </c>
      <c r="C561" s="43">
        <f ca="1">_xlfn.BETA.INV(RAND(),Summary!$C$14+Summary!$D$27,Summary!$D$14+Summary!$C$27-Summary!$D$27)</f>
        <v>1.2016631738891448E-3</v>
      </c>
      <c r="D561" s="49">
        <f t="shared" ca="1" si="8"/>
        <v>0</v>
      </c>
      <c r="E561" s="50">
        <f t="shared" ca="1" si="9"/>
        <v>-0.24795262942243509</v>
      </c>
      <c r="F561" s="50" t="str">
        <f t="shared" ca="1" si="10"/>
        <v/>
      </c>
      <c r="G561" s="50">
        <f t="shared" ca="1" si="11"/>
        <v>-0.24795262942243509</v>
      </c>
      <c r="H561" s="29"/>
      <c r="I561" s="29"/>
      <c r="J561" s="29"/>
      <c r="K561" s="29"/>
      <c r="L561" s="29"/>
      <c r="M561" s="29"/>
      <c r="N561" s="29"/>
      <c r="O561" s="29"/>
      <c r="P561" s="29"/>
      <c r="Q561" s="29"/>
      <c r="R561" s="29"/>
      <c r="S561" s="29"/>
      <c r="T561" s="29"/>
      <c r="U561" s="29"/>
      <c r="V561" s="29"/>
      <c r="W561" s="29"/>
      <c r="X561" s="29"/>
      <c r="Y561" s="29"/>
      <c r="Z561" s="29"/>
    </row>
    <row r="562" spans="1:26" ht="13">
      <c r="A562" s="42">
        <v>560</v>
      </c>
      <c r="B562" s="40">
        <f ca="1">_xlfn.BETA.INV(RAND(),Summary!$C$14+Summary!$D$26,Summary!$D$14+Summary!$C$26-Summary!$D$26)</f>
        <v>9.1435556163668415E-4</v>
      </c>
      <c r="C562" s="43">
        <f ca="1">_xlfn.BETA.INV(RAND(),Summary!$C$14+Summary!$D$27,Summary!$D$14+Summary!$C$27-Summary!$D$27)</f>
        <v>9.4807781778318652E-4</v>
      </c>
      <c r="D562" s="49">
        <f t="shared" ca="1" si="8"/>
        <v>1</v>
      </c>
      <c r="E562" s="50">
        <f t="shared" ca="1" si="9"/>
        <v>3.688090012395176E-2</v>
      </c>
      <c r="F562" s="50">
        <f t="shared" ca="1" si="10"/>
        <v>3.688090012395176E-2</v>
      </c>
      <c r="G562" s="50" t="str">
        <f t="shared" ca="1" si="11"/>
        <v/>
      </c>
      <c r="H562" s="29"/>
      <c r="I562" s="29"/>
      <c r="J562" s="29"/>
      <c r="K562" s="29"/>
      <c r="L562" s="29"/>
      <c r="M562" s="29"/>
      <c r="N562" s="29"/>
      <c r="O562" s="29"/>
      <c r="P562" s="29"/>
      <c r="Q562" s="29"/>
      <c r="R562" s="29"/>
      <c r="S562" s="29"/>
      <c r="T562" s="29"/>
      <c r="U562" s="29"/>
      <c r="V562" s="29"/>
      <c r="W562" s="29"/>
      <c r="X562" s="29"/>
      <c r="Y562" s="29"/>
      <c r="Z562" s="29"/>
    </row>
    <row r="563" spans="1:26" ht="13">
      <c r="A563" s="42">
        <v>561</v>
      </c>
      <c r="B563" s="40">
        <f ca="1">_xlfn.BETA.INV(RAND(),Summary!$C$14+Summary!$D$26,Summary!$D$14+Summary!$C$26-Summary!$D$26)</f>
        <v>5.8765570446179865E-4</v>
      </c>
      <c r="C563" s="43">
        <f ca="1">_xlfn.BETA.INV(RAND(),Summary!$C$14+Summary!$D$27,Summary!$D$14+Summary!$C$27-Summary!$D$27)</f>
        <v>9.4972911384846122E-4</v>
      </c>
      <c r="D563" s="49">
        <f t="shared" ca="1" si="8"/>
        <v>1</v>
      </c>
      <c r="E563" s="50">
        <f t="shared" ca="1" si="9"/>
        <v>0.61613187217890719</v>
      </c>
      <c r="F563" s="50">
        <f t="shared" ca="1" si="10"/>
        <v>0.61613187217890719</v>
      </c>
      <c r="G563" s="50" t="str">
        <f t="shared" ca="1" si="11"/>
        <v/>
      </c>
      <c r="H563" s="29"/>
      <c r="I563" s="29"/>
      <c r="J563" s="29"/>
      <c r="K563" s="29"/>
      <c r="L563" s="29"/>
      <c r="M563" s="29"/>
      <c r="N563" s="29"/>
      <c r="O563" s="29"/>
      <c r="P563" s="29"/>
      <c r="Q563" s="29"/>
      <c r="R563" s="29"/>
      <c r="S563" s="29"/>
      <c r="T563" s="29"/>
      <c r="U563" s="29"/>
      <c r="V563" s="29"/>
      <c r="W563" s="29"/>
      <c r="X563" s="29"/>
      <c r="Y563" s="29"/>
      <c r="Z563" s="29"/>
    </row>
    <row r="564" spans="1:26" ht="13">
      <c r="A564" s="42">
        <v>562</v>
      </c>
      <c r="B564" s="40">
        <f ca="1">_xlfn.BETA.INV(RAND(),Summary!$C$14+Summary!$D$26,Summary!$D$14+Summary!$C$26-Summary!$D$26)</f>
        <v>1.2533490636986722E-3</v>
      </c>
      <c r="C564" s="43">
        <f ca="1">_xlfn.BETA.INV(RAND(),Summary!$C$14+Summary!$D$27,Summary!$D$14+Summary!$C$27-Summary!$D$27)</f>
        <v>7.431720640251456E-4</v>
      </c>
      <c r="D564" s="49">
        <f t="shared" ca="1" si="8"/>
        <v>0</v>
      </c>
      <c r="E564" s="50">
        <f t="shared" ca="1" si="9"/>
        <v>-0.40705100793547355</v>
      </c>
      <c r="F564" s="50" t="str">
        <f t="shared" ca="1" si="10"/>
        <v/>
      </c>
      <c r="G564" s="50">
        <f t="shared" ca="1" si="11"/>
        <v>-0.40705100793547355</v>
      </c>
      <c r="H564" s="29"/>
      <c r="I564" s="29"/>
      <c r="J564" s="29"/>
      <c r="K564" s="29"/>
      <c r="L564" s="29"/>
      <c r="M564" s="29"/>
      <c r="N564" s="29"/>
      <c r="O564" s="29"/>
      <c r="P564" s="29"/>
      <c r="Q564" s="29"/>
      <c r="R564" s="29"/>
      <c r="S564" s="29"/>
      <c r="T564" s="29"/>
      <c r="U564" s="29"/>
      <c r="V564" s="29"/>
      <c r="W564" s="29"/>
      <c r="X564" s="29"/>
      <c r="Y564" s="29"/>
      <c r="Z564" s="29"/>
    </row>
    <row r="565" spans="1:26" ht="13">
      <c r="A565" s="42">
        <v>563</v>
      </c>
      <c r="B565" s="40">
        <f ca="1">_xlfn.BETA.INV(RAND(),Summary!$C$14+Summary!$D$26,Summary!$D$14+Summary!$C$26-Summary!$D$26)</f>
        <v>1.8700170213660217E-3</v>
      </c>
      <c r="C565" s="43">
        <f ca="1">_xlfn.BETA.INV(RAND(),Summary!$C$14+Summary!$D$27,Summary!$D$14+Summary!$C$27-Summary!$D$27)</f>
        <v>1.3468597017664008E-3</v>
      </c>
      <c r="D565" s="49">
        <f t="shared" ca="1" si="8"/>
        <v>0</v>
      </c>
      <c r="E565" s="50">
        <f t="shared" ca="1" si="9"/>
        <v>-0.27976072603738206</v>
      </c>
      <c r="F565" s="50" t="str">
        <f t="shared" ca="1" si="10"/>
        <v/>
      </c>
      <c r="G565" s="50">
        <f t="shared" ca="1" si="11"/>
        <v>-0.27976072603738206</v>
      </c>
      <c r="H565" s="29"/>
      <c r="I565" s="29"/>
      <c r="J565" s="29"/>
      <c r="K565" s="29"/>
      <c r="L565" s="29"/>
      <c r="M565" s="29"/>
      <c r="N565" s="29"/>
      <c r="O565" s="29"/>
      <c r="P565" s="29"/>
      <c r="Q565" s="29"/>
      <c r="R565" s="29"/>
      <c r="S565" s="29"/>
      <c r="T565" s="29"/>
      <c r="U565" s="29"/>
      <c r="V565" s="29"/>
      <c r="W565" s="29"/>
      <c r="X565" s="29"/>
      <c r="Y565" s="29"/>
      <c r="Z565" s="29"/>
    </row>
    <row r="566" spans="1:26" ht="13">
      <c r="A566" s="42">
        <v>564</v>
      </c>
      <c r="B566" s="40">
        <f ca="1">_xlfn.BETA.INV(RAND(),Summary!$C$14+Summary!$D$26,Summary!$D$14+Summary!$C$26-Summary!$D$26)</f>
        <v>4.6364696111431689E-4</v>
      </c>
      <c r="C566" s="43">
        <f ca="1">_xlfn.BETA.INV(RAND(),Summary!$C$14+Summary!$D$27,Summary!$D$14+Summary!$C$27-Summary!$D$27)</f>
        <v>8.3247077845550717E-4</v>
      </c>
      <c r="D566" s="49">
        <f t="shared" ca="1" si="8"/>
        <v>1</v>
      </c>
      <c r="E566" s="50">
        <f t="shared" ca="1" si="9"/>
        <v>0.79548416850348558</v>
      </c>
      <c r="F566" s="50">
        <f t="shared" ca="1" si="10"/>
        <v>0.79548416850348558</v>
      </c>
      <c r="G566" s="50" t="str">
        <f t="shared" ca="1" si="11"/>
        <v/>
      </c>
      <c r="H566" s="29"/>
      <c r="I566" s="29"/>
      <c r="J566" s="29"/>
      <c r="K566" s="29"/>
      <c r="L566" s="29"/>
      <c r="M566" s="29"/>
      <c r="N566" s="29"/>
      <c r="O566" s="29"/>
      <c r="P566" s="29"/>
      <c r="Q566" s="29"/>
      <c r="R566" s="29"/>
      <c r="S566" s="29"/>
      <c r="T566" s="29"/>
      <c r="U566" s="29"/>
      <c r="V566" s="29"/>
      <c r="W566" s="29"/>
      <c r="X566" s="29"/>
      <c r="Y566" s="29"/>
      <c r="Z566" s="29"/>
    </row>
    <row r="567" spans="1:26" ht="13">
      <c r="A567" s="42">
        <v>565</v>
      </c>
      <c r="B567" s="40">
        <f ca="1">_xlfn.BETA.INV(RAND(),Summary!$C$14+Summary!$D$26,Summary!$D$14+Summary!$C$26-Summary!$D$26)</f>
        <v>1.1250150964564609E-3</v>
      </c>
      <c r="C567" s="43">
        <f ca="1">_xlfn.BETA.INV(RAND(),Summary!$C$14+Summary!$D$27,Summary!$D$14+Summary!$C$27-Summary!$D$27)</f>
        <v>8.7161371398416696E-4</v>
      </c>
      <c r="D567" s="49">
        <f t="shared" ca="1" si="8"/>
        <v>0</v>
      </c>
      <c r="E567" s="50">
        <f t="shared" ca="1" si="9"/>
        <v>-0.22524265076126543</v>
      </c>
      <c r="F567" s="50" t="str">
        <f t="shared" ca="1" si="10"/>
        <v/>
      </c>
      <c r="G567" s="50">
        <f t="shared" ca="1" si="11"/>
        <v>-0.22524265076126543</v>
      </c>
      <c r="H567" s="29"/>
      <c r="I567" s="29"/>
      <c r="J567" s="29"/>
      <c r="K567" s="29"/>
      <c r="L567" s="29"/>
      <c r="M567" s="29"/>
      <c r="N567" s="29"/>
      <c r="O567" s="29"/>
      <c r="P567" s="29"/>
      <c r="Q567" s="29"/>
      <c r="R567" s="29"/>
      <c r="S567" s="29"/>
      <c r="T567" s="29"/>
      <c r="U567" s="29"/>
      <c r="V567" s="29"/>
      <c r="W567" s="29"/>
      <c r="X567" s="29"/>
      <c r="Y567" s="29"/>
      <c r="Z567" s="29"/>
    </row>
    <row r="568" spans="1:26" ht="13">
      <c r="A568" s="42">
        <v>566</v>
      </c>
      <c r="B568" s="40">
        <f ca="1">_xlfn.BETA.INV(RAND(),Summary!$C$14+Summary!$D$26,Summary!$D$14+Summary!$C$26-Summary!$D$26)</f>
        <v>5.2913886924617576E-4</v>
      </c>
      <c r="C568" s="43">
        <f ca="1">_xlfn.BETA.INV(RAND(),Summary!$C$14+Summary!$D$27,Summary!$D$14+Summary!$C$27-Summary!$D$27)</f>
        <v>7.1817002865418966E-4</v>
      </c>
      <c r="D568" s="49">
        <f t="shared" ca="1" si="8"/>
        <v>1</v>
      </c>
      <c r="E568" s="50">
        <f t="shared" ca="1" si="9"/>
        <v>0.3572430044258747</v>
      </c>
      <c r="F568" s="50">
        <f t="shared" ca="1" si="10"/>
        <v>0.3572430044258747</v>
      </c>
      <c r="G568" s="50" t="str">
        <f t="shared" ca="1" si="11"/>
        <v/>
      </c>
      <c r="H568" s="29"/>
      <c r="I568" s="29"/>
      <c r="J568" s="29"/>
      <c r="K568" s="29"/>
      <c r="L568" s="29"/>
      <c r="M568" s="29"/>
      <c r="N568" s="29"/>
      <c r="O568" s="29"/>
      <c r="P568" s="29"/>
      <c r="Q568" s="29"/>
      <c r="R568" s="29"/>
      <c r="S568" s="29"/>
      <c r="T568" s="29"/>
      <c r="U568" s="29"/>
      <c r="V568" s="29"/>
      <c r="W568" s="29"/>
      <c r="X568" s="29"/>
      <c r="Y568" s="29"/>
      <c r="Z568" s="29"/>
    </row>
    <row r="569" spans="1:26" ht="13">
      <c r="A569" s="42">
        <v>567</v>
      </c>
      <c r="B569" s="40">
        <f ca="1">_xlfn.BETA.INV(RAND(),Summary!$C$14+Summary!$D$26,Summary!$D$14+Summary!$C$26-Summary!$D$26)</f>
        <v>1.0836016596912357E-3</v>
      </c>
      <c r="C569" s="43">
        <f ca="1">_xlfn.BETA.INV(RAND(),Summary!$C$14+Summary!$D$27,Summary!$D$14+Summary!$C$27-Summary!$D$27)</f>
        <v>9.778372313088389E-4</v>
      </c>
      <c r="D569" s="49">
        <f t="shared" ca="1" si="8"/>
        <v>0</v>
      </c>
      <c r="E569" s="50">
        <f t="shared" ca="1" si="9"/>
        <v>-9.760452785992739E-2</v>
      </c>
      <c r="F569" s="50" t="str">
        <f t="shared" ca="1" si="10"/>
        <v/>
      </c>
      <c r="G569" s="50">
        <f t="shared" ca="1" si="11"/>
        <v>-9.760452785992739E-2</v>
      </c>
      <c r="H569" s="29"/>
      <c r="I569" s="29"/>
      <c r="J569" s="29"/>
      <c r="K569" s="29"/>
      <c r="L569" s="29"/>
      <c r="M569" s="29"/>
      <c r="N569" s="29"/>
      <c r="O569" s="29"/>
      <c r="P569" s="29"/>
      <c r="Q569" s="29"/>
      <c r="R569" s="29"/>
      <c r="S569" s="29"/>
      <c r="T569" s="29"/>
      <c r="U569" s="29"/>
      <c r="V569" s="29"/>
      <c r="W569" s="29"/>
      <c r="X569" s="29"/>
      <c r="Y569" s="29"/>
      <c r="Z569" s="29"/>
    </row>
    <row r="570" spans="1:26" ht="13">
      <c r="A570" s="42">
        <v>568</v>
      </c>
      <c r="B570" s="40">
        <f ca="1">_xlfn.BETA.INV(RAND(),Summary!$C$14+Summary!$D$26,Summary!$D$14+Summary!$C$26-Summary!$D$26)</f>
        <v>7.4061103526459817E-4</v>
      </c>
      <c r="C570" s="43">
        <f ca="1">_xlfn.BETA.INV(RAND(),Summary!$C$14+Summary!$D$27,Summary!$D$14+Summary!$C$27-Summary!$D$27)</f>
        <v>8.9201271617956213E-4</v>
      </c>
      <c r="D570" s="49">
        <f t="shared" ca="1" si="8"/>
        <v>1</v>
      </c>
      <c r="E570" s="50">
        <f t="shared" ca="1" si="9"/>
        <v>0.20442806507855055</v>
      </c>
      <c r="F570" s="50">
        <f t="shared" ca="1" si="10"/>
        <v>0.20442806507855055</v>
      </c>
      <c r="G570" s="50" t="str">
        <f t="shared" ca="1" si="11"/>
        <v/>
      </c>
      <c r="H570" s="29"/>
      <c r="I570" s="29"/>
      <c r="J570" s="29"/>
      <c r="K570" s="29"/>
      <c r="L570" s="29"/>
      <c r="M570" s="29"/>
      <c r="N570" s="29"/>
      <c r="O570" s="29"/>
      <c r="P570" s="29"/>
      <c r="Q570" s="29"/>
      <c r="R570" s="29"/>
      <c r="S570" s="29"/>
      <c r="T570" s="29"/>
      <c r="U570" s="29"/>
      <c r="V570" s="29"/>
      <c r="W570" s="29"/>
      <c r="X570" s="29"/>
      <c r="Y570" s="29"/>
      <c r="Z570" s="29"/>
    </row>
    <row r="571" spans="1:26" ht="13">
      <c r="A571" s="42">
        <v>569</v>
      </c>
      <c r="B571" s="40">
        <f ca="1">_xlfn.BETA.INV(RAND(),Summary!$C$14+Summary!$D$26,Summary!$D$14+Summary!$C$26-Summary!$D$26)</f>
        <v>5.8459094713440645E-4</v>
      </c>
      <c r="C571" s="43">
        <f ca="1">_xlfn.BETA.INV(RAND(),Summary!$C$14+Summary!$D$27,Summary!$D$14+Summary!$C$27-Summary!$D$27)</f>
        <v>7.715493077513015E-4</v>
      </c>
      <c r="D571" s="49">
        <f t="shared" ca="1" si="8"/>
        <v>1</v>
      </c>
      <c r="E571" s="50">
        <f t="shared" ca="1" si="9"/>
        <v>0.31981056417883674</v>
      </c>
      <c r="F571" s="50">
        <f t="shared" ca="1" si="10"/>
        <v>0.31981056417883674</v>
      </c>
      <c r="G571" s="50" t="str">
        <f t="shared" ca="1" si="11"/>
        <v/>
      </c>
      <c r="H571" s="29"/>
      <c r="I571" s="29"/>
      <c r="J571" s="29"/>
      <c r="K571" s="29"/>
      <c r="L571" s="29"/>
      <c r="M571" s="29"/>
      <c r="N571" s="29"/>
      <c r="O571" s="29"/>
      <c r="P571" s="29"/>
      <c r="Q571" s="29"/>
      <c r="R571" s="29"/>
      <c r="S571" s="29"/>
      <c r="T571" s="29"/>
      <c r="U571" s="29"/>
      <c r="V571" s="29"/>
      <c r="W571" s="29"/>
      <c r="X571" s="29"/>
      <c r="Y571" s="29"/>
      <c r="Z571" s="29"/>
    </row>
    <row r="572" spans="1:26" ht="13">
      <c r="A572" s="42">
        <v>570</v>
      </c>
      <c r="B572" s="40">
        <f ca="1">_xlfn.BETA.INV(RAND(),Summary!$C$14+Summary!$D$26,Summary!$D$14+Summary!$C$26-Summary!$D$26)</f>
        <v>8.9151752482857967E-4</v>
      </c>
      <c r="C572" s="43">
        <f ca="1">_xlfn.BETA.INV(RAND(),Summary!$C$14+Summary!$D$27,Summary!$D$14+Summary!$C$27-Summary!$D$27)</f>
        <v>9.7265227116830402E-4</v>
      </c>
      <c r="D572" s="49">
        <f t="shared" ca="1" si="8"/>
        <v>1</v>
      </c>
      <c r="E572" s="50">
        <f t="shared" ca="1" si="9"/>
        <v>9.1007460964185632E-2</v>
      </c>
      <c r="F572" s="50">
        <f t="shared" ca="1" si="10"/>
        <v>9.1007460964185632E-2</v>
      </c>
      <c r="G572" s="50" t="str">
        <f t="shared" ca="1" si="11"/>
        <v/>
      </c>
      <c r="H572" s="29"/>
      <c r="I572" s="29"/>
      <c r="J572" s="29"/>
      <c r="K572" s="29"/>
      <c r="L572" s="29"/>
      <c r="M572" s="29"/>
      <c r="N572" s="29"/>
      <c r="O572" s="29"/>
      <c r="P572" s="29"/>
      <c r="Q572" s="29"/>
      <c r="R572" s="29"/>
      <c r="S572" s="29"/>
      <c r="T572" s="29"/>
      <c r="U572" s="29"/>
      <c r="V572" s="29"/>
      <c r="W572" s="29"/>
      <c r="X572" s="29"/>
      <c r="Y572" s="29"/>
      <c r="Z572" s="29"/>
    </row>
    <row r="573" spans="1:26" ht="13">
      <c r="A573" s="42">
        <v>571</v>
      </c>
      <c r="B573" s="40">
        <f ca="1">_xlfn.BETA.INV(RAND(),Summary!$C$14+Summary!$D$26,Summary!$D$14+Summary!$C$26-Summary!$D$26)</f>
        <v>6.5866200529615681E-4</v>
      </c>
      <c r="C573" s="43">
        <f ca="1">_xlfn.BETA.INV(RAND(),Summary!$C$14+Summary!$D$27,Summary!$D$14+Summary!$C$27-Summary!$D$27)</f>
        <v>1.3035836424871716E-3</v>
      </c>
      <c r="D573" s="49">
        <f t="shared" ca="1" si="8"/>
        <v>1</v>
      </c>
      <c r="E573" s="50">
        <f t="shared" ca="1" si="9"/>
        <v>0.97913896961619351</v>
      </c>
      <c r="F573" s="50">
        <f t="shared" ca="1" si="10"/>
        <v>0.97913896961619351</v>
      </c>
      <c r="G573" s="50" t="str">
        <f t="shared" ca="1" si="11"/>
        <v/>
      </c>
      <c r="H573" s="29"/>
      <c r="I573" s="29"/>
      <c r="J573" s="29"/>
      <c r="K573" s="29"/>
      <c r="L573" s="29"/>
      <c r="M573" s="29"/>
      <c r="N573" s="29"/>
      <c r="O573" s="29"/>
      <c r="P573" s="29"/>
      <c r="Q573" s="29"/>
      <c r="R573" s="29"/>
      <c r="S573" s="29"/>
      <c r="T573" s="29"/>
      <c r="U573" s="29"/>
      <c r="V573" s="29"/>
      <c r="W573" s="29"/>
      <c r="X573" s="29"/>
      <c r="Y573" s="29"/>
      <c r="Z573" s="29"/>
    </row>
    <row r="574" spans="1:26" ht="13">
      <c r="A574" s="42">
        <v>572</v>
      </c>
      <c r="B574" s="40">
        <f ca="1">_xlfn.BETA.INV(RAND(),Summary!$C$14+Summary!$D$26,Summary!$D$14+Summary!$C$26-Summary!$D$26)</f>
        <v>1.1323128353006862E-3</v>
      </c>
      <c r="C574" s="43">
        <f ca="1">_xlfn.BETA.INV(RAND(),Summary!$C$14+Summary!$D$27,Summary!$D$14+Summary!$C$27-Summary!$D$27)</f>
        <v>1.0744218428599961E-3</v>
      </c>
      <c r="D574" s="49">
        <f t="shared" ca="1" si="8"/>
        <v>0</v>
      </c>
      <c r="E574" s="50">
        <f t="shared" ca="1" si="9"/>
        <v>-5.112632360589385E-2</v>
      </c>
      <c r="F574" s="50" t="str">
        <f t="shared" ca="1" si="10"/>
        <v/>
      </c>
      <c r="G574" s="50">
        <f t="shared" ca="1" si="11"/>
        <v>-5.112632360589385E-2</v>
      </c>
      <c r="H574" s="29"/>
      <c r="I574" s="29"/>
      <c r="J574" s="29"/>
      <c r="K574" s="29"/>
      <c r="L574" s="29"/>
      <c r="M574" s="29"/>
      <c r="N574" s="29"/>
      <c r="O574" s="29"/>
      <c r="P574" s="29"/>
      <c r="Q574" s="29"/>
      <c r="R574" s="29"/>
      <c r="S574" s="29"/>
      <c r="T574" s="29"/>
      <c r="U574" s="29"/>
      <c r="V574" s="29"/>
      <c r="W574" s="29"/>
      <c r="X574" s="29"/>
      <c r="Y574" s="29"/>
      <c r="Z574" s="29"/>
    </row>
    <row r="575" spans="1:26" ht="13">
      <c r="A575" s="42">
        <v>573</v>
      </c>
      <c r="B575" s="40">
        <f ca="1">_xlfn.BETA.INV(RAND(),Summary!$C$14+Summary!$D$26,Summary!$D$14+Summary!$C$26-Summary!$D$26)</f>
        <v>1.228895149646192E-3</v>
      </c>
      <c r="C575" s="43">
        <f ca="1">_xlfn.BETA.INV(RAND(),Summary!$C$14+Summary!$D$27,Summary!$D$14+Summary!$C$27-Summary!$D$27)</f>
        <v>1.1692179022300131E-3</v>
      </c>
      <c r="D575" s="49">
        <f t="shared" ca="1" si="8"/>
        <v>0</v>
      </c>
      <c r="E575" s="50">
        <f t="shared" ca="1" si="9"/>
        <v>-4.856170799710649E-2</v>
      </c>
      <c r="F575" s="50" t="str">
        <f t="shared" ca="1" si="10"/>
        <v/>
      </c>
      <c r="G575" s="50">
        <f t="shared" ca="1" si="11"/>
        <v>-4.856170799710649E-2</v>
      </c>
      <c r="H575" s="29"/>
      <c r="I575" s="29"/>
      <c r="J575" s="29"/>
      <c r="K575" s="29"/>
      <c r="L575" s="29"/>
      <c r="M575" s="29"/>
      <c r="N575" s="29"/>
      <c r="O575" s="29"/>
      <c r="P575" s="29"/>
      <c r="Q575" s="29"/>
      <c r="R575" s="29"/>
      <c r="S575" s="29"/>
      <c r="T575" s="29"/>
      <c r="U575" s="29"/>
      <c r="V575" s="29"/>
      <c r="W575" s="29"/>
      <c r="X575" s="29"/>
      <c r="Y575" s="29"/>
      <c r="Z575" s="29"/>
    </row>
    <row r="576" spans="1:26" ht="13">
      <c r="A576" s="42">
        <v>574</v>
      </c>
      <c r="B576" s="40">
        <f ca="1">_xlfn.BETA.INV(RAND(),Summary!$C$14+Summary!$D$26,Summary!$D$14+Summary!$C$26-Summary!$D$26)</f>
        <v>9.1861949048610905E-4</v>
      </c>
      <c r="C576" s="43">
        <f ca="1">_xlfn.BETA.INV(RAND(),Summary!$C$14+Summary!$D$27,Summary!$D$14+Summary!$C$27-Summary!$D$27)</f>
        <v>1.0928500073510428E-3</v>
      </c>
      <c r="D576" s="49">
        <f t="shared" ca="1" si="8"/>
        <v>1</v>
      </c>
      <c r="E576" s="50">
        <f t="shared" ca="1" si="9"/>
        <v>0.18966560003286623</v>
      </c>
      <c r="F576" s="50">
        <f t="shared" ca="1" si="10"/>
        <v>0.18966560003286623</v>
      </c>
      <c r="G576" s="50" t="str">
        <f t="shared" ca="1" si="11"/>
        <v/>
      </c>
      <c r="H576" s="29"/>
      <c r="I576" s="29"/>
      <c r="J576" s="29"/>
      <c r="K576" s="29"/>
      <c r="L576" s="29"/>
      <c r="M576" s="29"/>
      <c r="N576" s="29"/>
      <c r="O576" s="29"/>
      <c r="P576" s="29"/>
      <c r="Q576" s="29"/>
      <c r="R576" s="29"/>
      <c r="S576" s="29"/>
      <c r="T576" s="29"/>
      <c r="U576" s="29"/>
      <c r="V576" s="29"/>
      <c r="W576" s="29"/>
      <c r="X576" s="29"/>
      <c r="Y576" s="29"/>
      <c r="Z576" s="29"/>
    </row>
    <row r="577" spans="1:26" ht="13">
      <c r="A577" s="42">
        <v>575</v>
      </c>
      <c r="B577" s="40">
        <f ca="1">_xlfn.BETA.INV(RAND(),Summary!$C$14+Summary!$D$26,Summary!$D$14+Summary!$C$26-Summary!$D$26)</f>
        <v>9.1076639386476418E-4</v>
      </c>
      <c r="C577" s="43">
        <f ca="1">_xlfn.BETA.INV(RAND(),Summary!$C$14+Summary!$D$27,Summary!$D$14+Summary!$C$27-Summary!$D$27)</f>
        <v>9.8128236414733489E-4</v>
      </c>
      <c r="D577" s="49">
        <f t="shared" ca="1" si="8"/>
        <v>1</v>
      </c>
      <c r="E577" s="50">
        <f t="shared" ca="1" si="9"/>
        <v>7.7424870699655313E-2</v>
      </c>
      <c r="F577" s="50">
        <f t="shared" ca="1" si="10"/>
        <v>7.7424870699655313E-2</v>
      </c>
      <c r="G577" s="50" t="str">
        <f t="shared" ca="1" si="11"/>
        <v/>
      </c>
      <c r="H577" s="29"/>
      <c r="I577" s="29"/>
      <c r="J577" s="29"/>
      <c r="K577" s="29"/>
      <c r="L577" s="29"/>
      <c r="M577" s="29"/>
      <c r="N577" s="29"/>
      <c r="O577" s="29"/>
      <c r="P577" s="29"/>
      <c r="Q577" s="29"/>
      <c r="R577" s="29"/>
      <c r="S577" s="29"/>
      <c r="T577" s="29"/>
      <c r="U577" s="29"/>
      <c r="V577" s="29"/>
      <c r="W577" s="29"/>
      <c r="X577" s="29"/>
      <c r="Y577" s="29"/>
      <c r="Z577" s="29"/>
    </row>
    <row r="578" spans="1:26" ht="13">
      <c r="A578" s="42">
        <v>576</v>
      </c>
      <c r="B578" s="40">
        <f ca="1">_xlfn.BETA.INV(RAND(),Summary!$C$14+Summary!$D$26,Summary!$D$14+Summary!$C$26-Summary!$D$26)</f>
        <v>1.2533093865711997E-3</v>
      </c>
      <c r="C578" s="43">
        <f ca="1">_xlfn.BETA.INV(RAND(),Summary!$C$14+Summary!$D$27,Summary!$D$14+Summary!$C$27-Summary!$D$27)</f>
        <v>8.5714993974440087E-4</v>
      </c>
      <c r="D578" s="49">
        <f t="shared" ca="1" si="8"/>
        <v>0</v>
      </c>
      <c r="E578" s="50">
        <f t="shared" ca="1" si="9"/>
        <v>-0.31609070439551301</v>
      </c>
      <c r="F578" s="50" t="str">
        <f t="shared" ca="1" si="10"/>
        <v/>
      </c>
      <c r="G578" s="50">
        <f t="shared" ca="1" si="11"/>
        <v>-0.31609070439551301</v>
      </c>
      <c r="H578" s="29"/>
      <c r="I578" s="29"/>
      <c r="J578" s="29"/>
      <c r="K578" s="29"/>
      <c r="L578" s="29"/>
      <c r="M578" s="29"/>
      <c r="N578" s="29"/>
      <c r="O578" s="29"/>
      <c r="P578" s="29"/>
      <c r="Q578" s="29"/>
      <c r="R578" s="29"/>
      <c r="S578" s="29"/>
      <c r="T578" s="29"/>
      <c r="U578" s="29"/>
      <c r="V578" s="29"/>
      <c r="W578" s="29"/>
      <c r="X578" s="29"/>
      <c r="Y578" s="29"/>
      <c r="Z578" s="29"/>
    </row>
    <row r="579" spans="1:26" ht="13">
      <c r="A579" s="42">
        <v>577</v>
      </c>
      <c r="B579" s="40">
        <f ca="1">_xlfn.BETA.INV(RAND(),Summary!$C$14+Summary!$D$26,Summary!$D$14+Summary!$C$26-Summary!$D$26)</f>
        <v>7.6522489292304638E-4</v>
      </c>
      <c r="C579" s="43">
        <f ca="1">_xlfn.BETA.INV(RAND(),Summary!$C$14+Summary!$D$27,Summary!$D$14+Summary!$C$27-Summary!$D$27)</f>
        <v>7.9293302405999803E-4</v>
      </c>
      <c r="D579" s="49">
        <f t="shared" ca="1" si="8"/>
        <v>1</v>
      </c>
      <c r="E579" s="50">
        <f t="shared" ca="1" si="9"/>
        <v>3.6209134586710413E-2</v>
      </c>
      <c r="F579" s="50">
        <f t="shared" ca="1" si="10"/>
        <v>3.6209134586710413E-2</v>
      </c>
      <c r="G579" s="50" t="str">
        <f t="shared" ca="1" si="11"/>
        <v/>
      </c>
      <c r="H579" s="29"/>
      <c r="I579" s="29"/>
      <c r="J579" s="29"/>
      <c r="K579" s="29"/>
      <c r="L579" s="29"/>
      <c r="M579" s="29"/>
      <c r="N579" s="29"/>
      <c r="O579" s="29"/>
      <c r="P579" s="29"/>
      <c r="Q579" s="29"/>
      <c r="R579" s="29"/>
      <c r="S579" s="29"/>
      <c r="T579" s="29"/>
      <c r="U579" s="29"/>
      <c r="V579" s="29"/>
      <c r="W579" s="29"/>
      <c r="X579" s="29"/>
      <c r="Y579" s="29"/>
      <c r="Z579" s="29"/>
    </row>
    <row r="580" spans="1:26" ht="13">
      <c r="A580" s="42">
        <v>578</v>
      </c>
      <c r="B580" s="40">
        <f ca="1">_xlfn.BETA.INV(RAND(),Summary!$C$14+Summary!$D$26,Summary!$D$14+Summary!$C$26-Summary!$D$26)</f>
        <v>1.3654897506476527E-3</v>
      </c>
      <c r="C580" s="43">
        <f ca="1">_xlfn.BETA.INV(RAND(),Summary!$C$14+Summary!$D$27,Summary!$D$14+Summary!$C$27-Summary!$D$27)</f>
        <v>1.1435875488697844E-3</v>
      </c>
      <c r="D580" s="49">
        <f t="shared" ca="1" si="8"/>
        <v>0</v>
      </c>
      <c r="E580" s="50">
        <f t="shared" ca="1" si="9"/>
        <v>-0.16250740928126328</v>
      </c>
      <c r="F580" s="50" t="str">
        <f t="shared" ca="1" si="10"/>
        <v/>
      </c>
      <c r="G580" s="50">
        <f t="shared" ca="1" si="11"/>
        <v>-0.16250740928126328</v>
      </c>
      <c r="H580" s="29"/>
      <c r="I580" s="29"/>
      <c r="J580" s="29"/>
      <c r="K580" s="29"/>
      <c r="L580" s="29"/>
      <c r="M580" s="29"/>
      <c r="N580" s="29"/>
      <c r="O580" s="29"/>
      <c r="P580" s="29"/>
      <c r="Q580" s="29"/>
      <c r="R580" s="29"/>
      <c r="S580" s="29"/>
      <c r="T580" s="29"/>
      <c r="U580" s="29"/>
      <c r="V580" s="29"/>
      <c r="W580" s="29"/>
      <c r="X580" s="29"/>
      <c r="Y580" s="29"/>
      <c r="Z580" s="29"/>
    </row>
    <row r="581" spans="1:26" ht="13">
      <c r="A581" s="42">
        <v>579</v>
      </c>
      <c r="B581" s="40">
        <f ca="1">_xlfn.BETA.INV(RAND(),Summary!$C$14+Summary!$D$26,Summary!$D$14+Summary!$C$26-Summary!$D$26)</f>
        <v>1.2212433819750457E-3</v>
      </c>
      <c r="C581" s="43">
        <f ca="1">_xlfn.BETA.INV(RAND(),Summary!$C$14+Summary!$D$27,Summary!$D$14+Summary!$C$27-Summary!$D$27)</f>
        <v>1.3196308303107251E-3</v>
      </c>
      <c r="D581" s="49">
        <f t="shared" ca="1" si="8"/>
        <v>1</v>
      </c>
      <c r="E581" s="50">
        <f t="shared" ca="1" si="9"/>
        <v>8.0563342072374783E-2</v>
      </c>
      <c r="F581" s="50">
        <f t="shared" ca="1" si="10"/>
        <v>8.0563342072374783E-2</v>
      </c>
      <c r="G581" s="50" t="str">
        <f t="shared" ca="1" si="11"/>
        <v/>
      </c>
      <c r="H581" s="29"/>
      <c r="I581" s="29"/>
      <c r="J581" s="29"/>
      <c r="K581" s="29"/>
      <c r="L581" s="29"/>
      <c r="M581" s="29"/>
      <c r="N581" s="29"/>
      <c r="O581" s="29"/>
      <c r="P581" s="29"/>
      <c r="Q581" s="29"/>
      <c r="R581" s="29"/>
      <c r="S581" s="29"/>
      <c r="T581" s="29"/>
      <c r="U581" s="29"/>
      <c r="V581" s="29"/>
      <c r="W581" s="29"/>
      <c r="X581" s="29"/>
      <c r="Y581" s="29"/>
      <c r="Z581" s="29"/>
    </row>
    <row r="582" spans="1:26" ht="13">
      <c r="A582" s="42">
        <v>580</v>
      </c>
      <c r="B582" s="40">
        <f ca="1">_xlfn.BETA.INV(RAND(),Summary!$C$14+Summary!$D$26,Summary!$D$14+Summary!$C$26-Summary!$D$26)</f>
        <v>1.724710421745379E-3</v>
      </c>
      <c r="C582" s="43">
        <f ca="1">_xlfn.BETA.INV(RAND(),Summary!$C$14+Summary!$D$27,Summary!$D$14+Summary!$C$27-Summary!$D$27)</f>
        <v>1.4356338137953006E-3</v>
      </c>
      <c r="D582" s="49">
        <f t="shared" ca="1" si="8"/>
        <v>0</v>
      </c>
      <c r="E582" s="50">
        <f t="shared" ca="1" si="9"/>
        <v>-0.16760877901899471</v>
      </c>
      <c r="F582" s="50" t="str">
        <f t="shared" ca="1" si="10"/>
        <v/>
      </c>
      <c r="G582" s="50">
        <f t="shared" ca="1" si="11"/>
        <v>-0.16760877901899471</v>
      </c>
      <c r="H582" s="29"/>
      <c r="I582" s="29"/>
      <c r="J582" s="29"/>
      <c r="K582" s="29"/>
      <c r="L582" s="29"/>
      <c r="M582" s="29"/>
      <c r="N582" s="29"/>
      <c r="O582" s="29"/>
      <c r="P582" s="29"/>
      <c r="Q582" s="29"/>
      <c r="R582" s="29"/>
      <c r="S582" s="29"/>
      <c r="T582" s="29"/>
      <c r="U582" s="29"/>
      <c r="V582" s="29"/>
      <c r="W582" s="29"/>
      <c r="X582" s="29"/>
      <c r="Y582" s="29"/>
      <c r="Z582" s="29"/>
    </row>
    <row r="583" spans="1:26" ht="13">
      <c r="A583" s="42">
        <v>581</v>
      </c>
      <c r="B583" s="40">
        <f ca="1">_xlfn.BETA.INV(RAND(),Summary!$C$14+Summary!$D$26,Summary!$D$14+Summary!$C$26-Summary!$D$26)</f>
        <v>9.4914594676464832E-4</v>
      </c>
      <c r="C583" s="43">
        <f ca="1">_xlfn.BETA.INV(RAND(),Summary!$C$14+Summary!$D$27,Summary!$D$14+Summary!$C$27-Summary!$D$27)</f>
        <v>1.3763757226351592E-3</v>
      </c>
      <c r="D583" s="49">
        <f t="shared" ca="1" si="8"/>
        <v>1</v>
      </c>
      <c r="E583" s="50">
        <f t="shared" ca="1" si="9"/>
        <v>0.45012021315247464</v>
      </c>
      <c r="F583" s="50">
        <f t="shared" ca="1" si="10"/>
        <v>0.45012021315247464</v>
      </c>
      <c r="G583" s="50" t="str">
        <f t="shared" ca="1" si="11"/>
        <v/>
      </c>
      <c r="H583" s="29"/>
      <c r="I583" s="29"/>
      <c r="J583" s="29"/>
      <c r="K583" s="29"/>
      <c r="L583" s="29"/>
      <c r="M583" s="29"/>
      <c r="N583" s="29"/>
      <c r="O583" s="29"/>
      <c r="P583" s="29"/>
      <c r="Q583" s="29"/>
      <c r="R583" s="29"/>
      <c r="S583" s="29"/>
      <c r="T583" s="29"/>
      <c r="U583" s="29"/>
      <c r="V583" s="29"/>
      <c r="W583" s="29"/>
      <c r="X583" s="29"/>
      <c r="Y583" s="29"/>
      <c r="Z583" s="29"/>
    </row>
    <row r="584" spans="1:26" ht="13">
      <c r="A584" s="42">
        <v>582</v>
      </c>
      <c r="B584" s="40">
        <f ca="1">_xlfn.BETA.INV(RAND(),Summary!$C$14+Summary!$D$26,Summary!$D$14+Summary!$C$26-Summary!$D$26)</f>
        <v>1.6806409413729906E-3</v>
      </c>
      <c r="C584" s="43">
        <f ca="1">_xlfn.BETA.INV(RAND(),Summary!$C$14+Summary!$D$27,Summary!$D$14+Summary!$C$27-Summary!$D$27)</f>
        <v>1.0442131139308808E-3</v>
      </c>
      <c r="D584" s="49">
        <f t="shared" ca="1" si="8"/>
        <v>0</v>
      </c>
      <c r="E584" s="50">
        <f t="shared" ca="1" si="9"/>
        <v>-0.37868161590909688</v>
      </c>
      <c r="F584" s="50" t="str">
        <f t="shared" ca="1" si="10"/>
        <v/>
      </c>
      <c r="G584" s="50">
        <f t="shared" ca="1" si="11"/>
        <v>-0.37868161590909688</v>
      </c>
      <c r="H584" s="29"/>
      <c r="I584" s="29"/>
      <c r="J584" s="29"/>
      <c r="K584" s="29"/>
      <c r="L584" s="29"/>
      <c r="M584" s="29"/>
      <c r="N584" s="29"/>
      <c r="O584" s="29"/>
      <c r="P584" s="29"/>
      <c r="Q584" s="29"/>
      <c r="R584" s="29"/>
      <c r="S584" s="29"/>
      <c r="T584" s="29"/>
      <c r="U584" s="29"/>
      <c r="V584" s="29"/>
      <c r="W584" s="29"/>
      <c r="X584" s="29"/>
      <c r="Y584" s="29"/>
      <c r="Z584" s="29"/>
    </row>
    <row r="585" spans="1:26" ht="13">
      <c r="A585" s="42">
        <v>583</v>
      </c>
      <c r="B585" s="40">
        <f ca="1">_xlfn.BETA.INV(RAND(),Summary!$C$14+Summary!$D$26,Summary!$D$14+Summary!$C$26-Summary!$D$26)</f>
        <v>1.5684515354442707E-3</v>
      </c>
      <c r="C585" s="43">
        <f ca="1">_xlfn.BETA.INV(RAND(),Summary!$C$14+Summary!$D$27,Summary!$D$14+Summary!$C$27-Summary!$D$27)</f>
        <v>1.1774368851046324E-3</v>
      </c>
      <c r="D585" s="49">
        <f t="shared" ca="1" si="8"/>
        <v>0</v>
      </c>
      <c r="E585" s="50">
        <f t="shared" ca="1" si="9"/>
        <v>-0.24929979760508297</v>
      </c>
      <c r="F585" s="50" t="str">
        <f t="shared" ca="1" si="10"/>
        <v/>
      </c>
      <c r="G585" s="50">
        <f t="shared" ca="1" si="11"/>
        <v>-0.24929979760508297</v>
      </c>
      <c r="H585" s="29"/>
      <c r="I585" s="29"/>
      <c r="J585" s="29"/>
      <c r="K585" s="29"/>
      <c r="L585" s="29"/>
      <c r="M585" s="29"/>
      <c r="N585" s="29"/>
      <c r="O585" s="29"/>
      <c r="P585" s="29"/>
      <c r="Q585" s="29"/>
      <c r="R585" s="29"/>
      <c r="S585" s="29"/>
      <c r="T585" s="29"/>
      <c r="U585" s="29"/>
      <c r="V585" s="29"/>
      <c r="W585" s="29"/>
      <c r="X585" s="29"/>
      <c r="Y585" s="29"/>
      <c r="Z585" s="29"/>
    </row>
    <row r="586" spans="1:26" ht="13">
      <c r="A586" s="42">
        <v>584</v>
      </c>
      <c r="B586" s="40">
        <f ca="1">_xlfn.BETA.INV(RAND(),Summary!$C$14+Summary!$D$26,Summary!$D$14+Summary!$C$26-Summary!$D$26)</f>
        <v>1.0568739573394437E-3</v>
      </c>
      <c r="C586" s="43">
        <f ca="1">_xlfn.BETA.INV(RAND(),Summary!$C$14+Summary!$D$27,Summary!$D$14+Summary!$C$27-Summary!$D$27)</f>
        <v>7.2092186844381124E-4</v>
      </c>
      <c r="D586" s="49">
        <f t="shared" ca="1" si="8"/>
        <v>0</v>
      </c>
      <c r="E586" s="50">
        <f t="shared" ca="1" si="9"/>
        <v>-0.31787337228116819</v>
      </c>
      <c r="F586" s="50" t="str">
        <f t="shared" ca="1" si="10"/>
        <v/>
      </c>
      <c r="G586" s="50">
        <f t="shared" ca="1" si="11"/>
        <v>-0.31787337228116819</v>
      </c>
      <c r="H586" s="29"/>
      <c r="I586" s="29"/>
      <c r="J586" s="29"/>
      <c r="K586" s="29"/>
      <c r="L586" s="29"/>
      <c r="M586" s="29"/>
      <c r="N586" s="29"/>
      <c r="O586" s="29"/>
      <c r="P586" s="29"/>
      <c r="Q586" s="29"/>
      <c r="R586" s="29"/>
      <c r="S586" s="29"/>
      <c r="T586" s="29"/>
      <c r="U586" s="29"/>
      <c r="V586" s="29"/>
      <c r="W586" s="29"/>
      <c r="X586" s="29"/>
      <c r="Y586" s="29"/>
      <c r="Z586" s="29"/>
    </row>
    <row r="587" spans="1:26" ht="13">
      <c r="A587" s="42">
        <v>585</v>
      </c>
      <c r="B587" s="40">
        <f ca="1">_xlfn.BETA.INV(RAND(),Summary!$C$14+Summary!$D$26,Summary!$D$14+Summary!$C$26-Summary!$D$26)</f>
        <v>2.2101839485645369E-3</v>
      </c>
      <c r="C587" s="43">
        <f ca="1">_xlfn.BETA.INV(RAND(),Summary!$C$14+Summary!$D$27,Summary!$D$14+Summary!$C$27-Summary!$D$27)</f>
        <v>7.811268154530659E-4</v>
      </c>
      <c r="D587" s="49">
        <f t="shared" ca="1" si="8"/>
        <v>0</v>
      </c>
      <c r="E587" s="50">
        <f t="shared" ca="1" si="9"/>
        <v>-0.646578369207509</v>
      </c>
      <c r="F587" s="50" t="str">
        <f t="shared" ca="1" si="10"/>
        <v/>
      </c>
      <c r="G587" s="50">
        <f t="shared" ca="1" si="11"/>
        <v>-0.646578369207509</v>
      </c>
      <c r="H587" s="29"/>
      <c r="I587" s="29"/>
      <c r="J587" s="29"/>
      <c r="K587" s="29"/>
      <c r="L587" s="29"/>
      <c r="M587" s="29"/>
      <c r="N587" s="29"/>
      <c r="O587" s="29"/>
      <c r="P587" s="29"/>
      <c r="Q587" s="29"/>
      <c r="R587" s="29"/>
      <c r="S587" s="29"/>
      <c r="T587" s="29"/>
      <c r="U587" s="29"/>
      <c r="V587" s="29"/>
      <c r="W587" s="29"/>
      <c r="X587" s="29"/>
      <c r="Y587" s="29"/>
      <c r="Z587" s="29"/>
    </row>
    <row r="588" spans="1:26" ht="13">
      <c r="A588" s="42">
        <v>586</v>
      </c>
      <c r="B588" s="40">
        <f ca="1">_xlfn.BETA.INV(RAND(),Summary!$C$14+Summary!$D$26,Summary!$D$14+Summary!$C$26-Summary!$D$26)</f>
        <v>7.6592001382020725E-4</v>
      </c>
      <c r="C588" s="43">
        <f ca="1">_xlfn.BETA.INV(RAND(),Summary!$C$14+Summary!$D$27,Summary!$D$14+Summary!$C$27-Summary!$D$27)</f>
        <v>6.8361581933900966E-4</v>
      </c>
      <c r="D588" s="49">
        <f t="shared" ca="1" si="8"/>
        <v>0</v>
      </c>
      <c r="E588" s="50">
        <f t="shared" ca="1" si="9"/>
        <v>-0.10745794991135686</v>
      </c>
      <c r="F588" s="50" t="str">
        <f t="shared" ca="1" si="10"/>
        <v/>
      </c>
      <c r="G588" s="50">
        <f t="shared" ca="1" si="11"/>
        <v>-0.10745794991135686</v>
      </c>
      <c r="H588" s="29"/>
      <c r="I588" s="29"/>
      <c r="J588" s="29"/>
      <c r="K588" s="29"/>
      <c r="L588" s="29"/>
      <c r="M588" s="29"/>
      <c r="N588" s="29"/>
      <c r="O588" s="29"/>
      <c r="P588" s="29"/>
      <c r="Q588" s="29"/>
      <c r="R588" s="29"/>
      <c r="S588" s="29"/>
      <c r="T588" s="29"/>
      <c r="U588" s="29"/>
      <c r="V588" s="29"/>
      <c r="W588" s="29"/>
      <c r="X588" s="29"/>
      <c r="Y588" s="29"/>
      <c r="Z588" s="29"/>
    </row>
    <row r="589" spans="1:26" ht="13">
      <c r="A589" s="42">
        <v>587</v>
      </c>
      <c r="B589" s="40">
        <f ca="1">_xlfn.BETA.INV(RAND(),Summary!$C$14+Summary!$D$26,Summary!$D$14+Summary!$C$26-Summary!$D$26)</f>
        <v>6.1506720657409112E-4</v>
      </c>
      <c r="C589" s="43">
        <f ca="1">_xlfn.BETA.INV(RAND(),Summary!$C$14+Summary!$D$27,Summary!$D$14+Summary!$C$27-Summary!$D$27)</f>
        <v>9.5048863431860186E-4</v>
      </c>
      <c r="D589" s="49">
        <f t="shared" ca="1" si="8"/>
        <v>1</v>
      </c>
      <c r="E589" s="50">
        <f t="shared" ca="1" si="9"/>
        <v>0.54534110119900503</v>
      </c>
      <c r="F589" s="50">
        <f t="shared" ca="1" si="10"/>
        <v>0.54534110119900503</v>
      </c>
      <c r="G589" s="50" t="str">
        <f t="shared" ca="1" si="11"/>
        <v/>
      </c>
      <c r="H589" s="29"/>
      <c r="I589" s="29"/>
      <c r="J589" s="29"/>
      <c r="K589" s="29"/>
      <c r="L589" s="29"/>
      <c r="M589" s="29"/>
      <c r="N589" s="29"/>
      <c r="O589" s="29"/>
      <c r="P589" s="29"/>
      <c r="Q589" s="29"/>
      <c r="R589" s="29"/>
      <c r="S589" s="29"/>
      <c r="T589" s="29"/>
      <c r="U589" s="29"/>
      <c r="V589" s="29"/>
      <c r="W589" s="29"/>
      <c r="X589" s="29"/>
      <c r="Y589" s="29"/>
      <c r="Z589" s="29"/>
    </row>
    <row r="590" spans="1:26" ht="13">
      <c r="A590" s="42">
        <v>588</v>
      </c>
      <c r="B590" s="40">
        <f ca="1">_xlfn.BETA.INV(RAND(),Summary!$C$14+Summary!$D$26,Summary!$D$14+Summary!$C$26-Summary!$D$26)</f>
        <v>7.8087478461279106E-4</v>
      </c>
      <c r="C590" s="43">
        <f ca="1">_xlfn.BETA.INV(RAND(),Summary!$C$14+Summary!$D$27,Summary!$D$14+Summary!$C$27-Summary!$D$27)</f>
        <v>1.2228900711167556E-3</v>
      </c>
      <c r="D590" s="49">
        <f t="shared" ca="1" si="8"/>
        <v>1</v>
      </c>
      <c r="E590" s="50">
        <f t="shared" ca="1" si="9"/>
        <v>0.56605142746816284</v>
      </c>
      <c r="F590" s="50">
        <f t="shared" ca="1" si="10"/>
        <v>0.56605142746816284</v>
      </c>
      <c r="G590" s="50" t="str">
        <f t="shared" ca="1" si="11"/>
        <v/>
      </c>
      <c r="H590" s="29"/>
      <c r="I590" s="29"/>
      <c r="J590" s="29"/>
      <c r="K590" s="29"/>
      <c r="L590" s="29"/>
      <c r="M590" s="29"/>
      <c r="N590" s="29"/>
      <c r="O590" s="29"/>
      <c r="P590" s="29"/>
      <c r="Q590" s="29"/>
      <c r="R590" s="29"/>
      <c r="S590" s="29"/>
      <c r="T590" s="29"/>
      <c r="U590" s="29"/>
      <c r="V590" s="29"/>
      <c r="W590" s="29"/>
      <c r="X590" s="29"/>
      <c r="Y590" s="29"/>
      <c r="Z590" s="29"/>
    </row>
    <row r="591" spans="1:26" ht="13">
      <c r="A591" s="42">
        <v>589</v>
      </c>
      <c r="B591" s="40">
        <f ca="1">_xlfn.BETA.INV(RAND(),Summary!$C$14+Summary!$D$26,Summary!$D$14+Summary!$C$26-Summary!$D$26)</f>
        <v>1.0484555693031287E-3</v>
      </c>
      <c r="C591" s="43">
        <f ca="1">_xlfn.BETA.INV(RAND(),Summary!$C$14+Summary!$D$27,Summary!$D$14+Summary!$C$27-Summary!$D$27)</f>
        <v>9.0647256661875806E-4</v>
      </c>
      <c r="D591" s="49">
        <f t="shared" ca="1" si="8"/>
        <v>0</v>
      </c>
      <c r="E591" s="50">
        <f t="shared" ca="1" si="9"/>
        <v>-0.13542109636438074</v>
      </c>
      <c r="F591" s="50" t="str">
        <f t="shared" ca="1" si="10"/>
        <v/>
      </c>
      <c r="G591" s="50">
        <f t="shared" ca="1" si="11"/>
        <v>-0.13542109636438074</v>
      </c>
      <c r="H591" s="29"/>
      <c r="I591" s="29"/>
      <c r="J591" s="29"/>
      <c r="K591" s="29"/>
      <c r="L591" s="29"/>
      <c r="M591" s="29"/>
      <c r="N591" s="29"/>
      <c r="O591" s="29"/>
      <c r="P591" s="29"/>
      <c r="Q591" s="29"/>
      <c r="R591" s="29"/>
      <c r="S591" s="29"/>
      <c r="T591" s="29"/>
      <c r="U591" s="29"/>
      <c r="V591" s="29"/>
      <c r="W591" s="29"/>
      <c r="X591" s="29"/>
      <c r="Y591" s="29"/>
      <c r="Z591" s="29"/>
    </row>
    <row r="592" spans="1:26" ht="13">
      <c r="A592" s="42">
        <v>590</v>
      </c>
      <c r="B592" s="40">
        <f ca="1">_xlfn.BETA.INV(RAND(),Summary!$C$14+Summary!$D$26,Summary!$D$14+Summary!$C$26-Summary!$D$26)</f>
        <v>1.1039596671904572E-3</v>
      </c>
      <c r="C592" s="43">
        <f ca="1">_xlfn.BETA.INV(RAND(),Summary!$C$14+Summary!$D$27,Summary!$D$14+Summary!$C$27-Summary!$D$27)</f>
        <v>1.7189933291557047E-3</v>
      </c>
      <c r="D592" s="49">
        <f t="shared" ca="1" si="8"/>
        <v>1</v>
      </c>
      <c r="E592" s="50">
        <f t="shared" ca="1" si="9"/>
        <v>0.55711606161345451</v>
      </c>
      <c r="F592" s="50">
        <f t="shared" ca="1" si="10"/>
        <v>0.55711606161345451</v>
      </c>
      <c r="G592" s="50" t="str">
        <f t="shared" ca="1" si="11"/>
        <v/>
      </c>
      <c r="H592" s="29"/>
      <c r="I592" s="29"/>
      <c r="J592" s="29"/>
      <c r="K592" s="29"/>
      <c r="L592" s="29"/>
      <c r="M592" s="29"/>
      <c r="N592" s="29"/>
      <c r="O592" s="29"/>
      <c r="P592" s="29"/>
      <c r="Q592" s="29"/>
      <c r="R592" s="29"/>
      <c r="S592" s="29"/>
      <c r="T592" s="29"/>
      <c r="U592" s="29"/>
      <c r="V592" s="29"/>
      <c r="W592" s="29"/>
      <c r="X592" s="29"/>
      <c r="Y592" s="29"/>
      <c r="Z592" s="29"/>
    </row>
    <row r="593" spans="1:26" ht="13">
      <c r="A593" s="42">
        <v>591</v>
      </c>
      <c r="B593" s="40">
        <f ca="1">_xlfn.BETA.INV(RAND(),Summary!$C$14+Summary!$D$26,Summary!$D$14+Summary!$C$26-Summary!$D$26)</f>
        <v>1.5095798386142167E-3</v>
      </c>
      <c r="C593" s="43">
        <f ca="1">_xlfn.BETA.INV(RAND(),Summary!$C$14+Summary!$D$27,Summary!$D$14+Summary!$C$27-Summary!$D$27)</f>
        <v>6.8639987341077673E-4</v>
      </c>
      <c r="D593" s="49">
        <f t="shared" ca="1" si="8"/>
        <v>0</v>
      </c>
      <c r="E593" s="50">
        <f t="shared" ca="1" si="9"/>
        <v>-0.54530402708551884</v>
      </c>
      <c r="F593" s="50" t="str">
        <f t="shared" ca="1" si="10"/>
        <v/>
      </c>
      <c r="G593" s="50">
        <f t="shared" ca="1" si="11"/>
        <v>-0.54530402708551884</v>
      </c>
      <c r="H593" s="29"/>
      <c r="I593" s="29"/>
      <c r="J593" s="29"/>
      <c r="K593" s="29"/>
      <c r="L593" s="29"/>
      <c r="M593" s="29"/>
      <c r="N593" s="29"/>
      <c r="O593" s="29"/>
      <c r="P593" s="29"/>
      <c r="Q593" s="29"/>
      <c r="R593" s="29"/>
      <c r="S593" s="29"/>
      <c r="T593" s="29"/>
      <c r="U593" s="29"/>
      <c r="V593" s="29"/>
      <c r="W593" s="29"/>
      <c r="X593" s="29"/>
      <c r="Y593" s="29"/>
      <c r="Z593" s="29"/>
    </row>
    <row r="594" spans="1:26" ht="13">
      <c r="A594" s="42">
        <v>592</v>
      </c>
      <c r="B594" s="40">
        <f ca="1">_xlfn.BETA.INV(RAND(),Summary!$C$14+Summary!$D$26,Summary!$D$14+Summary!$C$26-Summary!$D$26)</f>
        <v>1.0021787354489824E-3</v>
      </c>
      <c r="C594" s="43">
        <f ca="1">_xlfn.BETA.INV(RAND(),Summary!$C$14+Summary!$D$27,Summary!$D$14+Summary!$C$27-Summary!$D$27)</f>
        <v>8.5747561235174137E-4</v>
      </c>
      <c r="D594" s="49">
        <f t="shared" ca="1" si="8"/>
        <v>0</v>
      </c>
      <c r="E594" s="50">
        <f t="shared" ca="1" si="9"/>
        <v>-0.14438853866961474</v>
      </c>
      <c r="F594" s="50" t="str">
        <f t="shared" ca="1" si="10"/>
        <v/>
      </c>
      <c r="G594" s="50">
        <f t="shared" ca="1" si="11"/>
        <v>-0.14438853866961474</v>
      </c>
      <c r="H594" s="29"/>
      <c r="I594" s="29"/>
      <c r="J594" s="29"/>
      <c r="K594" s="29"/>
      <c r="L594" s="29"/>
      <c r="M594" s="29"/>
      <c r="N594" s="29"/>
      <c r="O594" s="29"/>
      <c r="P594" s="29"/>
      <c r="Q594" s="29"/>
      <c r="R594" s="29"/>
      <c r="S594" s="29"/>
      <c r="T594" s="29"/>
      <c r="U594" s="29"/>
      <c r="V594" s="29"/>
      <c r="W594" s="29"/>
      <c r="X594" s="29"/>
      <c r="Y594" s="29"/>
      <c r="Z594" s="29"/>
    </row>
    <row r="595" spans="1:26" ht="13">
      <c r="A595" s="42">
        <v>593</v>
      </c>
      <c r="B595" s="40">
        <f ca="1">_xlfn.BETA.INV(RAND(),Summary!$C$14+Summary!$D$26,Summary!$D$14+Summary!$C$26-Summary!$D$26)</f>
        <v>1.4551623288024951E-3</v>
      </c>
      <c r="C595" s="43">
        <f ca="1">_xlfn.BETA.INV(RAND(),Summary!$C$14+Summary!$D$27,Summary!$D$14+Summary!$C$27-Summary!$D$27)</f>
        <v>1.0475339297406627E-3</v>
      </c>
      <c r="D595" s="49">
        <f t="shared" ca="1" si="8"/>
        <v>0</v>
      </c>
      <c r="E595" s="50">
        <f t="shared" ca="1" si="9"/>
        <v>-0.28012572274138259</v>
      </c>
      <c r="F595" s="50" t="str">
        <f t="shared" ca="1" si="10"/>
        <v/>
      </c>
      <c r="G595" s="50">
        <f t="shared" ca="1" si="11"/>
        <v>-0.28012572274138259</v>
      </c>
      <c r="H595" s="29"/>
      <c r="I595" s="29"/>
      <c r="J595" s="29"/>
      <c r="K595" s="29"/>
      <c r="L595" s="29"/>
      <c r="M595" s="29"/>
      <c r="N595" s="29"/>
      <c r="O595" s="29"/>
      <c r="P595" s="29"/>
      <c r="Q595" s="29"/>
      <c r="R595" s="29"/>
      <c r="S595" s="29"/>
      <c r="T595" s="29"/>
      <c r="U595" s="29"/>
      <c r="V595" s="29"/>
      <c r="W595" s="29"/>
      <c r="X595" s="29"/>
      <c r="Y595" s="29"/>
      <c r="Z595" s="29"/>
    </row>
    <row r="596" spans="1:26" ht="13">
      <c r="A596" s="42">
        <v>594</v>
      </c>
      <c r="B596" s="40">
        <f ca="1">_xlfn.BETA.INV(RAND(),Summary!$C$14+Summary!$D$26,Summary!$D$14+Summary!$C$26-Summary!$D$26)</f>
        <v>1.2068227513702956E-3</v>
      </c>
      <c r="C596" s="43">
        <f ca="1">_xlfn.BETA.INV(RAND(),Summary!$C$14+Summary!$D$27,Summary!$D$14+Summary!$C$27-Summary!$D$27)</f>
        <v>8.1344898228931112E-4</v>
      </c>
      <c r="D596" s="49">
        <f t="shared" ca="1" si="8"/>
        <v>0</v>
      </c>
      <c r="E596" s="50">
        <f t="shared" ca="1" si="9"/>
        <v>-0.32595819778366408</v>
      </c>
      <c r="F596" s="50" t="str">
        <f t="shared" ca="1" si="10"/>
        <v/>
      </c>
      <c r="G596" s="50">
        <f t="shared" ca="1" si="11"/>
        <v>-0.32595819778366408</v>
      </c>
      <c r="H596" s="29"/>
      <c r="I596" s="29"/>
      <c r="J596" s="29"/>
      <c r="K596" s="29"/>
      <c r="L596" s="29"/>
      <c r="M596" s="29"/>
      <c r="N596" s="29"/>
      <c r="O596" s="29"/>
      <c r="P596" s="29"/>
      <c r="Q596" s="29"/>
      <c r="R596" s="29"/>
      <c r="S596" s="29"/>
      <c r="T596" s="29"/>
      <c r="U596" s="29"/>
      <c r="V596" s="29"/>
      <c r="W596" s="29"/>
      <c r="X596" s="29"/>
      <c r="Y596" s="29"/>
      <c r="Z596" s="29"/>
    </row>
    <row r="597" spans="1:26" ht="13">
      <c r="A597" s="42">
        <v>595</v>
      </c>
      <c r="B597" s="40">
        <f ca="1">_xlfn.BETA.INV(RAND(),Summary!$C$14+Summary!$D$26,Summary!$D$14+Summary!$C$26-Summary!$D$26)</f>
        <v>1.6904566703129786E-3</v>
      </c>
      <c r="C597" s="43">
        <f ca="1">_xlfn.BETA.INV(RAND(),Summary!$C$14+Summary!$D$27,Summary!$D$14+Summary!$C$27-Summary!$D$27)</f>
        <v>8.0201915611574799E-4</v>
      </c>
      <c r="D597" s="49">
        <f t="shared" ca="1" si="8"/>
        <v>0</v>
      </c>
      <c r="E597" s="50">
        <f t="shared" ca="1" si="9"/>
        <v>-0.52556065458497758</v>
      </c>
      <c r="F597" s="50" t="str">
        <f t="shared" ca="1" si="10"/>
        <v/>
      </c>
      <c r="G597" s="50">
        <f t="shared" ca="1" si="11"/>
        <v>-0.52556065458497758</v>
      </c>
      <c r="H597" s="29"/>
      <c r="I597" s="29"/>
      <c r="J597" s="29"/>
      <c r="K597" s="29"/>
      <c r="L597" s="29"/>
      <c r="M597" s="29"/>
      <c r="N597" s="29"/>
      <c r="O597" s="29"/>
      <c r="P597" s="29"/>
      <c r="Q597" s="29"/>
      <c r="R597" s="29"/>
      <c r="S597" s="29"/>
      <c r="T597" s="29"/>
      <c r="U597" s="29"/>
      <c r="V597" s="29"/>
      <c r="W597" s="29"/>
      <c r="X597" s="29"/>
      <c r="Y597" s="29"/>
      <c r="Z597" s="29"/>
    </row>
    <row r="598" spans="1:26" ht="13">
      <c r="A598" s="42">
        <v>596</v>
      </c>
      <c r="B598" s="40">
        <f ca="1">_xlfn.BETA.INV(RAND(),Summary!$C$14+Summary!$D$26,Summary!$D$14+Summary!$C$26-Summary!$D$26)</f>
        <v>6.1501665102214214E-4</v>
      </c>
      <c r="C598" s="43">
        <f ca="1">_xlfn.BETA.INV(RAND(),Summary!$C$14+Summary!$D$27,Summary!$D$14+Summary!$C$27-Summary!$D$27)</f>
        <v>1.0668704102645421E-3</v>
      </c>
      <c r="D598" s="49">
        <f t="shared" ca="1" si="8"/>
        <v>1</v>
      </c>
      <c r="E598" s="50">
        <f t="shared" ca="1" si="9"/>
        <v>0.7347016678189614</v>
      </c>
      <c r="F598" s="50">
        <f t="shared" ca="1" si="10"/>
        <v>0.7347016678189614</v>
      </c>
      <c r="G598" s="50" t="str">
        <f t="shared" ca="1" si="11"/>
        <v/>
      </c>
      <c r="H598" s="29"/>
      <c r="I598" s="29"/>
      <c r="J598" s="29"/>
      <c r="K598" s="29"/>
      <c r="L598" s="29"/>
      <c r="M598" s="29"/>
      <c r="N598" s="29"/>
      <c r="O598" s="29"/>
      <c r="P598" s="29"/>
      <c r="Q598" s="29"/>
      <c r="R598" s="29"/>
      <c r="S598" s="29"/>
      <c r="T598" s="29"/>
      <c r="U598" s="29"/>
      <c r="V598" s="29"/>
      <c r="W598" s="29"/>
      <c r="X598" s="29"/>
      <c r="Y598" s="29"/>
      <c r="Z598" s="29"/>
    </row>
    <row r="599" spans="1:26" ht="13">
      <c r="A599" s="42">
        <v>597</v>
      </c>
      <c r="B599" s="40">
        <f ca="1">_xlfn.BETA.INV(RAND(),Summary!$C$14+Summary!$D$26,Summary!$D$14+Summary!$C$26-Summary!$D$26)</f>
        <v>1.1981584585371019E-3</v>
      </c>
      <c r="C599" s="43">
        <f ca="1">_xlfn.BETA.INV(RAND(),Summary!$C$14+Summary!$D$27,Summary!$D$14+Summary!$C$27-Summary!$D$27)</f>
        <v>9.2763285918716603E-4</v>
      </c>
      <c r="D599" s="49">
        <f t="shared" ca="1" si="8"/>
        <v>0</v>
      </c>
      <c r="E599" s="50">
        <f t="shared" ca="1" si="9"/>
        <v>-0.22578449237860873</v>
      </c>
      <c r="F599" s="50" t="str">
        <f t="shared" ca="1" si="10"/>
        <v/>
      </c>
      <c r="G599" s="50">
        <f t="shared" ca="1" si="11"/>
        <v>-0.22578449237860873</v>
      </c>
      <c r="H599" s="29"/>
      <c r="I599" s="29"/>
      <c r="J599" s="29"/>
      <c r="K599" s="29"/>
      <c r="L599" s="29"/>
      <c r="M599" s="29"/>
      <c r="N599" s="29"/>
      <c r="O599" s="29"/>
      <c r="P599" s="29"/>
      <c r="Q599" s="29"/>
      <c r="R599" s="29"/>
      <c r="S599" s="29"/>
      <c r="T599" s="29"/>
      <c r="U599" s="29"/>
      <c r="V599" s="29"/>
      <c r="W599" s="29"/>
      <c r="X599" s="29"/>
      <c r="Y599" s="29"/>
      <c r="Z599" s="29"/>
    </row>
    <row r="600" spans="1:26" ht="13">
      <c r="A600" s="42">
        <v>598</v>
      </c>
      <c r="B600" s="40">
        <f ca="1">_xlfn.BETA.INV(RAND(),Summary!$C$14+Summary!$D$26,Summary!$D$14+Summary!$C$26-Summary!$D$26)</f>
        <v>1.107900778153259E-3</v>
      </c>
      <c r="C600" s="43">
        <f ca="1">_xlfn.BETA.INV(RAND(),Summary!$C$14+Summary!$D$27,Summary!$D$14+Summary!$C$27-Summary!$D$27)</f>
        <v>1.3093569002562422E-3</v>
      </c>
      <c r="D600" s="49">
        <f t="shared" ca="1" si="8"/>
        <v>1</v>
      </c>
      <c r="E600" s="50">
        <f t="shared" ca="1" si="9"/>
        <v>0.1818358882631953</v>
      </c>
      <c r="F600" s="50">
        <f t="shared" ca="1" si="10"/>
        <v>0.1818358882631953</v>
      </c>
      <c r="G600" s="50" t="str">
        <f t="shared" ca="1" si="11"/>
        <v/>
      </c>
      <c r="H600" s="29"/>
      <c r="I600" s="29"/>
      <c r="J600" s="29"/>
      <c r="K600" s="29"/>
      <c r="L600" s="29"/>
      <c r="M600" s="29"/>
      <c r="N600" s="29"/>
      <c r="O600" s="29"/>
      <c r="P600" s="29"/>
      <c r="Q600" s="29"/>
      <c r="R600" s="29"/>
      <c r="S600" s="29"/>
      <c r="T600" s="29"/>
      <c r="U600" s="29"/>
      <c r="V600" s="29"/>
      <c r="W600" s="29"/>
      <c r="X600" s="29"/>
      <c r="Y600" s="29"/>
      <c r="Z600" s="29"/>
    </row>
    <row r="601" spans="1:26" ht="13">
      <c r="A601" s="42">
        <v>599</v>
      </c>
      <c r="B601" s="40">
        <f ca="1">_xlfn.BETA.INV(RAND(),Summary!$C$14+Summary!$D$26,Summary!$D$14+Summary!$C$26-Summary!$D$26)</f>
        <v>2.6789803093779288E-4</v>
      </c>
      <c r="C601" s="43">
        <f ca="1">_xlfn.BETA.INV(RAND(),Summary!$C$14+Summary!$D$27,Summary!$D$14+Summary!$C$27-Summary!$D$27)</f>
        <v>8.9780675438707919E-4</v>
      </c>
      <c r="D601" s="49">
        <f t="shared" ca="1" si="8"/>
        <v>1</v>
      </c>
      <c r="E601" s="50">
        <f t="shared" ca="1" si="9"/>
        <v>2.351300310958814</v>
      </c>
      <c r="F601" s="50">
        <f t="shared" ca="1" si="10"/>
        <v>2.351300310958814</v>
      </c>
      <c r="G601" s="50" t="str">
        <f t="shared" ca="1" si="11"/>
        <v/>
      </c>
      <c r="H601" s="29"/>
      <c r="I601" s="29"/>
      <c r="J601" s="29"/>
      <c r="K601" s="29"/>
      <c r="L601" s="29"/>
      <c r="M601" s="29"/>
      <c r="N601" s="29"/>
      <c r="O601" s="29"/>
      <c r="P601" s="29"/>
      <c r="Q601" s="29"/>
      <c r="R601" s="29"/>
      <c r="S601" s="29"/>
      <c r="T601" s="29"/>
      <c r="U601" s="29"/>
      <c r="V601" s="29"/>
      <c r="W601" s="29"/>
      <c r="X601" s="29"/>
      <c r="Y601" s="29"/>
      <c r="Z601" s="29"/>
    </row>
    <row r="602" spans="1:26" ht="13">
      <c r="A602" s="42">
        <v>600</v>
      </c>
      <c r="B602" s="40">
        <f ca="1">_xlfn.BETA.INV(RAND(),Summary!$C$14+Summary!$D$26,Summary!$D$14+Summary!$C$26-Summary!$D$26)</f>
        <v>1.355666922249088E-3</v>
      </c>
      <c r="C602" s="43">
        <f ca="1">_xlfn.BETA.INV(RAND(),Summary!$C$14+Summary!$D$27,Summary!$D$14+Summary!$C$27-Summary!$D$27)</f>
        <v>1.1840113705384736E-3</v>
      </c>
      <c r="D602" s="49">
        <f t="shared" ca="1" si="8"/>
        <v>0</v>
      </c>
      <c r="E602" s="50">
        <f t="shared" ca="1" si="9"/>
        <v>-0.12662074208156765</v>
      </c>
      <c r="F602" s="50" t="str">
        <f t="shared" ca="1" si="10"/>
        <v/>
      </c>
      <c r="G602" s="50">
        <f t="shared" ca="1" si="11"/>
        <v>-0.12662074208156765</v>
      </c>
      <c r="H602" s="29"/>
      <c r="I602" s="29"/>
      <c r="J602" s="29"/>
      <c r="K602" s="29"/>
      <c r="L602" s="29"/>
      <c r="M602" s="29"/>
      <c r="N602" s="29"/>
      <c r="O602" s="29"/>
      <c r="P602" s="29"/>
      <c r="Q602" s="29"/>
      <c r="R602" s="29"/>
      <c r="S602" s="29"/>
      <c r="T602" s="29"/>
      <c r="U602" s="29"/>
      <c r="V602" s="29"/>
      <c r="W602" s="29"/>
      <c r="X602" s="29"/>
      <c r="Y602" s="29"/>
      <c r="Z602" s="29"/>
    </row>
    <row r="603" spans="1:26" ht="13">
      <c r="A603" s="42">
        <v>601</v>
      </c>
      <c r="B603" s="40">
        <f ca="1">_xlfn.BETA.INV(RAND(),Summary!$C$14+Summary!$D$26,Summary!$D$14+Summary!$C$26-Summary!$D$26)</f>
        <v>2.1884327708152629E-3</v>
      </c>
      <c r="C603" s="43">
        <f ca="1">_xlfn.BETA.INV(RAND(),Summary!$C$14+Summary!$D$27,Summary!$D$14+Summary!$C$27-Summary!$D$27)</f>
        <v>9.3616905794285281E-4</v>
      </c>
      <c r="D603" s="49">
        <f t="shared" ca="1" si="8"/>
        <v>0</v>
      </c>
      <c r="E603" s="50">
        <f t="shared" ca="1" si="9"/>
        <v>-0.57221941179664415</v>
      </c>
      <c r="F603" s="50" t="str">
        <f t="shared" ca="1" si="10"/>
        <v/>
      </c>
      <c r="G603" s="50">
        <f t="shared" ca="1" si="11"/>
        <v>-0.57221941179664415</v>
      </c>
      <c r="H603" s="29"/>
      <c r="I603" s="29"/>
      <c r="J603" s="29"/>
      <c r="K603" s="29"/>
      <c r="L603" s="29"/>
      <c r="M603" s="29"/>
      <c r="N603" s="29"/>
      <c r="O603" s="29"/>
      <c r="P603" s="29"/>
      <c r="Q603" s="29"/>
      <c r="R603" s="29"/>
      <c r="S603" s="29"/>
      <c r="T603" s="29"/>
      <c r="U603" s="29"/>
      <c r="V603" s="29"/>
      <c r="W603" s="29"/>
      <c r="X603" s="29"/>
      <c r="Y603" s="29"/>
      <c r="Z603" s="29"/>
    </row>
    <row r="604" spans="1:26" ht="13">
      <c r="A604" s="42">
        <v>602</v>
      </c>
      <c r="B604" s="40">
        <f ca="1">_xlfn.BETA.INV(RAND(),Summary!$C$14+Summary!$D$26,Summary!$D$14+Summary!$C$26-Summary!$D$26)</f>
        <v>1.0865273007212295E-3</v>
      </c>
      <c r="C604" s="43">
        <f ca="1">_xlfn.BETA.INV(RAND(),Summary!$C$14+Summary!$D$27,Summary!$D$14+Summary!$C$27-Summary!$D$27)</f>
        <v>9.5412775188818966E-4</v>
      </c>
      <c r="D604" s="49">
        <f t="shared" ca="1" si="8"/>
        <v>0</v>
      </c>
      <c r="E604" s="50">
        <f t="shared" ca="1" si="9"/>
        <v>-0.12185570371324669</v>
      </c>
      <c r="F604" s="50" t="str">
        <f t="shared" ca="1" si="10"/>
        <v/>
      </c>
      <c r="G604" s="50">
        <f t="shared" ca="1" si="11"/>
        <v>-0.12185570371324669</v>
      </c>
      <c r="H604" s="29"/>
      <c r="I604" s="29"/>
      <c r="J604" s="29"/>
      <c r="K604" s="29"/>
      <c r="L604" s="29"/>
      <c r="M604" s="29"/>
      <c r="N604" s="29"/>
      <c r="O604" s="29"/>
      <c r="P604" s="29"/>
      <c r="Q604" s="29"/>
      <c r="R604" s="29"/>
      <c r="S604" s="29"/>
      <c r="T604" s="29"/>
      <c r="U604" s="29"/>
      <c r="V604" s="29"/>
      <c r="W604" s="29"/>
      <c r="X604" s="29"/>
      <c r="Y604" s="29"/>
      <c r="Z604" s="29"/>
    </row>
    <row r="605" spans="1:26" ht="13">
      <c r="A605" s="42">
        <v>603</v>
      </c>
      <c r="B605" s="40">
        <f ca="1">_xlfn.BETA.INV(RAND(),Summary!$C$14+Summary!$D$26,Summary!$D$14+Summary!$C$26-Summary!$D$26)</f>
        <v>1.155318611962497E-3</v>
      </c>
      <c r="C605" s="43">
        <f ca="1">_xlfn.BETA.INV(RAND(),Summary!$C$14+Summary!$D$27,Summary!$D$14+Summary!$C$27-Summary!$D$27)</f>
        <v>1.3016390617249796E-3</v>
      </c>
      <c r="D605" s="49">
        <f t="shared" ca="1" si="8"/>
        <v>1</v>
      </c>
      <c r="E605" s="50">
        <f t="shared" ca="1" si="9"/>
        <v>0.12664943527044326</v>
      </c>
      <c r="F605" s="50">
        <f t="shared" ca="1" si="10"/>
        <v>0.12664943527044326</v>
      </c>
      <c r="G605" s="50" t="str">
        <f t="shared" ca="1" si="11"/>
        <v/>
      </c>
      <c r="H605" s="29"/>
      <c r="I605" s="29"/>
      <c r="J605" s="29"/>
      <c r="K605" s="29"/>
      <c r="L605" s="29"/>
      <c r="M605" s="29"/>
      <c r="N605" s="29"/>
      <c r="O605" s="29"/>
      <c r="P605" s="29"/>
      <c r="Q605" s="29"/>
      <c r="R605" s="29"/>
      <c r="S605" s="29"/>
      <c r="T605" s="29"/>
      <c r="U605" s="29"/>
      <c r="V605" s="29"/>
      <c r="W605" s="29"/>
      <c r="X605" s="29"/>
      <c r="Y605" s="29"/>
      <c r="Z605" s="29"/>
    </row>
    <row r="606" spans="1:26" ht="13">
      <c r="A606" s="42">
        <v>604</v>
      </c>
      <c r="B606" s="40">
        <f ca="1">_xlfn.BETA.INV(RAND(),Summary!$C$14+Summary!$D$26,Summary!$D$14+Summary!$C$26-Summary!$D$26)</f>
        <v>1.4878390977035583E-3</v>
      </c>
      <c r="C606" s="43">
        <f ca="1">_xlfn.BETA.INV(RAND(),Summary!$C$14+Summary!$D$27,Summary!$D$14+Summary!$C$27-Summary!$D$27)</f>
        <v>1.1922928739692695E-3</v>
      </c>
      <c r="D606" s="49">
        <f t="shared" ca="1" si="8"/>
        <v>0</v>
      </c>
      <c r="E606" s="50">
        <f t="shared" ca="1" si="9"/>
        <v>-0.19864125374205907</v>
      </c>
      <c r="F606" s="50" t="str">
        <f t="shared" ca="1" si="10"/>
        <v/>
      </c>
      <c r="G606" s="50">
        <f t="shared" ca="1" si="11"/>
        <v>-0.19864125374205907</v>
      </c>
      <c r="H606" s="29"/>
      <c r="I606" s="29"/>
      <c r="J606" s="29"/>
      <c r="K606" s="29"/>
      <c r="L606" s="29"/>
      <c r="M606" s="29"/>
      <c r="N606" s="29"/>
      <c r="O606" s="29"/>
      <c r="P606" s="29"/>
      <c r="Q606" s="29"/>
      <c r="R606" s="29"/>
      <c r="S606" s="29"/>
      <c r="T606" s="29"/>
      <c r="U606" s="29"/>
      <c r="V606" s="29"/>
      <c r="W606" s="29"/>
      <c r="X606" s="29"/>
      <c r="Y606" s="29"/>
      <c r="Z606" s="29"/>
    </row>
    <row r="607" spans="1:26" ht="13">
      <c r="A607" s="42">
        <v>605</v>
      </c>
      <c r="B607" s="40">
        <f ca="1">_xlfn.BETA.INV(RAND(),Summary!$C$14+Summary!$D$26,Summary!$D$14+Summary!$C$26-Summary!$D$26)</f>
        <v>1.0097909423472675E-3</v>
      </c>
      <c r="C607" s="43">
        <f ca="1">_xlfn.BETA.INV(RAND(),Summary!$C$14+Summary!$D$27,Summary!$D$14+Summary!$C$27-Summary!$D$27)</f>
        <v>8.8382955222899087E-4</v>
      </c>
      <c r="D607" s="49">
        <f t="shared" ca="1" si="8"/>
        <v>0</v>
      </c>
      <c r="E607" s="50">
        <f t="shared" ca="1" si="9"/>
        <v>-0.12474006731084189</v>
      </c>
      <c r="F607" s="50" t="str">
        <f t="shared" ca="1" si="10"/>
        <v/>
      </c>
      <c r="G607" s="50">
        <f t="shared" ca="1" si="11"/>
        <v>-0.12474006731084189</v>
      </c>
      <c r="H607" s="29"/>
      <c r="I607" s="29"/>
      <c r="J607" s="29"/>
      <c r="K607" s="29"/>
      <c r="L607" s="29"/>
      <c r="M607" s="29"/>
      <c r="N607" s="29"/>
      <c r="O607" s="29"/>
      <c r="P607" s="29"/>
      <c r="Q607" s="29"/>
      <c r="R607" s="29"/>
      <c r="S607" s="29"/>
      <c r="T607" s="29"/>
      <c r="U607" s="29"/>
      <c r="V607" s="29"/>
      <c r="W607" s="29"/>
      <c r="X607" s="29"/>
      <c r="Y607" s="29"/>
      <c r="Z607" s="29"/>
    </row>
    <row r="608" spans="1:26" ht="13">
      <c r="A608" s="42">
        <v>606</v>
      </c>
      <c r="B608" s="40">
        <f ca="1">_xlfn.BETA.INV(RAND(),Summary!$C$14+Summary!$D$26,Summary!$D$14+Summary!$C$26-Summary!$D$26)</f>
        <v>7.74513230122896E-4</v>
      </c>
      <c r="C608" s="43">
        <f ca="1">_xlfn.BETA.INV(RAND(),Summary!$C$14+Summary!$D$27,Summary!$D$14+Summary!$C$27-Summary!$D$27)</f>
        <v>1.4380387813626161E-3</v>
      </c>
      <c r="D608" s="49">
        <f t="shared" ca="1" si="8"/>
        <v>1</v>
      </c>
      <c r="E608" s="50">
        <f t="shared" ca="1" si="9"/>
        <v>0.8567000864974702</v>
      </c>
      <c r="F608" s="50">
        <f t="shared" ca="1" si="10"/>
        <v>0.8567000864974702</v>
      </c>
      <c r="G608" s="50" t="str">
        <f t="shared" ca="1" si="11"/>
        <v/>
      </c>
      <c r="H608" s="29"/>
      <c r="I608" s="29"/>
      <c r="J608" s="29"/>
      <c r="K608" s="29"/>
      <c r="L608" s="29"/>
      <c r="M608" s="29"/>
      <c r="N608" s="29"/>
      <c r="O608" s="29"/>
      <c r="P608" s="29"/>
      <c r="Q608" s="29"/>
      <c r="R608" s="29"/>
      <c r="S608" s="29"/>
      <c r="T608" s="29"/>
      <c r="U608" s="29"/>
      <c r="V608" s="29"/>
      <c r="W608" s="29"/>
      <c r="X608" s="29"/>
      <c r="Y608" s="29"/>
      <c r="Z608" s="29"/>
    </row>
    <row r="609" spans="1:26" ht="13">
      <c r="A609" s="42">
        <v>607</v>
      </c>
      <c r="B609" s="40">
        <f ca="1">_xlfn.BETA.INV(RAND(),Summary!$C$14+Summary!$D$26,Summary!$D$14+Summary!$C$26-Summary!$D$26)</f>
        <v>1.4968714276710759E-3</v>
      </c>
      <c r="C609" s="43">
        <f ca="1">_xlfn.BETA.INV(RAND(),Summary!$C$14+Summary!$D$27,Summary!$D$14+Summary!$C$27-Summary!$D$27)</f>
        <v>1.0240650077626423E-3</v>
      </c>
      <c r="D609" s="49">
        <f t="shared" ca="1" si="8"/>
        <v>0</v>
      </c>
      <c r="E609" s="50">
        <f t="shared" ca="1" si="9"/>
        <v>-0.31586308026739129</v>
      </c>
      <c r="F609" s="50" t="str">
        <f t="shared" ca="1" si="10"/>
        <v/>
      </c>
      <c r="G609" s="50">
        <f t="shared" ca="1" si="11"/>
        <v>-0.31586308026739129</v>
      </c>
      <c r="H609" s="29"/>
      <c r="I609" s="29"/>
      <c r="J609" s="29"/>
      <c r="K609" s="29"/>
      <c r="L609" s="29"/>
      <c r="M609" s="29"/>
      <c r="N609" s="29"/>
      <c r="O609" s="29"/>
      <c r="P609" s="29"/>
      <c r="Q609" s="29"/>
      <c r="R609" s="29"/>
      <c r="S609" s="29"/>
      <c r="T609" s="29"/>
      <c r="U609" s="29"/>
      <c r="V609" s="29"/>
      <c r="W609" s="29"/>
      <c r="X609" s="29"/>
      <c r="Y609" s="29"/>
      <c r="Z609" s="29"/>
    </row>
    <row r="610" spans="1:26" ht="13">
      <c r="A610" s="42">
        <v>608</v>
      </c>
      <c r="B610" s="40">
        <f ca="1">_xlfn.BETA.INV(RAND(),Summary!$C$14+Summary!$D$26,Summary!$D$14+Summary!$C$26-Summary!$D$26)</f>
        <v>1.1872863078401519E-3</v>
      </c>
      <c r="C610" s="43">
        <f ca="1">_xlfn.BETA.INV(RAND(),Summary!$C$14+Summary!$D$27,Summary!$D$14+Summary!$C$27-Summary!$D$27)</f>
        <v>1.2303833806076581E-3</v>
      </c>
      <c r="D610" s="49">
        <f t="shared" ca="1" si="8"/>
        <v>1</v>
      </c>
      <c r="E610" s="50">
        <f t="shared" ca="1" si="9"/>
        <v>3.629880382087964E-2</v>
      </c>
      <c r="F610" s="50">
        <f t="shared" ca="1" si="10"/>
        <v>3.629880382087964E-2</v>
      </c>
      <c r="G610" s="50" t="str">
        <f t="shared" ca="1" si="11"/>
        <v/>
      </c>
      <c r="H610" s="29"/>
      <c r="I610" s="29"/>
      <c r="J610" s="29"/>
      <c r="K610" s="29"/>
      <c r="L610" s="29"/>
      <c r="M610" s="29"/>
      <c r="N610" s="29"/>
      <c r="O610" s="29"/>
      <c r="P610" s="29"/>
      <c r="Q610" s="29"/>
      <c r="R610" s="29"/>
      <c r="S610" s="29"/>
      <c r="T610" s="29"/>
      <c r="U610" s="29"/>
      <c r="V610" s="29"/>
      <c r="W610" s="29"/>
      <c r="X610" s="29"/>
      <c r="Y610" s="29"/>
      <c r="Z610" s="29"/>
    </row>
    <row r="611" spans="1:26" ht="13">
      <c r="A611" s="42">
        <v>609</v>
      </c>
      <c r="B611" s="40">
        <f ca="1">_xlfn.BETA.INV(RAND(),Summary!$C$14+Summary!$D$26,Summary!$D$14+Summary!$C$26-Summary!$D$26)</f>
        <v>7.2079460348346749E-4</v>
      </c>
      <c r="C611" s="43">
        <f ca="1">_xlfn.BETA.INV(RAND(),Summary!$C$14+Summary!$D$27,Summary!$D$14+Summary!$C$27-Summary!$D$27)</f>
        <v>1.2218225352608192E-3</v>
      </c>
      <c r="D611" s="49">
        <f t="shared" ca="1" si="8"/>
        <v>1</v>
      </c>
      <c r="E611" s="50">
        <f t="shared" ca="1" si="9"/>
        <v>0.69510499850578245</v>
      </c>
      <c r="F611" s="50">
        <f t="shared" ca="1" si="10"/>
        <v>0.69510499850578245</v>
      </c>
      <c r="G611" s="50" t="str">
        <f t="shared" ca="1" si="11"/>
        <v/>
      </c>
      <c r="H611" s="29"/>
      <c r="I611" s="29"/>
      <c r="J611" s="29"/>
      <c r="K611" s="29"/>
      <c r="L611" s="29"/>
      <c r="M611" s="29"/>
      <c r="N611" s="29"/>
      <c r="O611" s="29"/>
      <c r="P611" s="29"/>
      <c r="Q611" s="29"/>
      <c r="R611" s="29"/>
      <c r="S611" s="29"/>
      <c r="T611" s="29"/>
      <c r="U611" s="29"/>
      <c r="V611" s="29"/>
      <c r="W611" s="29"/>
      <c r="X611" s="29"/>
      <c r="Y611" s="29"/>
      <c r="Z611" s="29"/>
    </row>
    <row r="612" spans="1:26" ht="13">
      <c r="A612" s="42">
        <v>610</v>
      </c>
      <c r="B612" s="40">
        <f ca="1">_xlfn.BETA.INV(RAND(),Summary!$C$14+Summary!$D$26,Summary!$D$14+Summary!$C$26-Summary!$D$26)</f>
        <v>9.5913921513847606E-4</v>
      </c>
      <c r="C612" s="43">
        <f ca="1">_xlfn.BETA.INV(RAND(),Summary!$C$14+Summary!$D$27,Summary!$D$14+Summary!$C$27-Summary!$D$27)</f>
        <v>1.1762518455160631E-3</v>
      </c>
      <c r="D612" s="49">
        <f t="shared" ca="1" si="8"/>
        <v>1</v>
      </c>
      <c r="E612" s="50">
        <f t="shared" ca="1" si="9"/>
        <v>0.22636195762910322</v>
      </c>
      <c r="F612" s="50">
        <f t="shared" ca="1" si="10"/>
        <v>0.22636195762910322</v>
      </c>
      <c r="G612" s="50" t="str">
        <f t="shared" ca="1" si="11"/>
        <v/>
      </c>
      <c r="H612" s="29"/>
      <c r="I612" s="29"/>
      <c r="J612" s="29"/>
      <c r="K612" s="29"/>
      <c r="L612" s="29"/>
      <c r="M612" s="29"/>
      <c r="N612" s="29"/>
      <c r="O612" s="29"/>
      <c r="P612" s="29"/>
      <c r="Q612" s="29"/>
      <c r="R612" s="29"/>
      <c r="S612" s="29"/>
      <c r="T612" s="29"/>
      <c r="U612" s="29"/>
      <c r="V612" s="29"/>
      <c r="W612" s="29"/>
      <c r="X612" s="29"/>
      <c r="Y612" s="29"/>
      <c r="Z612" s="29"/>
    </row>
    <row r="613" spans="1:26" ht="13">
      <c r="A613" s="42">
        <v>611</v>
      </c>
      <c r="B613" s="40">
        <f ca="1">_xlfn.BETA.INV(RAND(),Summary!$C$14+Summary!$D$26,Summary!$D$14+Summary!$C$26-Summary!$D$26)</f>
        <v>1.2817431800046242E-3</v>
      </c>
      <c r="C613" s="43">
        <f ca="1">_xlfn.BETA.INV(RAND(),Summary!$C$14+Summary!$D$27,Summary!$D$14+Summary!$C$27-Summary!$D$27)</f>
        <v>1.0958908308957849E-3</v>
      </c>
      <c r="D613" s="49">
        <f t="shared" ca="1" si="8"/>
        <v>0</v>
      </c>
      <c r="E613" s="50">
        <f t="shared" ca="1" si="9"/>
        <v>-0.14499967856912552</v>
      </c>
      <c r="F613" s="50" t="str">
        <f t="shared" ca="1" si="10"/>
        <v/>
      </c>
      <c r="G613" s="50">
        <f t="shared" ca="1" si="11"/>
        <v>-0.14499967856912552</v>
      </c>
      <c r="H613" s="29"/>
      <c r="I613" s="29"/>
      <c r="J613" s="29"/>
      <c r="K613" s="29"/>
      <c r="L613" s="29"/>
      <c r="M613" s="29"/>
      <c r="N613" s="29"/>
      <c r="O613" s="29"/>
      <c r="P613" s="29"/>
      <c r="Q613" s="29"/>
      <c r="R613" s="29"/>
      <c r="S613" s="29"/>
      <c r="T613" s="29"/>
      <c r="U613" s="29"/>
      <c r="V613" s="29"/>
      <c r="W613" s="29"/>
      <c r="X613" s="29"/>
      <c r="Y613" s="29"/>
      <c r="Z613" s="29"/>
    </row>
    <row r="614" spans="1:26" ht="13">
      <c r="A614" s="42">
        <v>612</v>
      </c>
      <c r="B614" s="40">
        <f ca="1">_xlfn.BETA.INV(RAND(),Summary!$C$14+Summary!$D$26,Summary!$D$14+Summary!$C$26-Summary!$D$26)</f>
        <v>2.040191405166536E-3</v>
      </c>
      <c r="C614" s="43">
        <f ca="1">_xlfn.BETA.INV(RAND(),Summary!$C$14+Summary!$D$27,Summary!$D$14+Summary!$C$27-Summary!$D$27)</f>
        <v>8.7612955744918329E-4</v>
      </c>
      <c r="D614" s="49">
        <f t="shared" ca="1" si="8"/>
        <v>0</v>
      </c>
      <c r="E614" s="50">
        <f t="shared" ca="1" si="9"/>
        <v>-0.57056501893376665</v>
      </c>
      <c r="F614" s="50" t="str">
        <f t="shared" ca="1" si="10"/>
        <v/>
      </c>
      <c r="G614" s="50">
        <f t="shared" ca="1" si="11"/>
        <v>-0.57056501893376665</v>
      </c>
      <c r="H614" s="29"/>
      <c r="I614" s="29"/>
      <c r="J614" s="29"/>
      <c r="K614" s="29"/>
      <c r="L614" s="29"/>
      <c r="M614" s="29"/>
      <c r="N614" s="29"/>
      <c r="O614" s="29"/>
      <c r="P614" s="29"/>
      <c r="Q614" s="29"/>
      <c r="R614" s="29"/>
      <c r="S614" s="29"/>
      <c r="T614" s="29"/>
      <c r="U614" s="29"/>
      <c r="V614" s="29"/>
      <c r="W614" s="29"/>
      <c r="X614" s="29"/>
      <c r="Y614" s="29"/>
      <c r="Z614" s="29"/>
    </row>
    <row r="615" spans="1:26" ht="13">
      <c r="A615" s="42">
        <v>613</v>
      </c>
      <c r="B615" s="40">
        <f ca="1">_xlfn.BETA.INV(RAND(),Summary!$C$14+Summary!$D$26,Summary!$D$14+Summary!$C$26-Summary!$D$26)</f>
        <v>6.1455301530626829E-4</v>
      </c>
      <c r="C615" s="43">
        <f ca="1">_xlfn.BETA.INV(RAND(),Summary!$C$14+Summary!$D$27,Summary!$D$14+Summary!$C$27-Summary!$D$27)</f>
        <v>9.0950981035614164E-4</v>
      </c>
      <c r="D615" s="49">
        <f t="shared" ca="1" si="8"/>
        <v>1</v>
      </c>
      <c r="E615" s="50">
        <f t="shared" ca="1" si="9"/>
        <v>0.47995337701317575</v>
      </c>
      <c r="F615" s="50">
        <f t="shared" ca="1" si="10"/>
        <v>0.47995337701317575</v>
      </c>
      <c r="G615" s="50" t="str">
        <f t="shared" ca="1" si="11"/>
        <v/>
      </c>
      <c r="H615" s="29"/>
      <c r="I615" s="29"/>
      <c r="J615" s="29"/>
      <c r="K615" s="29"/>
      <c r="L615" s="29"/>
      <c r="M615" s="29"/>
      <c r="N615" s="29"/>
      <c r="O615" s="29"/>
      <c r="P615" s="29"/>
      <c r="Q615" s="29"/>
      <c r="R615" s="29"/>
      <c r="S615" s="29"/>
      <c r="T615" s="29"/>
      <c r="U615" s="29"/>
      <c r="V615" s="29"/>
      <c r="W615" s="29"/>
      <c r="X615" s="29"/>
      <c r="Y615" s="29"/>
      <c r="Z615" s="29"/>
    </row>
    <row r="616" spans="1:26" ht="13">
      <c r="A616" s="42">
        <v>614</v>
      </c>
      <c r="B616" s="40">
        <f ca="1">_xlfn.BETA.INV(RAND(),Summary!$C$14+Summary!$D$26,Summary!$D$14+Summary!$C$26-Summary!$D$26)</f>
        <v>7.5412700124670429E-4</v>
      </c>
      <c r="C616" s="43">
        <f ca="1">_xlfn.BETA.INV(RAND(),Summary!$C$14+Summary!$D$27,Summary!$D$14+Summary!$C$27-Summary!$D$27)</f>
        <v>1.0100682507833577E-3</v>
      </c>
      <c r="D616" s="49">
        <f t="shared" ca="1" si="8"/>
        <v>1</v>
      </c>
      <c r="E616" s="50">
        <f t="shared" ca="1" si="9"/>
        <v>0.33938746273974751</v>
      </c>
      <c r="F616" s="50">
        <f t="shared" ca="1" si="10"/>
        <v>0.33938746273974751</v>
      </c>
      <c r="G616" s="50" t="str">
        <f t="shared" ca="1" si="11"/>
        <v/>
      </c>
      <c r="H616" s="29"/>
      <c r="I616" s="29"/>
      <c r="J616" s="29"/>
      <c r="K616" s="29"/>
      <c r="L616" s="29"/>
      <c r="M616" s="29"/>
      <c r="N616" s="29"/>
      <c r="O616" s="29"/>
      <c r="P616" s="29"/>
      <c r="Q616" s="29"/>
      <c r="R616" s="29"/>
      <c r="S616" s="29"/>
      <c r="T616" s="29"/>
      <c r="U616" s="29"/>
      <c r="V616" s="29"/>
      <c r="W616" s="29"/>
      <c r="X616" s="29"/>
      <c r="Y616" s="29"/>
      <c r="Z616" s="29"/>
    </row>
    <row r="617" spans="1:26" ht="13">
      <c r="A617" s="42">
        <v>615</v>
      </c>
      <c r="B617" s="40">
        <f ca="1">_xlfn.BETA.INV(RAND(),Summary!$C$14+Summary!$D$26,Summary!$D$14+Summary!$C$26-Summary!$D$26)</f>
        <v>1.4592863776852205E-3</v>
      </c>
      <c r="C617" s="43">
        <f ca="1">_xlfn.BETA.INV(RAND(),Summary!$C$14+Summary!$D$27,Summary!$D$14+Summary!$C$27-Summary!$D$27)</f>
        <v>1.0254013432924314E-3</v>
      </c>
      <c r="D617" s="49">
        <f t="shared" ca="1" si="8"/>
        <v>0</v>
      </c>
      <c r="E617" s="50">
        <f t="shared" ca="1" si="9"/>
        <v>-0.29732685854371865</v>
      </c>
      <c r="F617" s="50" t="str">
        <f t="shared" ca="1" si="10"/>
        <v/>
      </c>
      <c r="G617" s="50">
        <f t="shared" ca="1" si="11"/>
        <v>-0.29732685854371865</v>
      </c>
      <c r="H617" s="29"/>
      <c r="I617" s="29"/>
      <c r="J617" s="29"/>
      <c r="K617" s="29"/>
      <c r="L617" s="29"/>
      <c r="M617" s="29"/>
      <c r="N617" s="29"/>
      <c r="O617" s="29"/>
      <c r="P617" s="29"/>
      <c r="Q617" s="29"/>
      <c r="R617" s="29"/>
      <c r="S617" s="29"/>
      <c r="T617" s="29"/>
      <c r="U617" s="29"/>
      <c r="V617" s="29"/>
      <c r="W617" s="29"/>
      <c r="X617" s="29"/>
      <c r="Y617" s="29"/>
      <c r="Z617" s="29"/>
    </row>
    <row r="618" spans="1:26" ht="13">
      <c r="A618" s="42">
        <v>616</v>
      </c>
      <c r="B618" s="40">
        <f ca="1">_xlfn.BETA.INV(RAND(),Summary!$C$14+Summary!$D$26,Summary!$D$14+Summary!$C$26-Summary!$D$26)</f>
        <v>2.3324338412560319E-3</v>
      </c>
      <c r="C618" s="43">
        <f ca="1">_xlfn.BETA.INV(RAND(),Summary!$C$14+Summary!$D$27,Summary!$D$14+Summary!$C$27-Summary!$D$27)</f>
        <v>8.7684845772595409E-4</v>
      </c>
      <c r="D618" s="49">
        <f t="shared" ca="1" si="8"/>
        <v>0</v>
      </c>
      <c r="E618" s="50">
        <f t="shared" ca="1" si="9"/>
        <v>-0.62406288134896681</v>
      </c>
      <c r="F618" s="50" t="str">
        <f t="shared" ca="1" si="10"/>
        <v/>
      </c>
      <c r="G618" s="50">
        <f t="shared" ca="1" si="11"/>
        <v>-0.62406288134896681</v>
      </c>
      <c r="H618" s="29"/>
      <c r="I618" s="29"/>
      <c r="J618" s="29"/>
      <c r="K618" s="29"/>
      <c r="L618" s="29"/>
      <c r="M618" s="29"/>
      <c r="N618" s="29"/>
      <c r="O618" s="29"/>
      <c r="P618" s="29"/>
      <c r="Q618" s="29"/>
      <c r="R618" s="29"/>
      <c r="S618" s="29"/>
      <c r="T618" s="29"/>
      <c r="U618" s="29"/>
      <c r="V618" s="29"/>
      <c r="W618" s="29"/>
      <c r="X618" s="29"/>
      <c r="Y618" s="29"/>
      <c r="Z618" s="29"/>
    </row>
    <row r="619" spans="1:26" ht="13">
      <c r="A619" s="42">
        <v>617</v>
      </c>
      <c r="B619" s="40">
        <f ca="1">_xlfn.BETA.INV(RAND(),Summary!$C$14+Summary!$D$26,Summary!$D$14+Summary!$C$26-Summary!$D$26)</f>
        <v>1.4163318251878554E-3</v>
      </c>
      <c r="C619" s="43">
        <f ca="1">_xlfn.BETA.INV(RAND(),Summary!$C$14+Summary!$D$27,Summary!$D$14+Summary!$C$27-Summary!$D$27)</f>
        <v>1.029163998176319E-3</v>
      </c>
      <c r="D619" s="49">
        <f t="shared" ca="1" si="8"/>
        <v>0</v>
      </c>
      <c r="E619" s="50">
        <f t="shared" ca="1" si="9"/>
        <v>-0.27335954761885289</v>
      </c>
      <c r="F619" s="50" t="str">
        <f t="shared" ca="1" si="10"/>
        <v/>
      </c>
      <c r="G619" s="50">
        <f t="shared" ca="1" si="11"/>
        <v>-0.27335954761885289</v>
      </c>
      <c r="H619" s="29"/>
      <c r="I619" s="29"/>
      <c r="J619" s="29"/>
      <c r="K619" s="29"/>
      <c r="L619" s="29"/>
      <c r="M619" s="29"/>
      <c r="N619" s="29"/>
      <c r="O619" s="29"/>
      <c r="P619" s="29"/>
      <c r="Q619" s="29"/>
      <c r="R619" s="29"/>
      <c r="S619" s="29"/>
      <c r="T619" s="29"/>
      <c r="U619" s="29"/>
      <c r="V619" s="29"/>
      <c r="W619" s="29"/>
      <c r="X619" s="29"/>
      <c r="Y619" s="29"/>
      <c r="Z619" s="29"/>
    </row>
    <row r="620" spans="1:26" ht="13">
      <c r="A620" s="42">
        <v>618</v>
      </c>
      <c r="B620" s="40">
        <f ca="1">_xlfn.BETA.INV(RAND(),Summary!$C$14+Summary!$D$26,Summary!$D$14+Summary!$C$26-Summary!$D$26)</f>
        <v>1.2577412984423608E-3</v>
      </c>
      <c r="C620" s="43">
        <f ca="1">_xlfn.BETA.INV(RAND(),Summary!$C$14+Summary!$D$27,Summary!$D$14+Summary!$C$27-Summary!$D$27)</f>
        <v>1.2957098192470928E-3</v>
      </c>
      <c r="D620" s="49">
        <f t="shared" ca="1" si="8"/>
        <v>1</v>
      </c>
      <c r="E620" s="50">
        <f t="shared" ca="1" si="9"/>
        <v>3.0187862044248531E-2</v>
      </c>
      <c r="F620" s="50">
        <f t="shared" ca="1" si="10"/>
        <v>3.0187862044248531E-2</v>
      </c>
      <c r="G620" s="50" t="str">
        <f t="shared" ca="1" si="11"/>
        <v/>
      </c>
      <c r="H620" s="29"/>
      <c r="I620" s="29"/>
      <c r="J620" s="29"/>
      <c r="K620" s="29"/>
      <c r="L620" s="29"/>
      <c r="M620" s="29"/>
      <c r="N620" s="29"/>
      <c r="O620" s="29"/>
      <c r="P620" s="29"/>
      <c r="Q620" s="29"/>
      <c r="R620" s="29"/>
      <c r="S620" s="29"/>
      <c r="T620" s="29"/>
      <c r="U620" s="29"/>
      <c r="V620" s="29"/>
      <c r="W620" s="29"/>
      <c r="X620" s="29"/>
      <c r="Y620" s="29"/>
      <c r="Z620" s="29"/>
    </row>
    <row r="621" spans="1:26" ht="13">
      <c r="A621" s="42">
        <v>619</v>
      </c>
      <c r="B621" s="40">
        <f ca="1">_xlfn.BETA.INV(RAND(),Summary!$C$14+Summary!$D$26,Summary!$D$14+Summary!$C$26-Summary!$D$26)</f>
        <v>1.0104133043357243E-3</v>
      </c>
      <c r="C621" s="43">
        <f ca="1">_xlfn.BETA.INV(RAND(),Summary!$C$14+Summary!$D$27,Summary!$D$14+Summary!$C$27-Summary!$D$27)</f>
        <v>9.4096127781551889E-4</v>
      </c>
      <c r="D621" s="49">
        <f t="shared" ca="1" si="8"/>
        <v>0</v>
      </c>
      <c r="E621" s="50">
        <f t="shared" ca="1" si="9"/>
        <v>-6.873625497821928E-2</v>
      </c>
      <c r="F621" s="50" t="str">
        <f t="shared" ca="1" si="10"/>
        <v/>
      </c>
      <c r="G621" s="50">
        <f t="shared" ca="1" si="11"/>
        <v>-6.873625497821928E-2</v>
      </c>
      <c r="H621" s="29"/>
      <c r="I621" s="29"/>
      <c r="J621" s="29"/>
      <c r="K621" s="29"/>
      <c r="L621" s="29"/>
      <c r="M621" s="29"/>
      <c r="N621" s="29"/>
      <c r="O621" s="29"/>
      <c r="P621" s="29"/>
      <c r="Q621" s="29"/>
      <c r="R621" s="29"/>
      <c r="S621" s="29"/>
      <c r="T621" s="29"/>
      <c r="U621" s="29"/>
      <c r="V621" s="29"/>
      <c r="W621" s="29"/>
      <c r="X621" s="29"/>
      <c r="Y621" s="29"/>
      <c r="Z621" s="29"/>
    </row>
    <row r="622" spans="1:26" ht="13">
      <c r="A622" s="42">
        <v>620</v>
      </c>
      <c r="B622" s="40">
        <f ca="1">_xlfn.BETA.INV(RAND(),Summary!$C$14+Summary!$D$26,Summary!$D$14+Summary!$C$26-Summary!$D$26)</f>
        <v>9.5929592874789661E-4</v>
      </c>
      <c r="C622" s="43">
        <f ca="1">_xlfn.BETA.INV(RAND(),Summary!$C$14+Summary!$D$27,Summary!$D$14+Summary!$C$27-Summary!$D$27)</f>
        <v>9.6436819230852095E-4</v>
      </c>
      <c r="D622" s="49">
        <f t="shared" ca="1" si="8"/>
        <v>1</v>
      </c>
      <c r="E622" s="50">
        <f t="shared" ca="1" si="9"/>
        <v>5.2874857576481341E-3</v>
      </c>
      <c r="F622" s="50">
        <f t="shared" ca="1" si="10"/>
        <v>5.2874857576481341E-3</v>
      </c>
      <c r="G622" s="50" t="str">
        <f t="shared" ca="1" si="11"/>
        <v/>
      </c>
      <c r="H622" s="29"/>
      <c r="I622" s="29"/>
      <c r="J622" s="29"/>
      <c r="K622" s="29"/>
      <c r="L622" s="29"/>
      <c r="M622" s="29"/>
      <c r="N622" s="29"/>
      <c r="O622" s="29"/>
      <c r="P622" s="29"/>
      <c r="Q622" s="29"/>
      <c r="R622" s="29"/>
      <c r="S622" s="29"/>
      <c r="T622" s="29"/>
      <c r="U622" s="29"/>
      <c r="V622" s="29"/>
      <c r="W622" s="29"/>
      <c r="X622" s="29"/>
      <c r="Y622" s="29"/>
      <c r="Z622" s="29"/>
    </row>
    <row r="623" spans="1:26" ht="13">
      <c r="A623" s="42">
        <v>621</v>
      </c>
      <c r="B623" s="40">
        <f ca="1">_xlfn.BETA.INV(RAND(),Summary!$C$14+Summary!$D$26,Summary!$D$14+Summary!$C$26-Summary!$D$26)</f>
        <v>1.1557879105672519E-3</v>
      </c>
      <c r="C623" s="43">
        <f ca="1">_xlfn.BETA.INV(RAND(),Summary!$C$14+Summary!$D$27,Summary!$D$14+Summary!$C$27-Summary!$D$27)</f>
        <v>8.0848800604761868E-4</v>
      </c>
      <c r="D623" s="49">
        <f t="shared" ca="1" si="8"/>
        <v>0</v>
      </c>
      <c r="E623" s="50">
        <f t="shared" ca="1" si="9"/>
        <v>-0.300487573320594</v>
      </c>
      <c r="F623" s="50" t="str">
        <f t="shared" ca="1" si="10"/>
        <v/>
      </c>
      <c r="G623" s="50">
        <f t="shared" ca="1" si="11"/>
        <v>-0.300487573320594</v>
      </c>
      <c r="H623" s="29"/>
      <c r="I623" s="29"/>
      <c r="J623" s="29"/>
      <c r="K623" s="29"/>
      <c r="L623" s="29"/>
      <c r="M623" s="29"/>
      <c r="N623" s="29"/>
      <c r="O623" s="29"/>
      <c r="P623" s="29"/>
      <c r="Q623" s="29"/>
      <c r="R623" s="29"/>
      <c r="S623" s="29"/>
      <c r="T623" s="29"/>
      <c r="U623" s="29"/>
      <c r="V623" s="29"/>
      <c r="W623" s="29"/>
      <c r="X623" s="29"/>
      <c r="Y623" s="29"/>
      <c r="Z623" s="29"/>
    </row>
    <row r="624" spans="1:26" ht="13">
      <c r="A624" s="42">
        <v>622</v>
      </c>
      <c r="B624" s="40">
        <f ca="1">_xlfn.BETA.INV(RAND(),Summary!$C$14+Summary!$D$26,Summary!$D$14+Summary!$C$26-Summary!$D$26)</f>
        <v>7.8563105485731266E-4</v>
      </c>
      <c r="C624" s="43">
        <f ca="1">_xlfn.BETA.INV(RAND(),Summary!$C$14+Summary!$D$27,Summary!$D$14+Summary!$C$27-Summary!$D$27)</f>
        <v>1.011929287562817E-3</v>
      </c>
      <c r="D624" s="49">
        <f t="shared" ca="1" si="8"/>
        <v>1</v>
      </c>
      <c r="E624" s="50">
        <f t="shared" ca="1" si="9"/>
        <v>0.28804644534654367</v>
      </c>
      <c r="F624" s="50">
        <f t="shared" ca="1" si="10"/>
        <v>0.28804644534654367</v>
      </c>
      <c r="G624" s="50" t="str">
        <f t="shared" ca="1" si="11"/>
        <v/>
      </c>
      <c r="H624" s="29"/>
      <c r="I624" s="29"/>
      <c r="J624" s="29"/>
      <c r="K624" s="29"/>
      <c r="L624" s="29"/>
      <c r="M624" s="29"/>
      <c r="N624" s="29"/>
      <c r="O624" s="29"/>
      <c r="P624" s="29"/>
      <c r="Q624" s="29"/>
      <c r="R624" s="29"/>
      <c r="S624" s="29"/>
      <c r="T624" s="29"/>
      <c r="U624" s="29"/>
      <c r="V624" s="29"/>
      <c r="W624" s="29"/>
      <c r="X624" s="29"/>
      <c r="Y624" s="29"/>
      <c r="Z624" s="29"/>
    </row>
    <row r="625" spans="1:26" ht="13">
      <c r="A625" s="42">
        <v>623</v>
      </c>
      <c r="B625" s="40">
        <f ca="1">_xlfn.BETA.INV(RAND(),Summary!$C$14+Summary!$D$26,Summary!$D$14+Summary!$C$26-Summary!$D$26)</f>
        <v>7.947544714997011E-4</v>
      </c>
      <c r="C625" s="43">
        <f ca="1">_xlfn.BETA.INV(RAND(),Summary!$C$14+Summary!$D$27,Summary!$D$14+Summary!$C$27-Summary!$D$27)</f>
        <v>1.0693302874085209E-3</v>
      </c>
      <c r="D625" s="49">
        <f t="shared" ca="1" si="8"/>
        <v>1</v>
      </c>
      <c r="E625" s="50">
        <f t="shared" ca="1" si="9"/>
        <v>0.34548508470886036</v>
      </c>
      <c r="F625" s="50">
        <f t="shared" ca="1" si="10"/>
        <v>0.34548508470886036</v>
      </c>
      <c r="G625" s="50" t="str">
        <f t="shared" ca="1" si="11"/>
        <v/>
      </c>
      <c r="H625" s="29"/>
      <c r="I625" s="29"/>
      <c r="J625" s="29"/>
      <c r="K625" s="29"/>
      <c r="L625" s="29"/>
      <c r="M625" s="29"/>
      <c r="N625" s="29"/>
      <c r="O625" s="29"/>
      <c r="P625" s="29"/>
      <c r="Q625" s="29"/>
      <c r="R625" s="29"/>
      <c r="S625" s="29"/>
      <c r="T625" s="29"/>
      <c r="U625" s="29"/>
      <c r="V625" s="29"/>
      <c r="W625" s="29"/>
      <c r="X625" s="29"/>
      <c r="Y625" s="29"/>
      <c r="Z625" s="29"/>
    </row>
    <row r="626" spans="1:26" ht="13">
      <c r="A626" s="42">
        <v>624</v>
      </c>
      <c r="B626" s="40">
        <f ca="1">_xlfn.BETA.INV(RAND(),Summary!$C$14+Summary!$D$26,Summary!$D$14+Summary!$C$26-Summary!$D$26)</f>
        <v>1.3506106976833854E-3</v>
      </c>
      <c r="C626" s="43">
        <f ca="1">_xlfn.BETA.INV(RAND(),Summary!$C$14+Summary!$D$27,Summary!$D$14+Summary!$C$27-Summary!$D$27)</f>
        <v>1.0468579727905825E-3</v>
      </c>
      <c r="D626" s="49">
        <f t="shared" ca="1" si="8"/>
        <v>0</v>
      </c>
      <c r="E626" s="50">
        <f t="shared" ca="1" si="9"/>
        <v>-0.22490028060181236</v>
      </c>
      <c r="F626" s="50" t="str">
        <f t="shared" ca="1" si="10"/>
        <v/>
      </c>
      <c r="G626" s="50">
        <f t="shared" ca="1" si="11"/>
        <v>-0.22490028060181236</v>
      </c>
      <c r="H626" s="29"/>
      <c r="I626" s="29"/>
      <c r="J626" s="29"/>
      <c r="K626" s="29"/>
      <c r="L626" s="29"/>
      <c r="M626" s="29"/>
      <c r="N626" s="29"/>
      <c r="O626" s="29"/>
      <c r="P626" s="29"/>
      <c r="Q626" s="29"/>
      <c r="R626" s="29"/>
      <c r="S626" s="29"/>
      <c r="T626" s="29"/>
      <c r="U626" s="29"/>
      <c r="V626" s="29"/>
      <c r="W626" s="29"/>
      <c r="X626" s="29"/>
      <c r="Y626" s="29"/>
      <c r="Z626" s="29"/>
    </row>
    <row r="627" spans="1:26" ht="13">
      <c r="A627" s="42">
        <v>625</v>
      </c>
      <c r="B627" s="40">
        <f ca="1">_xlfn.BETA.INV(RAND(),Summary!$C$14+Summary!$D$26,Summary!$D$14+Summary!$C$26-Summary!$D$26)</f>
        <v>9.534445910638976E-4</v>
      </c>
      <c r="C627" s="43">
        <f ca="1">_xlfn.BETA.INV(RAND(),Summary!$C$14+Summary!$D$27,Summary!$D$14+Summary!$C$27-Summary!$D$27)</f>
        <v>7.6968555046648954E-4</v>
      </c>
      <c r="D627" s="49">
        <f t="shared" ca="1" si="8"/>
        <v>0</v>
      </c>
      <c r="E627" s="50">
        <f t="shared" ca="1" si="9"/>
        <v>-0.19273174583995617</v>
      </c>
      <c r="F627" s="50" t="str">
        <f t="shared" ca="1" si="10"/>
        <v/>
      </c>
      <c r="G627" s="50">
        <f t="shared" ca="1" si="11"/>
        <v>-0.19273174583995617</v>
      </c>
      <c r="H627" s="29"/>
      <c r="I627" s="29"/>
      <c r="J627" s="29"/>
      <c r="K627" s="29"/>
      <c r="L627" s="29"/>
      <c r="M627" s="29"/>
      <c r="N627" s="29"/>
      <c r="O627" s="29"/>
      <c r="P627" s="29"/>
      <c r="Q627" s="29"/>
      <c r="R627" s="29"/>
      <c r="S627" s="29"/>
      <c r="T627" s="29"/>
      <c r="U627" s="29"/>
      <c r="V627" s="29"/>
      <c r="W627" s="29"/>
      <c r="X627" s="29"/>
      <c r="Y627" s="29"/>
      <c r="Z627" s="29"/>
    </row>
    <row r="628" spans="1:26" ht="13">
      <c r="A628" s="42">
        <v>626</v>
      </c>
      <c r="B628" s="40">
        <f ca="1">_xlfn.BETA.INV(RAND(),Summary!$C$14+Summary!$D$26,Summary!$D$14+Summary!$C$26-Summary!$D$26)</f>
        <v>1.2523012982629256E-3</v>
      </c>
      <c r="C628" s="43">
        <f ca="1">_xlfn.BETA.INV(RAND(),Summary!$C$14+Summary!$D$27,Summary!$D$14+Summary!$C$27-Summary!$D$27)</f>
        <v>7.0488810327224273E-4</v>
      </c>
      <c r="D628" s="49">
        <f t="shared" ca="1" si="8"/>
        <v>0</v>
      </c>
      <c r="E628" s="50">
        <f t="shared" ca="1" si="9"/>
        <v>-0.43712579053459649</v>
      </c>
      <c r="F628" s="50" t="str">
        <f t="shared" ca="1" si="10"/>
        <v/>
      </c>
      <c r="G628" s="50">
        <f t="shared" ca="1" si="11"/>
        <v>-0.43712579053459649</v>
      </c>
      <c r="H628" s="29"/>
      <c r="I628" s="29"/>
      <c r="J628" s="29"/>
      <c r="K628" s="29"/>
      <c r="L628" s="29"/>
      <c r="M628" s="29"/>
      <c r="N628" s="29"/>
      <c r="O628" s="29"/>
      <c r="P628" s="29"/>
      <c r="Q628" s="29"/>
      <c r="R628" s="29"/>
      <c r="S628" s="29"/>
      <c r="T628" s="29"/>
      <c r="U628" s="29"/>
      <c r="V628" s="29"/>
      <c r="W628" s="29"/>
      <c r="X628" s="29"/>
      <c r="Y628" s="29"/>
      <c r="Z628" s="29"/>
    </row>
    <row r="629" spans="1:26" ht="13">
      <c r="A629" s="42">
        <v>627</v>
      </c>
      <c r="B629" s="40">
        <f ca="1">_xlfn.BETA.INV(RAND(),Summary!$C$14+Summary!$D$26,Summary!$D$14+Summary!$C$26-Summary!$D$26)</f>
        <v>1.121650528312923E-3</v>
      </c>
      <c r="C629" s="43">
        <f ca="1">_xlfn.BETA.INV(RAND(),Summary!$C$14+Summary!$D$27,Summary!$D$14+Summary!$C$27-Summary!$D$27)</f>
        <v>7.7064132951646411E-4</v>
      </c>
      <c r="D629" s="49">
        <f t="shared" ca="1" si="8"/>
        <v>0</v>
      </c>
      <c r="E629" s="50">
        <f t="shared" ca="1" si="9"/>
        <v>-0.31293989521354088</v>
      </c>
      <c r="F629" s="50" t="str">
        <f t="shared" ca="1" si="10"/>
        <v/>
      </c>
      <c r="G629" s="50">
        <f t="shared" ca="1" si="11"/>
        <v>-0.31293989521354088</v>
      </c>
      <c r="H629" s="29"/>
      <c r="I629" s="29"/>
      <c r="J629" s="29"/>
      <c r="K629" s="29"/>
      <c r="L629" s="29"/>
      <c r="M629" s="29"/>
      <c r="N629" s="29"/>
      <c r="O629" s="29"/>
      <c r="P629" s="29"/>
      <c r="Q629" s="29"/>
      <c r="R629" s="29"/>
      <c r="S629" s="29"/>
      <c r="T629" s="29"/>
      <c r="U629" s="29"/>
      <c r="V629" s="29"/>
      <c r="W629" s="29"/>
      <c r="X629" s="29"/>
      <c r="Y629" s="29"/>
      <c r="Z629" s="29"/>
    </row>
    <row r="630" spans="1:26" ht="13">
      <c r="A630" s="42">
        <v>628</v>
      </c>
      <c r="B630" s="40">
        <f ca="1">_xlfn.BETA.INV(RAND(),Summary!$C$14+Summary!$D$26,Summary!$D$14+Summary!$C$26-Summary!$D$26)</f>
        <v>5.9544821724968357E-4</v>
      </c>
      <c r="C630" s="43">
        <f ca="1">_xlfn.BETA.INV(RAND(),Summary!$C$14+Summary!$D$27,Summary!$D$14+Summary!$C$27-Summary!$D$27)</f>
        <v>8.3627943392548755E-4</v>
      </c>
      <c r="D630" s="49">
        <f t="shared" ca="1" si="8"/>
        <v>1</v>
      </c>
      <c r="E630" s="50">
        <f t="shared" ca="1" si="9"/>
        <v>0.40445366985592729</v>
      </c>
      <c r="F630" s="50">
        <f t="shared" ca="1" si="10"/>
        <v>0.40445366985592729</v>
      </c>
      <c r="G630" s="50" t="str">
        <f t="shared" ca="1" si="11"/>
        <v/>
      </c>
      <c r="H630" s="29"/>
      <c r="I630" s="29"/>
      <c r="J630" s="29"/>
      <c r="K630" s="29"/>
      <c r="L630" s="29"/>
      <c r="M630" s="29"/>
      <c r="N630" s="29"/>
      <c r="O630" s="29"/>
      <c r="P630" s="29"/>
      <c r="Q630" s="29"/>
      <c r="R630" s="29"/>
      <c r="S630" s="29"/>
      <c r="T630" s="29"/>
      <c r="U630" s="29"/>
      <c r="V630" s="29"/>
      <c r="W630" s="29"/>
      <c r="X630" s="29"/>
      <c r="Y630" s="29"/>
      <c r="Z630" s="29"/>
    </row>
    <row r="631" spans="1:26" ht="13">
      <c r="A631" s="42">
        <v>629</v>
      </c>
      <c r="B631" s="40">
        <f ca="1">_xlfn.BETA.INV(RAND(),Summary!$C$14+Summary!$D$26,Summary!$D$14+Summary!$C$26-Summary!$D$26)</f>
        <v>9.4323947024645203E-4</v>
      </c>
      <c r="C631" s="43">
        <f ca="1">_xlfn.BETA.INV(RAND(),Summary!$C$14+Summary!$D$27,Summary!$D$14+Summary!$C$27-Summary!$D$27)</f>
        <v>1.0008626316911015E-3</v>
      </c>
      <c r="D631" s="49">
        <f t="shared" ca="1" si="8"/>
        <v>1</v>
      </c>
      <c r="E631" s="50">
        <f t="shared" ca="1" si="9"/>
        <v>6.1090702056386087E-2</v>
      </c>
      <c r="F631" s="50">
        <f t="shared" ca="1" si="10"/>
        <v>6.1090702056386087E-2</v>
      </c>
      <c r="G631" s="50" t="str">
        <f t="shared" ca="1" si="11"/>
        <v/>
      </c>
      <c r="H631" s="29"/>
      <c r="I631" s="29"/>
      <c r="J631" s="29"/>
      <c r="K631" s="29"/>
      <c r="L631" s="29"/>
      <c r="M631" s="29"/>
      <c r="N631" s="29"/>
      <c r="O631" s="29"/>
      <c r="P631" s="29"/>
      <c r="Q631" s="29"/>
      <c r="R631" s="29"/>
      <c r="S631" s="29"/>
      <c r="T631" s="29"/>
      <c r="U631" s="29"/>
      <c r="V631" s="29"/>
      <c r="W631" s="29"/>
      <c r="X631" s="29"/>
      <c r="Y631" s="29"/>
      <c r="Z631" s="29"/>
    </row>
    <row r="632" spans="1:26" ht="13">
      <c r="A632" s="42">
        <v>630</v>
      </c>
      <c r="B632" s="40">
        <f ca="1">_xlfn.BETA.INV(RAND(),Summary!$C$14+Summary!$D$26,Summary!$D$14+Summary!$C$26-Summary!$D$26)</f>
        <v>5.8744245002687598E-4</v>
      </c>
      <c r="C632" s="43">
        <f ca="1">_xlfn.BETA.INV(RAND(),Summary!$C$14+Summary!$D$27,Summary!$D$14+Summary!$C$27-Summary!$D$27)</f>
        <v>1.4321353558328642E-3</v>
      </c>
      <c r="D632" s="49">
        <f t="shared" ca="1" si="8"/>
        <v>1</v>
      </c>
      <c r="E632" s="50">
        <f t="shared" ca="1" si="9"/>
        <v>1.4379160133343152</v>
      </c>
      <c r="F632" s="50">
        <f t="shared" ca="1" si="10"/>
        <v>1.4379160133343152</v>
      </c>
      <c r="G632" s="50" t="str">
        <f t="shared" ca="1" si="11"/>
        <v/>
      </c>
      <c r="H632" s="29"/>
      <c r="I632" s="29"/>
      <c r="J632" s="29"/>
      <c r="K632" s="29"/>
      <c r="L632" s="29"/>
      <c r="M632" s="29"/>
      <c r="N632" s="29"/>
      <c r="O632" s="29"/>
      <c r="P632" s="29"/>
      <c r="Q632" s="29"/>
      <c r="R632" s="29"/>
      <c r="S632" s="29"/>
      <c r="T632" s="29"/>
      <c r="U632" s="29"/>
      <c r="V632" s="29"/>
      <c r="W632" s="29"/>
      <c r="X632" s="29"/>
      <c r="Y632" s="29"/>
      <c r="Z632" s="29"/>
    </row>
    <row r="633" spans="1:26" ht="13">
      <c r="A633" s="42">
        <v>631</v>
      </c>
      <c r="B633" s="40">
        <f ca="1">_xlfn.BETA.INV(RAND(),Summary!$C$14+Summary!$D$26,Summary!$D$14+Summary!$C$26-Summary!$D$26)</f>
        <v>1.5612161740704567E-3</v>
      </c>
      <c r="C633" s="43">
        <f ca="1">_xlfn.BETA.INV(RAND(),Summary!$C$14+Summary!$D$27,Summary!$D$14+Summary!$C$27-Summary!$D$27)</f>
        <v>1.0587802589978601E-3</v>
      </c>
      <c r="D633" s="49">
        <f t="shared" ca="1" si="8"/>
        <v>0</v>
      </c>
      <c r="E633" s="50">
        <f t="shared" ca="1" si="9"/>
        <v>-0.32182341140024723</v>
      </c>
      <c r="F633" s="50" t="str">
        <f t="shared" ca="1" si="10"/>
        <v/>
      </c>
      <c r="G633" s="50">
        <f t="shared" ca="1" si="11"/>
        <v>-0.32182341140024723</v>
      </c>
      <c r="H633" s="29"/>
      <c r="I633" s="29"/>
      <c r="J633" s="29"/>
      <c r="K633" s="29"/>
      <c r="L633" s="29"/>
      <c r="M633" s="29"/>
      <c r="N633" s="29"/>
      <c r="O633" s="29"/>
      <c r="P633" s="29"/>
      <c r="Q633" s="29"/>
      <c r="R633" s="29"/>
      <c r="S633" s="29"/>
      <c r="T633" s="29"/>
      <c r="U633" s="29"/>
      <c r="V633" s="29"/>
      <c r="W633" s="29"/>
      <c r="X633" s="29"/>
      <c r="Y633" s="29"/>
      <c r="Z633" s="29"/>
    </row>
    <row r="634" spans="1:26" ht="13">
      <c r="A634" s="42">
        <v>632</v>
      </c>
      <c r="B634" s="40">
        <f ca="1">_xlfn.BETA.INV(RAND(),Summary!$C$14+Summary!$D$26,Summary!$D$14+Summary!$C$26-Summary!$D$26)</f>
        <v>6.3504208814552977E-4</v>
      </c>
      <c r="C634" s="43">
        <f ca="1">_xlfn.BETA.INV(RAND(),Summary!$C$14+Summary!$D$27,Summary!$D$14+Summary!$C$27-Summary!$D$27)</f>
        <v>7.5754486025450454E-4</v>
      </c>
      <c r="D634" s="49">
        <f t="shared" ca="1" si="8"/>
        <v>1</v>
      </c>
      <c r="E634" s="50">
        <f t="shared" ca="1" si="9"/>
        <v>0.1929049655066348</v>
      </c>
      <c r="F634" s="50">
        <f t="shared" ca="1" si="10"/>
        <v>0.1929049655066348</v>
      </c>
      <c r="G634" s="50" t="str">
        <f t="shared" ca="1" si="11"/>
        <v/>
      </c>
      <c r="H634" s="29"/>
      <c r="I634" s="29"/>
      <c r="J634" s="29"/>
      <c r="K634" s="29"/>
      <c r="L634" s="29"/>
      <c r="M634" s="29"/>
      <c r="N634" s="29"/>
      <c r="O634" s="29"/>
      <c r="P634" s="29"/>
      <c r="Q634" s="29"/>
      <c r="R634" s="29"/>
      <c r="S634" s="29"/>
      <c r="T634" s="29"/>
      <c r="U634" s="29"/>
      <c r="V634" s="29"/>
      <c r="W634" s="29"/>
      <c r="X634" s="29"/>
      <c r="Y634" s="29"/>
      <c r="Z634" s="29"/>
    </row>
    <row r="635" spans="1:26" ht="13">
      <c r="A635" s="42">
        <v>633</v>
      </c>
      <c r="B635" s="40">
        <f ca="1">_xlfn.BETA.INV(RAND(),Summary!$C$14+Summary!$D$26,Summary!$D$14+Summary!$C$26-Summary!$D$26)</f>
        <v>9.0449613786844178E-4</v>
      </c>
      <c r="C635" s="43">
        <f ca="1">_xlfn.BETA.INV(RAND(),Summary!$C$14+Summary!$D$27,Summary!$D$14+Summary!$C$27-Summary!$D$27)</f>
        <v>8.812299347980689E-4</v>
      </c>
      <c r="D635" s="49">
        <f t="shared" ca="1" si="8"/>
        <v>0</v>
      </c>
      <c r="E635" s="50">
        <f t="shared" ca="1" si="9"/>
        <v>-2.5722832963336474E-2</v>
      </c>
      <c r="F635" s="50" t="str">
        <f t="shared" ca="1" si="10"/>
        <v/>
      </c>
      <c r="G635" s="50">
        <f t="shared" ca="1" si="11"/>
        <v>-2.5722832963336474E-2</v>
      </c>
      <c r="H635" s="29"/>
      <c r="I635" s="29"/>
      <c r="J635" s="29"/>
      <c r="K635" s="29"/>
      <c r="L635" s="29"/>
      <c r="M635" s="29"/>
      <c r="N635" s="29"/>
      <c r="O635" s="29"/>
      <c r="P635" s="29"/>
      <c r="Q635" s="29"/>
      <c r="R635" s="29"/>
      <c r="S635" s="29"/>
      <c r="T635" s="29"/>
      <c r="U635" s="29"/>
      <c r="V635" s="29"/>
      <c r="W635" s="29"/>
      <c r="X635" s="29"/>
      <c r="Y635" s="29"/>
      <c r="Z635" s="29"/>
    </row>
    <row r="636" spans="1:26" ht="13">
      <c r="A636" s="42">
        <v>634</v>
      </c>
      <c r="B636" s="40">
        <f ca="1">_xlfn.BETA.INV(RAND(),Summary!$C$14+Summary!$D$26,Summary!$D$14+Summary!$C$26-Summary!$D$26)</f>
        <v>1.3035563564455233E-3</v>
      </c>
      <c r="C636" s="43">
        <f ca="1">_xlfn.BETA.INV(RAND(),Summary!$C$14+Summary!$D$27,Summary!$D$14+Summary!$C$27-Summary!$D$27)</f>
        <v>1.1117102907393095E-3</v>
      </c>
      <c r="D636" s="49">
        <f t="shared" ca="1" si="8"/>
        <v>0</v>
      </c>
      <c r="E636" s="50">
        <f t="shared" ca="1" si="9"/>
        <v>-0.14717128627206474</v>
      </c>
      <c r="F636" s="50" t="str">
        <f t="shared" ca="1" si="10"/>
        <v/>
      </c>
      <c r="G636" s="50">
        <f t="shared" ca="1" si="11"/>
        <v>-0.14717128627206474</v>
      </c>
      <c r="H636" s="29"/>
      <c r="I636" s="29"/>
      <c r="J636" s="29"/>
      <c r="K636" s="29"/>
      <c r="L636" s="29"/>
      <c r="M636" s="29"/>
      <c r="N636" s="29"/>
      <c r="O636" s="29"/>
      <c r="P636" s="29"/>
      <c r="Q636" s="29"/>
      <c r="R636" s="29"/>
      <c r="S636" s="29"/>
      <c r="T636" s="29"/>
      <c r="U636" s="29"/>
      <c r="V636" s="29"/>
      <c r="W636" s="29"/>
      <c r="X636" s="29"/>
      <c r="Y636" s="29"/>
      <c r="Z636" s="29"/>
    </row>
    <row r="637" spans="1:26" ht="13">
      <c r="A637" s="42">
        <v>635</v>
      </c>
      <c r="B637" s="40">
        <f ca="1">_xlfn.BETA.INV(RAND(),Summary!$C$14+Summary!$D$26,Summary!$D$14+Summary!$C$26-Summary!$D$26)</f>
        <v>1.0206671852466514E-3</v>
      </c>
      <c r="C637" s="43">
        <f ca="1">_xlfn.BETA.INV(RAND(),Summary!$C$14+Summary!$D$27,Summary!$D$14+Summary!$C$27-Summary!$D$27)</f>
        <v>1.4720888597484771E-3</v>
      </c>
      <c r="D637" s="49">
        <f t="shared" ca="1" si="8"/>
        <v>1</v>
      </c>
      <c r="E637" s="50">
        <f t="shared" ca="1" si="9"/>
        <v>0.44228097172805309</v>
      </c>
      <c r="F637" s="50">
        <f t="shared" ca="1" si="10"/>
        <v>0.44228097172805309</v>
      </c>
      <c r="G637" s="50" t="str">
        <f t="shared" ca="1" si="11"/>
        <v/>
      </c>
      <c r="H637" s="29"/>
      <c r="I637" s="29"/>
      <c r="J637" s="29"/>
      <c r="K637" s="29"/>
      <c r="L637" s="29"/>
      <c r="M637" s="29"/>
      <c r="N637" s="29"/>
      <c r="O637" s="29"/>
      <c r="P637" s="29"/>
      <c r="Q637" s="29"/>
      <c r="R637" s="29"/>
      <c r="S637" s="29"/>
      <c r="T637" s="29"/>
      <c r="U637" s="29"/>
      <c r="V637" s="29"/>
      <c r="W637" s="29"/>
      <c r="X637" s="29"/>
      <c r="Y637" s="29"/>
      <c r="Z637" s="29"/>
    </row>
    <row r="638" spans="1:26" ht="13">
      <c r="A638" s="42">
        <v>636</v>
      </c>
      <c r="B638" s="40">
        <f ca="1">_xlfn.BETA.INV(RAND(),Summary!$C$14+Summary!$D$26,Summary!$D$14+Summary!$C$26-Summary!$D$26)</f>
        <v>6.105908943258208E-4</v>
      </c>
      <c r="C638" s="43">
        <f ca="1">_xlfn.BETA.INV(RAND(),Summary!$C$14+Summary!$D$27,Summary!$D$14+Summary!$C$27-Summary!$D$27)</f>
        <v>1.1711778410851137E-3</v>
      </c>
      <c r="D638" s="49">
        <f t="shared" ca="1" si="8"/>
        <v>1</v>
      </c>
      <c r="E638" s="50">
        <f t="shared" ca="1" si="9"/>
        <v>0.91810564482501922</v>
      </c>
      <c r="F638" s="50">
        <f t="shared" ca="1" si="10"/>
        <v>0.91810564482501922</v>
      </c>
      <c r="G638" s="50" t="str">
        <f t="shared" ca="1" si="11"/>
        <v/>
      </c>
      <c r="H638" s="29"/>
      <c r="I638" s="29"/>
      <c r="J638" s="29"/>
      <c r="K638" s="29"/>
      <c r="L638" s="29"/>
      <c r="M638" s="29"/>
      <c r="N638" s="29"/>
      <c r="O638" s="29"/>
      <c r="P638" s="29"/>
      <c r="Q638" s="29"/>
      <c r="R638" s="29"/>
      <c r="S638" s="29"/>
      <c r="T638" s="29"/>
      <c r="U638" s="29"/>
      <c r="V638" s="29"/>
      <c r="W638" s="29"/>
      <c r="X638" s="29"/>
      <c r="Y638" s="29"/>
      <c r="Z638" s="29"/>
    </row>
    <row r="639" spans="1:26" ht="13">
      <c r="A639" s="42">
        <v>637</v>
      </c>
      <c r="B639" s="40">
        <f ca="1">_xlfn.BETA.INV(RAND(),Summary!$C$14+Summary!$D$26,Summary!$D$14+Summary!$C$26-Summary!$D$26)</f>
        <v>6.9959199297759712E-4</v>
      </c>
      <c r="C639" s="43">
        <f ca="1">_xlfn.BETA.INV(RAND(),Summary!$C$14+Summary!$D$27,Summary!$D$14+Summary!$C$27-Summary!$D$27)</f>
        <v>1.0986716863314872E-3</v>
      </c>
      <c r="D639" s="49">
        <f t="shared" ca="1" si="8"/>
        <v>1</v>
      </c>
      <c r="E639" s="50">
        <f t="shared" ca="1" si="9"/>
        <v>0.5704463420962419</v>
      </c>
      <c r="F639" s="50">
        <f t="shared" ca="1" si="10"/>
        <v>0.5704463420962419</v>
      </c>
      <c r="G639" s="50" t="str">
        <f t="shared" ca="1" si="11"/>
        <v/>
      </c>
      <c r="H639" s="29"/>
      <c r="I639" s="29"/>
      <c r="J639" s="29"/>
      <c r="K639" s="29"/>
      <c r="L639" s="29"/>
      <c r="M639" s="29"/>
      <c r="N639" s="29"/>
      <c r="O639" s="29"/>
      <c r="P639" s="29"/>
      <c r="Q639" s="29"/>
      <c r="R639" s="29"/>
      <c r="S639" s="29"/>
      <c r="T639" s="29"/>
      <c r="U639" s="29"/>
      <c r="V639" s="29"/>
      <c r="W639" s="29"/>
      <c r="X639" s="29"/>
      <c r="Y639" s="29"/>
      <c r="Z639" s="29"/>
    </row>
    <row r="640" spans="1:26" ht="13">
      <c r="A640" s="42">
        <v>638</v>
      </c>
      <c r="B640" s="40">
        <f ca="1">_xlfn.BETA.INV(RAND(),Summary!$C$14+Summary!$D$26,Summary!$D$14+Summary!$C$26-Summary!$D$26)</f>
        <v>1.2645965229937106E-3</v>
      </c>
      <c r="C640" s="43">
        <f ca="1">_xlfn.BETA.INV(RAND(),Summary!$C$14+Summary!$D$27,Summary!$D$14+Summary!$C$27-Summary!$D$27)</f>
        <v>7.7994066326626604E-4</v>
      </c>
      <c r="D640" s="49">
        <f t="shared" ca="1" si="8"/>
        <v>0</v>
      </c>
      <c r="E640" s="50">
        <f t="shared" ca="1" si="9"/>
        <v>-0.38324940082873765</v>
      </c>
      <c r="F640" s="50" t="str">
        <f t="shared" ca="1" si="10"/>
        <v/>
      </c>
      <c r="G640" s="50">
        <f t="shared" ca="1" si="11"/>
        <v>-0.38324940082873765</v>
      </c>
      <c r="H640" s="29"/>
      <c r="I640" s="29"/>
      <c r="J640" s="29"/>
      <c r="K640" s="29"/>
      <c r="L640" s="29"/>
      <c r="M640" s="29"/>
      <c r="N640" s="29"/>
      <c r="O640" s="29"/>
      <c r="P640" s="29"/>
      <c r="Q640" s="29"/>
      <c r="R640" s="29"/>
      <c r="S640" s="29"/>
      <c r="T640" s="29"/>
      <c r="U640" s="29"/>
      <c r="V640" s="29"/>
      <c r="W640" s="29"/>
      <c r="X640" s="29"/>
      <c r="Y640" s="29"/>
      <c r="Z640" s="29"/>
    </row>
    <row r="641" spans="1:26" ht="13">
      <c r="A641" s="42">
        <v>639</v>
      </c>
      <c r="B641" s="40">
        <f ca="1">_xlfn.BETA.INV(RAND(),Summary!$C$14+Summary!$D$26,Summary!$D$14+Summary!$C$26-Summary!$D$26)</f>
        <v>1.0455911883216896E-3</v>
      </c>
      <c r="C641" s="43">
        <f ca="1">_xlfn.BETA.INV(RAND(),Summary!$C$14+Summary!$D$27,Summary!$D$14+Summary!$C$27-Summary!$D$27)</f>
        <v>1.0314069650987356E-3</v>
      </c>
      <c r="D641" s="49">
        <f t="shared" ca="1" si="8"/>
        <v>0</v>
      </c>
      <c r="E641" s="50">
        <f t="shared" ca="1" si="9"/>
        <v>-1.3565744797181702E-2</v>
      </c>
      <c r="F641" s="50" t="str">
        <f t="shared" ca="1" si="10"/>
        <v/>
      </c>
      <c r="G641" s="50">
        <f t="shared" ca="1" si="11"/>
        <v>-1.3565744797181702E-2</v>
      </c>
      <c r="H641" s="29"/>
      <c r="I641" s="29"/>
      <c r="J641" s="29"/>
      <c r="K641" s="29"/>
      <c r="L641" s="29"/>
      <c r="M641" s="29"/>
      <c r="N641" s="29"/>
      <c r="O641" s="29"/>
      <c r="P641" s="29"/>
      <c r="Q641" s="29"/>
      <c r="R641" s="29"/>
      <c r="S641" s="29"/>
      <c r="T641" s="29"/>
      <c r="U641" s="29"/>
      <c r="V641" s="29"/>
      <c r="W641" s="29"/>
      <c r="X641" s="29"/>
      <c r="Y641" s="29"/>
      <c r="Z641" s="29"/>
    </row>
    <row r="642" spans="1:26" ht="13">
      <c r="A642" s="42">
        <v>640</v>
      </c>
      <c r="B642" s="40">
        <f ca="1">_xlfn.BETA.INV(RAND(),Summary!$C$14+Summary!$D$26,Summary!$D$14+Summary!$C$26-Summary!$D$26)</f>
        <v>7.0170132793606968E-4</v>
      </c>
      <c r="C642" s="43">
        <f ca="1">_xlfn.BETA.INV(RAND(),Summary!$C$14+Summary!$D$27,Summary!$D$14+Summary!$C$27-Summary!$D$27)</f>
        <v>7.5898594840198878E-4</v>
      </c>
      <c r="D642" s="49">
        <f t="shared" ca="1" si="8"/>
        <v>1</v>
      </c>
      <c r="E642" s="50">
        <f t="shared" ca="1" si="9"/>
        <v>8.163675653060494E-2</v>
      </c>
      <c r="F642" s="50">
        <f t="shared" ca="1" si="10"/>
        <v>8.163675653060494E-2</v>
      </c>
      <c r="G642" s="50" t="str">
        <f t="shared" ca="1" si="11"/>
        <v/>
      </c>
      <c r="H642" s="29"/>
      <c r="I642" s="29"/>
      <c r="J642" s="29"/>
      <c r="K642" s="29"/>
      <c r="L642" s="29"/>
      <c r="M642" s="29"/>
      <c r="N642" s="29"/>
      <c r="O642" s="29"/>
      <c r="P642" s="29"/>
      <c r="Q642" s="29"/>
      <c r="R642" s="29"/>
      <c r="S642" s="29"/>
      <c r="T642" s="29"/>
      <c r="U642" s="29"/>
      <c r="V642" s="29"/>
      <c r="W642" s="29"/>
      <c r="X642" s="29"/>
      <c r="Y642" s="29"/>
      <c r="Z642" s="29"/>
    </row>
    <row r="643" spans="1:26" ht="13">
      <c r="A643" s="42">
        <v>641</v>
      </c>
      <c r="B643" s="40">
        <f ca="1">_xlfn.BETA.INV(RAND(),Summary!$C$14+Summary!$D$26,Summary!$D$14+Summary!$C$26-Summary!$D$26)</f>
        <v>1.792569262264343E-3</v>
      </c>
      <c r="C643" s="43">
        <f ca="1">_xlfn.BETA.INV(RAND(),Summary!$C$14+Summary!$D$27,Summary!$D$14+Summary!$C$27-Summary!$D$27)</f>
        <v>1.0492341897252455E-3</v>
      </c>
      <c r="D643" s="49">
        <f t="shared" ca="1" si="8"/>
        <v>0</v>
      </c>
      <c r="E643" s="50">
        <f t="shared" ca="1" si="9"/>
        <v>-0.41467578864993437</v>
      </c>
      <c r="F643" s="50" t="str">
        <f t="shared" ca="1" si="10"/>
        <v/>
      </c>
      <c r="G643" s="50">
        <f t="shared" ca="1" si="11"/>
        <v>-0.41467578864993437</v>
      </c>
      <c r="H643" s="29"/>
      <c r="I643" s="29"/>
      <c r="J643" s="29"/>
      <c r="K643" s="29"/>
      <c r="L643" s="29"/>
      <c r="M643" s="29"/>
      <c r="N643" s="29"/>
      <c r="O643" s="29"/>
      <c r="P643" s="29"/>
      <c r="Q643" s="29"/>
      <c r="R643" s="29"/>
      <c r="S643" s="29"/>
      <c r="T643" s="29"/>
      <c r="U643" s="29"/>
      <c r="V643" s="29"/>
      <c r="W643" s="29"/>
      <c r="X643" s="29"/>
      <c r="Y643" s="29"/>
      <c r="Z643" s="29"/>
    </row>
    <row r="644" spans="1:26" ht="13">
      <c r="A644" s="42">
        <v>642</v>
      </c>
      <c r="B644" s="40">
        <f ca="1">_xlfn.BETA.INV(RAND(),Summary!$C$14+Summary!$D$26,Summary!$D$14+Summary!$C$26-Summary!$D$26)</f>
        <v>7.6419375298022291E-4</v>
      </c>
      <c r="C644" s="43">
        <f ca="1">_xlfn.BETA.INV(RAND(),Summary!$C$14+Summary!$D$27,Summary!$D$14+Summary!$C$27-Summary!$D$27)</f>
        <v>1.0740081054633199E-3</v>
      </c>
      <c r="D644" s="49">
        <f t="shared" ca="1" si="8"/>
        <v>1</v>
      </c>
      <c r="E644" s="50">
        <f t="shared" ca="1" si="9"/>
        <v>0.40541335397584033</v>
      </c>
      <c r="F644" s="50">
        <f t="shared" ca="1" si="10"/>
        <v>0.40541335397584033</v>
      </c>
      <c r="G644" s="50" t="str">
        <f t="shared" ca="1" si="11"/>
        <v/>
      </c>
      <c r="H644" s="29"/>
      <c r="I644" s="29"/>
      <c r="J644" s="29"/>
      <c r="K644" s="29"/>
      <c r="L644" s="29"/>
      <c r="M644" s="29"/>
      <c r="N644" s="29"/>
      <c r="O644" s="29"/>
      <c r="P644" s="29"/>
      <c r="Q644" s="29"/>
      <c r="R644" s="29"/>
      <c r="S644" s="29"/>
      <c r="T644" s="29"/>
      <c r="U644" s="29"/>
      <c r="V644" s="29"/>
      <c r="W644" s="29"/>
      <c r="X644" s="29"/>
      <c r="Y644" s="29"/>
      <c r="Z644" s="29"/>
    </row>
    <row r="645" spans="1:26" ht="13">
      <c r="A645" s="42">
        <v>643</v>
      </c>
      <c r="B645" s="40">
        <f ca="1">_xlfn.BETA.INV(RAND(),Summary!$C$14+Summary!$D$26,Summary!$D$14+Summary!$C$26-Summary!$D$26)</f>
        <v>1.5001400921099695E-3</v>
      </c>
      <c r="C645" s="43">
        <f ca="1">_xlfn.BETA.INV(RAND(),Summary!$C$14+Summary!$D$27,Summary!$D$14+Summary!$C$27-Summary!$D$27)</f>
        <v>1.2020312836057423E-3</v>
      </c>
      <c r="D645" s="49">
        <f t="shared" ca="1" si="8"/>
        <v>0</v>
      </c>
      <c r="E645" s="50">
        <f t="shared" ca="1" si="9"/>
        <v>-0.19872064620640376</v>
      </c>
      <c r="F645" s="50" t="str">
        <f t="shared" ca="1" si="10"/>
        <v/>
      </c>
      <c r="G645" s="50">
        <f t="shared" ca="1" si="11"/>
        <v>-0.19872064620640376</v>
      </c>
      <c r="H645" s="29"/>
      <c r="I645" s="29"/>
      <c r="J645" s="29"/>
      <c r="K645" s="29"/>
      <c r="L645" s="29"/>
      <c r="M645" s="29"/>
      <c r="N645" s="29"/>
      <c r="O645" s="29"/>
      <c r="P645" s="29"/>
      <c r="Q645" s="29"/>
      <c r="R645" s="29"/>
      <c r="S645" s="29"/>
      <c r="T645" s="29"/>
      <c r="U645" s="29"/>
      <c r="V645" s="29"/>
      <c r="W645" s="29"/>
      <c r="X645" s="29"/>
      <c r="Y645" s="29"/>
      <c r="Z645" s="29"/>
    </row>
    <row r="646" spans="1:26" ht="13">
      <c r="A646" s="42">
        <v>644</v>
      </c>
      <c r="B646" s="40">
        <f ca="1">_xlfn.BETA.INV(RAND(),Summary!$C$14+Summary!$D$26,Summary!$D$14+Summary!$C$26-Summary!$D$26)</f>
        <v>1.5383884876007947E-3</v>
      </c>
      <c r="C646" s="43">
        <f ca="1">_xlfn.BETA.INV(RAND(),Summary!$C$14+Summary!$D$27,Summary!$D$14+Summary!$C$27-Summary!$D$27)</f>
        <v>6.6275467713316106E-4</v>
      </c>
      <c r="D646" s="49">
        <f t="shared" ca="1" si="8"/>
        <v>0</v>
      </c>
      <c r="E646" s="50">
        <f t="shared" ca="1" si="9"/>
        <v>-0.56918900363927905</v>
      </c>
      <c r="F646" s="50" t="str">
        <f t="shared" ca="1" si="10"/>
        <v/>
      </c>
      <c r="G646" s="50">
        <f t="shared" ca="1" si="11"/>
        <v>-0.56918900363927905</v>
      </c>
      <c r="H646" s="29"/>
      <c r="I646" s="29"/>
      <c r="J646" s="29"/>
      <c r="K646" s="29"/>
      <c r="L646" s="29"/>
      <c r="M646" s="29"/>
      <c r="N646" s="29"/>
      <c r="O646" s="29"/>
      <c r="P646" s="29"/>
      <c r="Q646" s="29"/>
      <c r="R646" s="29"/>
      <c r="S646" s="29"/>
      <c r="T646" s="29"/>
      <c r="U646" s="29"/>
      <c r="V646" s="29"/>
      <c r="W646" s="29"/>
      <c r="X646" s="29"/>
      <c r="Y646" s="29"/>
      <c r="Z646" s="29"/>
    </row>
    <row r="647" spans="1:26" ht="13">
      <c r="A647" s="42">
        <v>645</v>
      </c>
      <c r="B647" s="40">
        <f ca="1">_xlfn.BETA.INV(RAND(),Summary!$C$14+Summary!$D$26,Summary!$D$14+Summary!$C$26-Summary!$D$26)</f>
        <v>1.156395833323054E-3</v>
      </c>
      <c r="C647" s="43">
        <f ca="1">_xlfn.BETA.INV(RAND(),Summary!$C$14+Summary!$D$27,Summary!$D$14+Summary!$C$27-Summary!$D$27)</f>
        <v>1.0188832162305594E-3</v>
      </c>
      <c r="D647" s="49">
        <f t="shared" ca="1" si="8"/>
        <v>0</v>
      </c>
      <c r="E647" s="50">
        <f t="shared" ca="1" si="9"/>
        <v>-0.11891483273277983</v>
      </c>
      <c r="F647" s="50" t="str">
        <f t="shared" ca="1" si="10"/>
        <v/>
      </c>
      <c r="G647" s="50">
        <f t="shared" ca="1" si="11"/>
        <v>-0.11891483273277983</v>
      </c>
      <c r="H647" s="29"/>
      <c r="I647" s="29"/>
      <c r="J647" s="29"/>
      <c r="K647" s="29"/>
      <c r="L647" s="29"/>
      <c r="M647" s="29"/>
      <c r="N647" s="29"/>
      <c r="O647" s="29"/>
      <c r="P647" s="29"/>
      <c r="Q647" s="29"/>
      <c r="R647" s="29"/>
      <c r="S647" s="29"/>
      <c r="T647" s="29"/>
      <c r="U647" s="29"/>
      <c r="V647" s="29"/>
      <c r="W647" s="29"/>
      <c r="X647" s="29"/>
      <c r="Y647" s="29"/>
      <c r="Z647" s="29"/>
    </row>
    <row r="648" spans="1:26" ht="13">
      <c r="A648" s="42">
        <v>646</v>
      </c>
      <c r="B648" s="40">
        <f ca="1">_xlfn.BETA.INV(RAND(),Summary!$C$14+Summary!$D$26,Summary!$D$14+Summary!$C$26-Summary!$D$26)</f>
        <v>9.7820431492605885E-4</v>
      </c>
      <c r="C648" s="43">
        <f ca="1">_xlfn.BETA.INV(RAND(),Summary!$C$14+Summary!$D$27,Summary!$D$14+Summary!$C$27-Summary!$D$27)</f>
        <v>9.2507115618220179E-4</v>
      </c>
      <c r="D648" s="49">
        <f t="shared" ca="1" si="8"/>
        <v>0</v>
      </c>
      <c r="E648" s="50">
        <f t="shared" ca="1" si="9"/>
        <v>-5.4317035749196545E-2</v>
      </c>
      <c r="F648" s="50" t="str">
        <f t="shared" ca="1" si="10"/>
        <v/>
      </c>
      <c r="G648" s="50">
        <f t="shared" ca="1" si="11"/>
        <v>-5.4317035749196545E-2</v>
      </c>
      <c r="H648" s="29"/>
      <c r="I648" s="29"/>
      <c r="J648" s="29"/>
      <c r="K648" s="29"/>
      <c r="L648" s="29"/>
      <c r="M648" s="29"/>
      <c r="N648" s="29"/>
      <c r="O648" s="29"/>
      <c r="P648" s="29"/>
      <c r="Q648" s="29"/>
      <c r="R648" s="29"/>
      <c r="S648" s="29"/>
      <c r="T648" s="29"/>
      <c r="U648" s="29"/>
      <c r="V648" s="29"/>
      <c r="W648" s="29"/>
      <c r="X648" s="29"/>
      <c r="Y648" s="29"/>
      <c r="Z648" s="29"/>
    </row>
    <row r="649" spans="1:26" ht="13">
      <c r="A649" s="42">
        <v>647</v>
      </c>
      <c r="B649" s="40">
        <f ca="1">_xlfn.BETA.INV(RAND(),Summary!$C$14+Summary!$D$26,Summary!$D$14+Summary!$C$26-Summary!$D$26)</f>
        <v>9.1136682008563323E-4</v>
      </c>
      <c r="C649" s="43">
        <f ca="1">_xlfn.BETA.INV(RAND(),Summary!$C$14+Summary!$D$27,Summary!$D$14+Summary!$C$27-Summary!$D$27)</f>
        <v>1.0903112814698579E-3</v>
      </c>
      <c r="D649" s="49">
        <f t="shared" ca="1" si="8"/>
        <v>1</v>
      </c>
      <c r="E649" s="50">
        <f t="shared" ca="1" si="9"/>
        <v>0.19634735151693453</v>
      </c>
      <c r="F649" s="50">
        <f t="shared" ca="1" si="10"/>
        <v>0.19634735151693453</v>
      </c>
      <c r="G649" s="50" t="str">
        <f t="shared" ca="1" si="11"/>
        <v/>
      </c>
      <c r="H649" s="29"/>
      <c r="I649" s="29"/>
      <c r="J649" s="29"/>
      <c r="K649" s="29"/>
      <c r="L649" s="29"/>
      <c r="M649" s="29"/>
      <c r="N649" s="29"/>
      <c r="O649" s="29"/>
      <c r="P649" s="29"/>
      <c r="Q649" s="29"/>
      <c r="R649" s="29"/>
      <c r="S649" s="29"/>
      <c r="T649" s="29"/>
      <c r="U649" s="29"/>
      <c r="V649" s="29"/>
      <c r="W649" s="29"/>
      <c r="X649" s="29"/>
      <c r="Y649" s="29"/>
      <c r="Z649" s="29"/>
    </row>
    <row r="650" spans="1:26" ht="13">
      <c r="A650" s="42">
        <v>648</v>
      </c>
      <c r="B650" s="40">
        <f ca="1">_xlfn.BETA.INV(RAND(),Summary!$C$14+Summary!$D$26,Summary!$D$14+Summary!$C$26-Summary!$D$26)</f>
        <v>1.2058740520882738E-3</v>
      </c>
      <c r="C650" s="43">
        <f ca="1">_xlfn.BETA.INV(RAND(),Summary!$C$14+Summary!$D$27,Summary!$D$14+Summary!$C$27-Summary!$D$27)</f>
        <v>1.0471598611950794E-3</v>
      </c>
      <c r="D650" s="49">
        <f t="shared" ca="1" si="8"/>
        <v>0</v>
      </c>
      <c r="E650" s="50">
        <f t="shared" ca="1" si="9"/>
        <v>-0.13161755211362322</v>
      </c>
      <c r="F650" s="50" t="str">
        <f t="shared" ca="1" si="10"/>
        <v/>
      </c>
      <c r="G650" s="50">
        <f t="shared" ca="1" si="11"/>
        <v>-0.13161755211362322</v>
      </c>
      <c r="H650" s="29"/>
      <c r="I650" s="29"/>
      <c r="J650" s="29"/>
      <c r="K650" s="29"/>
      <c r="L650" s="29"/>
      <c r="M650" s="29"/>
      <c r="N650" s="29"/>
      <c r="O650" s="29"/>
      <c r="P650" s="29"/>
      <c r="Q650" s="29"/>
      <c r="R650" s="29"/>
      <c r="S650" s="29"/>
      <c r="T650" s="29"/>
      <c r="U650" s="29"/>
      <c r="V650" s="29"/>
      <c r="W650" s="29"/>
      <c r="X650" s="29"/>
      <c r="Y650" s="29"/>
      <c r="Z650" s="29"/>
    </row>
    <row r="651" spans="1:26" ht="13">
      <c r="A651" s="42">
        <v>649</v>
      </c>
      <c r="B651" s="40">
        <f ca="1">_xlfn.BETA.INV(RAND(),Summary!$C$14+Summary!$D$26,Summary!$D$14+Summary!$C$26-Summary!$D$26)</f>
        <v>1.5804172299238584E-3</v>
      </c>
      <c r="C651" s="43">
        <f ca="1">_xlfn.BETA.INV(RAND(),Summary!$C$14+Summary!$D$27,Summary!$D$14+Summary!$C$27-Summary!$D$27)</f>
        <v>1.1329464278434509E-3</v>
      </c>
      <c r="D651" s="49">
        <f t="shared" ca="1" si="8"/>
        <v>0</v>
      </c>
      <c r="E651" s="50">
        <f t="shared" ca="1" si="9"/>
        <v>-0.28313460117235356</v>
      </c>
      <c r="F651" s="50" t="str">
        <f t="shared" ca="1" si="10"/>
        <v/>
      </c>
      <c r="G651" s="50">
        <f t="shared" ca="1" si="11"/>
        <v>-0.28313460117235356</v>
      </c>
      <c r="H651" s="29"/>
      <c r="I651" s="29"/>
      <c r="J651" s="29"/>
      <c r="K651" s="29"/>
      <c r="L651" s="29"/>
      <c r="M651" s="29"/>
      <c r="N651" s="29"/>
      <c r="O651" s="29"/>
      <c r="P651" s="29"/>
      <c r="Q651" s="29"/>
      <c r="R651" s="29"/>
      <c r="S651" s="29"/>
      <c r="T651" s="29"/>
      <c r="U651" s="29"/>
      <c r="V651" s="29"/>
      <c r="W651" s="29"/>
      <c r="X651" s="29"/>
      <c r="Y651" s="29"/>
      <c r="Z651" s="29"/>
    </row>
    <row r="652" spans="1:26" ht="13">
      <c r="A652" s="42">
        <v>650</v>
      </c>
      <c r="B652" s="40">
        <f ca="1">_xlfn.BETA.INV(RAND(),Summary!$C$14+Summary!$D$26,Summary!$D$14+Summary!$C$26-Summary!$D$26)</f>
        <v>9.7109489494828262E-4</v>
      </c>
      <c r="C652" s="43">
        <f ca="1">_xlfn.BETA.INV(RAND(),Summary!$C$14+Summary!$D$27,Summary!$D$14+Summary!$C$27-Summary!$D$27)</f>
        <v>1.4155857590032461E-3</v>
      </c>
      <c r="D652" s="49">
        <f t="shared" ca="1" si="8"/>
        <v>1</v>
      </c>
      <c r="E652" s="50">
        <f t="shared" ca="1" si="9"/>
        <v>0.4577213476944863</v>
      </c>
      <c r="F652" s="50">
        <f t="shared" ca="1" si="10"/>
        <v>0.4577213476944863</v>
      </c>
      <c r="G652" s="50" t="str">
        <f t="shared" ca="1" si="11"/>
        <v/>
      </c>
      <c r="H652" s="29"/>
      <c r="I652" s="29"/>
      <c r="J652" s="29"/>
      <c r="K652" s="29"/>
      <c r="L652" s="29"/>
      <c r="M652" s="29"/>
      <c r="N652" s="29"/>
      <c r="O652" s="29"/>
      <c r="P652" s="29"/>
      <c r="Q652" s="29"/>
      <c r="R652" s="29"/>
      <c r="S652" s="29"/>
      <c r="T652" s="29"/>
      <c r="U652" s="29"/>
      <c r="V652" s="29"/>
      <c r="W652" s="29"/>
      <c r="X652" s="29"/>
      <c r="Y652" s="29"/>
      <c r="Z652" s="29"/>
    </row>
    <row r="653" spans="1:26" ht="13">
      <c r="A653" s="42">
        <v>651</v>
      </c>
      <c r="B653" s="40">
        <f ca="1">_xlfn.BETA.INV(RAND(),Summary!$C$14+Summary!$D$26,Summary!$D$14+Summary!$C$26-Summary!$D$26)</f>
        <v>1.0326020336530175E-3</v>
      </c>
      <c r="C653" s="43">
        <f ca="1">_xlfn.BETA.INV(RAND(),Summary!$C$14+Summary!$D$27,Summary!$D$14+Summary!$C$27-Summary!$D$27)</f>
        <v>1.4384099094677527E-3</v>
      </c>
      <c r="D653" s="49">
        <f t="shared" ca="1" si="8"/>
        <v>1</v>
      </c>
      <c r="E653" s="50">
        <f t="shared" ca="1" si="9"/>
        <v>0.39299542571993201</v>
      </c>
      <c r="F653" s="50">
        <f t="shared" ca="1" si="10"/>
        <v>0.39299542571993201</v>
      </c>
      <c r="G653" s="50" t="str">
        <f t="shared" ca="1" si="11"/>
        <v/>
      </c>
      <c r="H653" s="29"/>
      <c r="I653" s="29"/>
      <c r="J653" s="29"/>
      <c r="K653" s="29"/>
      <c r="L653" s="29"/>
      <c r="M653" s="29"/>
      <c r="N653" s="29"/>
      <c r="O653" s="29"/>
      <c r="P653" s="29"/>
      <c r="Q653" s="29"/>
      <c r="R653" s="29"/>
      <c r="S653" s="29"/>
      <c r="T653" s="29"/>
      <c r="U653" s="29"/>
      <c r="V653" s="29"/>
      <c r="W653" s="29"/>
      <c r="X653" s="29"/>
      <c r="Y653" s="29"/>
      <c r="Z653" s="29"/>
    </row>
    <row r="654" spans="1:26" ht="13">
      <c r="A654" s="42">
        <v>652</v>
      </c>
      <c r="B654" s="40">
        <f ca="1">_xlfn.BETA.INV(RAND(),Summary!$C$14+Summary!$D$26,Summary!$D$14+Summary!$C$26-Summary!$D$26)</f>
        <v>2.0147245987681695E-3</v>
      </c>
      <c r="C654" s="43">
        <f ca="1">_xlfn.BETA.INV(RAND(),Summary!$C$14+Summary!$D$27,Summary!$D$14+Summary!$C$27-Summary!$D$27)</f>
        <v>8.3335711055682808E-4</v>
      </c>
      <c r="D654" s="49">
        <f t="shared" ca="1" si="8"/>
        <v>0</v>
      </c>
      <c r="E654" s="50">
        <f t="shared" ca="1" si="9"/>
        <v>-0.58636673664164607</v>
      </c>
      <c r="F654" s="50" t="str">
        <f t="shared" ca="1" si="10"/>
        <v/>
      </c>
      <c r="G654" s="50">
        <f t="shared" ca="1" si="11"/>
        <v>-0.58636673664164607</v>
      </c>
      <c r="H654" s="29"/>
      <c r="I654" s="29"/>
      <c r="J654" s="29"/>
      <c r="K654" s="29"/>
      <c r="L654" s="29"/>
      <c r="M654" s="29"/>
      <c r="N654" s="29"/>
      <c r="O654" s="29"/>
      <c r="P654" s="29"/>
      <c r="Q654" s="29"/>
      <c r="R654" s="29"/>
      <c r="S654" s="29"/>
      <c r="T654" s="29"/>
      <c r="U654" s="29"/>
      <c r="V654" s="29"/>
      <c r="W654" s="29"/>
      <c r="X654" s="29"/>
      <c r="Y654" s="29"/>
      <c r="Z654" s="29"/>
    </row>
    <row r="655" spans="1:26" ht="13">
      <c r="A655" s="42">
        <v>653</v>
      </c>
      <c r="B655" s="40">
        <f ca="1">_xlfn.BETA.INV(RAND(),Summary!$C$14+Summary!$D$26,Summary!$D$14+Summary!$C$26-Summary!$D$26)</f>
        <v>1.2824106754117937E-3</v>
      </c>
      <c r="C655" s="43">
        <f ca="1">_xlfn.BETA.INV(RAND(),Summary!$C$14+Summary!$D$27,Summary!$D$14+Summary!$C$27-Summary!$D$27)</f>
        <v>1.7097312156323374E-3</v>
      </c>
      <c r="D655" s="49">
        <f t="shared" ca="1" si="8"/>
        <v>1</v>
      </c>
      <c r="E655" s="50">
        <f t="shared" ca="1" si="9"/>
        <v>0.33321661181846235</v>
      </c>
      <c r="F655" s="50">
        <f t="shared" ca="1" si="10"/>
        <v>0.33321661181846235</v>
      </c>
      <c r="G655" s="50" t="str">
        <f t="shared" ca="1" si="11"/>
        <v/>
      </c>
      <c r="H655" s="29"/>
      <c r="I655" s="29"/>
      <c r="J655" s="29"/>
      <c r="K655" s="29"/>
      <c r="L655" s="29"/>
      <c r="M655" s="29"/>
      <c r="N655" s="29"/>
      <c r="O655" s="29"/>
      <c r="P655" s="29"/>
      <c r="Q655" s="29"/>
      <c r="R655" s="29"/>
      <c r="S655" s="29"/>
      <c r="T655" s="29"/>
      <c r="U655" s="29"/>
      <c r="V655" s="29"/>
      <c r="W655" s="29"/>
      <c r="X655" s="29"/>
      <c r="Y655" s="29"/>
      <c r="Z655" s="29"/>
    </row>
    <row r="656" spans="1:26" ht="13">
      <c r="A656" s="42">
        <v>654</v>
      </c>
      <c r="B656" s="40">
        <f ca="1">_xlfn.BETA.INV(RAND(),Summary!$C$14+Summary!$D$26,Summary!$D$14+Summary!$C$26-Summary!$D$26)</f>
        <v>1.026677740543341E-3</v>
      </c>
      <c r="C656" s="43">
        <f ca="1">_xlfn.BETA.INV(RAND(),Summary!$C$14+Summary!$D$27,Summary!$D$14+Summary!$C$27-Summary!$D$27)</f>
        <v>8.9925617966559054E-4</v>
      </c>
      <c r="D656" s="49">
        <f t="shared" ca="1" si="8"/>
        <v>0</v>
      </c>
      <c r="E656" s="50">
        <f t="shared" ca="1" si="9"/>
        <v>-0.12411057125901657</v>
      </c>
      <c r="F656" s="50" t="str">
        <f t="shared" ca="1" si="10"/>
        <v/>
      </c>
      <c r="G656" s="50">
        <f t="shared" ca="1" si="11"/>
        <v>-0.12411057125901657</v>
      </c>
      <c r="H656" s="29"/>
      <c r="I656" s="29"/>
      <c r="J656" s="29"/>
      <c r="K656" s="29"/>
      <c r="L656" s="29"/>
      <c r="M656" s="29"/>
      <c r="N656" s="29"/>
      <c r="O656" s="29"/>
      <c r="P656" s="29"/>
      <c r="Q656" s="29"/>
      <c r="R656" s="29"/>
      <c r="S656" s="29"/>
      <c r="T656" s="29"/>
      <c r="U656" s="29"/>
      <c r="V656" s="29"/>
      <c r="W656" s="29"/>
      <c r="X656" s="29"/>
      <c r="Y656" s="29"/>
      <c r="Z656" s="29"/>
    </row>
    <row r="657" spans="1:26" ht="13">
      <c r="A657" s="42">
        <v>655</v>
      </c>
      <c r="B657" s="40">
        <f ca="1">_xlfn.BETA.INV(RAND(),Summary!$C$14+Summary!$D$26,Summary!$D$14+Summary!$C$26-Summary!$D$26)</f>
        <v>1.2253712685902363E-3</v>
      </c>
      <c r="C657" s="43">
        <f ca="1">_xlfn.BETA.INV(RAND(),Summary!$C$14+Summary!$D$27,Summary!$D$14+Summary!$C$27-Summary!$D$27)</f>
        <v>6.1270152120451032E-4</v>
      </c>
      <c r="D657" s="49">
        <f t="shared" ca="1" si="8"/>
        <v>0</v>
      </c>
      <c r="E657" s="50">
        <f t="shared" ca="1" si="9"/>
        <v>-0.49998703502375202</v>
      </c>
      <c r="F657" s="50" t="str">
        <f t="shared" ca="1" si="10"/>
        <v/>
      </c>
      <c r="G657" s="50">
        <f t="shared" ca="1" si="11"/>
        <v>-0.49998703502375202</v>
      </c>
      <c r="H657" s="29"/>
      <c r="I657" s="29"/>
      <c r="J657" s="29"/>
      <c r="K657" s="29"/>
      <c r="L657" s="29"/>
      <c r="M657" s="29"/>
      <c r="N657" s="29"/>
      <c r="O657" s="29"/>
      <c r="P657" s="29"/>
      <c r="Q657" s="29"/>
      <c r="R657" s="29"/>
      <c r="S657" s="29"/>
      <c r="T657" s="29"/>
      <c r="U657" s="29"/>
      <c r="V657" s="29"/>
      <c r="W657" s="29"/>
      <c r="X657" s="29"/>
      <c r="Y657" s="29"/>
      <c r="Z657" s="29"/>
    </row>
    <row r="658" spans="1:26" ht="13">
      <c r="A658" s="42">
        <v>656</v>
      </c>
      <c r="B658" s="40">
        <f ca="1">_xlfn.BETA.INV(RAND(),Summary!$C$14+Summary!$D$26,Summary!$D$14+Summary!$C$26-Summary!$D$26)</f>
        <v>1.6572732037295479E-3</v>
      </c>
      <c r="C658" s="43">
        <f ca="1">_xlfn.BETA.INV(RAND(),Summary!$C$14+Summary!$D$27,Summary!$D$14+Summary!$C$27-Summary!$D$27)</f>
        <v>1.0419079006311893E-3</v>
      </c>
      <c r="D658" s="49">
        <f t="shared" ca="1" si="8"/>
        <v>0</v>
      </c>
      <c r="E658" s="50">
        <f t="shared" ca="1" si="9"/>
        <v>-0.37131192474091357</v>
      </c>
      <c r="F658" s="50" t="str">
        <f t="shared" ca="1" si="10"/>
        <v/>
      </c>
      <c r="G658" s="50">
        <f t="shared" ca="1" si="11"/>
        <v>-0.37131192474091357</v>
      </c>
      <c r="H658" s="29"/>
      <c r="I658" s="29"/>
      <c r="J658" s="29"/>
      <c r="K658" s="29"/>
      <c r="L658" s="29"/>
      <c r="M658" s="29"/>
      <c r="N658" s="29"/>
      <c r="O658" s="29"/>
      <c r="P658" s="29"/>
      <c r="Q658" s="29"/>
      <c r="R658" s="29"/>
      <c r="S658" s="29"/>
      <c r="T658" s="29"/>
      <c r="U658" s="29"/>
      <c r="V658" s="29"/>
      <c r="W658" s="29"/>
      <c r="X658" s="29"/>
      <c r="Y658" s="29"/>
      <c r="Z658" s="29"/>
    </row>
    <row r="659" spans="1:26" ht="13">
      <c r="A659" s="42">
        <v>657</v>
      </c>
      <c r="B659" s="40">
        <f ca="1">_xlfn.BETA.INV(RAND(),Summary!$C$14+Summary!$D$26,Summary!$D$14+Summary!$C$26-Summary!$D$26)</f>
        <v>9.1434703790342609E-4</v>
      </c>
      <c r="C659" s="43">
        <f ca="1">_xlfn.BETA.INV(RAND(),Summary!$C$14+Summary!$D$27,Summary!$D$14+Summary!$C$27-Summary!$D$27)</f>
        <v>1.3462079725455878E-3</v>
      </c>
      <c r="D659" s="49">
        <f t="shared" ca="1" si="8"/>
        <v>1</v>
      </c>
      <c r="E659" s="50">
        <f t="shared" ca="1" si="9"/>
        <v>0.47231621773764099</v>
      </c>
      <c r="F659" s="50">
        <f t="shared" ca="1" si="10"/>
        <v>0.47231621773764099</v>
      </c>
      <c r="G659" s="50" t="str">
        <f t="shared" ca="1" si="11"/>
        <v/>
      </c>
      <c r="H659" s="29"/>
      <c r="I659" s="29"/>
      <c r="J659" s="29"/>
      <c r="K659" s="29"/>
      <c r="L659" s="29"/>
      <c r="M659" s="29"/>
      <c r="N659" s="29"/>
      <c r="O659" s="29"/>
      <c r="P659" s="29"/>
      <c r="Q659" s="29"/>
      <c r="R659" s="29"/>
      <c r="S659" s="29"/>
      <c r="T659" s="29"/>
      <c r="U659" s="29"/>
      <c r="V659" s="29"/>
      <c r="W659" s="29"/>
      <c r="X659" s="29"/>
      <c r="Y659" s="29"/>
      <c r="Z659" s="29"/>
    </row>
    <row r="660" spans="1:26" ht="13">
      <c r="A660" s="42">
        <v>658</v>
      </c>
      <c r="B660" s="40">
        <f ca="1">_xlfn.BETA.INV(RAND(),Summary!$C$14+Summary!$D$26,Summary!$D$14+Summary!$C$26-Summary!$D$26)</f>
        <v>8.3370950257445522E-4</v>
      </c>
      <c r="C660" s="43">
        <f ca="1">_xlfn.BETA.INV(RAND(),Summary!$C$14+Summary!$D$27,Summary!$D$14+Summary!$C$27-Summary!$D$27)</f>
        <v>7.8157465628507148E-4</v>
      </c>
      <c r="D660" s="49">
        <f t="shared" ca="1" si="8"/>
        <v>0</v>
      </c>
      <c r="E660" s="50">
        <f t="shared" ca="1" si="9"/>
        <v>-6.2533587692588155E-2</v>
      </c>
      <c r="F660" s="50" t="str">
        <f t="shared" ca="1" si="10"/>
        <v/>
      </c>
      <c r="G660" s="50">
        <f t="shared" ca="1" si="11"/>
        <v>-6.2533587692588155E-2</v>
      </c>
      <c r="H660" s="29"/>
      <c r="I660" s="29"/>
      <c r="J660" s="29"/>
      <c r="K660" s="29"/>
      <c r="L660" s="29"/>
      <c r="M660" s="29"/>
      <c r="N660" s="29"/>
      <c r="O660" s="29"/>
      <c r="P660" s="29"/>
      <c r="Q660" s="29"/>
      <c r="R660" s="29"/>
      <c r="S660" s="29"/>
      <c r="T660" s="29"/>
      <c r="U660" s="29"/>
      <c r="V660" s="29"/>
      <c r="W660" s="29"/>
      <c r="X660" s="29"/>
      <c r="Y660" s="29"/>
      <c r="Z660" s="29"/>
    </row>
    <row r="661" spans="1:26" ht="13">
      <c r="A661" s="42">
        <v>659</v>
      </c>
      <c r="B661" s="40">
        <f ca="1">_xlfn.BETA.INV(RAND(),Summary!$C$14+Summary!$D$26,Summary!$D$14+Summary!$C$26-Summary!$D$26)</f>
        <v>8.4420160532426591E-4</v>
      </c>
      <c r="C661" s="43">
        <f ca="1">_xlfn.BETA.INV(RAND(),Summary!$C$14+Summary!$D$27,Summary!$D$14+Summary!$C$27-Summary!$D$27)</f>
        <v>8.571184309468376E-4</v>
      </c>
      <c r="D661" s="49">
        <f t="shared" ca="1" si="8"/>
        <v>1</v>
      </c>
      <c r="E661" s="50">
        <f t="shared" ca="1" si="9"/>
        <v>1.5300640914571837E-2</v>
      </c>
      <c r="F661" s="50">
        <f t="shared" ca="1" si="10"/>
        <v>1.5300640914571837E-2</v>
      </c>
      <c r="G661" s="50" t="str">
        <f t="shared" ca="1" si="11"/>
        <v/>
      </c>
      <c r="H661" s="29"/>
      <c r="I661" s="29"/>
      <c r="J661" s="29"/>
      <c r="K661" s="29"/>
      <c r="L661" s="29"/>
      <c r="M661" s="29"/>
      <c r="N661" s="29"/>
      <c r="O661" s="29"/>
      <c r="P661" s="29"/>
      <c r="Q661" s="29"/>
      <c r="R661" s="29"/>
      <c r="S661" s="29"/>
      <c r="T661" s="29"/>
      <c r="U661" s="29"/>
      <c r="V661" s="29"/>
      <c r="W661" s="29"/>
      <c r="X661" s="29"/>
      <c r="Y661" s="29"/>
      <c r="Z661" s="29"/>
    </row>
    <row r="662" spans="1:26" ht="13">
      <c r="A662" s="42">
        <v>660</v>
      </c>
      <c r="B662" s="40">
        <f ca="1">_xlfn.BETA.INV(RAND(),Summary!$C$14+Summary!$D$26,Summary!$D$14+Summary!$C$26-Summary!$D$26)</f>
        <v>1.4184979322660052E-3</v>
      </c>
      <c r="C662" s="43">
        <f ca="1">_xlfn.BETA.INV(RAND(),Summary!$C$14+Summary!$D$27,Summary!$D$14+Summary!$C$27-Summary!$D$27)</f>
        <v>1.1891175921678876E-3</v>
      </c>
      <c r="D662" s="49">
        <f t="shared" ca="1" si="8"/>
        <v>0</v>
      </c>
      <c r="E662" s="50">
        <f t="shared" ca="1" si="9"/>
        <v>-0.16170650297085018</v>
      </c>
      <c r="F662" s="50" t="str">
        <f t="shared" ca="1" si="10"/>
        <v/>
      </c>
      <c r="G662" s="50">
        <f t="shared" ca="1" si="11"/>
        <v>-0.16170650297085018</v>
      </c>
      <c r="H662" s="29"/>
      <c r="I662" s="29"/>
      <c r="J662" s="29"/>
      <c r="K662" s="29"/>
      <c r="L662" s="29"/>
      <c r="M662" s="29"/>
      <c r="N662" s="29"/>
      <c r="O662" s="29"/>
      <c r="P662" s="29"/>
      <c r="Q662" s="29"/>
      <c r="R662" s="29"/>
      <c r="S662" s="29"/>
      <c r="T662" s="29"/>
      <c r="U662" s="29"/>
      <c r="V662" s="29"/>
      <c r="W662" s="29"/>
      <c r="X662" s="29"/>
      <c r="Y662" s="29"/>
      <c r="Z662" s="29"/>
    </row>
    <row r="663" spans="1:26" ht="13">
      <c r="A663" s="42">
        <v>661</v>
      </c>
      <c r="B663" s="40">
        <f ca="1">_xlfn.BETA.INV(RAND(),Summary!$C$14+Summary!$D$26,Summary!$D$14+Summary!$C$26-Summary!$D$26)</f>
        <v>1.3609166945532936E-3</v>
      </c>
      <c r="C663" s="43">
        <f ca="1">_xlfn.BETA.INV(RAND(),Summary!$C$14+Summary!$D$27,Summary!$D$14+Summary!$C$27-Summary!$D$27)</f>
        <v>8.6549829759684596E-4</v>
      </c>
      <c r="D663" s="49">
        <f t="shared" ca="1" si="8"/>
        <v>0</v>
      </c>
      <c r="E663" s="50">
        <f t="shared" ca="1" si="9"/>
        <v>-0.36403286030601856</v>
      </c>
      <c r="F663" s="50" t="str">
        <f t="shared" ca="1" si="10"/>
        <v/>
      </c>
      <c r="G663" s="50">
        <f t="shared" ca="1" si="11"/>
        <v>-0.36403286030601856</v>
      </c>
      <c r="H663" s="29"/>
      <c r="I663" s="29"/>
      <c r="J663" s="29"/>
      <c r="K663" s="29"/>
      <c r="L663" s="29"/>
      <c r="M663" s="29"/>
      <c r="N663" s="29"/>
      <c r="O663" s="29"/>
      <c r="P663" s="29"/>
      <c r="Q663" s="29"/>
      <c r="R663" s="29"/>
      <c r="S663" s="29"/>
      <c r="T663" s="29"/>
      <c r="U663" s="29"/>
      <c r="V663" s="29"/>
      <c r="W663" s="29"/>
      <c r="X663" s="29"/>
      <c r="Y663" s="29"/>
      <c r="Z663" s="29"/>
    </row>
    <row r="664" spans="1:26" ht="13">
      <c r="A664" s="42">
        <v>662</v>
      </c>
      <c r="B664" s="40">
        <f ca="1">_xlfn.BETA.INV(RAND(),Summary!$C$14+Summary!$D$26,Summary!$D$14+Summary!$C$26-Summary!$D$26)</f>
        <v>1.1359741950741631E-3</v>
      </c>
      <c r="C664" s="43">
        <f ca="1">_xlfn.BETA.INV(RAND(),Summary!$C$14+Summary!$D$27,Summary!$D$14+Summary!$C$27-Summary!$D$27)</f>
        <v>9.1291907200957993E-4</v>
      </c>
      <c r="D664" s="49">
        <f t="shared" ca="1" si="8"/>
        <v>0</v>
      </c>
      <c r="E664" s="50">
        <f t="shared" ca="1" si="9"/>
        <v>-0.19635580106643249</v>
      </c>
      <c r="F664" s="50" t="str">
        <f t="shared" ca="1" si="10"/>
        <v/>
      </c>
      <c r="G664" s="50">
        <f t="shared" ca="1" si="11"/>
        <v>-0.19635580106643249</v>
      </c>
      <c r="H664" s="29"/>
      <c r="I664" s="29"/>
      <c r="J664" s="29"/>
      <c r="K664" s="29"/>
      <c r="L664" s="29"/>
      <c r="M664" s="29"/>
      <c r="N664" s="29"/>
      <c r="O664" s="29"/>
      <c r="P664" s="29"/>
      <c r="Q664" s="29"/>
      <c r="R664" s="29"/>
      <c r="S664" s="29"/>
      <c r="T664" s="29"/>
      <c r="U664" s="29"/>
      <c r="V664" s="29"/>
      <c r="W664" s="29"/>
      <c r="X664" s="29"/>
      <c r="Y664" s="29"/>
      <c r="Z664" s="29"/>
    </row>
    <row r="665" spans="1:26" ht="13">
      <c r="A665" s="42">
        <v>663</v>
      </c>
      <c r="B665" s="40">
        <f ca="1">_xlfn.BETA.INV(RAND(),Summary!$C$14+Summary!$D$26,Summary!$D$14+Summary!$C$26-Summary!$D$26)</f>
        <v>1.4717329530411494E-3</v>
      </c>
      <c r="C665" s="43">
        <f ca="1">_xlfn.BETA.INV(RAND(),Summary!$C$14+Summary!$D$27,Summary!$D$14+Summary!$C$27-Summary!$D$27)</f>
        <v>1.3780842059541998E-3</v>
      </c>
      <c r="D665" s="49">
        <f t="shared" ca="1" si="8"/>
        <v>0</v>
      </c>
      <c r="E665" s="50">
        <f t="shared" ca="1" si="9"/>
        <v>-6.3631616655342491E-2</v>
      </c>
      <c r="F665" s="50" t="str">
        <f t="shared" ca="1" si="10"/>
        <v/>
      </c>
      <c r="G665" s="50">
        <f t="shared" ca="1" si="11"/>
        <v>-6.3631616655342491E-2</v>
      </c>
      <c r="H665" s="29"/>
      <c r="I665" s="29"/>
      <c r="J665" s="29"/>
      <c r="K665" s="29"/>
      <c r="L665" s="29"/>
      <c r="M665" s="29"/>
      <c r="N665" s="29"/>
      <c r="O665" s="29"/>
      <c r="P665" s="29"/>
      <c r="Q665" s="29"/>
      <c r="R665" s="29"/>
      <c r="S665" s="29"/>
      <c r="T665" s="29"/>
      <c r="U665" s="29"/>
      <c r="V665" s="29"/>
      <c r="W665" s="29"/>
      <c r="X665" s="29"/>
      <c r="Y665" s="29"/>
      <c r="Z665" s="29"/>
    </row>
    <row r="666" spans="1:26" ht="13">
      <c r="A666" s="42">
        <v>664</v>
      </c>
      <c r="B666" s="40">
        <f ca="1">_xlfn.BETA.INV(RAND(),Summary!$C$14+Summary!$D$26,Summary!$D$14+Summary!$C$26-Summary!$D$26)</f>
        <v>1.1502908997357286E-3</v>
      </c>
      <c r="C666" s="43">
        <f ca="1">_xlfn.BETA.INV(RAND(),Summary!$C$14+Summary!$D$27,Summary!$D$14+Summary!$C$27-Summary!$D$27)</f>
        <v>9.9104953525527319E-4</v>
      </c>
      <c r="D666" s="49">
        <f t="shared" ca="1" si="8"/>
        <v>0</v>
      </c>
      <c r="E666" s="50">
        <f t="shared" ca="1" si="9"/>
        <v>-0.13843573353230912</v>
      </c>
      <c r="F666" s="50" t="str">
        <f t="shared" ca="1" si="10"/>
        <v/>
      </c>
      <c r="G666" s="50">
        <f t="shared" ca="1" si="11"/>
        <v>-0.13843573353230912</v>
      </c>
      <c r="H666" s="29"/>
      <c r="I666" s="29"/>
      <c r="J666" s="29"/>
      <c r="K666" s="29"/>
      <c r="L666" s="29"/>
      <c r="M666" s="29"/>
      <c r="N666" s="29"/>
      <c r="O666" s="29"/>
      <c r="P666" s="29"/>
      <c r="Q666" s="29"/>
      <c r="R666" s="29"/>
      <c r="S666" s="29"/>
      <c r="T666" s="29"/>
      <c r="U666" s="29"/>
      <c r="V666" s="29"/>
      <c r="W666" s="29"/>
      <c r="X666" s="29"/>
      <c r="Y666" s="29"/>
      <c r="Z666" s="29"/>
    </row>
    <row r="667" spans="1:26" ht="13">
      <c r="A667" s="42">
        <v>665</v>
      </c>
      <c r="B667" s="40">
        <f ca="1">_xlfn.BETA.INV(RAND(),Summary!$C$14+Summary!$D$26,Summary!$D$14+Summary!$C$26-Summary!$D$26)</f>
        <v>1.0304803419039247E-3</v>
      </c>
      <c r="C667" s="43">
        <f ca="1">_xlfn.BETA.INV(RAND(),Summary!$C$14+Summary!$D$27,Summary!$D$14+Summary!$C$27-Summary!$D$27)</f>
        <v>1.4744201268395152E-3</v>
      </c>
      <c r="D667" s="49">
        <f t="shared" ca="1" si="8"/>
        <v>1</v>
      </c>
      <c r="E667" s="50">
        <f t="shared" ca="1" si="9"/>
        <v>0.4308085917634909</v>
      </c>
      <c r="F667" s="50">
        <f t="shared" ca="1" si="10"/>
        <v>0.4308085917634909</v>
      </c>
      <c r="G667" s="50" t="str">
        <f t="shared" ca="1" si="11"/>
        <v/>
      </c>
      <c r="H667" s="29"/>
      <c r="I667" s="29"/>
      <c r="J667" s="29"/>
      <c r="K667" s="29"/>
      <c r="L667" s="29"/>
      <c r="M667" s="29"/>
      <c r="N667" s="29"/>
      <c r="O667" s="29"/>
      <c r="P667" s="29"/>
      <c r="Q667" s="29"/>
      <c r="R667" s="29"/>
      <c r="S667" s="29"/>
      <c r="T667" s="29"/>
      <c r="U667" s="29"/>
      <c r="V667" s="29"/>
      <c r="W667" s="29"/>
      <c r="X667" s="29"/>
      <c r="Y667" s="29"/>
      <c r="Z667" s="29"/>
    </row>
    <row r="668" spans="1:26" ht="13">
      <c r="A668" s="42">
        <v>666</v>
      </c>
      <c r="B668" s="40">
        <f ca="1">_xlfn.BETA.INV(RAND(),Summary!$C$14+Summary!$D$26,Summary!$D$14+Summary!$C$26-Summary!$D$26)</f>
        <v>1.3092305633658485E-3</v>
      </c>
      <c r="C668" s="43">
        <f ca="1">_xlfn.BETA.INV(RAND(),Summary!$C$14+Summary!$D$27,Summary!$D$14+Summary!$C$27-Summary!$D$27)</f>
        <v>7.0715419328376983E-4</v>
      </c>
      <c r="D668" s="49">
        <f t="shared" ca="1" si="8"/>
        <v>0</v>
      </c>
      <c r="E668" s="50">
        <f t="shared" ca="1" si="9"/>
        <v>-0.45987039023456999</v>
      </c>
      <c r="F668" s="50" t="str">
        <f t="shared" ca="1" si="10"/>
        <v/>
      </c>
      <c r="G668" s="50">
        <f t="shared" ca="1" si="11"/>
        <v>-0.45987039023456999</v>
      </c>
      <c r="H668" s="29"/>
      <c r="I668" s="29"/>
      <c r="J668" s="29"/>
      <c r="K668" s="29"/>
      <c r="L668" s="29"/>
      <c r="M668" s="29"/>
      <c r="N668" s="29"/>
      <c r="O668" s="29"/>
      <c r="P668" s="29"/>
      <c r="Q668" s="29"/>
      <c r="R668" s="29"/>
      <c r="S668" s="29"/>
      <c r="T668" s="29"/>
      <c r="U668" s="29"/>
      <c r="V668" s="29"/>
      <c r="W668" s="29"/>
      <c r="X668" s="29"/>
      <c r="Y668" s="29"/>
      <c r="Z668" s="29"/>
    </row>
    <row r="669" spans="1:26" ht="13">
      <c r="A669" s="42">
        <v>667</v>
      </c>
      <c r="B669" s="40">
        <f ca="1">_xlfn.BETA.INV(RAND(),Summary!$C$14+Summary!$D$26,Summary!$D$14+Summary!$C$26-Summary!$D$26)</f>
        <v>9.5786002555900895E-4</v>
      </c>
      <c r="C669" s="43">
        <f ca="1">_xlfn.BETA.INV(RAND(),Summary!$C$14+Summary!$D$27,Summary!$D$14+Summary!$C$27-Summary!$D$27)</f>
        <v>6.7515805122520456E-4</v>
      </c>
      <c r="D669" s="49">
        <f t="shared" ca="1" si="8"/>
        <v>0</v>
      </c>
      <c r="E669" s="50">
        <f t="shared" ca="1" si="9"/>
        <v>-0.29513912971659817</v>
      </c>
      <c r="F669" s="50" t="str">
        <f t="shared" ca="1" si="10"/>
        <v/>
      </c>
      <c r="G669" s="50">
        <f t="shared" ca="1" si="11"/>
        <v>-0.29513912971659817</v>
      </c>
      <c r="H669" s="29"/>
      <c r="I669" s="29"/>
      <c r="J669" s="29"/>
      <c r="K669" s="29"/>
      <c r="L669" s="29"/>
      <c r="M669" s="29"/>
      <c r="N669" s="29"/>
      <c r="O669" s="29"/>
      <c r="P669" s="29"/>
      <c r="Q669" s="29"/>
      <c r="R669" s="29"/>
      <c r="S669" s="29"/>
      <c r="T669" s="29"/>
      <c r="U669" s="29"/>
      <c r="V669" s="29"/>
      <c r="W669" s="29"/>
      <c r="X669" s="29"/>
      <c r="Y669" s="29"/>
      <c r="Z669" s="29"/>
    </row>
    <row r="670" spans="1:26" ht="13">
      <c r="A670" s="42">
        <v>668</v>
      </c>
      <c r="B670" s="40">
        <f ca="1">_xlfn.BETA.INV(RAND(),Summary!$C$14+Summary!$D$26,Summary!$D$14+Summary!$C$26-Summary!$D$26)</f>
        <v>1.2028574877520626E-3</v>
      </c>
      <c r="C670" s="43">
        <f ca="1">_xlfn.BETA.INV(RAND(),Summary!$C$14+Summary!$D$27,Summary!$D$14+Summary!$C$27-Summary!$D$27)</f>
        <v>9.2244605443222332E-4</v>
      </c>
      <c r="D670" s="49">
        <f t="shared" ca="1" si="8"/>
        <v>0</v>
      </c>
      <c r="E670" s="50">
        <f t="shared" ca="1" si="9"/>
        <v>-0.23312107724738104</v>
      </c>
      <c r="F670" s="50" t="str">
        <f t="shared" ca="1" si="10"/>
        <v/>
      </c>
      <c r="G670" s="50">
        <f t="shared" ca="1" si="11"/>
        <v>-0.23312107724738104</v>
      </c>
      <c r="H670" s="29"/>
      <c r="I670" s="29"/>
      <c r="J670" s="29"/>
      <c r="K670" s="29"/>
      <c r="L670" s="29"/>
      <c r="M670" s="29"/>
      <c r="N670" s="29"/>
      <c r="O670" s="29"/>
      <c r="P670" s="29"/>
      <c r="Q670" s="29"/>
      <c r="R670" s="29"/>
      <c r="S670" s="29"/>
      <c r="T670" s="29"/>
      <c r="U670" s="29"/>
      <c r="V670" s="29"/>
      <c r="W670" s="29"/>
      <c r="X670" s="29"/>
      <c r="Y670" s="29"/>
      <c r="Z670" s="29"/>
    </row>
    <row r="671" spans="1:26" ht="13">
      <c r="A671" s="42">
        <v>669</v>
      </c>
      <c r="B671" s="40">
        <f ca="1">_xlfn.BETA.INV(RAND(),Summary!$C$14+Summary!$D$26,Summary!$D$14+Summary!$C$26-Summary!$D$26)</f>
        <v>8.1114511117098679E-4</v>
      </c>
      <c r="C671" s="43">
        <f ca="1">_xlfn.BETA.INV(RAND(),Summary!$C$14+Summary!$D$27,Summary!$D$14+Summary!$C$27-Summary!$D$27)</f>
        <v>1.1409929709113031E-3</v>
      </c>
      <c r="D671" s="49">
        <f t="shared" ca="1" si="8"/>
        <v>1</v>
      </c>
      <c r="E671" s="50">
        <f t="shared" ca="1" si="9"/>
        <v>0.40664469920078883</v>
      </c>
      <c r="F671" s="50">
        <f t="shared" ca="1" si="10"/>
        <v>0.40664469920078883</v>
      </c>
      <c r="G671" s="50" t="str">
        <f t="shared" ca="1" si="11"/>
        <v/>
      </c>
      <c r="H671" s="29"/>
      <c r="I671" s="29"/>
      <c r="J671" s="29"/>
      <c r="K671" s="29"/>
      <c r="L671" s="29"/>
      <c r="M671" s="29"/>
      <c r="N671" s="29"/>
      <c r="O671" s="29"/>
      <c r="P671" s="29"/>
      <c r="Q671" s="29"/>
      <c r="R671" s="29"/>
      <c r="S671" s="29"/>
      <c r="T671" s="29"/>
      <c r="U671" s="29"/>
      <c r="V671" s="29"/>
      <c r="W671" s="29"/>
      <c r="X671" s="29"/>
      <c r="Y671" s="29"/>
      <c r="Z671" s="29"/>
    </row>
    <row r="672" spans="1:26" ht="13">
      <c r="A672" s="42">
        <v>670</v>
      </c>
      <c r="B672" s="40">
        <f ca="1">_xlfn.BETA.INV(RAND(),Summary!$C$14+Summary!$D$26,Summary!$D$14+Summary!$C$26-Summary!$D$26)</f>
        <v>9.8162203399085541E-4</v>
      </c>
      <c r="C672" s="43">
        <f ca="1">_xlfn.BETA.INV(RAND(),Summary!$C$14+Summary!$D$27,Summary!$D$14+Summary!$C$27-Summary!$D$27)</f>
        <v>1.0237483276928083E-3</v>
      </c>
      <c r="D672" s="49">
        <f t="shared" ca="1" si="8"/>
        <v>1</v>
      </c>
      <c r="E672" s="50">
        <f t="shared" ca="1" si="9"/>
        <v>4.2914983815802728E-2</v>
      </c>
      <c r="F672" s="50">
        <f t="shared" ca="1" si="10"/>
        <v>4.2914983815802728E-2</v>
      </c>
      <c r="G672" s="50" t="str">
        <f t="shared" ca="1" si="11"/>
        <v/>
      </c>
      <c r="H672" s="29"/>
      <c r="I672" s="29"/>
      <c r="J672" s="29"/>
      <c r="K672" s="29"/>
      <c r="L672" s="29"/>
      <c r="M672" s="29"/>
      <c r="N672" s="29"/>
      <c r="O672" s="29"/>
      <c r="P672" s="29"/>
      <c r="Q672" s="29"/>
      <c r="R672" s="29"/>
      <c r="S672" s="29"/>
      <c r="T672" s="29"/>
      <c r="U672" s="29"/>
      <c r="V672" s="29"/>
      <c r="W672" s="29"/>
      <c r="X672" s="29"/>
      <c r="Y672" s="29"/>
      <c r="Z672" s="29"/>
    </row>
    <row r="673" spans="1:26" ht="13">
      <c r="A673" s="42">
        <v>671</v>
      </c>
      <c r="B673" s="40">
        <f ca="1">_xlfn.BETA.INV(RAND(),Summary!$C$14+Summary!$D$26,Summary!$D$14+Summary!$C$26-Summary!$D$26)</f>
        <v>1.3258652387641012E-3</v>
      </c>
      <c r="C673" s="43">
        <f ca="1">_xlfn.BETA.INV(RAND(),Summary!$C$14+Summary!$D$27,Summary!$D$14+Summary!$C$27-Summary!$D$27)</f>
        <v>8.1009884720081773E-4</v>
      </c>
      <c r="D673" s="49">
        <f t="shared" ca="1" si="8"/>
        <v>0</v>
      </c>
      <c r="E673" s="50">
        <f t="shared" ca="1" si="9"/>
        <v>-0.38900363059827453</v>
      </c>
      <c r="F673" s="50" t="str">
        <f t="shared" ca="1" si="10"/>
        <v/>
      </c>
      <c r="G673" s="50">
        <f t="shared" ca="1" si="11"/>
        <v>-0.38900363059827453</v>
      </c>
      <c r="H673" s="29"/>
      <c r="I673" s="29"/>
      <c r="J673" s="29"/>
      <c r="K673" s="29"/>
      <c r="L673" s="29"/>
      <c r="M673" s="29"/>
      <c r="N673" s="29"/>
      <c r="O673" s="29"/>
      <c r="P673" s="29"/>
      <c r="Q673" s="29"/>
      <c r="R673" s="29"/>
      <c r="S673" s="29"/>
      <c r="T673" s="29"/>
      <c r="U673" s="29"/>
      <c r="V673" s="29"/>
      <c r="W673" s="29"/>
      <c r="X673" s="29"/>
      <c r="Y673" s="29"/>
      <c r="Z673" s="29"/>
    </row>
    <row r="674" spans="1:26" ht="13">
      <c r="A674" s="42">
        <v>672</v>
      </c>
      <c r="B674" s="40">
        <f ca="1">_xlfn.BETA.INV(RAND(),Summary!$C$14+Summary!$D$26,Summary!$D$14+Summary!$C$26-Summary!$D$26)</f>
        <v>7.8808752309721261E-4</v>
      </c>
      <c r="C674" s="43">
        <f ca="1">_xlfn.BETA.INV(RAND(),Summary!$C$14+Summary!$D$27,Summary!$D$14+Summary!$C$27-Summary!$D$27)</f>
        <v>1.0978038255904377E-3</v>
      </c>
      <c r="D674" s="49">
        <f t="shared" ca="1" si="8"/>
        <v>1</v>
      </c>
      <c r="E674" s="50">
        <f t="shared" ca="1" si="9"/>
        <v>0.3929973428281528</v>
      </c>
      <c r="F674" s="50">
        <f t="shared" ca="1" si="10"/>
        <v>0.3929973428281528</v>
      </c>
      <c r="G674" s="50" t="str">
        <f t="shared" ca="1" si="11"/>
        <v/>
      </c>
      <c r="H674" s="29"/>
      <c r="I674" s="29"/>
      <c r="J674" s="29"/>
      <c r="K674" s="29"/>
      <c r="L674" s="29"/>
      <c r="M674" s="29"/>
      <c r="N674" s="29"/>
      <c r="O674" s="29"/>
      <c r="P674" s="29"/>
      <c r="Q674" s="29"/>
      <c r="R674" s="29"/>
      <c r="S674" s="29"/>
      <c r="T674" s="29"/>
      <c r="U674" s="29"/>
      <c r="V674" s="29"/>
      <c r="W674" s="29"/>
      <c r="X674" s="29"/>
      <c r="Y674" s="29"/>
      <c r="Z674" s="29"/>
    </row>
    <row r="675" spans="1:26" ht="13">
      <c r="A675" s="42">
        <v>673</v>
      </c>
      <c r="B675" s="40">
        <f ca="1">_xlfn.BETA.INV(RAND(),Summary!$C$14+Summary!$D$26,Summary!$D$14+Summary!$C$26-Summary!$D$26)</f>
        <v>6.670358401848714E-4</v>
      </c>
      <c r="C675" s="43">
        <f ca="1">_xlfn.BETA.INV(RAND(),Summary!$C$14+Summary!$D$27,Summary!$D$14+Summary!$C$27-Summary!$D$27)</f>
        <v>1.2123928754510516E-3</v>
      </c>
      <c r="D675" s="49">
        <f t="shared" ca="1" si="8"/>
        <v>1</v>
      </c>
      <c r="E675" s="50">
        <f t="shared" ca="1" si="9"/>
        <v>0.8175828080167814</v>
      </c>
      <c r="F675" s="50">
        <f t="shared" ca="1" si="10"/>
        <v>0.8175828080167814</v>
      </c>
      <c r="G675" s="50" t="str">
        <f t="shared" ca="1" si="11"/>
        <v/>
      </c>
      <c r="H675" s="29"/>
      <c r="I675" s="29"/>
      <c r="J675" s="29"/>
      <c r="K675" s="29"/>
      <c r="L675" s="29"/>
      <c r="M675" s="29"/>
      <c r="N675" s="29"/>
      <c r="O675" s="29"/>
      <c r="P675" s="29"/>
      <c r="Q675" s="29"/>
      <c r="R675" s="29"/>
      <c r="S675" s="29"/>
      <c r="T675" s="29"/>
      <c r="U675" s="29"/>
      <c r="V675" s="29"/>
      <c r="W675" s="29"/>
      <c r="X675" s="29"/>
      <c r="Y675" s="29"/>
      <c r="Z675" s="29"/>
    </row>
    <row r="676" spans="1:26" ht="13">
      <c r="A676" s="42">
        <v>674</v>
      </c>
      <c r="B676" s="40">
        <f ca="1">_xlfn.BETA.INV(RAND(),Summary!$C$14+Summary!$D$26,Summary!$D$14+Summary!$C$26-Summary!$D$26)</f>
        <v>1.1031088099913156E-3</v>
      </c>
      <c r="C676" s="43">
        <f ca="1">_xlfn.BETA.INV(RAND(),Summary!$C$14+Summary!$D$27,Summary!$D$14+Summary!$C$27-Summary!$D$27)</f>
        <v>9.1460631820283798E-4</v>
      </c>
      <c r="D676" s="49">
        <f t="shared" ca="1" si="8"/>
        <v>0</v>
      </c>
      <c r="E676" s="50">
        <f t="shared" ca="1" si="9"/>
        <v>-0.17088295377675533</v>
      </c>
      <c r="F676" s="50" t="str">
        <f t="shared" ca="1" si="10"/>
        <v/>
      </c>
      <c r="G676" s="50">
        <f t="shared" ca="1" si="11"/>
        <v>-0.17088295377675533</v>
      </c>
      <c r="H676" s="29"/>
      <c r="I676" s="29"/>
      <c r="J676" s="29"/>
      <c r="K676" s="29"/>
      <c r="L676" s="29"/>
      <c r="M676" s="29"/>
      <c r="N676" s="29"/>
      <c r="O676" s="29"/>
      <c r="P676" s="29"/>
      <c r="Q676" s="29"/>
      <c r="R676" s="29"/>
      <c r="S676" s="29"/>
      <c r="T676" s="29"/>
      <c r="U676" s="29"/>
      <c r="V676" s="29"/>
      <c r="W676" s="29"/>
      <c r="X676" s="29"/>
      <c r="Y676" s="29"/>
      <c r="Z676" s="29"/>
    </row>
    <row r="677" spans="1:26" ht="13">
      <c r="A677" s="42">
        <v>675</v>
      </c>
      <c r="B677" s="40">
        <f ca="1">_xlfn.BETA.INV(RAND(),Summary!$C$14+Summary!$D$26,Summary!$D$14+Summary!$C$26-Summary!$D$26)</f>
        <v>9.4144446918197761E-4</v>
      </c>
      <c r="C677" s="43">
        <f ca="1">_xlfn.BETA.INV(RAND(),Summary!$C$14+Summary!$D$27,Summary!$D$14+Summary!$C$27-Summary!$D$27)</f>
        <v>8.8586870723073843E-4</v>
      </c>
      <c r="D677" s="49">
        <f t="shared" ca="1" si="8"/>
        <v>0</v>
      </c>
      <c r="E677" s="50">
        <f t="shared" ca="1" si="9"/>
        <v>-5.9032437674766979E-2</v>
      </c>
      <c r="F677" s="50" t="str">
        <f t="shared" ca="1" si="10"/>
        <v/>
      </c>
      <c r="G677" s="50">
        <f t="shared" ca="1" si="11"/>
        <v>-5.9032437674766979E-2</v>
      </c>
      <c r="H677" s="29"/>
      <c r="I677" s="29"/>
      <c r="J677" s="29"/>
      <c r="K677" s="29"/>
      <c r="L677" s="29"/>
      <c r="M677" s="29"/>
      <c r="N677" s="29"/>
      <c r="O677" s="29"/>
      <c r="P677" s="29"/>
      <c r="Q677" s="29"/>
      <c r="R677" s="29"/>
      <c r="S677" s="29"/>
      <c r="T677" s="29"/>
      <c r="U677" s="29"/>
      <c r="V677" s="29"/>
      <c r="W677" s="29"/>
      <c r="X677" s="29"/>
      <c r="Y677" s="29"/>
      <c r="Z677" s="29"/>
    </row>
    <row r="678" spans="1:26" ht="13">
      <c r="A678" s="42">
        <v>676</v>
      </c>
      <c r="B678" s="40">
        <f ca="1">_xlfn.BETA.INV(RAND(),Summary!$C$14+Summary!$D$26,Summary!$D$14+Summary!$C$26-Summary!$D$26)</f>
        <v>8.479103635661287E-4</v>
      </c>
      <c r="C678" s="43">
        <f ca="1">_xlfn.BETA.INV(RAND(),Summary!$C$14+Summary!$D$27,Summary!$D$14+Summary!$C$27-Summary!$D$27)</f>
        <v>8.459779140996247E-4</v>
      </c>
      <c r="D678" s="49">
        <f t="shared" ca="1" si="8"/>
        <v>0</v>
      </c>
      <c r="E678" s="50">
        <f t="shared" ca="1" si="9"/>
        <v>-2.279072823660913E-3</v>
      </c>
      <c r="F678" s="50" t="str">
        <f t="shared" ca="1" si="10"/>
        <v/>
      </c>
      <c r="G678" s="50">
        <f t="shared" ca="1" si="11"/>
        <v>-2.279072823660913E-3</v>
      </c>
      <c r="H678" s="29"/>
      <c r="I678" s="29"/>
      <c r="J678" s="29"/>
      <c r="K678" s="29"/>
      <c r="L678" s="29"/>
      <c r="M678" s="29"/>
      <c r="N678" s="29"/>
      <c r="O678" s="29"/>
      <c r="P678" s="29"/>
      <c r="Q678" s="29"/>
      <c r="R678" s="29"/>
      <c r="S678" s="29"/>
      <c r="T678" s="29"/>
      <c r="U678" s="29"/>
      <c r="V678" s="29"/>
      <c r="W678" s="29"/>
      <c r="X678" s="29"/>
      <c r="Y678" s="29"/>
      <c r="Z678" s="29"/>
    </row>
    <row r="679" spans="1:26" ht="13">
      <c r="A679" s="42">
        <v>677</v>
      </c>
      <c r="B679" s="40">
        <f ca="1">_xlfn.BETA.INV(RAND(),Summary!$C$14+Summary!$D$26,Summary!$D$14+Summary!$C$26-Summary!$D$26)</f>
        <v>5.3429257756509732E-4</v>
      </c>
      <c r="C679" s="43">
        <f ca="1">_xlfn.BETA.INV(RAND(),Summary!$C$14+Summary!$D$27,Summary!$D$14+Summary!$C$27-Summary!$D$27)</f>
        <v>9.5707872990680924E-4</v>
      </c>
      <c r="D679" s="49">
        <f t="shared" ca="1" si="8"/>
        <v>1</v>
      </c>
      <c r="E679" s="50">
        <f t="shared" ca="1" si="9"/>
        <v>0.79130081549785403</v>
      </c>
      <c r="F679" s="50">
        <f t="shared" ca="1" si="10"/>
        <v>0.79130081549785403</v>
      </c>
      <c r="G679" s="50" t="str">
        <f t="shared" ca="1" si="11"/>
        <v/>
      </c>
      <c r="H679" s="29"/>
      <c r="I679" s="29"/>
      <c r="J679" s="29"/>
      <c r="K679" s="29"/>
      <c r="L679" s="29"/>
      <c r="M679" s="29"/>
      <c r="N679" s="29"/>
      <c r="O679" s="29"/>
      <c r="P679" s="29"/>
      <c r="Q679" s="29"/>
      <c r="R679" s="29"/>
      <c r="S679" s="29"/>
      <c r="T679" s="29"/>
      <c r="U679" s="29"/>
      <c r="V679" s="29"/>
      <c r="W679" s="29"/>
      <c r="X679" s="29"/>
      <c r="Y679" s="29"/>
      <c r="Z679" s="29"/>
    </row>
    <row r="680" spans="1:26" ht="13">
      <c r="A680" s="42">
        <v>678</v>
      </c>
      <c r="B680" s="40">
        <f ca="1">_xlfn.BETA.INV(RAND(),Summary!$C$14+Summary!$D$26,Summary!$D$14+Summary!$C$26-Summary!$D$26)</f>
        <v>1.5842499596371296E-3</v>
      </c>
      <c r="C680" s="43">
        <f ca="1">_xlfn.BETA.INV(RAND(),Summary!$C$14+Summary!$D$27,Summary!$D$14+Summary!$C$27-Summary!$D$27)</f>
        <v>6.527503652878719E-4</v>
      </c>
      <c r="D680" s="49">
        <f t="shared" ca="1" si="8"/>
        <v>0</v>
      </c>
      <c r="E680" s="50">
        <f t="shared" ca="1" si="9"/>
        <v>-0.58797514160115016</v>
      </c>
      <c r="F680" s="50" t="str">
        <f t="shared" ca="1" si="10"/>
        <v/>
      </c>
      <c r="G680" s="50">
        <f t="shared" ca="1" si="11"/>
        <v>-0.58797514160115016</v>
      </c>
      <c r="H680" s="29"/>
      <c r="I680" s="29"/>
      <c r="J680" s="29"/>
      <c r="K680" s="29"/>
      <c r="L680" s="29"/>
      <c r="M680" s="29"/>
      <c r="N680" s="29"/>
      <c r="O680" s="29"/>
      <c r="P680" s="29"/>
      <c r="Q680" s="29"/>
      <c r="R680" s="29"/>
      <c r="S680" s="29"/>
      <c r="T680" s="29"/>
      <c r="U680" s="29"/>
      <c r="V680" s="29"/>
      <c r="W680" s="29"/>
      <c r="X680" s="29"/>
      <c r="Y680" s="29"/>
      <c r="Z680" s="29"/>
    </row>
    <row r="681" spans="1:26" ht="13">
      <c r="A681" s="42">
        <v>679</v>
      </c>
      <c r="B681" s="40">
        <f ca="1">_xlfn.BETA.INV(RAND(),Summary!$C$14+Summary!$D$26,Summary!$D$14+Summary!$C$26-Summary!$D$26)</f>
        <v>7.2223483704789116E-4</v>
      </c>
      <c r="C681" s="43">
        <f ca="1">_xlfn.BETA.INV(RAND(),Summary!$C$14+Summary!$D$27,Summary!$D$14+Summary!$C$27-Summary!$D$27)</f>
        <v>1.3171795942322762E-3</v>
      </c>
      <c r="D681" s="49">
        <f t="shared" ca="1" si="8"/>
        <v>1</v>
      </c>
      <c r="E681" s="50">
        <f t="shared" ca="1" si="9"/>
        <v>0.82375527552257133</v>
      </c>
      <c r="F681" s="50">
        <f t="shared" ca="1" si="10"/>
        <v>0.82375527552257133</v>
      </c>
      <c r="G681" s="50" t="str">
        <f t="shared" ca="1" si="11"/>
        <v/>
      </c>
      <c r="H681" s="29"/>
      <c r="I681" s="29"/>
      <c r="J681" s="29"/>
      <c r="K681" s="29"/>
      <c r="L681" s="29"/>
      <c r="M681" s="29"/>
      <c r="N681" s="29"/>
      <c r="O681" s="29"/>
      <c r="P681" s="29"/>
      <c r="Q681" s="29"/>
      <c r="R681" s="29"/>
      <c r="S681" s="29"/>
      <c r="T681" s="29"/>
      <c r="U681" s="29"/>
      <c r="V681" s="29"/>
      <c r="W681" s="29"/>
      <c r="X681" s="29"/>
      <c r="Y681" s="29"/>
      <c r="Z681" s="29"/>
    </row>
    <row r="682" spans="1:26" ht="13">
      <c r="A682" s="42">
        <v>680</v>
      </c>
      <c r="B682" s="40">
        <f ca="1">_xlfn.BETA.INV(RAND(),Summary!$C$14+Summary!$D$26,Summary!$D$14+Summary!$C$26-Summary!$D$26)</f>
        <v>8.0058397191009364E-4</v>
      </c>
      <c r="C682" s="43">
        <f ca="1">_xlfn.BETA.INV(RAND(),Summary!$C$14+Summary!$D$27,Summary!$D$14+Summary!$C$27-Summary!$D$27)</f>
        <v>8.6716719178024323E-4</v>
      </c>
      <c r="D682" s="49">
        <f t="shared" ca="1" si="8"/>
        <v>1</v>
      </c>
      <c r="E682" s="50">
        <f t="shared" ca="1" si="9"/>
        <v>8.3168314888056427E-2</v>
      </c>
      <c r="F682" s="50">
        <f t="shared" ca="1" si="10"/>
        <v>8.3168314888056427E-2</v>
      </c>
      <c r="G682" s="50" t="str">
        <f t="shared" ca="1" si="11"/>
        <v/>
      </c>
      <c r="H682" s="29"/>
      <c r="I682" s="29"/>
      <c r="J682" s="29"/>
      <c r="K682" s="29"/>
      <c r="L682" s="29"/>
      <c r="M682" s="29"/>
      <c r="N682" s="29"/>
      <c r="O682" s="29"/>
      <c r="P682" s="29"/>
      <c r="Q682" s="29"/>
      <c r="R682" s="29"/>
      <c r="S682" s="29"/>
      <c r="T682" s="29"/>
      <c r="U682" s="29"/>
      <c r="V682" s="29"/>
      <c r="W682" s="29"/>
      <c r="X682" s="29"/>
      <c r="Y682" s="29"/>
      <c r="Z682" s="29"/>
    </row>
    <row r="683" spans="1:26" ht="13">
      <c r="A683" s="42">
        <v>681</v>
      </c>
      <c r="B683" s="40">
        <f ca="1">_xlfn.BETA.INV(RAND(),Summary!$C$14+Summary!$D$26,Summary!$D$14+Summary!$C$26-Summary!$D$26)</f>
        <v>1.2775981815139614E-3</v>
      </c>
      <c r="C683" s="43">
        <f ca="1">_xlfn.BETA.INV(RAND(),Summary!$C$14+Summary!$D$27,Summary!$D$14+Summary!$C$27-Summary!$D$27)</f>
        <v>1.0107531366188825E-3</v>
      </c>
      <c r="D683" s="49">
        <f t="shared" ca="1" si="8"/>
        <v>0</v>
      </c>
      <c r="E683" s="50">
        <f t="shared" ca="1" si="9"/>
        <v>-0.20886460919885308</v>
      </c>
      <c r="F683" s="50" t="str">
        <f t="shared" ca="1" si="10"/>
        <v/>
      </c>
      <c r="G683" s="50">
        <f t="shared" ca="1" si="11"/>
        <v>-0.20886460919885308</v>
      </c>
      <c r="H683" s="29"/>
      <c r="I683" s="29"/>
      <c r="J683" s="29"/>
      <c r="K683" s="29"/>
      <c r="L683" s="29"/>
      <c r="M683" s="29"/>
      <c r="N683" s="29"/>
      <c r="O683" s="29"/>
      <c r="P683" s="29"/>
      <c r="Q683" s="29"/>
      <c r="R683" s="29"/>
      <c r="S683" s="29"/>
      <c r="T683" s="29"/>
      <c r="U683" s="29"/>
      <c r="V683" s="29"/>
      <c r="W683" s="29"/>
      <c r="X683" s="29"/>
      <c r="Y683" s="29"/>
      <c r="Z683" s="29"/>
    </row>
    <row r="684" spans="1:26" ht="13">
      <c r="A684" s="42">
        <v>682</v>
      </c>
      <c r="B684" s="40">
        <f ca="1">_xlfn.BETA.INV(RAND(),Summary!$C$14+Summary!$D$26,Summary!$D$14+Summary!$C$26-Summary!$D$26)</f>
        <v>1.1737121451603771E-3</v>
      </c>
      <c r="C684" s="43">
        <f ca="1">_xlfn.BETA.INV(RAND(),Summary!$C$14+Summary!$D$27,Summary!$D$14+Summary!$C$27-Summary!$D$27)</f>
        <v>8.9147229951540773E-4</v>
      </c>
      <c r="D684" s="49">
        <f t="shared" ca="1" si="8"/>
        <v>0</v>
      </c>
      <c r="E684" s="50">
        <f t="shared" ca="1" si="9"/>
        <v>-0.24046768776206529</v>
      </c>
      <c r="F684" s="50" t="str">
        <f t="shared" ca="1" si="10"/>
        <v/>
      </c>
      <c r="G684" s="50">
        <f t="shared" ca="1" si="11"/>
        <v>-0.24046768776206529</v>
      </c>
      <c r="H684" s="29"/>
      <c r="I684" s="29"/>
      <c r="J684" s="29"/>
      <c r="K684" s="29"/>
      <c r="L684" s="29"/>
      <c r="M684" s="29"/>
      <c r="N684" s="29"/>
      <c r="O684" s="29"/>
      <c r="P684" s="29"/>
      <c r="Q684" s="29"/>
      <c r="R684" s="29"/>
      <c r="S684" s="29"/>
      <c r="T684" s="29"/>
      <c r="U684" s="29"/>
      <c r="V684" s="29"/>
      <c r="W684" s="29"/>
      <c r="X684" s="29"/>
      <c r="Y684" s="29"/>
      <c r="Z684" s="29"/>
    </row>
    <row r="685" spans="1:26" ht="13">
      <c r="A685" s="42">
        <v>683</v>
      </c>
      <c r="B685" s="40">
        <f ca="1">_xlfn.BETA.INV(RAND(),Summary!$C$14+Summary!$D$26,Summary!$D$14+Summary!$C$26-Summary!$D$26)</f>
        <v>1.234677078173485E-3</v>
      </c>
      <c r="C685" s="43">
        <f ca="1">_xlfn.BETA.INV(RAND(),Summary!$C$14+Summary!$D$27,Summary!$D$14+Summary!$C$27-Summary!$D$27)</f>
        <v>4.4960079944258757E-4</v>
      </c>
      <c r="D685" s="49">
        <f t="shared" ca="1" si="8"/>
        <v>0</v>
      </c>
      <c r="E685" s="50">
        <f t="shared" ca="1" si="9"/>
        <v>-0.63585555495392954</v>
      </c>
      <c r="F685" s="50" t="str">
        <f t="shared" ca="1" si="10"/>
        <v/>
      </c>
      <c r="G685" s="50">
        <f t="shared" ca="1" si="11"/>
        <v>-0.63585555495392954</v>
      </c>
      <c r="H685" s="29"/>
      <c r="I685" s="29"/>
      <c r="J685" s="29"/>
      <c r="K685" s="29"/>
      <c r="L685" s="29"/>
      <c r="M685" s="29"/>
      <c r="N685" s="29"/>
      <c r="O685" s="29"/>
      <c r="P685" s="29"/>
      <c r="Q685" s="29"/>
      <c r="R685" s="29"/>
      <c r="S685" s="29"/>
      <c r="T685" s="29"/>
      <c r="U685" s="29"/>
      <c r="V685" s="29"/>
      <c r="W685" s="29"/>
      <c r="X685" s="29"/>
      <c r="Y685" s="29"/>
      <c r="Z685" s="29"/>
    </row>
    <row r="686" spans="1:26" ht="13">
      <c r="A686" s="42">
        <v>684</v>
      </c>
      <c r="B686" s="40">
        <f ca="1">_xlfn.BETA.INV(RAND(),Summary!$C$14+Summary!$D$26,Summary!$D$14+Summary!$C$26-Summary!$D$26)</f>
        <v>7.8955856395312627E-4</v>
      </c>
      <c r="C686" s="43">
        <f ca="1">_xlfn.BETA.INV(RAND(),Summary!$C$14+Summary!$D$27,Summary!$D$14+Summary!$C$27-Summary!$D$27)</f>
        <v>9.7953632035437696E-4</v>
      </c>
      <c r="D686" s="49">
        <f t="shared" ca="1" si="8"/>
        <v>1</v>
      </c>
      <c r="E686" s="50">
        <f t="shared" ca="1" si="9"/>
        <v>0.24061262213416901</v>
      </c>
      <c r="F686" s="50">
        <f t="shared" ca="1" si="10"/>
        <v>0.24061262213416901</v>
      </c>
      <c r="G686" s="50" t="str">
        <f t="shared" ca="1" si="11"/>
        <v/>
      </c>
      <c r="H686" s="29"/>
      <c r="I686" s="29"/>
      <c r="J686" s="29"/>
      <c r="K686" s="29"/>
      <c r="L686" s="29"/>
      <c r="M686" s="29"/>
      <c r="N686" s="29"/>
      <c r="O686" s="29"/>
      <c r="P686" s="29"/>
      <c r="Q686" s="29"/>
      <c r="R686" s="29"/>
      <c r="S686" s="29"/>
      <c r="T686" s="29"/>
      <c r="U686" s="29"/>
      <c r="V686" s="29"/>
      <c r="W686" s="29"/>
      <c r="X686" s="29"/>
      <c r="Y686" s="29"/>
      <c r="Z686" s="29"/>
    </row>
    <row r="687" spans="1:26" ht="13">
      <c r="A687" s="42">
        <v>685</v>
      </c>
      <c r="B687" s="40">
        <f ca="1">_xlfn.BETA.INV(RAND(),Summary!$C$14+Summary!$D$26,Summary!$D$14+Summary!$C$26-Summary!$D$26)</f>
        <v>6.5170162078106346E-4</v>
      </c>
      <c r="C687" s="43">
        <f ca="1">_xlfn.BETA.INV(RAND(),Summary!$C$14+Summary!$D$27,Summary!$D$14+Summary!$C$27-Summary!$D$27)</f>
        <v>8.3244947389729887E-4</v>
      </c>
      <c r="D687" s="49">
        <f t="shared" ca="1" si="8"/>
        <v>1</v>
      </c>
      <c r="E687" s="50">
        <f t="shared" ca="1" si="9"/>
        <v>0.27734755807360023</v>
      </c>
      <c r="F687" s="50">
        <f t="shared" ca="1" si="10"/>
        <v>0.27734755807360023</v>
      </c>
      <c r="G687" s="50" t="str">
        <f t="shared" ca="1" si="11"/>
        <v/>
      </c>
      <c r="H687" s="29"/>
      <c r="I687" s="29"/>
      <c r="J687" s="29"/>
      <c r="K687" s="29"/>
      <c r="L687" s="29"/>
      <c r="M687" s="29"/>
      <c r="N687" s="29"/>
      <c r="O687" s="29"/>
      <c r="P687" s="29"/>
      <c r="Q687" s="29"/>
      <c r="R687" s="29"/>
      <c r="S687" s="29"/>
      <c r="T687" s="29"/>
      <c r="U687" s="29"/>
      <c r="V687" s="29"/>
      <c r="W687" s="29"/>
      <c r="X687" s="29"/>
      <c r="Y687" s="29"/>
      <c r="Z687" s="29"/>
    </row>
    <row r="688" spans="1:26" ht="13">
      <c r="A688" s="42">
        <v>686</v>
      </c>
      <c r="B688" s="40">
        <f ca="1">_xlfn.BETA.INV(RAND(),Summary!$C$14+Summary!$D$26,Summary!$D$14+Summary!$C$26-Summary!$D$26)</f>
        <v>1.2310297249585878E-3</v>
      </c>
      <c r="C688" s="43">
        <f ca="1">_xlfn.BETA.INV(RAND(),Summary!$C$14+Summary!$D$27,Summary!$D$14+Summary!$C$27-Summary!$D$27)</f>
        <v>7.4169386888781378E-4</v>
      </c>
      <c r="D688" s="49">
        <f t="shared" ca="1" si="8"/>
        <v>0</v>
      </c>
      <c r="E688" s="50">
        <f t="shared" ca="1" si="9"/>
        <v>-0.39750125130994329</v>
      </c>
      <c r="F688" s="50" t="str">
        <f t="shared" ca="1" si="10"/>
        <v/>
      </c>
      <c r="G688" s="50">
        <f t="shared" ca="1" si="11"/>
        <v>-0.39750125130994329</v>
      </c>
      <c r="H688" s="29"/>
      <c r="I688" s="29"/>
      <c r="J688" s="29"/>
      <c r="K688" s="29"/>
      <c r="L688" s="29"/>
      <c r="M688" s="29"/>
      <c r="N688" s="29"/>
      <c r="O688" s="29"/>
      <c r="P688" s="29"/>
      <c r="Q688" s="29"/>
      <c r="R688" s="29"/>
      <c r="S688" s="29"/>
      <c r="T688" s="29"/>
      <c r="U688" s="29"/>
      <c r="V688" s="29"/>
      <c r="W688" s="29"/>
      <c r="X688" s="29"/>
      <c r="Y688" s="29"/>
      <c r="Z688" s="29"/>
    </row>
    <row r="689" spans="1:26" ht="13">
      <c r="A689" s="42">
        <v>687</v>
      </c>
      <c r="B689" s="40">
        <f ca="1">_xlfn.BETA.INV(RAND(),Summary!$C$14+Summary!$D$26,Summary!$D$14+Summary!$C$26-Summary!$D$26)</f>
        <v>1.8302432020919079E-3</v>
      </c>
      <c r="C689" s="43">
        <f ca="1">_xlfn.BETA.INV(RAND(),Summary!$C$14+Summary!$D$27,Summary!$D$14+Summary!$C$27-Summary!$D$27)</f>
        <v>7.4723321268979745E-4</v>
      </c>
      <c r="D689" s="49">
        <f t="shared" ca="1" si="8"/>
        <v>0</v>
      </c>
      <c r="E689" s="50">
        <f t="shared" ca="1" si="9"/>
        <v>-0.59173009803520404</v>
      </c>
      <c r="F689" s="50" t="str">
        <f t="shared" ca="1" si="10"/>
        <v/>
      </c>
      <c r="G689" s="50">
        <f t="shared" ca="1" si="11"/>
        <v>-0.59173009803520404</v>
      </c>
      <c r="H689" s="29"/>
      <c r="I689" s="29"/>
      <c r="J689" s="29"/>
      <c r="K689" s="29"/>
      <c r="L689" s="29"/>
      <c r="M689" s="29"/>
      <c r="N689" s="29"/>
      <c r="O689" s="29"/>
      <c r="P689" s="29"/>
      <c r="Q689" s="29"/>
      <c r="R689" s="29"/>
      <c r="S689" s="29"/>
      <c r="T689" s="29"/>
      <c r="U689" s="29"/>
      <c r="V689" s="29"/>
      <c r="W689" s="29"/>
      <c r="X689" s="29"/>
      <c r="Y689" s="29"/>
      <c r="Z689" s="29"/>
    </row>
    <row r="690" spans="1:26" ht="13">
      <c r="A690" s="42">
        <v>688</v>
      </c>
      <c r="B690" s="40">
        <f ca="1">_xlfn.BETA.INV(RAND(),Summary!$C$14+Summary!$D$26,Summary!$D$14+Summary!$C$26-Summary!$D$26)</f>
        <v>9.6618791019969607E-4</v>
      </c>
      <c r="C690" s="43">
        <f ca="1">_xlfn.BETA.INV(RAND(),Summary!$C$14+Summary!$D$27,Summary!$D$14+Summary!$C$27-Summary!$D$27)</f>
        <v>1.0818866659723092E-3</v>
      </c>
      <c r="D690" s="49">
        <f t="shared" ca="1" si="8"/>
        <v>1</v>
      </c>
      <c r="E690" s="50">
        <f t="shared" ca="1" si="9"/>
        <v>0.11974767491004931</v>
      </c>
      <c r="F690" s="50">
        <f t="shared" ca="1" si="10"/>
        <v>0.11974767491004931</v>
      </c>
      <c r="G690" s="50" t="str">
        <f t="shared" ca="1" si="11"/>
        <v/>
      </c>
      <c r="H690" s="29"/>
      <c r="I690" s="29"/>
      <c r="J690" s="29"/>
      <c r="K690" s="29"/>
      <c r="L690" s="29"/>
      <c r="M690" s="29"/>
      <c r="N690" s="29"/>
      <c r="O690" s="29"/>
      <c r="P690" s="29"/>
      <c r="Q690" s="29"/>
      <c r="R690" s="29"/>
      <c r="S690" s="29"/>
      <c r="T690" s="29"/>
      <c r="U690" s="29"/>
      <c r="V690" s="29"/>
      <c r="W690" s="29"/>
      <c r="X690" s="29"/>
      <c r="Y690" s="29"/>
      <c r="Z690" s="29"/>
    </row>
    <row r="691" spans="1:26" ht="13">
      <c r="A691" s="42">
        <v>689</v>
      </c>
      <c r="B691" s="40">
        <f ca="1">_xlfn.BETA.INV(RAND(),Summary!$C$14+Summary!$D$26,Summary!$D$14+Summary!$C$26-Summary!$D$26)</f>
        <v>7.2736414065726512E-4</v>
      </c>
      <c r="C691" s="43">
        <f ca="1">_xlfn.BETA.INV(RAND(),Summary!$C$14+Summary!$D$27,Summary!$D$14+Summary!$C$27-Summary!$D$27)</f>
        <v>1.1883722684309372E-3</v>
      </c>
      <c r="D691" s="49">
        <f t="shared" ca="1" si="8"/>
        <v>1</v>
      </c>
      <c r="E691" s="50">
        <f t="shared" ca="1" si="9"/>
        <v>0.63380651039119584</v>
      </c>
      <c r="F691" s="50">
        <f t="shared" ca="1" si="10"/>
        <v>0.63380651039119584</v>
      </c>
      <c r="G691" s="50" t="str">
        <f t="shared" ca="1" si="11"/>
        <v/>
      </c>
      <c r="H691" s="29"/>
      <c r="I691" s="29"/>
      <c r="J691" s="29"/>
      <c r="K691" s="29"/>
      <c r="L691" s="29"/>
      <c r="M691" s="29"/>
      <c r="N691" s="29"/>
      <c r="O691" s="29"/>
      <c r="P691" s="29"/>
      <c r="Q691" s="29"/>
      <c r="R691" s="29"/>
      <c r="S691" s="29"/>
      <c r="T691" s="29"/>
      <c r="U691" s="29"/>
      <c r="V691" s="29"/>
      <c r="W691" s="29"/>
      <c r="X691" s="29"/>
      <c r="Y691" s="29"/>
      <c r="Z691" s="29"/>
    </row>
    <row r="692" spans="1:26" ht="13">
      <c r="A692" s="42">
        <v>690</v>
      </c>
      <c r="B692" s="40">
        <f ca="1">_xlfn.BETA.INV(RAND(),Summary!$C$14+Summary!$D$26,Summary!$D$14+Summary!$C$26-Summary!$D$26)</f>
        <v>1.3991092619003442E-3</v>
      </c>
      <c r="C692" s="43">
        <f ca="1">_xlfn.BETA.INV(RAND(),Summary!$C$14+Summary!$D$27,Summary!$D$14+Summary!$C$27-Summary!$D$27)</f>
        <v>1.0750810491436669E-3</v>
      </c>
      <c r="D692" s="49">
        <f t="shared" ca="1" si="8"/>
        <v>0</v>
      </c>
      <c r="E692" s="50">
        <f t="shared" ca="1" si="9"/>
        <v>-0.23159607443136007</v>
      </c>
      <c r="F692" s="50" t="str">
        <f t="shared" ca="1" si="10"/>
        <v/>
      </c>
      <c r="G692" s="50">
        <f t="shared" ca="1" si="11"/>
        <v>-0.23159607443136007</v>
      </c>
      <c r="H692" s="29"/>
      <c r="I692" s="29"/>
      <c r="J692" s="29"/>
      <c r="K692" s="29"/>
      <c r="L692" s="29"/>
      <c r="M692" s="29"/>
      <c r="N692" s="29"/>
      <c r="O692" s="29"/>
      <c r="P692" s="29"/>
      <c r="Q692" s="29"/>
      <c r="R692" s="29"/>
      <c r="S692" s="29"/>
      <c r="T692" s="29"/>
      <c r="U692" s="29"/>
      <c r="V692" s="29"/>
      <c r="W692" s="29"/>
      <c r="X692" s="29"/>
      <c r="Y692" s="29"/>
      <c r="Z692" s="29"/>
    </row>
    <row r="693" spans="1:26" ht="13">
      <c r="A693" s="42">
        <v>691</v>
      </c>
      <c r="B693" s="40">
        <f ca="1">_xlfn.BETA.INV(RAND(),Summary!$C$14+Summary!$D$26,Summary!$D$14+Summary!$C$26-Summary!$D$26)</f>
        <v>1.2075605995843786E-3</v>
      </c>
      <c r="C693" s="43">
        <f ca="1">_xlfn.BETA.INV(RAND(),Summary!$C$14+Summary!$D$27,Summary!$D$14+Summary!$C$27-Summary!$D$27)</f>
        <v>1.0024923954079932E-3</v>
      </c>
      <c r="D693" s="49">
        <f t="shared" ca="1" si="8"/>
        <v>0</v>
      </c>
      <c r="E693" s="50">
        <f t="shared" ca="1" si="9"/>
        <v>-0.16982021792278271</v>
      </c>
      <c r="F693" s="50" t="str">
        <f t="shared" ca="1" si="10"/>
        <v/>
      </c>
      <c r="G693" s="50">
        <f t="shared" ca="1" si="11"/>
        <v>-0.16982021792278271</v>
      </c>
      <c r="H693" s="29"/>
      <c r="I693" s="29"/>
      <c r="J693" s="29"/>
      <c r="K693" s="29"/>
      <c r="L693" s="29"/>
      <c r="M693" s="29"/>
      <c r="N693" s="29"/>
      <c r="O693" s="29"/>
      <c r="P693" s="29"/>
      <c r="Q693" s="29"/>
      <c r="R693" s="29"/>
      <c r="S693" s="29"/>
      <c r="T693" s="29"/>
      <c r="U693" s="29"/>
      <c r="V693" s="29"/>
      <c r="W693" s="29"/>
      <c r="X693" s="29"/>
      <c r="Y693" s="29"/>
      <c r="Z693" s="29"/>
    </row>
    <row r="694" spans="1:26" ht="13">
      <c r="A694" s="42">
        <v>692</v>
      </c>
      <c r="B694" s="40">
        <f ca="1">_xlfn.BETA.INV(RAND(),Summary!$C$14+Summary!$D$26,Summary!$D$14+Summary!$C$26-Summary!$D$26)</f>
        <v>1.3713271270145988E-3</v>
      </c>
      <c r="C694" s="43">
        <f ca="1">_xlfn.BETA.INV(RAND(),Summary!$C$14+Summary!$D$27,Summary!$D$14+Summary!$C$27-Summary!$D$27)</f>
        <v>8.0661190113224146E-4</v>
      </c>
      <c r="D694" s="49">
        <f t="shared" ca="1" si="8"/>
        <v>0</v>
      </c>
      <c r="E694" s="50">
        <f t="shared" ca="1" si="9"/>
        <v>-0.41180197981771971</v>
      </c>
      <c r="F694" s="50" t="str">
        <f t="shared" ca="1" si="10"/>
        <v/>
      </c>
      <c r="G694" s="50">
        <f t="shared" ca="1" si="11"/>
        <v>-0.41180197981771971</v>
      </c>
      <c r="H694" s="29"/>
      <c r="I694" s="29"/>
      <c r="J694" s="29"/>
      <c r="K694" s="29"/>
      <c r="L694" s="29"/>
      <c r="M694" s="29"/>
      <c r="N694" s="29"/>
      <c r="O694" s="29"/>
      <c r="P694" s="29"/>
      <c r="Q694" s="29"/>
      <c r="R694" s="29"/>
      <c r="S694" s="29"/>
      <c r="T694" s="29"/>
      <c r="U694" s="29"/>
      <c r="V694" s="29"/>
      <c r="W694" s="29"/>
      <c r="X694" s="29"/>
      <c r="Y694" s="29"/>
      <c r="Z694" s="29"/>
    </row>
    <row r="695" spans="1:26" ht="13">
      <c r="A695" s="42">
        <v>693</v>
      </c>
      <c r="B695" s="40">
        <f ca="1">_xlfn.BETA.INV(RAND(),Summary!$C$14+Summary!$D$26,Summary!$D$14+Summary!$C$26-Summary!$D$26)</f>
        <v>9.164636555291086E-4</v>
      </c>
      <c r="C695" s="43">
        <f ca="1">_xlfn.BETA.INV(RAND(),Summary!$C$14+Summary!$D$27,Summary!$D$14+Summary!$C$27-Summary!$D$27)</f>
        <v>1.1355945157978109E-3</v>
      </c>
      <c r="D695" s="49">
        <f t="shared" ca="1" si="8"/>
        <v>1</v>
      </c>
      <c r="E695" s="50">
        <f t="shared" ca="1" si="9"/>
        <v>0.239104801316087</v>
      </c>
      <c r="F695" s="50">
        <f t="shared" ca="1" si="10"/>
        <v>0.239104801316087</v>
      </c>
      <c r="G695" s="50" t="str">
        <f t="shared" ca="1" si="11"/>
        <v/>
      </c>
      <c r="H695" s="29"/>
      <c r="I695" s="29"/>
      <c r="J695" s="29"/>
      <c r="K695" s="29"/>
      <c r="L695" s="29"/>
      <c r="M695" s="29"/>
      <c r="N695" s="29"/>
      <c r="O695" s="29"/>
      <c r="P695" s="29"/>
      <c r="Q695" s="29"/>
      <c r="R695" s="29"/>
      <c r="S695" s="29"/>
      <c r="T695" s="29"/>
      <c r="U695" s="29"/>
      <c r="V695" s="29"/>
      <c r="W695" s="29"/>
      <c r="X695" s="29"/>
      <c r="Y695" s="29"/>
      <c r="Z695" s="29"/>
    </row>
    <row r="696" spans="1:26" ht="13">
      <c r="A696" s="42">
        <v>694</v>
      </c>
      <c r="B696" s="40">
        <f ca="1">_xlfn.BETA.INV(RAND(),Summary!$C$14+Summary!$D$26,Summary!$D$14+Summary!$C$26-Summary!$D$26)</f>
        <v>1.562075115442263E-3</v>
      </c>
      <c r="C696" s="43">
        <f ca="1">_xlfn.BETA.INV(RAND(),Summary!$C$14+Summary!$D$27,Summary!$D$14+Summary!$C$27-Summary!$D$27)</f>
        <v>8.5986217881432866E-4</v>
      </c>
      <c r="D696" s="49">
        <f t="shared" ca="1" si="8"/>
        <v>0</v>
      </c>
      <c r="E696" s="50">
        <f t="shared" ca="1" si="9"/>
        <v>-0.44953852070623379</v>
      </c>
      <c r="F696" s="50" t="str">
        <f t="shared" ca="1" si="10"/>
        <v/>
      </c>
      <c r="G696" s="50">
        <f t="shared" ca="1" si="11"/>
        <v>-0.44953852070623379</v>
      </c>
      <c r="H696" s="29"/>
      <c r="I696" s="29"/>
      <c r="J696" s="29"/>
      <c r="K696" s="29"/>
      <c r="L696" s="29"/>
      <c r="M696" s="29"/>
      <c r="N696" s="29"/>
      <c r="O696" s="29"/>
      <c r="P696" s="29"/>
      <c r="Q696" s="29"/>
      <c r="R696" s="29"/>
      <c r="S696" s="29"/>
      <c r="T696" s="29"/>
      <c r="U696" s="29"/>
      <c r="V696" s="29"/>
      <c r="W696" s="29"/>
      <c r="X696" s="29"/>
      <c r="Y696" s="29"/>
      <c r="Z696" s="29"/>
    </row>
    <row r="697" spans="1:26" ht="13">
      <c r="A697" s="42">
        <v>695</v>
      </c>
      <c r="B697" s="40">
        <f ca="1">_xlfn.BETA.INV(RAND(),Summary!$C$14+Summary!$D$26,Summary!$D$14+Summary!$C$26-Summary!$D$26)</f>
        <v>9.124688507666848E-4</v>
      </c>
      <c r="C697" s="43">
        <f ca="1">_xlfn.BETA.INV(RAND(),Summary!$C$14+Summary!$D$27,Summary!$D$14+Summary!$C$27-Summary!$D$27)</f>
        <v>1.2671872627694203E-3</v>
      </c>
      <c r="D697" s="49">
        <f t="shared" ca="1" si="8"/>
        <v>1</v>
      </c>
      <c r="E697" s="50">
        <f t="shared" ca="1" si="9"/>
        <v>0.38874577658699255</v>
      </c>
      <c r="F697" s="50">
        <f t="shared" ca="1" si="10"/>
        <v>0.38874577658699255</v>
      </c>
      <c r="G697" s="50" t="str">
        <f t="shared" ca="1" si="11"/>
        <v/>
      </c>
      <c r="H697" s="29"/>
      <c r="I697" s="29"/>
      <c r="J697" s="29"/>
      <c r="K697" s="29"/>
      <c r="L697" s="29"/>
      <c r="M697" s="29"/>
      <c r="N697" s="29"/>
      <c r="O697" s="29"/>
      <c r="P697" s="29"/>
      <c r="Q697" s="29"/>
      <c r="R697" s="29"/>
      <c r="S697" s="29"/>
      <c r="T697" s="29"/>
      <c r="U697" s="29"/>
      <c r="V697" s="29"/>
      <c r="W697" s="29"/>
      <c r="X697" s="29"/>
      <c r="Y697" s="29"/>
      <c r="Z697" s="29"/>
    </row>
    <row r="698" spans="1:26" ht="13">
      <c r="A698" s="42">
        <v>696</v>
      </c>
      <c r="B698" s="40">
        <f ca="1">_xlfn.BETA.INV(RAND(),Summary!$C$14+Summary!$D$26,Summary!$D$14+Summary!$C$26-Summary!$D$26)</f>
        <v>1.6303163793969233E-3</v>
      </c>
      <c r="C698" s="43">
        <f ca="1">_xlfn.BETA.INV(RAND(),Summary!$C$14+Summary!$D$27,Summary!$D$14+Summary!$C$27-Summary!$D$27)</f>
        <v>1.3760288512546515E-3</v>
      </c>
      <c r="D698" s="49">
        <f t="shared" ca="1" si="8"/>
        <v>0</v>
      </c>
      <c r="E698" s="50">
        <f t="shared" ca="1" si="9"/>
        <v>-0.15597434421675646</v>
      </c>
      <c r="F698" s="50" t="str">
        <f t="shared" ca="1" si="10"/>
        <v/>
      </c>
      <c r="G698" s="50">
        <f t="shared" ca="1" si="11"/>
        <v>-0.15597434421675646</v>
      </c>
      <c r="H698" s="29"/>
      <c r="I698" s="29"/>
      <c r="J698" s="29"/>
      <c r="K698" s="29"/>
      <c r="L698" s="29"/>
      <c r="M698" s="29"/>
      <c r="N698" s="29"/>
      <c r="O698" s="29"/>
      <c r="P698" s="29"/>
      <c r="Q698" s="29"/>
      <c r="R698" s="29"/>
      <c r="S698" s="29"/>
      <c r="T698" s="29"/>
      <c r="U698" s="29"/>
      <c r="V698" s="29"/>
      <c r="W698" s="29"/>
      <c r="X698" s="29"/>
      <c r="Y698" s="29"/>
      <c r="Z698" s="29"/>
    </row>
    <row r="699" spans="1:26" ht="13">
      <c r="A699" s="42">
        <v>697</v>
      </c>
      <c r="B699" s="40">
        <f ca="1">_xlfn.BETA.INV(RAND(),Summary!$C$14+Summary!$D$26,Summary!$D$14+Summary!$C$26-Summary!$D$26)</f>
        <v>7.1858184331995742E-4</v>
      </c>
      <c r="C699" s="43">
        <f ca="1">_xlfn.BETA.INV(RAND(),Summary!$C$14+Summary!$D$27,Summary!$D$14+Summary!$C$27-Summary!$D$27)</f>
        <v>1.1127935107793085E-3</v>
      </c>
      <c r="D699" s="49">
        <f t="shared" ca="1" si="8"/>
        <v>1</v>
      </c>
      <c r="E699" s="50">
        <f t="shared" ca="1" si="9"/>
        <v>0.54859675501684435</v>
      </c>
      <c r="F699" s="50">
        <f t="shared" ca="1" si="10"/>
        <v>0.54859675501684435</v>
      </c>
      <c r="G699" s="50" t="str">
        <f t="shared" ca="1" si="11"/>
        <v/>
      </c>
      <c r="H699" s="29"/>
      <c r="I699" s="29"/>
      <c r="J699" s="29"/>
      <c r="K699" s="29"/>
      <c r="L699" s="29"/>
      <c r="M699" s="29"/>
      <c r="N699" s="29"/>
      <c r="O699" s="29"/>
      <c r="P699" s="29"/>
      <c r="Q699" s="29"/>
      <c r="R699" s="29"/>
      <c r="S699" s="29"/>
      <c r="T699" s="29"/>
      <c r="U699" s="29"/>
      <c r="V699" s="29"/>
      <c r="W699" s="29"/>
      <c r="X699" s="29"/>
      <c r="Y699" s="29"/>
      <c r="Z699" s="29"/>
    </row>
    <row r="700" spans="1:26" ht="13">
      <c r="A700" s="42">
        <v>698</v>
      </c>
      <c r="B700" s="40">
        <f ca="1">_xlfn.BETA.INV(RAND(),Summary!$C$14+Summary!$D$26,Summary!$D$14+Summary!$C$26-Summary!$D$26)</f>
        <v>1.5992725958692278E-3</v>
      </c>
      <c r="C700" s="43">
        <f ca="1">_xlfn.BETA.INV(RAND(),Summary!$C$14+Summary!$D$27,Summary!$D$14+Summary!$C$27-Summary!$D$27)</f>
        <v>7.5085252062291174E-4</v>
      </c>
      <c r="D700" s="49">
        <f t="shared" ca="1" si="8"/>
        <v>0</v>
      </c>
      <c r="E700" s="50">
        <f t="shared" ca="1" si="9"/>
        <v>-0.53050372865620665</v>
      </c>
      <c r="F700" s="50" t="str">
        <f t="shared" ca="1" si="10"/>
        <v/>
      </c>
      <c r="G700" s="50">
        <f t="shared" ca="1" si="11"/>
        <v>-0.53050372865620665</v>
      </c>
      <c r="H700" s="29"/>
      <c r="I700" s="29"/>
      <c r="J700" s="29"/>
      <c r="K700" s="29"/>
      <c r="L700" s="29"/>
      <c r="M700" s="29"/>
      <c r="N700" s="29"/>
      <c r="O700" s="29"/>
      <c r="P700" s="29"/>
      <c r="Q700" s="29"/>
      <c r="R700" s="29"/>
      <c r="S700" s="29"/>
      <c r="T700" s="29"/>
      <c r="U700" s="29"/>
      <c r="V700" s="29"/>
      <c r="W700" s="29"/>
      <c r="X700" s="29"/>
      <c r="Y700" s="29"/>
      <c r="Z700" s="29"/>
    </row>
    <row r="701" spans="1:26" ht="13">
      <c r="A701" s="42">
        <v>699</v>
      </c>
      <c r="B701" s="40">
        <f ca="1">_xlfn.BETA.INV(RAND(),Summary!$C$14+Summary!$D$26,Summary!$D$14+Summary!$C$26-Summary!$D$26)</f>
        <v>9.6737253653765489E-4</v>
      </c>
      <c r="C701" s="43">
        <f ca="1">_xlfn.BETA.INV(RAND(),Summary!$C$14+Summary!$D$27,Summary!$D$14+Summary!$C$27-Summary!$D$27)</f>
        <v>1.4038105546814172E-3</v>
      </c>
      <c r="D701" s="49">
        <f t="shared" ca="1" si="8"/>
        <v>1</v>
      </c>
      <c r="E701" s="50">
        <f t="shared" ca="1" si="9"/>
        <v>0.45115816467751674</v>
      </c>
      <c r="F701" s="50">
        <f t="shared" ca="1" si="10"/>
        <v>0.45115816467751674</v>
      </c>
      <c r="G701" s="50" t="str">
        <f t="shared" ca="1" si="11"/>
        <v/>
      </c>
      <c r="H701" s="29"/>
      <c r="I701" s="29"/>
      <c r="J701" s="29"/>
      <c r="K701" s="29"/>
      <c r="L701" s="29"/>
      <c r="M701" s="29"/>
      <c r="N701" s="29"/>
      <c r="O701" s="29"/>
      <c r="P701" s="29"/>
      <c r="Q701" s="29"/>
      <c r="R701" s="29"/>
      <c r="S701" s="29"/>
      <c r="T701" s="29"/>
      <c r="U701" s="29"/>
      <c r="V701" s="29"/>
      <c r="W701" s="29"/>
      <c r="X701" s="29"/>
      <c r="Y701" s="29"/>
      <c r="Z701" s="29"/>
    </row>
    <row r="702" spans="1:26" ht="13">
      <c r="A702" s="42">
        <v>700</v>
      </c>
      <c r="B702" s="40">
        <f ca="1">_xlfn.BETA.INV(RAND(),Summary!$C$14+Summary!$D$26,Summary!$D$14+Summary!$C$26-Summary!$D$26)</f>
        <v>1.0722680069431556E-3</v>
      </c>
      <c r="C702" s="43">
        <f ca="1">_xlfn.BETA.INV(RAND(),Summary!$C$14+Summary!$D$27,Summary!$D$14+Summary!$C$27-Summary!$D$27)</f>
        <v>8.857680899640644E-4</v>
      </c>
      <c r="D702" s="49">
        <f t="shared" ca="1" si="8"/>
        <v>0</v>
      </c>
      <c r="E702" s="50">
        <f t="shared" ca="1" si="9"/>
        <v>-0.17393031944575976</v>
      </c>
      <c r="F702" s="50" t="str">
        <f t="shared" ca="1" si="10"/>
        <v/>
      </c>
      <c r="G702" s="50">
        <f t="shared" ca="1" si="11"/>
        <v>-0.17393031944575976</v>
      </c>
      <c r="H702" s="29"/>
      <c r="I702" s="29"/>
      <c r="J702" s="29"/>
      <c r="K702" s="29"/>
      <c r="L702" s="29"/>
      <c r="M702" s="29"/>
      <c r="N702" s="29"/>
      <c r="O702" s="29"/>
      <c r="P702" s="29"/>
      <c r="Q702" s="29"/>
      <c r="R702" s="29"/>
      <c r="S702" s="29"/>
      <c r="T702" s="29"/>
      <c r="U702" s="29"/>
      <c r="V702" s="29"/>
      <c r="W702" s="29"/>
      <c r="X702" s="29"/>
      <c r="Y702" s="29"/>
      <c r="Z702" s="29"/>
    </row>
    <row r="703" spans="1:26" ht="13">
      <c r="A703" s="42">
        <v>701</v>
      </c>
      <c r="B703" s="40">
        <f ca="1">_xlfn.BETA.INV(RAND(),Summary!$C$14+Summary!$D$26,Summary!$D$14+Summary!$C$26-Summary!$D$26)</f>
        <v>6.2063989062230917E-4</v>
      </c>
      <c r="C703" s="43">
        <f ca="1">_xlfn.BETA.INV(RAND(),Summary!$C$14+Summary!$D$27,Summary!$D$14+Summary!$C$27-Summary!$D$27)</f>
        <v>6.3131460451121789E-4</v>
      </c>
      <c r="D703" s="49">
        <f t="shared" ca="1" si="8"/>
        <v>1</v>
      </c>
      <c r="E703" s="50">
        <f t="shared" ca="1" si="9"/>
        <v>1.7199529147579117E-2</v>
      </c>
      <c r="F703" s="50">
        <f t="shared" ca="1" si="10"/>
        <v>1.7199529147579117E-2</v>
      </c>
      <c r="G703" s="50" t="str">
        <f t="shared" ca="1" si="11"/>
        <v/>
      </c>
      <c r="H703" s="29"/>
      <c r="I703" s="29"/>
      <c r="J703" s="29"/>
      <c r="K703" s="29"/>
      <c r="L703" s="29"/>
      <c r="M703" s="29"/>
      <c r="N703" s="29"/>
      <c r="O703" s="29"/>
      <c r="P703" s="29"/>
      <c r="Q703" s="29"/>
      <c r="R703" s="29"/>
      <c r="S703" s="29"/>
      <c r="T703" s="29"/>
      <c r="U703" s="29"/>
      <c r="V703" s="29"/>
      <c r="W703" s="29"/>
      <c r="X703" s="29"/>
      <c r="Y703" s="29"/>
      <c r="Z703" s="29"/>
    </row>
    <row r="704" spans="1:26" ht="13">
      <c r="A704" s="42">
        <v>702</v>
      </c>
      <c r="B704" s="40">
        <f ca="1">_xlfn.BETA.INV(RAND(),Summary!$C$14+Summary!$D$26,Summary!$D$14+Summary!$C$26-Summary!$D$26)</f>
        <v>1.3662575147102007E-3</v>
      </c>
      <c r="C704" s="43">
        <f ca="1">_xlfn.BETA.INV(RAND(),Summary!$C$14+Summary!$D$27,Summary!$D$14+Summary!$C$27-Summary!$D$27)</f>
        <v>1.1776542233578047E-3</v>
      </c>
      <c r="D704" s="49">
        <f t="shared" ca="1" si="8"/>
        <v>0</v>
      </c>
      <c r="E704" s="50">
        <f t="shared" ca="1" si="9"/>
        <v>-0.13804373576850995</v>
      </c>
      <c r="F704" s="50" t="str">
        <f t="shared" ca="1" si="10"/>
        <v/>
      </c>
      <c r="G704" s="50">
        <f t="shared" ca="1" si="11"/>
        <v>-0.13804373576850995</v>
      </c>
      <c r="H704" s="29"/>
      <c r="I704" s="29"/>
      <c r="J704" s="29"/>
      <c r="K704" s="29"/>
      <c r="L704" s="29"/>
      <c r="M704" s="29"/>
      <c r="N704" s="29"/>
      <c r="O704" s="29"/>
      <c r="P704" s="29"/>
      <c r="Q704" s="29"/>
      <c r="R704" s="29"/>
      <c r="S704" s="29"/>
      <c r="T704" s="29"/>
      <c r="U704" s="29"/>
      <c r="V704" s="29"/>
      <c r="W704" s="29"/>
      <c r="X704" s="29"/>
      <c r="Y704" s="29"/>
      <c r="Z704" s="29"/>
    </row>
    <row r="705" spans="1:26" ht="13">
      <c r="A705" s="42">
        <v>703</v>
      </c>
      <c r="B705" s="40">
        <f ca="1">_xlfn.BETA.INV(RAND(),Summary!$C$14+Summary!$D$26,Summary!$D$14+Summary!$C$26-Summary!$D$26)</f>
        <v>9.208273731376739E-4</v>
      </c>
      <c r="C705" s="43">
        <f ca="1">_xlfn.BETA.INV(RAND(),Summary!$C$14+Summary!$D$27,Summary!$D$14+Summary!$C$27-Summary!$D$27)</f>
        <v>6.6323149449094864E-4</v>
      </c>
      <c r="D705" s="49">
        <f t="shared" ca="1" si="8"/>
        <v>0</v>
      </c>
      <c r="E705" s="50">
        <f t="shared" ca="1" si="9"/>
        <v>-0.27974394133069697</v>
      </c>
      <c r="F705" s="50" t="str">
        <f t="shared" ca="1" si="10"/>
        <v/>
      </c>
      <c r="G705" s="50">
        <f t="shared" ca="1" si="11"/>
        <v>-0.27974394133069697</v>
      </c>
      <c r="H705" s="29"/>
      <c r="I705" s="29"/>
      <c r="J705" s="29"/>
      <c r="K705" s="29"/>
      <c r="L705" s="29"/>
      <c r="M705" s="29"/>
      <c r="N705" s="29"/>
      <c r="O705" s="29"/>
      <c r="P705" s="29"/>
      <c r="Q705" s="29"/>
      <c r="R705" s="29"/>
      <c r="S705" s="29"/>
      <c r="T705" s="29"/>
      <c r="U705" s="29"/>
      <c r="V705" s="29"/>
      <c r="W705" s="29"/>
      <c r="X705" s="29"/>
      <c r="Y705" s="29"/>
      <c r="Z705" s="29"/>
    </row>
    <row r="706" spans="1:26" ht="13">
      <c r="A706" s="42">
        <v>704</v>
      </c>
      <c r="B706" s="40">
        <f ca="1">_xlfn.BETA.INV(RAND(),Summary!$C$14+Summary!$D$26,Summary!$D$14+Summary!$C$26-Summary!$D$26)</f>
        <v>1.034368091669768E-3</v>
      </c>
      <c r="C706" s="43">
        <f ca="1">_xlfn.BETA.INV(RAND(),Summary!$C$14+Summary!$D$27,Summary!$D$14+Summary!$C$27-Summary!$D$27)</f>
        <v>1.1856844526052512E-3</v>
      </c>
      <c r="D706" s="49">
        <f t="shared" ca="1" si="8"/>
        <v>1</v>
      </c>
      <c r="E706" s="50">
        <f t="shared" ca="1" si="9"/>
        <v>0.14628869756724128</v>
      </c>
      <c r="F706" s="50">
        <f t="shared" ca="1" si="10"/>
        <v>0.14628869756724128</v>
      </c>
      <c r="G706" s="50" t="str">
        <f t="shared" ca="1" si="11"/>
        <v/>
      </c>
      <c r="H706" s="29"/>
      <c r="I706" s="29"/>
      <c r="J706" s="29"/>
      <c r="K706" s="29"/>
      <c r="L706" s="29"/>
      <c r="M706" s="29"/>
      <c r="N706" s="29"/>
      <c r="O706" s="29"/>
      <c r="P706" s="29"/>
      <c r="Q706" s="29"/>
      <c r="R706" s="29"/>
      <c r="S706" s="29"/>
      <c r="T706" s="29"/>
      <c r="U706" s="29"/>
      <c r="V706" s="29"/>
      <c r="W706" s="29"/>
      <c r="X706" s="29"/>
      <c r="Y706" s="29"/>
      <c r="Z706" s="29"/>
    </row>
    <row r="707" spans="1:26" ht="13">
      <c r="A707" s="42">
        <v>705</v>
      </c>
      <c r="B707" s="40">
        <f ca="1">_xlfn.BETA.INV(RAND(),Summary!$C$14+Summary!$D$26,Summary!$D$14+Summary!$C$26-Summary!$D$26)</f>
        <v>1.6335026319804768E-3</v>
      </c>
      <c r="C707" s="43">
        <f ca="1">_xlfn.BETA.INV(RAND(),Summary!$C$14+Summary!$D$27,Summary!$D$14+Summary!$C$27-Summary!$D$27)</f>
        <v>9.2031547736617556E-4</v>
      </c>
      <c r="D707" s="49">
        <f t="shared" ca="1" si="8"/>
        <v>0</v>
      </c>
      <c r="E707" s="50">
        <f t="shared" ca="1" si="9"/>
        <v>-0.4365999421437266</v>
      </c>
      <c r="F707" s="50" t="str">
        <f t="shared" ca="1" si="10"/>
        <v/>
      </c>
      <c r="G707" s="50">
        <f t="shared" ca="1" si="11"/>
        <v>-0.4365999421437266</v>
      </c>
      <c r="H707" s="29"/>
      <c r="I707" s="29"/>
      <c r="J707" s="29"/>
      <c r="K707" s="29"/>
      <c r="L707" s="29"/>
      <c r="M707" s="29"/>
      <c r="N707" s="29"/>
      <c r="O707" s="29"/>
      <c r="P707" s="29"/>
      <c r="Q707" s="29"/>
      <c r="R707" s="29"/>
      <c r="S707" s="29"/>
      <c r="T707" s="29"/>
      <c r="U707" s="29"/>
      <c r="V707" s="29"/>
      <c r="W707" s="29"/>
      <c r="X707" s="29"/>
      <c r="Y707" s="29"/>
      <c r="Z707" s="29"/>
    </row>
    <row r="708" spans="1:26" ht="13">
      <c r="A708" s="42">
        <v>706</v>
      </c>
      <c r="B708" s="40">
        <f ca="1">_xlfn.BETA.INV(RAND(),Summary!$C$14+Summary!$D$26,Summary!$D$14+Summary!$C$26-Summary!$D$26)</f>
        <v>1.623977957637357E-3</v>
      </c>
      <c r="C708" s="43">
        <f ca="1">_xlfn.BETA.INV(RAND(),Summary!$C$14+Summary!$D$27,Summary!$D$14+Summary!$C$27-Summary!$D$27)</f>
        <v>9.2252583763061536E-4</v>
      </c>
      <c r="D708" s="49">
        <f t="shared" ca="1" si="8"/>
        <v>0</v>
      </c>
      <c r="E708" s="50">
        <f t="shared" ca="1" si="9"/>
        <v>-0.43193450792106108</v>
      </c>
      <c r="F708" s="50" t="str">
        <f t="shared" ca="1" si="10"/>
        <v/>
      </c>
      <c r="G708" s="50">
        <f t="shared" ca="1" si="11"/>
        <v>-0.43193450792106108</v>
      </c>
      <c r="H708" s="29"/>
      <c r="I708" s="29"/>
      <c r="J708" s="29"/>
      <c r="K708" s="29"/>
      <c r="L708" s="29"/>
      <c r="M708" s="29"/>
      <c r="N708" s="29"/>
      <c r="O708" s="29"/>
      <c r="P708" s="29"/>
      <c r="Q708" s="29"/>
      <c r="R708" s="29"/>
      <c r="S708" s="29"/>
      <c r="T708" s="29"/>
      <c r="U708" s="29"/>
      <c r="V708" s="29"/>
      <c r="W708" s="29"/>
      <c r="X708" s="29"/>
      <c r="Y708" s="29"/>
      <c r="Z708" s="29"/>
    </row>
    <row r="709" spans="1:26" ht="13">
      <c r="A709" s="42">
        <v>707</v>
      </c>
      <c r="B709" s="40">
        <f ca="1">_xlfn.BETA.INV(RAND(),Summary!$C$14+Summary!$D$26,Summary!$D$14+Summary!$C$26-Summary!$D$26)</f>
        <v>6.0145750569011111E-4</v>
      </c>
      <c r="C709" s="43">
        <f ca="1">_xlfn.BETA.INV(RAND(),Summary!$C$14+Summary!$D$27,Summary!$D$14+Summary!$C$27-Summary!$D$27)</f>
        <v>8.1480008037665733E-4</v>
      </c>
      <c r="D709" s="49">
        <f t="shared" ca="1" si="8"/>
        <v>1</v>
      </c>
      <c r="E709" s="50">
        <f t="shared" ca="1" si="9"/>
        <v>0.35470930642349768</v>
      </c>
      <c r="F709" s="50">
        <f t="shared" ca="1" si="10"/>
        <v>0.35470930642349768</v>
      </c>
      <c r="G709" s="50" t="str">
        <f t="shared" ca="1" si="11"/>
        <v/>
      </c>
      <c r="H709" s="29"/>
      <c r="I709" s="29"/>
      <c r="J709" s="29"/>
      <c r="K709" s="29"/>
      <c r="L709" s="29"/>
      <c r="M709" s="29"/>
      <c r="N709" s="29"/>
      <c r="O709" s="29"/>
      <c r="P709" s="29"/>
      <c r="Q709" s="29"/>
      <c r="R709" s="29"/>
      <c r="S709" s="29"/>
      <c r="T709" s="29"/>
      <c r="U709" s="29"/>
      <c r="V709" s="29"/>
      <c r="W709" s="29"/>
      <c r="X709" s="29"/>
      <c r="Y709" s="29"/>
      <c r="Z709" s="29"/>
    </row>
    <row r="710" spans="1:26" ht="13">
      <c r="A710" s="42">
        <v>708</v>
      </c>
      <c r="B710" s="40">
        <f ca="1">_xlfn.BETA.INV(RAND(),Summary!$C$14+Summary!$D$26,Summary!$D$14+Summary!$C$26-Summary!$D$26)</f>
        <v>1.1412348493673452E-3</v>
      </c>
      <c r="C710" s="43">
        <f ca="1">_xlfn.BETA.INV(RAND(),Summary!$C$14+Summary!$D$27,Summary!$D$14+Summary!$C$27-Summary!$D$27)</f>
        <v>1.0610056071018725E-3</v>
      </c>
      <c r="D710" s="49">
        <f t="shared" ca="1" si="8"/>
        <v>0</v>
      </c>
      <c r="E710" s="50">
        <f t="shared" ca="1" si="9"/>
        <v>-7.0300378848357589E-2</v>
      </c>
      <c r="F710" s="50" t="str">
        <f t="shared" ca="1" si="10"/>
        <v/>
      </c>
      <c r="G710" s="50">
        <f t="shared" ca="1" si="11"/>
        <v>-7.0300378848357589E-2</v>
      </c>
      <c r="H710" s="29"/>
      <c r="I710" s="29"/>
      <c r="J710" s="29"/>
      <c r="K710" s="29"/>
      <c r="L710" s="29"/>
      <c r="M710" s="29"/>
      <c r="N710" s="29"/>
      <c r="O710" s="29"/>
      <c r="P710" s="29"/>
      <c r="Q710" s="29"/>
      <c r="R710" s="29"/>
      <c r="S710" s="29"/>
      <c r="T710" s="29"/>
      <c r="U710" s="29"/>
      <c r="V710" s="29"/>
      <c r="W710" s="29"/>
      <c r="X710" s="29"/>
      <c r="Y710" s="29"/>
      <c r="Z710" s="29"/>
    </row>
    <row r="711" spans="1:26" ht="13">
      <c r="A711" s="42">
        <v>709</v>
      </c>
      <c r="B711" s="40">
        <f ca="1">_xlfn.BETA.INV(RAND(),Summary!$C$14+Summary!$D$26,Summary!$D$14+Summary!$C$26-Summary!$D$26)</f>
        <v>1.4000691152131761E-3</v>
      </c>
      <c r="C711" s="43">
        <f ca="1">_xlfn.BETA.INV(RAND(),Summary!$C$14+Summary!$D$27,Summary!$D$14+Summary!$C$27-Summary!$D$27)</f>
        <v>1.20073974653645E-3</v>
      </c>
      <c r="D711" s="49">
        <f t="shared" ca="1" si="8"/>
        <v>0</v>
      </c>
      <c r="E711" s="50">
        <f t="shared" ca="1" si="9"/>
        <v>-0.14237109190597066</v>
      </c>
      <c r="F711" s="50" t="str">
        <f t="shared" ca="1" si="10"/>
        <v/>
      </c>
      <c r="G711" s="50">
        <f t="shared" ca="1" si="11"/>
        <v>-0.14237109190597066</v>
      </c>
      <c r="H711" s="29"/>
      <c r="I711" s="29"/>
      <c r="J711" s="29"/>
      <c r="K711" s="29"/>
      <c r="L711" s="29"/>
      <c r="M711" s="29"/>
      <c r="N711" s="29"/>
      <c r="O711" s="29"/>
      <c r="P711" s="29"/>
      <c r="Q711" s="29"/>
      <c r="R711" s="29"/>
      <c r="S711" s="29"/>
      <c r="T711" s="29"/>
      <c r="U711" s="29"/>
      <c r="V711" s="29"/>
      <c r="W711" s="29"/>
      <c r="X711" s="29"/>
      <c r="Y711" s="29"/>
      <c r="Z711" s="29"/>
    </row>
    <row r="712" spans="1:26" ht="13">
      <c r="A712" s="42">
        <v>710</v>
      </c>
      <c r="B712" s="40">
        <f ca="1">_xlfn.BETA.INV(RAND(),Summary!$C$14+Summary!$D$26,Summary!$D$14+Summary!$C$26-Summary!$D$26)</f>
        <v>9.4683827698684056E-4</v>
      </c>
      <c r="C712" s="43">
        <f ca="1">_xlfn.BETA.INV(RAND(),Summary!$C$14+Summary!$D$27,Summary!$D$14+Summary!$C$27-Summary!$D$27)</f>
        <v>8.8949201849731455E-4</v>
      </c>
      <c r="D712" s="49">
        <f t="shared" ca="1" si="8"/>
        <v>0</v>
      </c>
      <c r="E712" s="50">
        <f t="shared" ca="1" si="9"/>
        <v>-6.0566054291785909E-2</v>
      </c>
      <c r="F712" s="50" t="str">
        <f t="shared" ca="1" si="10"/>
        <v/>
      </c>
      <c r="G712" s="50">
        <f t="shared" ca="1" si="11"/>
        <v>-6.0566054291785909E-2</v>
      </c>
      <c r="H712" s="29"/>
      <c r="I712" s="29"/>
      <c r="J712" s="29"/>
      <c r="K712" s="29"/>
      <c r="L712" s="29"/>
      <c r="M712" s="29"/>
      <c r="N712" s="29"/>
      <c r="O712" s="29"/>
      <c r="P712" s="29"/>
      <c r="Q712" s="29"/>
      <c r="R712" s="29"/>
      <c r="S712" s="29"/>
      <c r="T712" s="29"/>
      <c r="U712" s="29"/>
      <c r="V712" s="29"/>
      <c r="W712" s="29"/>
      <c r="X712" s="29"/>
      <c r="Y712" s="29"/>
      <c r="Z712" s="29"/>
    </row>
    <row r="713" spans="1:26" ht="13">
      <c r="A713" s="42">
        <v>711</v>
      </c>
      <c r="B713" s="40">
        <f ca="1">_xlfn.BETA.INV(RAND(),Summary!$C$14+Summary!$D$26,Summary!$D$14+Summary!$C$26-Summary!$D$26)</f>
        <v>3.8899738476856399E-4</v>
      </c>
      <c r="C713" s="43">
        <f ca="1">_xlfn.BETA.INV(RAND(),Summary!$C$14+Summary!$D$27,Summary!$D$14+Summary!$C$27-Summary!$D$27)</f>
        <v>8.6372507654552673E-4</v>
      </c>
      <c r="D713" s="49">
        <f t="shared" ca="1" si="8"/>
        <v>1</v>
      </c>
      <c r="E713" s="50">
        <f t="shared" ca="1" si="9"/>
        <v>1.2203878749966519</v>
      </c>
      <c r="F713" s="50">
        <f t="shared" ca="1" si="10"/>
        <v>1.2203878749966519</v>
      </c>
      <c r="G713" s="50" t="str">
        <f t="shared" ca="1" si="11"/>
        <v/>
      </c>
      <c r="H713" s="29"/>
      <c r="I713" s="29"/>
      <c r="J713" s="29"/>
      <c r="K713" s="29"/>
      <c r="L713" s="29"/>
      <c r="M713" s="29"/>
      <c r="N713" s="29"/>
      <c r="O713" s="29"/>
      <c r="P713" s="29"/>
      <c r="Q713" s="29"/>
      <c r="R713" s="29"/>
      <c r="S713" s="29"/>
      <c r="T713" s="29"/>
      <c r="U713" s="29"/>
      <c r="V713" s="29"/>
      <c r="W713" s="29"/>
      <c r="X713" s="29"/>
      <c r="Y713" s="29"/>
      <c r="Z713" s="29"/>
    </row>
    <row r="714" spans="1:26" ht="13">
      <c r="A714" s="42">
        <v>712</v>
      </c>
      <c r="B714" s="40">
        <f ca="1">_xlfn.BETA.INV(RAND(),Summary!$C$14+Summary!$D$26,Summary!$D$14+Summary!$C$26-Summary!$D$26)</f>
        <v>1.4860903148200544E-3</v>
      </c>
      <c r="C714" s="43">
        <f ca="1">_xlfn.BETA.INV(RAND(),Summary!$C$14+Summary!$D$27,Summary!$D$14+Summary!$C$27-Summary!$D$27)</f>
        <v>1.2613026109015157E-3</v>
      </c>
      <c r="D714" s="49">
        <f t="shared" ca="1" si="8"/>
        <v>0</v>
      </c>
      <c r="E714" s="50">
        <f t="shared" ca="1" si="9"/>
        <v>-0.15126113243376962</v>
      </c>
      <c r="F714" s="50" t="str">
        <f t="shared" ca="1" si="10"/>
        <v/>
      </c>
      <c r="G714" s="50">
        <f t="shared" ca="1" si="11"/>
        <v>-0.15126113243376962</v>
      </c>
      <c r="H714" s="29"/>
      <c r="I714" s="29"/>
      <c r="J714" s="29"/>
      <c r="K714" s="29"/>
      <c r="L714" s="29"/>
      <c r="M714" s="29"/>
      <c r="N714" s="29"/>
      <c r="O714" s="29"/>
      <c r="P714" s="29"/>
      <c r="Q714" s="29"/>
      <c r="R714" s="29"/>
      <c r="S714" s="29"/>
      <c r="T714" s="29"/>
      <c r="U714" s="29"/>
      <c r="V714" s="29"/>
      <c r="W714" s="29"/>
      <c r="X714" s="29"/>
      <c r="Y714" s="29"/>
      <c r="Z714" s="29"/>
    </row>
    <row r="715" spans="1:26" ht="13">
      <c r="A715" s="42">
        <v>713</v>
      </c>
      <c r="B715" s="40">
        <f ca="1">_xlfn.BETA.INV(RAND(),Summary!$C$14+Summary!$D$26,Summary!$D$14+Summary!$C$26-Summary!$D$26)</f>
        <v>7.352411553830714E-4</v>
      </c>
      <c r="C715" s="43">
        <f ca="1">_xlfn.BETA.INV(RAND(),Summary!$C$14+Summary!$D$27,Summary!$D$14+Summary!$C$27-Summary!$D$27)</f>
        <v>7.8311375595857481E-4</v>
      </c>
      <c r="D715" s="49">
        <f t="shared" ca="1" si="8"/>
        <v>1</v>
      </c>
      <c r="E715" s="50">
        <f t="shared" ca="1" si="9"/>
        <v>6.5111426672737172E-2</v>
      </c>
      <c r="F715" s="50">
        <f t="shared" ca="1" si="10"/>
        <v>6.5111426672737172E-2</v>
      </c>
      <c r="G715" s="50" t="str">
        <f t="shared" ca="1" si="11"/>
        <v/>
      </c>
      <c r="H715" s="29"/>
      <c r="I715" s="29"/>
      <c r="J715" s="29"/>
      <c r="K715" s="29"/>
      <c r="L715" s="29"/>
      <c r="M715" s="29"/>
      <c r="N715" s="29"/>
      <c r="O715" s="29"/>
      <c r="P715" s="29"/>
      <c r="Q715" s="29"/>
      <c r="R715" s="29"/>
      <c r="S715" s="29"/>
      <c r="T715" s="29"/>
      <c r="U715" s="29"/>
      <c r="V715" s="29"/>
      <c r="W715" s="29"/>
      <c r="X715" s="29"/>
      <c r="Y715" s="29"/>
      <c r="Z715" s="29"/>
    </row>
    <row r="716" spans="1:26" ht="13">
      <c r="A716" s="42">
        <v>714</v>
      </c>
      <c r="B716" s="40">
        <f ca="1">_xlfn.BETA.INV(RAND(),Summary!$C$14+Summary!$D$26,Summary!$D$14+Summary!$C$26-Summary!$D$26)</f>
        <v>1.4760468397427839E-3</v>
      </c>
      <c r="C716" s="43">
        <f ca="1">_xlfn.BETA.INV(RAND(),Summary!$C$14+Summary!$D$27,Summary!$D$14+Summary!$C$27-Summary!$D$27)</f>
        <v>1.1589972150649608E-3</v>
      </c>
      <c r="D716" s="49">
        <f t="shared" ca="1" si="8"/>
        <v>0</v>
      </c>
      <c r="E716" s="50">
        <f t="shared" ca="1" si="9"/>
        <v>-0.21479645234908146</v>
      </c>
      <c r="F716" s="50" t="str">
        <f t="shared" ca="1" si="10"/>
        <v/>
      </c>
      <c r="G716" s="50">
        <f t="shared" ca="1" si="11"/>
        <v>-0.21479645234908146</v>
      </c>
      <c r="H716" s="29"/>
      <c r="I716" s="29"/>
      <c r="J716" s="29"/>
      <c r="K716" s="29"/>
      <c r="L716" s="29"/>
      <c r="M716" s="29"/>
      <c r="N716" s="29"/>
      <c r="O716" s="29"/>
      <c r="P716" s="29"/>
      <c r="Q716" s="29"/>
      <c r="R716" s="29"/>
      <c r="S716" s="29"/>
      <c r="T716" s="29"/>
      <c r="U716" s="29"/>
      <c r="V716" s="29"/>
      <c r="W716" s="29"/>
      <c r="X716" s="29"/>
      <c r="Y716" s="29"/>
      <c r="Z716" s="29"/>
    </row>
    <row r="717" spans="1:26" ht="13">
      <c r="A717" s="42">
        <v>715</v>
      </c>
      <c r="B717" s="40">
        <f ca="1">_xlfn.BETA.INV(RAND(),Summary!$C$14+Summary!$D$26,Summary!$D$14+Summary!$C$26-Summary!$D$26)</f>
        <v>7.4914086331117908E-4</v>
      </c>
      <c r="C717" s="43">
        <f ca="1">_xlfn.BETA.INV(RAND(),Summary!$C$14+Summary!$D$27,Summary!$D$14+Summary!$C$27-Summary!$D$27)</f>
        <v>1.0085539313381816E-3</v>
      </c>
      <c r="D717" s="49">
        <f t="shared" ca="1" si="8"/>
        <v>1</v>
      </c>
      <c r="E717" s="50">
        <f t="shared" ca="1" si="9"/>
        <v>0.34628076071088276</v>
      </c>
      <c r="F717" s="50">
        <f t="shared" ca="1" si="10"/>
        <v>0.34628076071088276</v>
      </c>
      <c r="G717" s="50" t="str">
        <f t="shared" ca="1" si="11"/>
        <v/>
      </c>
      <c r="H717" s="29"/>
      <c r="I717" s="29"/>
      <c r="J717" s="29"/>
      <c r="K717" s="29"/>
      <c r="L717" s="29"/>
      <c r="M717" s="29"/>
      <c r="N717" s="29"/>
      <c r="O717" s="29"/>
      <c r="P717" s="29"/>
      <c r="Q717" s="29"/>
      <c r="R717" s="29"/>
      <c r="S717" s="29"/>
      <c r="T717" s="29"/>
      <c r="U717" s="29"/>
      <c r="V717" s="29"/>
      <c r="W717" s="29"/>
      <c r="X717" s="29"/>
      <c r="Y717" s="29"/>
      <c r="Z717" s="29"/>
    </row>
    <row r="718" spans="1:26" ht="13">
      <c r="A718" s="42">
        <v>716</v>
      </c>
      <c r="B718" s="40">
        <f ca="1">_xlfn.BETA.INV(RAND(),Summary!$C$14+Summary!$D$26,Summary!$D$14+Summary!$C$26-Summary!$D$26)</f>
        <v>6.978130733636456E-4</v>
      </c>
      <c r="C718" s="43">
        <f ca="1">_xlfn.BETA.INV(RAND(),Summary!$C$14+Summary!$D$27,Summary!$D$14+Summary!$C$27-Summary!$D$27)</f>
        <v>1.3006267350536005E-3</v>
      </c>
      <c r="D718" s="49">
        <f t="shared" ca="1" si="8"/>
        <v>1</v>
      </c>
      <c r="E718" s="50">
        <f t="shared" ca="1" si="9"/>
        <v>0.86386123261381709</v>
      </c>
      <c r="F718" s="50">
        <f t="shared" ca="1" si="10"/>
        <v>0.86386123261381709</v>
      </c>
      <c r="G718" s="50" t="str">
        <f t="shared" ca="1" si="11"/>
        <v/>
      </c>
      <c r="H718" s="29"/>
      <c r="I718" s="29"/>
      <c r="J718" s="29"/>
      <c r="K718" s="29"/>
      <c r="L718" s="29"/>
      <c r="M718" s="29"/>
      <c r="N718" s="29"/>
      <c r="O718" s="29"/>
      <c r="P718" s="29"/>
      <c r="Q718" s="29"/>
      <c r="R718" s="29"/>
      <c r="S718" s="29"/>
      <c r="T718" s="29"/>
      <c r="U718" s="29"/>
      <c r="V718" s="29"/>
      <c r="W718" s="29"/>
      <c r="X718" s="29"/>
      <c r="Y718" s="29"/>
      <c r="Z718" s="29"/>
    </row>
    <row r="719" spans="1:26" ht="13">
      <c r="A719" s="42">
        <v>717</v>
      </c>
      <c r="B719" s="40">
        <f ca="1">_xlfn.BETA.INV(RAND(),Summary!$C$14+Summary!$D$26,Summary!$D$14+Summary!$C$26-Summary!$D$26)</f>
        <v>1.5739188084739064E-3</v>
      </c>
      <c r="C719" s="43">
        <f ca="1">_xlfn.BETA.INV(RAND(),Summary!$C$14+Summary!$D$27,Summary!$D$14+Summary!$C$27-Summary!$D$27)</f>
        <v>7.9892876073061453E-4</v>
      </c>
      <c r="D719" s="49">
        <f t="shared" ca="1" si="8"/>
        <v>0</v>
      </c>
      <c r="E719" s="50">
        <f t="shared" ca="1" si="9"/>
        <v>-0.49239518809406252</v>
      </c>
      <c r="F719" s="50" t="str">
        <f t="shared" ca="1" si="10"/>
        <v/>
      </c>
      <c r="G719" s="50">
        <f t="shared" ca="1" si="11"/>
        <v>-0.49239518809406252</v>
      </c>
      <c r="H719" s="29"/>
      <c r="I719" s="29"/>
      <c r="J719" s="29"/>
      <c r="K719" s="29"/>
      <c r="L719" s="29"/>
      <c r="M719" s="29"/>
      <c r="N719" s="29"/>
      <c r="O719" s="29"/>
      <c r="P719" s="29"/>
      <c r="Q719" s="29"/>
      <c r="R719" s="29"/>
      <c r="S719" s="29"/>
      <c r="T719" s="29"/>
      <c r="U719" s="29"/>
      <c r="V719" s="29"/>
      <c r="W719" s="29"/>
      <c r="X719" s="29"/>
      <c r="Y719" s="29"/>
      <c r="Z719" s="29"/>
    </row>
    <row r="720" spans="1:26" ht="13">
      <c r="A720" s="42">
        <v>718</v>
      </c>
      <c r="B720" s="40">
        <f ca="1">_xlfn.BETA.INV(RAND(),Summary!$C$14+Summary!$D$26,Summary!$D$14+Summary!$C$26-Summary!$D$26)</f>
        <v>9.3953756549635845E-4</v>
      </c>
      <c r="C720" s="43">
        <f ca="1">_xlfn.BETA.INV(RAND(),Summary!$C$14+Summary!$D$27,Summary!$D$14+Summary!$C$27-Summary!$D$27)</f>
        <v>1.1297270315230312E-3</v>
      </c>
      <c r="D720" s="49">
        <f t="shared" ca="1" si="8"/>
        <v>1</v>
      </c>
      <c r="E720" s="50">
        <f t="shared" ca="1" si="9"/>
        <v>0.20242880435142102</v>
      </c>
      <c r="F720" s="50">
        <f t="shared" ca="1" si="10"/>
        <v>0.20242880435142102</v>
      </c>
      <c r="G720" s="50" t="str">
        <f t="shared" ca="1" si="11"/>
        <v/>
      </c>
      <c r="H720" s="29"/>
      <c r="I720" s="29"/>
      <c r="J720" s="29"/>
      <c r="K720" s="29"/>
      <c r="L720" s="29"/>
      <c r="M720" s="29"/>
      <c r="N720" s="29"/>
      <c r="O720" s="29"/>
      <c r="P720" s="29"/>
      <c r="Q720" s="29"/>
      <c r="R720" s="29"/>
      <c r="S720" s="29"/>
      <c r="T720" s="29"/>
      <c r="U720" s="29"/>
      <c r="V720" s="29"/>
      <c r="W720" s="29"/>
      <c r="X720" s="29"/>
      <c r="Y720" s="29"/>
      <c r="Z720" s="29"/>
    </row>
    <row r="721" spans="1:26" ht="13">
      <c r="A721" s="42">
        <v>719</v>
      </c>
      <c r="B721" s="40">
        <f ca="1">_xlfn.BETA.INV(RAND(),Summary!$C$14+Summary!$D$26,Summary!$D$14+Summary!$C$26-Summary!$D$26)</f>
        <v>1.3111043760092311E-3</v>
      </c>
      <c r="C721" s="43">
        <f ca="1">_xlfn.BETA.INV(RAND(),Summary!$C$14+Summary!$D$27,Summary!$D$14+Summary!$C$27-Summary!$D$27)</f>
        <v>1.1012461968119558E-3</v>
      </c>
      <c r="D721" s="49">
        <f t="shared" ca="1" si="8"/>
        <v>0</v>
      </c>
      <c r="E721" s="50">
        <f t="shared" ca="1" si="9"/>
        <v>-0.16006214534654087</v>
      </c>
      <c r="F721" s="50" t="str">
        <f t="shared" ca="1" si="10"/>
        <v/>
      </c>
      <c r="G721" s="50">
        <f t="shared" ca="1" si="11"/>
        <v>-0.16006214534654087</v>
      </c>
      <c r="H721" s="29"/>
      <c r="I721" s="29"/>
      <c r="J721" s="29"/>
      <c r="K721" s="29"/>
      <c r="L721" s="29"/>
      <c r="M721" s="29"/>
      <c r="N721" s="29"/>
      <c r="O721" s="29"/>
      <c r="P721" s="29"/>
      <c r="Q721" s="29"/>
      <c r="R721" s="29"/>
      <c r="S721" s="29"/>
      <c r="T721" s="29"/>
      <c r="U721" s="29"/>
      <c r="V721" s="29"/>
      <c r="W721" s="29"/>
      <c r="X721" s="29"/>
      <c r="Y721" s="29"/>
      <c r="Z721" s="29"/>
    </row>
    <row r="722" spans="1:26" ht="13">
      <c r="A722" s="42">
        <v>720</v>
      </c>
      <c r="B722" s="40">
        <f ca="1">_xlfn.BETA.INV(RAND(),Summary!$C$14+Summary!$D$26,Summary!$D$14+Summary!$C$26-Summary!$D$26)</f>
        <v>6.4650161212282255E-4</v>
      </c>
      <c r="C722" s="43">
        <f ca="1">_xlfn.BETA.INV(RAND(),Summary!$C$14+Summary!$D$27,Summary!$D$14+Summary!$C$27-Summary!$D$27)</f>
        <v>1.214963314171813E-3</v>
      </c>
      <c r="D722" s="49">
        <f t="shared" ca="1" si="8"/>
        <v>1</v>
      </c>
      <c r="E722" s="50">
        <f t="shared" ca="1" si="9"/>
        <v>0.87928891651548424</v>
      </c>
      <c r="F722" s="50">
        <f t="shared" ca="1" si="10"/>
        <v>0.87928891651548424</v>
      </c>
      <c r="G722" s="50" t="str">
        <f t="shared" ca="1" si="11"/>
        <v/>
      </c>
      <c r="H722" s="29"/>
      <c r="I722" s="29"/>
      <c r="J722" s="29"/>
      <c r="K722" s="29"/>
      <c r="L722" s="29"/>
      <c r="M722" s="29"/>
      <c r="N722" s="29"/>
      <c r="O722" s="29"/>
      <c r="P722" s="29"/>
      <c r="Q722" s="29"/>
      <c r="R722" s="29"/>
      <c r="S722" s="29"/>
      <c r="T722" s="29"/>
      <c r="U722" s="29"/>
      <c r="V722" s="29"/>
      <c r="W722" s="29"/>
      <c r="X722" s="29"/>
      <c r="Y722" s="29"/>
      <c r="Z722" s="29"/>
    </row>
    <row r="723" spans="1:26" ht="13">
      <c r="A723" s="42">
        <v>721</v>
      </c>
      <c r="B723" s="40">
        <f ca="1">_xlfn.BETA.INV(RAND(),Summary!$C$14+Summary!$D$26,Summary!$D$14+Summary!$C$26-Summary!$D$26)</f>
        <v>5.292957771632651E-4</v>
      </c>
      <c r="C723" s="43">
        <f ca="1">_xlfn.BETA.INV(RAND(),Summary!$C$14+Summary!$D$27,Summary!$D$14+Summary!$C$27-Summary!$D$27)</f>
        <v>6.7045960623785959E-4</v>
      </c>
      <c r="D723" s="49">
        <f t="shared" ca="1" si="8"/>
        <v>1</v>
      </c>
      <c r="E723" s="50">
        <f t="shared" ca="1" si="9"/>
        <v>0.26670121917683748</v>
      </c>
      <c r="F723" s="50">
        <f t="shared" ca="1" si="10"/>
        <v>0.26670121917683748</v>
      </c>
      <c r="G723" s="50" t="str">
        <f t="shared" ca="1" si="11"/>
        <v/>
      </c>
      <c r="H723" s="29"/>
      <c r="I723" s="29"/>
      <c r="J723" s="29"/>
      <c r="K723" s="29"/>
      <c r="L723" s="29"/>
      <c r="M723" s="29"/>
      <c r="N723" s="29"/>
      <c r="O723" s="29"/>
      <c r="P723" s="29"/>
      <c r="Q723" s="29"/>
      <c r="R723" s="29"/>
      <c r="S723" s="29"/>
      <c r="T723" s="29"/>
      <c r="U723" s="29"/>
      <c r="V723" s="29"/>
      <c r="W723" s="29"/>
      <c r="X723" s="29"/>
      <c r="Y723" s="29"/>
      <c r="Z723" s="29"/>
    </row>
    <row r="724" spans="1:26" ht="13">
      <c r="A724" s="42">
        <v>722</v>
      </c>
      <c r="B724" s="40">
        <f ca="1">_xlfn.BETA.INV(RAND(),Summary!$C$14+Summary!$D$26,Summary!$D$14+Summary!$C$26-Summary!$D$26)</f>
        <v>8.8014137178669277E-4</v>
      </c>
      <c r="C724" s="43">
        <f ca="1">_xlfn.BETA.INV(RAND(),Summary!$C$14+Summary!$D$27,Summary!$D$14+Summary!$C$27-Summary!$D$27)</f>
        <v>9.5209541315622139E-4</v>
      </c>
      <c r="D724" s="49">
        <f t="shared" ca="1" si="8"/>
        <v>1</v>
      </c>
      <c r="E724" s="50">
        <f t="shared" ca="1" si="9"/>
        <v>8.1752822530613972E-2</v>
      </c>
      <c r="F724" s="50">
        <f t="shared" ca="1" si="10"/>
        <v>8.1752822530613972E-2</v>
      </c>
      <c r="G724" s="50" t="str">
        <f t="shared" ca="1" si="11"/>
        <v/>
      </c>
      <c r="H724" s="29"/>
      <c r="I724" s="29"/>
      <c r="J724" s="29"/>
      <c r="K724" s="29"/>
      <c r="L724" s="29"/>
      <c r="M724" s="29"/>
      <c r="N724" s="29"/>
      <c r="O724" s="29"/>
      <c r="P724" s="29"/>
      <c r="Q724" s="29"/>
      <c r="R724" s="29"/>
      <c r="S724" s="29"/>
      <c r="T724" s="29"/>
      <c r="U724" s="29"/>
      <c r="V724" s="29"/>
      <c r="W724" s="29"/>
      <c r="X724" s="29"/>
      <c r="Y724" s="29"/>
      <c r="Z724" s="29"/>
    </row>
    <row r="725" spans="1:26" ht="13">
      <c r="A725" s="42">
        <v>723</v>
      </c>
      <c r="B725" s="40">
        <f ca="1">_xlfn.BETA.INV(RAND(),Summary!$C$14+Summary!$D$26,Summary!$D$14+Summary!$C$26-Summary!$D$26)</f>
        <v>8.5407539364025227E-4</v>
      </c>
      <c r="C725" s="43">
        <f ca="1">_xlfn.BETA.INV(RAND(),Summary!$C$14+Summary!$D$27,Summary!$D$14+Summary!$C$27-Summary!$D$27)</f>
        <v>6.9234898153672112E-4</v>
      </c>
      <c r="D725" s="49">
        <f t="shared" ca="1" si="8"/>
        <v>0</v>
      </c>
      <c r="E725" s="50">
        <f t="shared" ca="1" si="9"/>
        <v>-0.18935847269199332</v>
      </c>
      <c r="F725" s="50" t="str">
        <f t="shared" ca="1" si="10"/>
        <v/>
      </c>
      <c r="G725" s="50">
        <f t="shared" ca="1" si="11"/>
        <v>-0.18935847269199332</v>
      </c>
      <c r="H725" s="29"/>
      <c r="I725" s="29"/>
      <c r="J725" s="29"/>
      <c r="K725" s="29"/>
      <c r="L725" s="29"/>
      <c r="M725" s="29"/>
      <c r="N725" s="29"/>
      <c r="O725" s="29"/>
      <c r="P725" s="29"/>
      <c r="Q725" s="29"/>
      <c r="R725" s="29"/>
      <c r="S725" s="29"/>
      <c r="T725" s="29"/>
      <c r="U725" s="29"/>
      <c r="V725" s="29"/>
      <c r="W725" s="29"/>
      <c r="X725" s="29"/>
      <c r="Y725" s="29"/>
      <c r="Z725" s="29"/>
    </row>
    <row r="726" spans="1:26" ht="13">
      <c r="A726" s="42">
        <v>724</v>
      </c>
      <c r="B726" s="40">
        <f ca="1">_xlfn.BETA.INV(RAND(),Summary!$C$14+Summary!$D$26,Summary!$D$14+Summary!$C$26-Summary!$D$26)</f>
        <v>3.8800591809755032E-4</v>
      </c>
      <c r="C726" s="43">
        <f ca="1">_xlfn.BETA.INV(RAND(),Summary!$C$14+Summary!$D$27,Summary!$D$14+Summary!$C$27-Summary!$D$27)</f>
        <v>6.7642833296851915E-4</v>
      </c>
      <c r="D726" s="49">
        <f t="shared" ca="1" si="8"/>
        <v>1</v>
      </c>
      <c r="E726" s="50">
        <f t="shared" ca="1" si="9"/>
        <v>0.74334540123806891</v>
      </c>
      <c r="F726" s="50">
        <f t="shared" ca="1" si="10"/>
        <v>0.74334540123806891</v>
      </c>
      <c r="G726" s="50" t="str">
        <f t="shared" ca="1" si="11"/>
        <v/>
      </c>
      <c r="H726" s="29"/>
      <c r="I726" s="29"/>
      <c r="J726" s="29"/>
      <c r="K726" s="29"/>
      <c r="L726" s="29"/>
      <c r="M726" s="29"/>
      <c r="N726" s="29"/>
      <c r="O726" s="29"/>
      <c r="P726" s="29"/>
      <c r="Q726" s="29"/>
      <c r="R726" s="29"/>
      <c r="S726" s="29"/>
      <c r="T726" s="29"/>
      <c r="U726" s="29"/>
      <c r="V726" s="29"/>
      <c r="W726" s="29"/>
      <c r="X726" s="29"/>
      <c r="Y726" s="29"/>
      <c r="Z726" s="29"/>
    </row>
    <row r="727" spans="1:26" ht="13">
      <c r="A727" s="42">
        <v>725</v>
      </c>
      <c r="B727" s="40">
        <f ca="1">_xlfn.BETA.INV(RAND(),Summary!$C$14+Summary!$D$26,Summary!$D$14+Summary!$C$26-Summary!$D$26)</f>
        <v>1.2103879580482868E-3</v>
      </c>
      <c r="C727" s="43">
        <f ca="1">_xlfn.BETA.INV(RAND(),Summary!$C$14+Summary!$D$27,Summary!$D$14+Summary!$C$27-Summary!$D$27)</f>
        <v>9.1970121095651038E-4</v>
      </c>
      <c r="D727" s="49">
        <f t="shared" ca="1" si="8"/>
        <v>0</v>
      </c>
      <c r="E727" s="50">
        <f t="shared" ca="1" si="9"/>
        <v>-0.24015997941726042</v>
      </c>
      <c r="F727" s="50" t="str">
        <f t="shared" ca="1" si="10"/>
        <v/>
      </c>
      <c r="G727" s="50">
        <f t="shared" ca="1" si="11"/>
        <v>-0.24015997941726042</v>
      </c>
      <c r="H727" s="29"/>
      <c r="I727" s="29"/>
      <c r="J727" s="29"/>
      <c r="K727" s="29"/>
      <c r="L727" s="29"/>
      <c r="M727" s="29"/>
      <c r="N727" s="29"/>
      <c r="O727" s="29"/>
      <c r="P727" s="29"/>
      <c r="Q727" s="29"/>
      <c r="R727" s="29"/>
      <c r="S727" s="29"/>
      <c r="T727" s="29"/>
      <c r="U727" s="29"/>
      <c r="V727" s="29"/>
      <c r="W727" s="29"/>
      <c r="X727" s="29"/>
      <c r="Y727" s="29"/>
      <c r="Z727" s="29"/>
    </row>
    <row r="728" spans="1:26" ht="13">
      <c r="A728" s="42">
        <v>726</v>
      </c>
      <c r="B728" s="40">
        <f ca="1">_xlfn.BETA.INV(RAND(),Summary!$C$14+Summary!$D$26,Summary!$D$14+Summary!$C$26-Summary!$D$26)</f>
        <v>1.5866946732340237E-3</v>
      </c>
      <c r="C728" s="43">
        <f ca="1">_xlfn.BETA.INV(RAND(),Summary!$C$14+Summary!$D$27,Summary!$D$14+Summary!$C$27-Summary!$D$27)</f>
        <v>7.4978941267748935E-4</v>
      </c>
      <c r="D728" s="49">
        <f t="shared" ca="1" si="8"/>
        <v>0</v>
      </c>
      <c r="E728" s="50">
        <f t="shared" ca="1" si="9"/>
        <v>-0.52745198851064523</v>
      </c>
      <c r="F728" s="50" t="str">
        <f t="shared" ca="1" si="10"/>
        <v/>
      </c>
      <c r="G728" s="50">
        <f t="shared" ca="1" si="11"/>
        <v>-0.52745198851064523</v>
      </c>
      <c r="H728" s="29"/>
      <c r="I728" s="29"/>
      <c r="J728" s="29"/>
      <c r="K728" s="29"/>
      <c r="L728" s="29"/>
      <c r="M728" s="29"/>
      <c r="N728" s="29"/>
      <c r="O728" s="29"/>
      <c r="P728" s="29"/>
      <c r="Q728" s="29"/>
      <c r="R728" s="29"/>
      <c r="S728" s="29"/>
      <c r="T728" s="29"/>
      <c r="U728" s="29"/>
      <c r="V728" s="29"/>
      <c r="W728" s="29"/>
      <c r="X728" s="29"/>
      <c r="Y728" s="29"/>
      <c r="Z728" s="29"/>
    </row>
    <row r="729" spans="1:26" ht="13">
      <c r="A729" s="42">
        <v>727</v>
      </c>
      <c r="B729" s="40">
        <f ca="1">_xlfn.BETA.INV(RAND(),Summary!$C$14+Summary!$D$26,Summary!$D$14+Summary!$C$26-Summary!$D$26)</f>
        <v>1.251272230129441E-3</v>
      </c>
      <c r="C729" s="43">
        <f ca="1">_xlfn.BETA.INV(RAND(),Summary!$C$14+Summary!$D$27,Summary!$D$14+Summary!$C$27-Summary!$D$27)</f>
        <v>9.1397188336586111E-4</v>
      </c>
      <c r="D729" s="49">
        <f t="shared" ca="1" si="8"/>
        <v>0</v>
      </c>
      <c r="E729" s="50">
        <f t="shared" ca="1" si="9"/>
        <v>-0.26956591750516751</v>
      </c>
      <c r="F729" s="50" t="str">
        <f t="shared" ca="1" si="10"/>
        <v/>
      </c>
      <c r="G729" s="50">
        <f t="shared" ca="1" si="11"/>
        <v>-0.26956591750516751</v>
      </c>
      <c r="H729" s="29"/>
      <c r="I729" s="29"/>
      <c r="J729" s="29"/>
      <c r="K729" s="29"/>
      <c r="L729" s="29"/>
      <c r="M729" s="29"/>
      <c r="N729" s="29"/>
      <c r="O729" s="29"/>
      <c r="P729" s="29"/>
      <c r="Q729" s="29"/>
      <c r="R729" s="29"/>
      <c r="S729" s="29"/>
      <c r="T729" s="29"/>
      <c r="U729" s="29"/>
      <c r="V729" s="29"/>
      <c r="W729" s="29"/>
      <c r="X729" s="29"/>
      <c r="Y729" s="29"/>
      <c r="Z729" s="29"/>
    </row>
    <row r="730" spans="1:26" ht="13">
      <c r="A730" s="42">
        <v>728</v>
      </c>
      <c r="B730" s="40">
        <f ca="1">_xlfn.BETA.INV(RAND(),Summary!$C$14+Summary!$D$26,Summary!$D$14+Summary!$C$26-Summary!$D$26)</f>
        <v>1.0343018372341447E-3</v>
      </c>
      <c r="C730" s="43">
        <f ca="1">_xlfn.BETA.INV(RAND(),Summary!$C$14+Summary!$D$27,Summary!$D$14+Summary!$C$27-Summary!$D$27)</f>
        <v>1.1672446799009251E-3</v>
      </c>
      <c r="D730" s="49">
        <f t="shared" ca="1" si="8"/>
        <v>1</v>
      </c>
      <c r="E730" s="50">
        <f t="shared" ca="1" si="9"/>
        <v>0.12853389395719</v>
      </c>
      <c r="F730" s="50">
        <f t="shared" ca="1" si="10"/>
        <v>0.12853389395719</v>
      </c>
      <c r="G730" s="50" t="str">
        <f t="shared" ca="1" si="11"/>
        <v/>
      </c>
      <c r="H730" s="29"/>
      <c r="I730" s="29"/>
      <c r="J730" s="29"/>
      <c r="K730" s="29"/>
      <c r="L730" s="29"/>
      <c r="M730" s="29"/>
      <c r="N730" s="29"/>
      <c r="O730" s="29"/>
      <c r="P730" s="29"/>
      <c r="Q730" s="29"/>
      <c r="R730" s="29"/>
      <c r="S730" s="29"/>
      <c r="T730" s="29"/>
      <c r="U730" s="29"/>
      <c r="V730" s="29"/>
      <c r="W730" s="29"/>
      <c r="X730" s="29"/>
      <c r="Y730" s="29"/>
      <c r="Z730" s="29"/>
    </row>
    <row r="731" spans="1:26" ht="13">
      <c r="A731" s="42">
        <v>729</v>
      </c>
      <c r="B731" s="40">
        <f ca="1">_xlfn.BETA.INV(RAND(),Summary!$C$14+Summary!$D$26,Summary!$D$14+Summary!$C$26-Summary!$D$26)</f>
        <v>1.0371528482798532E-3</v>
      </c>
      <c r="C731" s="43">
        <f ca="1">_xlfn.BETA.INV(RAND(),Summary!$C$14+Summary!$D$27,Summary!$D$14+Summary!$C$27-Summary!$D$27)</f>
        <v>1.134754469457766E-3</v>
      </c>
      <c r="D731" s="49">
        <f t="shared" ca="1" si="8"/>
        <v>1</v>
      </c>
      <c r="E731" s="50">
        <f t="shared" ca="1" si="9"/>
        <v>9.4105339767217355E-2</v>
      </c>
      <c r="F731" s="50">
        <f t="shared" ca="1" si="10"/>
        <v>9.4105339767217355E-2</v>
      </c>
      <c r="G731" s="50" t="str">
        <f t="shared" ca="1" si="11"/>
        <v/>
      </c>
      <c r="H731" s="29"/>
      <c r="I731" s="29"/>
      <c r="J731" s="29"/>
      <c r="K731" s="29"/>
      <c r="L731" s="29"/>
      <c r="M731" s="29"/>
      <c r="N731" s="29"/>
      <c r="O731" s="29"/>
      <c r="P731" s="29"/>
      <c r="Q731" s="29"/>
      <c r="R731" s="29"/>
      <c r="S731" s="29"/>
      <c r="T731" s="29"/>
      <c r="U731" s="29"/>
      <c r="V731" s="29"/>
      <c r="W731" s="29"/>
      <c r="X731" s="29"/>
      <c r="Y731" s="29"/>
      <c r="Z731" s="29"/>
    </row>
    <row r="732" spans="1:26" ht="13">
      <c r="A732" s="42">
        <v>730</v>
      </c>
      <c r="B732" s="40">
        <f ca="1">_xlfn.BETA.INV(RAND(),Summary!$C$14+Summary!$D$26,Summary!$D$14+Summary!$C$26-Summary!$D$26)</f>
        <v>1.2065550706624739E-3</v>
      </c>
      <c r="C732" s="43">
        <f ca="1">_xlfn.BETA.INV(RAND(),Summary!$C$14+Summary!$D$27,Summary!$D$14+Summary!$C$27-Summary!$D$27)</f>
        <v>1.0386590244551019E-3</v>
      </c>
      <c r="D732" s="49">
        <f t="shared" ca="1" si="8"/>
        <v>0</v>
      </c>
      <c r="E732" s="50">
        <f t="shared" ca="1" si="9"/>
        <v>-0.13915323907692551</v>
      </c>
      <c r="F732" s="50" t="str">
        <f t="shared" ca="1" si="10"/>
        <v/>
      </c>
      <c r="G732" s="50">
        <f t="shared" ca="1" si="11"/>
        <v>-0.13915323907692551</v>
      </c>
      <c r="H732" s="29"/>
      <c r="I732" s="29"/>
      <c r="J732" s="29"/>
      <c r="K732" s="29"/>
      <c r="L732" s="29"/>
      <c r="M732" s="29"/>
      <c r="N732" s="29"/>
      <c r="O732" s="29"/>
      <c r="P732" s="29"/>
      <c r="Q732" s="29"/>
      <c r="R732" s="29"/>
      <c r="S732" s="29"/>
      <c r="T732" s="29"/>
      <c r="U732" s="29"/>
      <c r="V732" s="29"/>
      <c r="W732" s="29"/>
      <c r="X732" s="29"/>
      <c r="Y732" s="29"/>
      <c r="Z732" s="29"/>
    </row>
    <row r="733" spans="1:26" ht="13">
      <c r="A733" s="42">
        <v>731</v>
      </c>
      <c r="B733" s="40">
        <f ca="1">_xlfn.BETA.INV(RAND(),Summary!$C$14+Summary!$D$26,Summary!$D$14+Summary!$C$26-Summary!$D$26)</f>
        <v>1.1446036807835069E-3</v>
      </c>
      <c r="C733" s="43">
        <f ca="1">_xlfn.BETA.INV(RAND(),Summary!$C$14+Summary!$D$27,Summary!$D$14+Summary!$C$27-Summary!$D$27)</f>
        <v>1.1654423945177683E-3</v>
      </c>
      <c r="D733" s="49">
        <f t="shared" ca="1" si="8"/>
        <v>1</v>
      </c>
      <c r="E733" s="50">
        <f t="shared" ca="1" si="9"/>
        <v>1.8206051652740463E-2</v>
      </c>
      <c r="F733" s="50">
        <f t="shared" ca="1" si="10"/>
        <v>1.8206051652740463E-2</v>
      </c>
      <c r="G733" s="50" t="str">
        <f t="shared" ca="1" si="11"/>
        <v/>
      </c>
      <c r="H733" s="29"/>
      <c r="I733" s="29"/>
      <c r="J733" s="29"/>
      <c r="K733" s="29"/>
      <c r="L733" s="29"/>
      <c r="M733" s="29"/>
      <c r="N733" s="29"/>
      <c r="O733" s="29"/>
      <c r="P733" s="29"/>
      <c r="Q733" s="29"/>
      <c r="R733" s="29"/>
      <c r="S733" s="29"/>
      <c r="T733" s="29"/>
      <c r="U733" s="29"/>
      <c r="V733" s="29"/>
      <c r="W733" s="29"/>
      <c r="X733" s="29"/>
      <c r="Y733" s="29"/>
      <c r="Z733" s="29"/>
    </row>
    <row r="734" spans="1:26" ht="13">
      <c r="A734" s="42">
        <v>732</v>
      </c>
      <c r="B734" s="40">
        <f ca="1">_xlfn.BETA.INV(RAND(),Summary!$C$14+Summary!$D$26,Summary!$D$14+Summary!$C$26-Summary!$D$26)</f>
        <v>1.2385688337860357E-3</v>
      </c>
      <c r="C734" s="43">
        <f ca="1">_xlfn.BETA.INV(RAND(),Summary!$C$14+Summary!$D$27,Summary!$D$14+Summary!$C$27-Summary!$D$27)</f>
        <v>1.0287870001138844E-3</v>
      </c>
      <c r="D734" s="49">
        <f t="shared" ca="1" si="8"/>
        <v>0</v>
      </c>
      <c r="E734" s="50">
        <f t="shared" ca="1" si="9"/>
        <v>-0.16937438432944726</v>
      </c>
      <c r="F734" s="50" t="str">
        <f t="shared" ca="1" si="10"/>
        <v/>
      </c>
      <c r="G734" s="50">
        <f t="shared" ca="1" si="11"/>
        <v>-0.16937438432944726</v>
      </c>
      <c r="H734" s="29"/>
      <c r="I734" s="29"/>
      <c r="J734" s="29"/>
      <c r="K734" s="29"/>
      <c r="L734" s="29"/>
      <c r="M734" s="29"/>
      <c r="N734" s="29"/>
      <c r="O734" s="29"/>
      <c r="P734" s="29"/>
      <c r="Q734" s="29"/>
      <c r="R734" s="29"/>
      <c r="S734" s="29"/>
      <c r="T734" s="29"/>
      <c r="U734" s="29"/>
      <c r="V734" s="29"/>
      <c r="W734" s="29"/>
      <c r="X734" s="29"/>
      <c r="Y734" s="29"/>
      <c r="Z734" s="29"/>
    </row>
    <row r="735" spans="1:26" ht="13">
      <c r="A735" s="42">
        <v>733</v>
      </c>
      <c r="B735" s="40">
        <f ca="1">_xlfn.BETA.INV(RAND(),Summary!$C$14+Summary!$D$26,Summary!$D$14+Summary!$C$26-Summary!$D$26)</f>
        <v>3.3325267118396472E-4</v>
      </c>
      <c r="C735" s="43">
        <f ca="1">_xlfn.BETA.INV(RAND(),Summary!$C$14+Summary!$D$27,Summary!$D$14+Summary!$C$27-Summary!$D$27)</f>
        <v>1.2334184323822273E-3</v>
      </c>
      <c r="D735" s="49">
        <f t="shared" ca="1" si="8"/>
        <v>1</v>
      </c>
      <c r="E735" s="50">
        <f t="shared" ca="1" si="9"/>
        <v>2.7011509255130504</v>
      </c>
      <c r="F735" s="50">
        <f t="shared" ca="1" si="10"/>
        <v>2.7011509255130504</v>
      </c>
      <c r="G735" s="50" t="str">
        <f t="shared" ca="1" si="11"/>
        <v/>
      </c>
      <c r="H735" s="29"/>
      <c r="I735" s="29"/>
      <c r="J735" s="29"/>
      <c r="K735" s="29"/>
      <c r="L735" s="29"/>
      <c r="M735" s="29"/>
      <c r="N735" s="29"/>
      <c r="O735" s="29"/>
      <c r="P735" s="29"/>
      <c r="Q735" s="29"/>
      <c r="R735" s="29"/>
      <c r="S735" s="29"/>
      <c r="T735" s="29"/>
      <c r="U735" s="29"/>
      <c r="V735" s="29"/>
      <c r="W735" s="29"/>
      <c r="X735" s="29"/>
      <c r="Y735" s="29"/>
      <c r="Z735" s="29"/>
    </row>
    <row r="736" spans="1:26" ht="13">
      <c r="A736" s="42">
        <v>734</v>
      </c>
      <c r="B736" s="40">
        <f ca="1">_xlfn.BETA.INV(RAND(),Summary!$C$14+Summary!$D$26,Summary!$D$14+Summary!$C$26-Summary!$D$26)</f>
        <v>7.3255007309628597E-4</v>
      </c>
      <c r="C736" s="43">
        <f ca="1">_xlfn.BETA.INV(RAND(),Summary!$C$14+Summary!$D$27,Summary!$D$14+Summary!$C$27-Summary!$D$27)</f>
        <v>1.0866913571309089E-3</v>
      </c>
      <c r="D736" s="49">
        <f t="shared" ca="1" si="8"/>
        <v>1</v>
      </c>
      <c r="E736" s="50">
        <f t="shared" ca="1" si="9"/>
        <v>0.48343628243427234</v>
      </c>
      <c r="F736" s="50">
        <f t="shared" ca="1" si="10"/>
        <v>0.48343628243427234</v>
      </c>
      <c r="G736" s="50" t="str">
        <f t="shared" ca="1" si="11"/>
        <v/>
      </c>
      <c r="H736" s="29"/>
      <c r="I736" s="29"/>
      <c r="J736" s="29"/>
      <c r="K736" s="29"/>
      <c r="L736" s="29"/>
      <c r="M736" s="29"/>
      <c r="N736" s="29"/>
      <c r="O736" s="29"/>
      <c r="P736" s="29"/>
      <c r="Q736" s="29"/>
      <c r="R736" s="29"/>
      <c r="S736" s="29"/>
      <c r="T736" s="29"/>
      <c r="U736" s="29"/>
      <c r="V736" s="29"/>
      <c r="W736" s="29"/>
      <c r="X736" s="29"/>
      <c r="Y736" s="29"/>
      <c r="Z736" s="29"/>
    </row>
    <row r="737" spans="1:26" ht="13">
      <c r="A737" s="42">
        <v>735</v>
      </c>
      <c r="B737" s="40">
        <f ca="1">_xlfn.BETA.INV(RAND(),Summary!$C$14+Summary!$D$26,Summary!$D$14+Summary!$C$26-Summary!$D$26)</f>
        <v>7.4957458866056011E-4</v>
      </c>
      <c r="C737" s="43">
        <f ca="1">_xlfn.BETA.INV(RAND(),Summary!$C$14+Summary!$D$27,Summary!$D$14+Summary!$C$27-Summary!$D$27)</f>
        <v>1.069169273234305E-3</v>
      </c>
      <c r="D737" s="49">
        <f t="shared" ca="1" si="8"/>
        <v>1</v>
      </c>
      <c r="E737" s="50">
        <f t="shared" ca="1" si="9"/>
        <v>0.4263680885245047</v>
      </c>
      <c r="F737" s="50">
        <f t="shared" ca="1" si="10"/>
        <v>0.4263680885245047</v>
      </c>
      <c r="G737" s="50" t="str">
        <f t="shared" ca="1" si="11"/>
        <v/>
      </c>
      <c r="H737" s="29"/>
      <c r="I737" s="29"/>
      <c r="J737" s="29"/>
      <c r="K737" s="29"/>
      <c r="L737" s="29"/>
      <c r="M737" s="29"/>
      <c r="N737" s="29"/>
      <c r="O737" s="29"/>
      <c r="P737" s="29"/>
      <c r="Q737" s="29"/>
      <c r="R737" s="29"/>
      <c r="S737" s="29"/>
      <c r="T737" s="29"/>
      <c r="U737" s="29"/>
      <c r="V737" s="29"/>
      <c r="W737" s="29"/>
      <c r="X737" s="29"/>
      <c r="Y737" s="29"/>
      <c r="Z737" s="29"/>
    </row>
    <row r="738" spans="1:26" ht="13">
      <c r="A738" s="42">
        <v>736</v>
      </c>
      <c r="B738" s="40">
        <f ca="1">_xlfn.BETA.INV(RAND(),Summary!$C$14+Summary!$D$26,Summary!$D$14+Summary!$C$26-Summary!$D$26)</f>
        <v>1.5658317725383286E-3</v>
      </c>
      <c r="C738" s="43">
        <f ca="1">_xlfn.BETA.INV(RAND(),Summary!$C$14+Summary!$D$27,Summary!$D$14+Summary!$C$27-Summary!$D$27)</f>
        <v>9.6326896534428745E-4</v>
      </c>
      <c r="D738" s="49">
        <f t="shared" ca="1" si="8"/>
        <v>0</v>
      </c>
      <c r="E738" s="50">
        <f t="shared" ca="1" si="9"/>
        <v>-0.38481963245466816</v>
      </c>
      <c r="F738" s="50" t="str">
        <f t="shared" ca="1" si="10"/>
        <v/>
      </c>
      <c r="G738" s="50">
        <f t="shared" ca="1" si="11"/>
        <v>-0.38481963245466816</v>
      </c>
      <c r="H738" s="29"/>
      <c r="I738" s="29"/>
      <c r="J738" s="29"/>
      <c r="K738" s="29"/>
      <c r="L738" s="29"/>
      <c r="M738" s="29"/>
      <c r="N738" s="29"/>
      <c r="O738" s="29"/>
      <c r="P738" s="29"/>
      <c r="Q738" s="29"/>
      <c r="R738" s="29"/>
      <c r="S738" s="29"/>
      <c r="T738" s="29"/>
      <c r="U738" s="29"/>
      <c r="V738" s="29"/>
      <c r="W738" s="29"/>
      <c r="X738" s="29"/>
      <c r="Y738" s="29"/>
      <c r="Z738" s="29"/>
    </row>
    <row r="739" spans="1:26" ht="13">
      <c r="A739" s="42">
        <v>737</v>
      </c>
      <c r="B739" s="40">
        <f ca="1">_xlfn.BETA.INV(RAND(),Summary!$C$14+Summary!$D$26,Summary!$D$14+Summary!$C$26-Summary!$D$26)</f>
        <v>1.0803308873623685E-3</v>
      </c>
      <c r="C739" s="43">
        <f ca="1">_xlfn.BETA.INV(RAND(),Summary!$C$14+Summary!$D$27,Summary!$D$14+Summary!$C$27-Summary!$D$27)</f>
        <v>1.0623963563695105E-3</v>
      </c>
      <c r="D739" s="49">
        <f t="shared" ca="1" si="8"/>
        <v>0</v>
      </c>
      <c r="E739" s="50">
        <f t="shared" ca="1" si="9"/>
        <v>-1.6600961059851985E-2</v>
      </c>
      <c r="F739" s="50" t="str">
        <f t="shared" ca="1" si="10"/>
        <v/>
      </c>
      <c r="G739" s="50">
        <f t="shared" ca="1" si="11"/>
        <v>-1.6600961059851985E-2</v>
      </c>
      <c r="H739" s="29"/>
      <c r="I739" s="29"/>
      <c r="J739" s="29"/>
      <c r="K739" s="29"/>
      <c r="L739" s="29"/>
      <c r="M739" s="29"/>
      <c r="N739" s="29"/>
      <c r="O739" s="29"/>
      <c r="P739" s="29"/>
      <c r="Q739" s="29"/>
      <c r="R739" s="29"/>
      <c r="S739" s="29"/>
      <c r="T739" s="29"/>
      <c r="U739" s="29"/>
      <c r="V739" s="29"/>
      <c r="W739" s="29"/>
      <c r="X739" s="29"/>
      <c r="Y739" s="29"/>
      <c r="Z739" s="29"/>
    </row>
    <row r="740" spans="1:26" ht="13">
      <c r="A740" s="42">
        <v>738</v>
      </c>
      <c r="B740" s="40">
        <f ca="1">_xlfn.BETA.INV(RAND(),Summary!$C$14+Summary!$D$26,Summary!$D$14+Summary!$C$26-Summary!$D$26)</f>
        <v>1.4542118348163102E-3</v>
      </c>
      <c r="C740" s="43">
        <f ca="1">_xlfn.BETA.INV(RAND(),Summary!$C$14+Summary!$D$27,Summary!$D$14+Summary!$C$27-Summary!$D$27)</f>
        <v>1.0616134967376123E-3</v>
      </c>
      <c r="D740" s="49">
        <f t="shared" ca="1" si="8"/>
        <v>0</v>
      </c>
      <c r="E740" s="50">
        <f t="shared" ca="1" si="9"/>
        <v>-0.26997327946260957</v>
      </c>
      <c r="F740" s="50" t="str">
        <f t="shared" ca="1" si="10"/>
        <v/>
      </c>
      <c r="G740" s="50">
        <f t="shared" ca="1" si="11"/>
        <v>-0.26997327946260957</v>
      </c>
      <c r="H740" s="29"/>
      <c r="I740" s="29"/>
      <c r="J740" s="29"/>
      <c r="K740" s="29"/>
      <c r="L740" s="29"/>
      <c r="M740" s="29"/>
      <c r="N740" s="29"/>
      <c r="O740" s="29"/>
      <c r="P740" s="29"/>
      <c r="Q740" s="29"/>
      <c r="R740" s="29"/>
      <c r="S740" s="29"/>
      <c r="T740" s="29"/>
      <c r="U740" s="29"/>
      <c r="V740" s="29"/>
      <c r="W740" s="29"/>
      <c r="X740" s="29"/>
      <c r="Y740" s="29"/>
      <c r="Z740" s="29"/>
    </row>
    <row r="741" spans="1:26" ht="13">
      <c r="A741" s="42">
        <v>739</v>
      </c>
      <c r="B741" s="40">
        <f ca="1">_xlfn.BETA.INV(RAND(),Summary!$C$14+Summary!$D$26,Summary!$D$14+Summary!$C$26-Summary!$D$26)</f>
        <v>1.4879459861349975E-3</v>
      </c>
      <c r="C741" s="43">
        <f ca="1">_xlfn.BETA.INV(RAND(),Summary!$C$14+Summary!$D$27,Summary!$D$14+Summary!$C$27-Summary!$D$27)</f>
        <v>8.1402922165250361E-4</v>
      </c>
      <c r="D741" s="49">
        <f t="shared" ca="1" si="8"/>
        <v>0</v>
      </c>
      <c r="E741" s="50">
        <f t="shared" ca="1" si="9"/>
        <v>-0.45291749214164767</v>
      </c>
      <c r="F741" s="50" t="str">
        <f t="shared" ca="1" si="10"/>
        <v/>
      </c>
      <c r="G741" s="50">
        <f t="shared" ca="1" si="11"/>
        <v>-0.45291749214164767</v>
      </c>
      <c r="H741" s="29"/>
      <c r="I741" s="29"/>
      <c r="J741" s="29"/>
      <c r="K741" s="29"/>
      <c r="L741" s="29"/>
      <c r="M741" s="29"/>
      <c r="N741" s="29"/>
      <c r="O741" s="29"/>
      <c r="P741" s="29"/>
      <c r="Q741" s="29"/>
      <c r="R741" s="29"/>
      <c r="S741" s="29"/>
      <c r="T741" s="29"/>
      <c r="U741" s="29"/>
      <c r="V741" s="29"/>
      <c r="W741" s="29"/>
      <c r="X741" s="29"/>
      <c r="Y741" s="29"/>
      <c r="Z741" s="29"/>
    </row>
    <row r="742" spans="1:26" ht="13">
      <c r="A742" s="42">
        <v>740</v>
      </c>
      <c r="B742" s="40">
        <f ca="1">_xlfn.BETA.INV(RAND(),Summary!$C$14+Summary!$D$26,Summary!$D$14+Summary!$C$26-Summary!$D$26)</f>
        <v>1.0193151603979122E-3</v>
      </c>
      <c r="C742" s="43">
        <f ca="1">_xlfn.BETA.INV(RAND(),Summary!$C$14+Summary!$D$27,Summary!$D$14+Summary!$C$27-Summary!$D$27)</f>
        <v>1.0163327238604802E-3</v>
      </c>
      <c r="D742" s="49">
        <f t="shared" ca="1" si="8"/>
        <v>0</v>
      </c>
      <c r="E742" s="50">
        <f t="shared" ca="1" si="9"/>
        <v>-2.9259218868752119E-3</v>
      </c>
      <c r="F742" s="50" t="str">
        <f t="shared" ca="1" si="10"/>
        <v/>
      </c>
      <c r="G742" s="50">
        <f t="shared" ca="1" si="11"/>
        <v>-2.9259218868752119E-3</v>
      </c>
      <c r="H742" s="29"/>
      <c r="I742" s="29"/>
      <c r="J742" s="29"/>
      <c r="K742" s="29"/>
      <c r="L742" s="29"/>
      <c r="M742" s="29"/>
      <c r="N742" s="29"/>
      <c r="O742" s="29"/>
      <c r="P742" s="29"/>
      <c r="Q742" s="29"/>
      <c r="R742" s="29"/>
      <c r="S742" s="29"/>
      <c r="T742" s="29"/>
      <c r="U742" s="29"/>
      <c r="V742" s="29"/>
      <c r="W742" s="29"/>
      <c r="X742" s="29"/>
      <c r="Y742" s="29"/>
      <c r="Z742" s="29"/>
    </row>
    <row r="743" spans="1:26" ht="13">
      <c r="A743" s="42">
        <v>741</v>
      </c>
      <c r="B743" s="40">
        <f ca="1">_xlfn.BETA.INV(RAND(),Summary!$C$14+Summary!$D$26,Summary!$D$14+Summary!$C$26-Summary!$D$26)</f>
        <v>1.2254081678122475E-3</v>
      </c>
      <c r="C743" s="43">
        <f ca="1">_xlfn.BETA.INV(RAND(),Summary!$C$14+Summary!$D$27,Summary!$D$14+Summary!$C$27-Summary!$D$27)</f>
        <v>1.1241277280614748E-3</v>
      </c>
      <c r="D743" s="49">
        <f t="shared" ca="1" si="8"/>
        <v>0</v>
      </c>
      <c r="E743" s="50">
        <f t="shared" ca="1" si="9"/>
        <v>-8.2650371044605722E-2</v>
      </c>
      <c r="F743" s="50" t="str">
        <f t="shared" ca="1" si="10"/>
        <v/>
      </c>
      <c r="G743" s="50">
        <f t="shared" ca="1" si="11"/>
        <v>-8.2650371044605722E-2</v>
      </c>
      <c r="H743" s="29"/>
      <c r="I743" s="29"/>
      <c r="J743" s="29"/>
      <c r="K743" s="29"/>
      <c r="L743" s="29"/>
      <c r="M743" s="29"/>
      <c r="N743" s="29"/>
      <c r="O743" s="29"/>
      <c r="P743" s="29"/>
      <c r="Q743" s="29"/>
      <c r="R743" s="29"/>
      <c r="S743" s="29"/>
      <c r="T743" s="29"/>
      <c r="U743" s="29"/>
      <c r="V743" s="29"/>
      <c r="W743" s="29"/>
      <c r="X743" s="29"/>
      <c r="Y743" s="29"/>
      <c r="Z743" s="29"/>
    </row>
    <row r="744" spans="1:26" ht="13">
      <c r="A744" s="42">
        <v>742</v>
      </c>
      <c r="B744" s="40">
        <f ca="1">_xlfn.BETA.INV(RAND(),Summary!$C$14+Summary!$D$26,Summary!$D$14+Summary!$C$26-Summary!$D$26)</f>
        <v>7.6291090102604609E-4</v>
      </c>
      <c r="C744" s="43">
        <f ca="1">_xlfn.BETA.INV(RAND(),Summary!$C$14+Summary!$D$27,Summary!$D$14+Summary!$C$27-Summary!$D$27)</f>
        <v>1.2408597210410433E-3</v>
      </c>
      <c r="D744" s="49">
        <f t="shared" ca="1" si="8"/>
        <v>1</v>
      </c>
      <c r="E744" s="50">
        <f t="shared" ca="1" si="9"/>
        <v>0.62648052265631449</v>
      </c>
      <c r="F744" s="50">
        <f t="shared" ca="1" si="10"/>
        <v>0.62648052265631449</v>
      </c>
      <c r="G744" s="50" t="str">
        <f t="shared" ca="1" si="11"/>
        <v/>
      </c>
      <c r="H744" s="29"/>
      <c r="I744" s="29"/>
      <c r="J744" s="29"/>
      <c r="K744" s="29"/>
      <c r="L744" s="29"/>
      <c r="M744" s="29"/>
      <c r="N744" s="29"/>
      <c r="O744" s="29"/>
      <c r="P744" s="29"/>
      <c r="Q744" s="29"/>
      <c r="R744" s="29"/>
      <c r="S744" s="29"/>
      <c r="T744" s="29"/>
      <c r="U744" s="29"/>
      <c r="V744" s="29"/>
      <c r="W744" s="29"/>
      <c r="X744" s="29"/>
      <c r="Y744" s="29"/>
      <c r="Z744" s="29"/>
    </row>
    <row r="745" spans="1:26" ht="13">
      <c r="A745" s="42">
        <v>743</v>
      </c>
      <c r="B745" s="40">
        <f ca="1">_xlfn.BETA.INV(RAND(),Summary!$C$14+Summary!$D$26,Summary!$D$14+Summary!$C$26-Summary!$D$26)</f>
        <v>1.3595440054686714E-3</v>
      </c>
      <c r="C745" s="43">
        <f ca="1">_xlfn.BETA.INV(RAND(),Summary!$C$14+Summary!$D$27,Summary!$D$14+Summary!$C$27-Summary!$D$27)</f>
        <v>1.2079290747120108E-3</v>
      </c>
      <c r="D745" s="49">
        <f t="shared" ca="1" si="8"/>
        <v>0</v>
      </c>
      <c r="E745" s="50">
        <f t="shared" ca="1" si="9"/>
        <v>-0.11151895793501351</v>
      </c>
      <c r="F745" s="50" t="str">
        <f t="shared" ca="1" si="10"/>
        <v/>
      </c>
      <c r="G745" s="50">
        <f t="shared" ca="1" si="11"/>
        <v>-0.11151895793501351</v>
      </c>
      <c r="H745" s="29"/>
      <c r="I745" s="29"/>
      <c r="J745" s="29"/>
      <c r="K745" s="29"/>
      <c r="L745" s="29"/>
      <c r="M745" s="29"/>
      <c r="N745" s="29"/>
      <c r="O745" s="29"/>
      <c r="P745" s="29"/>
      <c r="Q745" s="29"/>
      <c r="R745" s="29"/>
      <c r="S745" s="29"/>
      <c r="T745" s="29"/>
      <c r="U745" s="29"/>
      <c r="V745" s="29"/>
      <c r="W745" s="29"/>
      <c r="X745" s="29"/>
      <c r="Y745" s="29"/>
      <c r="Z745" s="29"/>
    </row>
    <row r="746" spans="1:26" ht="13">
      <c r="A746" s="42">
        <v>744</v>
      </c>
      <c r="B746" s="40">
        <f ca="1">_xlfn.BETA.INV(RAND(),Summary!$C$14+Summary!$D$26,Summary!$D$14+Summary!$C$26-Summary!$D$26)</f>
        <v>8.831664587023245E-4</v>
      </c>
      <c r="C746" s="43">
        <f ca="1">_xlfn.BETA.INV(RAND(),Summary!$C$14+Summary!$D$27,Summary!$D$14+Summary!$C$27-Summary!$D$27)</f>
        <v>1.3131063682215727E-3</v>
      </c>
      <c r="D746" s="49">
        <f t="shared" ca="1" si="8"/>
        <v>1</v>
      </c>
      <c r="E746" s="50">
        <f t="shared" ca="1" si="9"/>
        <v>0.48681639263223137</v>
      </c>
      <c r="F746" s="50">
        <f t="shared" ca="1" si="10"/>
        <v>0.48681639263223137</v>
      </c>
      <c r="G746" s="50" t="str">
        <f t="shared" ca="1" si="11"/>
        <v/>
      </c>
      <c r="H746" s="29"/>
      <c r="I746" s="29"/>
      <c r="J746" s="29"/>
      <c r="K746" s="29"/>
      <c r="L746" s="29"/>
      <c r="M746" s="29"/>
      <c r="N746" s="29"/>
      <c r="O746" s="29"/>
      <c r="P746" s="29"/>
      <c r="Q746" s="29"/>
      <c r="R746" s="29"/>
      <c r="S746" s="29"/>
      <c r="T746" s="29"/>
      <c r="U746" s="29"/>
      <c r="V746" s="29"/>
      <c r="W746" s="29"/>
      <c r="X746" s="29"/>
      <c r="Y746" s="29"/>
      <c r="Z746" s="29"/>
    </row>
    <row r="747" spans="1:26" ht="13">
      <c r="A747" s="42">
        <v>745</v>
      </c>
      <c r="B747" s="40">
        <f ca="1">_xlfn.BETA.INV(RAND(),Summary!$C$14+Summary!$D$26,Summary!$D$14+Summary!$C$26-Summary!$D$26)</f>
        <v>4.4850375417295721E-4</v>
      </c>
      <c r="C747" s="43">
        <f ca="1">_xlfn.BETA.INV(RAND(),Summary!$C$14+Summary!$D$27,Summary!$D$14+Summary!$C$27-Summary!$D$27)</f>
        <v>1.0348504854668095E-3</v>
      </c>
      <c r="D747" s="49">
        <f t="shared" ca="1" si="8"/>
        <v>1</v>
      </c>
      <c r="E747" s="50">
        <f t="shared" ca="1" si="9"/>
        <v>1.3073396283495511</v>
      </c>
      <c r="F747" s="50">
        <f t="shared" ca="1" si="10"/>
        <v>1.3073396283495511</v>
      </c>
      <c r="G747" s="50" t="str">
        <f t="shared" ca="1" si="11"/>
        <v/>
      </c>
      <c r="H747" s="29"/>
      <c r="I747" s="29"/>
      <c r="J747" s="29"/>
      <c r="K747" s="29"/>
      <c r="L747" s="29"/>
      <c r="M747" s="29"/>
      <c r="N747" s="29"/>
      <c r="O747" s="29"/>
      <c r="P747" s="29"/>
      <c r="Q747" s="29"/>
      <c r="R747" s="29"/>
      <c r="S747" s="29"/>
      <c r="T747" s="29"/>
      <c r="U747" s="29"/>
      <c r="V747" s="29"/>
      <c r="W747" s="29"/>
      <c r="X747" s="29"/>
      <c r="Y747" s="29"/>
      <c r="Z747" s="29"/>
    </row>
    <row r="748" spans="1:26" ht="13">
      <c r="A748" s="42">
        <v>746</v>
      </c>
      <c r="B748" s="40">
        <f ca="1">_xlfn.BETA.INV(RAND(),Summary!$C$14+Summary!$D$26,Summary!$D$14+Summary!$C$26-Summary!$D$26)</f>
        <v>5.2827754266750019E-4</v>
      </c>
      <c r="C748" s="43">
        <f ca="1">_xlfn.BETA.INV(RAND(),Summary!$C$14+Summary!$D$27,Summary!$D$14+Summary!$C$27-Summary!$D$27)</f>
        <v>1.4865432253463595E-3</v>
      </c>
      <c r="D748" s="49">
        <f t="shared" ca="1" si="8"/>
        <v>1</v>
      </c>
      <c r="E748" s="50">
        <f t="shared" ca="1" si="9"/>
        <v>1.813943628646723</v>
      </c>
      <c r="F748" s="50">
        <f t="shared" ca="1" si="10"/>
        <v>1.813943628646723</v>
      </c>
      <c r="G748" s="50" t="str">
        <f t="shared" ca="1" si="11"/>
        <v/>
      </c>
      <c r="H748" s="29"/>
      <c r="I748" s="29"/>
      <c r="J748" s="29"/>
      <c r="K748" s="29"/>
      <c r="L748" s="29"/>
      <c r="M748" s="29"/>
      <c r="N748" s="29"/>
      <c r="O748" s="29"/>
      <c r="P748" s="29"/>
      <c r="Q748" s="29"/>
      <c r="R748" s="29"/>
      <c r="S748" s="29"/>
      <c r="T748" s="29"/>
      <c r="U748" s="29"/>
      <c r="V748" s="29"/>
      <c r="W748" s="29"/>
      <c r="X748" s="29"/>
      <c r="Y748" s="29"/>
      <c r="Z748" s="29"/>
    </row>
    <row r="749" spans="1:26" ht="13">
      <c r="A749" s="42">
        <v>747</v>
      </c>
      <c r="B749" s="40">
        <f ca="1">_xlfn.BETA.INV(RAND(),Summary!$C$14+Summary!$D$26,Summary!$D$14+Summary!$C$26-Summary!$D$26)</f>
        <v>6.8432453944352657E-4</v>
      </c>
      <c r="C749" s="43">
        <f ca="1">_xlfn.BETA.INV(RAND(),Summary!$C$14+Summary!$D$27,Summary!$D$14+Summary!$C$27-Summary!$D$27)</f>
        <v>1.207749057480334E-3</v>
      </c>
      <c r="D749" s="49">
        <f t="shared" ca="1" si="8"/>
        <v>1</v>
      </c>
      <c r="E749" s="50">
        <f t="shared" ca="1" si="9"/>
        <v>0.76487760977041908</v>
      </c>
      <c r="F749" s="50">
        <f t="shared" ca="1" si="10"/>
        <v>0.76487760977041908</v>
      </c>
      <c r="G749" s="50" t="str">
        <f t="shared" ca="1" si="11"/>
        <v/>
      </c>
      <c r="H749" s="29"/>
      <c r="I749" s="29"/>
      <c r="J749" s="29"/>
      <c r="K749" s="29"/>
      <c r="L749" s="29"/>
      <c r="M749" s="29"/>
      <c r="N749" s="29"/>
      <c r="O749" s="29"/>
      <c r="P749" s="29"/>
      <c r="Q749" s="29"/>
      <c r="R749" s="29"/>
      <c r="S749" s="29"/>
      <c r="T749" s="29"/>
      <c r="U749" s="29"/>
      <c r="V749" s="29"/>
      <c r="W749" s="29"/>
      <c r="X749" s="29"/>
      <c r="Y749" s="29"/>
      <c r="Z749" s="29"/>
    </row>
    <row r="750" spans="1:26" ht="13">
      <c r="A750" s="42">
        <v>748</v>
      </c>
      <c r="B750" s="40">
        <f ca="1">_xlfn.BETA.INV(RAND(),Summary!$C$14+Summary!$D$26,Summary!$D$14+Summary!$C$26-Summary!$D$26)</f>
        <v>2.0691398741684575E-3</v>
      </c>
      <c r="C750" s="43">
        <f ca="1">_xlfn.BETA.INV(RAND(),Summary!$C$14+Summary!$D$27,Summary!$D$14+Summary!$C$27-Summary!$D$27)</f>
        <v>1.1210083128678772E-3</v>
      </c>
      <c r="D750" s="49">
        <f t="shared" ca="1" si="8"/>
        <v>0</v>
      </c>
      <c r="E750" s="50">
        <f t="shared" ca="1" si="9"/>
        <v>-0.45822497219121733</v>
      </c>
      <c r="F750" s="50" t="str">
        <f t="shared" ca="1" si="10"/>
        <v/>
      </c>
      <c r="G750" s="50">
        <f t="shared" ca="1" si="11"/>
        <v>-0.45822497219121733</v>
      </c>
      <c r="H750" s="29"/>
      <c r="I750" s="29"/>
      <c r="J750" s="29"/>
      <c r="K750" s="29"/>
      <c r="L750" s="29"/>
      <c r="M750" s="29"/>
      <c r="N750" s="29"/>
      <c r="O750" s="29"/>
      <c r="P750" s="29"/>
      <c r="Q750" s="29"/>
      <c r="R750" s="29"/>
      <c r="S750" s="29"/>
      <c r="T750" s="29"/>
      <c r="U750" s="29"/>
      <c r="V750" s="29"/>
      <c r="W750" s="29"/>
      <c r="X750" s="29"/>
      <c r="Y750" s="29"/>
      <c r="Z750" s="29"/>
    </row>
    <row r="751" spans="1:26" ht="13">
      <c r="A751" s="42">
        <v>749</v>
      </c>
      <c r="B751" s="40">
        <f ca="1">_xlfn.BETA.INV(RAND(),Summary!$C$14+Summary!$D$26,Summary!$D$14+Summary!$C$26-Summary!$D$26)</f>
        <v>7.8073996092344619E-4</v>
      </c>
      <c r="C751" s="43">
        <f ca="1">_xlfn.BETA.INV(RAND(),Summary!$C$14+Summary!$D$27,Summary!$D$14+Summary!$C$27-Summary!$D$27)</f>
        <v>1.1769092711811924E-3</v>
      </c>
      <c r="D751" s="49">
        <f t="shared" ca="1" si="8"/>
        <v>1</v>
      </c>
      <c r="E751" s="50">
        <f t="shared" ca="1" si="9"/>
        <v>0.50742799150329609</v>
      </c>
      <c r="F751" s="50">
        <f t="shared" ca="1" si="10"/>
        <v>0.50742799150329609</v>
      </c>
      <c r="G751" s="50" t="str">
        <f t="shared" ca="1" si="11"/>
        <v/>
      </c>
      <c r="H751" s="29"/>
      <c r="I751" s="29"/>
      <c r="J751" s="29"/>
      <c r="K751" s="29"/>
      <c r="L751" s="29"/>
      <c r="M751" s="29"/>
      <c r="N751" s="29"/>
      <c r="O751" s="29"/>
      <c r="P751" s="29"/>
      <c r="Q751" s="29"/>
      <c r="R751" s="29"/>
      <c r="S751" s="29"/>
      <c r="T751" s="29"/>
      <c r="U751" s="29"/>
      <c r="V751" s="29"/>
      <c r="W751" s="29"/>
      <c r="X751" s="29"/>
      <c r="Y751" s="29"/>
      <c r="Z751" s="29"/>
    </row>
    <row r="752" spans="1:26" ht="13">
      <c r="A752" s="42">
        <v>750</v>
      </c>
      <c r="B752" s="40">
        <f ca="1">_xlfn.BETA.INV(RAND(),Summary!$C$14+Summary!$D$26,Summary!$D$14+Summary!$C$26-Summary!$D$26)</f>
        <v>6.5055108758276404E-4</v>
      </c>
      <c r="C752" s="43">
        <f ca="1">_xlfn.BETA.INV(RAND(),Summary!$C$14+Summary!$D$27,Summary!$D$14+Summary!$C$27-Summary!$D$27)</f>
        <v>1.2402648315190667E-3</v>
      </c>
      <c r="D752" s="49">
        <f t="shared" ca="1" si="8"/>
        <v>1</v>
      </c>
      <c r="E752" s="50">
        <f t="shared" ca="1" si="9"/>
        <v>0.90648337262410383</v>
      </c>
      <c r="F752" s="50">
        <f t="shared" ca="1" si="10"/>
        <v>0.90648337262410383</v>
      </c>
      <c r="G752" s="50" t="str">
        <f t="shared" ca="1" si="11"/>
        <v/>
      </c>
      <c r="H752" s="29"/>
      <c r="I752" s="29"/>
      <c r="J752" s="29"/>
      <c r="K752" s="29"/>
      <c r="L752" s="29"/>
      <c r="M752" s="29"/>
      <c r="N752" s="29"/>
      <c r="O752" s="29"/>
      <c r="P752" s="29"/>
      <c r="Q752" s="29"/>
      <c r="R752" s="29"/>
      <c r="S752" s="29"/>
      <c r="T752" s="29"/>
      <c r="U752" s="29"/>
      <c r="V752" s="29"/>
      <c r="W752" s="29"/>
      <c r="X752" s="29"/>
      <c r="Y752" s="29"/>
      <c r="Z752" s="29"/>
    </row>
    <row r="753" spans="1:26" ht="13">
      <c r="A753" s="42">
        <v>751</v>
      </c>
      <c r="B753" s="40">
        <f ca="1">_xlfn.BETA.INV(RAND(),Summary!$C$14+Summary!$D$26,Summary!$D$14+Summary!$C$26-Summary!$D$26)</f>
        <v>8.2518361686262939E-4</v>
      </c>
      <c r="C753" s="43">
        <f ca="1">_xlfn.BETA.INV(RAND(),Summary!$C$14+Summary!$D$27,Summary!$D$14+Summary!$C$27-Summary!$D$27)</f>
        <v>1.1197269360561091E-3</v>
      </c>
      <c r="D753" s="49">
        <f t="shared" ca="1" si="8"/>
        <v>1</v>
      </c>
      <c r="E753" s="50">
        <f t="shared" ca="1" si="9"/>
        <v>0.35694276179808487</v>
      </c>
      <c r="F753" s="50">
        <f t="shared" ca="1" si="10"/>
        <v>0.35694276179808487</v>
      </c>
      <c r="G753" s="50" t="str">
        <f t="shared" ca="1" si="11"/>
        <v/>
      </c>
      <c r="H753" s="29"/>
      <c r="I753" s="29"/>
      <c r="J753" s="29"/>
      <c r="K753" s="29"/>
      <c r="L753" s="29"/>
      <c r="M753" s="29"/>
      <c r="N753" s="29"/>
      <c r="O753" s="29"/>
      <c r="P753" s="29"/>
      <c r="Q753" s="29"/>
      <c r="R753" s="29"/>
      <c r="S753" s="29"/>
      <c r="T753" s="29"/>
      <c r="U753" s="29"/>
      <c r="V753" s="29"/>
      <c r="W753" s="29"/>
      <c r="X753" s="29"/>
      <c r="Y753" s="29"/>
      <c r="Z753" s="29"/>
    </row>
    <row r="754" spans="1:26" ht="13">
      <c r="A754" s="42">
        <v>752</v>
      </c>
      <c r="B754" s="40">
        <f ca="1">_xlfn.BETA.INV(RAND(),Summary!$C$14+Summary!$D$26,Summary!$D$14+Summary!$C$26-Summary!$D$26)</f>
        <v>8.6621188715375083E-4</v>
      </c>
      <c r="C754" s="43">
        <f ca="1">_xlfn.BETA.INV(RAND(),Summary!$C$14+Summary!$D$27,Summary!$D$14+Summary!$C$27-Summary!$D$27)</f>
        <v>1.3247122873644157E-3</v>
      </c>
      <c r="D754" s="49">
        <f t="shared" ca="1" si="8"/>
        <v>1</v>
      </c>
      <c r="E754" s="50">
        <f t="shared" ca="1" si="9"/>
        <v>0.52931667991446296</v>
      </c>
      <c r="F754" s="50">
        <f t="shared" ca="1" si="10"/>
        <v>0.52931667991446296</v>
      </c>
      <c r="G754" s="50" t="str">
        <f t="shared" ca="1" si="11"/>
        <v/>
      </c>
      <c r="H754" s="29"/>
      <c r="I754" s="29"/>
      <c r="J754" s="29"/>
      <c r="K754" s="29"/>
      <c r="L754" s="29"/>
      <c r="M754" s="29"/>
      <c r="N754" s="29"/>
      <c r="O754" s="29"/>
      <c r="P754" s="29"/>
      <c r="Q754" s="29"/>
      <c r="R754" s="29"/>
      <c r="S754" s="29"/>
      <c r="T754" s="29"/>
      <c r="U754" s="29"/>
      <c r="V754" s="29"/>
      <c r="W754" s="29"/>
      <c r="X754" s="29"/>
      <c r="Y754" s="29"/>
      <c r="Z754" s="29"/>
    </row>
    <row r="755" spans="1:26" ht="13">
      <c r="A755" s="42">
        <v>753</v>
      </c>
      <c r="B755" s="40">
        <f ca="1">_xlfn.BETA.INV(RAND(),Summary!$C$14+Summary!$D$26,Summary!$D$14+Summary!$C$26-Summary!$D$26)</f>
        <v>4.306445651933073E-4</v>
      </c>
      <c r="C755" s="43">
        <f ca="1">_xlfn.BETA.INV(RAND(),Summary!$C$14+Summary!$D$27,Summary!$D$14+Summary!$C$27-Summary!$D$27)</f>
        <v>8.8527637917996526E-4</v>
      </c>
      <c r="D755" s="49">
        <f t="shared" ca="1" si="8"/>
        <v>1</v>
      </c>
      <c r="E755" s="50">
        <f t="shared" ca="1" si="9"/>
        <v>1.0557008046359142</v>
      </c>
      <c r="F755" s="50">
        <f t="shared" ca="1" si="10"/>
        <v>1.0557008046359142</v>
      </c>
      <c r="G755" s="50" t="str">
        <f t="shared" ca="1" si="11"/>
        <v/>
      </c>
      <c r="H755" s="29"/>
      <c r="I755" s="29"/>
      <c r="J755" s="29"/>
      <c r="K755" s="29"/>
      <c r="L755" s="29"/>
      <c r="M755" s="29"/>
      <c r="N755" s="29"/>
      <c r="O755" s="29"/>
      <c r="P755" s="29"/>
      <c r="Q755" s="29"/>
      <c r="R755" s="29"/>
      <c r="S755" s="29"/>
      <c r="T755" s="29"/>
      <c r="U755" s="29"/>
      <c r="V755" s="29"/>
      <c r="W755" s="29"/>
      <c r="X755" s="29"/>
      <c r="Y755" s="29"/>
      <c r="Z755" s="29"/>
    </row>
    <row r="756" spans="1:26" ht="13">
      <c r="A756" s="42">
        <v>754</v>
      </c>
      <c r="B756" s="40">
        <f ca="1">_xlfn.BETA.INV(RAND(),Summary!$C$14+Summary!$D$26,Summary!$D$14+Summary!$C$26-Summary!$D$26)</f>
        <v>1.1509684910997464E-3</v>
      </c>
      <c r="C756" s="43">
        <f ca="1">_xlfn.BETA.INV(RAND(),Summary!$C$14+Summary!$D$27,Summary!$D$14+Summary!$C$27-Summary!$D$27)</f>
        <v>1.0825200623043596E-3</v>
      </c>
      <c r="D756" s="49">
        <f t="shared" ca="1" si="8"/>
        <v>0</v>
      </c>
      <c r="E756" s="50">
        <f t="shared" ca="1" si="9"/>
        <v>-5.9470288999818391E-2</v>
      </c>
      <c r="F756" s="50" t="str">
        <f t="shared" ca="1" si="10"/>
        <v/>
      </c>
      <c r="G756" s="50">
        <f t="shared" ca="1" si="11"/>
        <v>-5.9470288999818391E-2</v>
      </c>
      <c r="H756" s="29"/>
      <c r="I756" s="29"/>
      <c r="J756" s="29"/>
      <c r="K756" s="29"/>
      <c r="L756" s="29"/>
      <c r="M756" s="29"/>
      <c r="N756" s="29"/>
      <c r="O756" s="29"/>
      <c r="P756" s="29"/>
      <c r="Q756" s="29"/>
      <c r="R756" s="29"/>
      <c r="S756" s="29"/>
      <c r="T756" s="29"/>
      <c r="U756" s="29"/>
      <c r="V756" s="29"/>
      <c r="W756" s="29"/>
      <c r="X756" s="29"/>
      <c r="Y756" s="29"/>
      <c r="Z756" s="29"/>
    </row>
    <row r="757" spans="1:26" ht="13">
      <c r="A757" s="42">
        <v>755</v>
      </c>
      <c r="B757" s="40">
        <f ca="1">_xlfn.BETA.INV(RAND(),Summary!$C$14+Summary!$D$26,Summary!$D$14+Summary!$C$26-Summary!$D$26)</f>
        <v>1.4791610921575105E-3</v>
      </c>
      <c r="C757" s="43">
        <f ca="1">_xlfn.BETA.INV(RAND(),Summary!$C$14+Summary!$D$27,Summary!$D$14+Summary!$C$27-Summary!$D$27)</f>
        <v>1.0329191071101196E-3</v>
      </c>
      <c r="D757" s="49">
        <f t="shared" ca="1" si="8"/>
        <v>0</v>
      </c>
      <c r="E757" s="50">
        <f t="shared" ca="1" si="9"/>
        <v>-0.30168585924370178</v>
      </c>
      <c r="F757" s="50" t="str">
        <f t="shared" ca="1" si="10"/>
        <v/>
      </c>
      <c r="G757" s="50">
        <f t="shared" ca="1" si="11"/>
        <v>-0.30168585924370178</v>
      </c>
      <c r="H757" s="29"/>
      <c r="I757" s="29"/>
      <c r="J757" s="29"/>
      <c r="K757" s="29"/>
      <c r="L757" s="29"/>
      <c r="M757" s="29"/>
      <c r="N757" s="29"/>
      <c r="O757" s="29"/>
      <c r="P757" s="29"/>
      <c r="Q757" s="29"/>
      <c r="R757" s="29"/>
      <c r="S757" s="29"/>
      <c r="T757" s="29"/>
      <c r="U757" s="29"/>
      <c r="V757" s="29"/>
      <c r="W757" s="29"/>
      <c r="X757" s="29"/>
      <c r="Y757" s="29"/>
      <c r="Z757" s="29"/>
    </row>
    <row r="758" spans="1:26" ht="13">
      <c r="A758" s="42">
        <v>756</v>
      </c>
      <c r="B758" s="40">
        <f ca="1">_xlfn.BETA.INV(RAND(),Summary!$C$14+Summary!$D$26,Summary!$D$14+Summary!$C$26-Summary!$D$26)</f>
        <v>1.0613365377307726E-3</v>
      </c>
      <c r="C758" s="43">
        <f ca="1">_xlfn.BETA.INV(RAND(),Summary!$C$14+Summary!$D$27,Summary!$D$14+Summary!$C$27-Summary!$D$27)</f>
        <v>7.6919810193185089E-4</v>
      </c>
      <c r="D758" s="49">
        <f t="shared" ca="1" si="8"/>
        <v>0</v>
      </c>
      <c r="E758" s="50">
        <f t="shared" ca="1" si="9"/>
        <v>-0.27525523282514935</v>
      </c>
      <c r="F758" s="50" t="str">
        <f t="shared" ca="1" si="10"/>
        <v/>
      </c>
      <c r="G758" s="50">
        <f t="shared" ca="1" si="11"/>
        <v>-0.27525523282514935</v>
      </c>
      <c r="H758" s="29"/>
      <c r="I758" s="29"/>
      <c r="J758" s="29"/>
      <c r="K758" s="29"/>
      <c r="L758" s="29"/>
      <c r="M758" s="29"/>
      <c r="N758" s="29"/>
      <c r="O758" s="29"/>
      <c r="P758" s="29"/>
      <c r="Q758" s="29"/>
      <c r="R758" s="29"/>
      <c r="S758" s="29"/>
      <c r="T758" s="29"/>
      <c r="U758" s="29"/>
      <c r="V758" s="29"/>
      <c r="W758" s="29"/>
      <c r="X758" s="29"/>
      <c r="Y758" s="29"/>
      <c r="Z758" s="29"/>
    </row>
    <row r="759" spans="1:26" ht="13">
      <c r="A759" s="42">
        <v>757</v>
      </c>
      <c r="B759" s="40">
        <f ca="1">_xlfn.BETA.INV(RAND(),Summary!$C$14+Summary!$D$26,Summary!$D$14+Summary!$C$26-Summary!$D$26)</f>
        <v>1.3632475727086701E-3</v>
      </c>
      <c r="C759" s="43">
        <f ca="1">_xlfn.BETA.INV(RAND(),Summary!$C$14+Summary!$D$27,Summary!$D$14+Summary!$C$27-Summary!$D$27)</f>
        <v>8.6183647122788966E-4</v>
      </c>
      <c r="D759" s="49">
        <f t="shared" ca="1" si="8"/>
        <v>0</v>
      </c>
      <c r="E759" s="50">
        <f t="shared" ca="1" si="9"/>
        <v>-0.36780634091613634</v>
      </c>
      <c r="F759" s="50" t="str">
        <f t="shared" ca="1" si="10"/>
        <v/>
      </c>
      <c r="G759" s="50">
        <f t="shared" ca="1" si="11"/>
        <v>-0.36780634091613634</v>
      </c>
      <c r="H759" s="29"/>
      <c r="I759" s="29"/>
      <c r="J759" s="29"/>
      <c r="K759" s="29"/>
      <c r="L759" s="29"/>
      <c r="M759" s="29"/>
      <c r="N759" s="29"/>
      <c r="O759" s="29"/>
      <c r="P759" s="29"/>
      <c r="Q759" s="29"/>
      <c r="R759" s="29"/>
      <c r="S759" s="29"/>
      <c r="T759" s="29"/>
      <c r="U759" s="29"/>
      <c r="V759" s="29"/>
      <c r="W759" s="29"/>
      <c r="X759" s="29"/>
      <c r="Y759" s="29"/>
      <c r="Z759" s="29"/>
    </row>
    <row r="760" spans="1:26" ht="13">
      <c r="A760" s="42">
        <v>758</v>
      </c>
      <c r="B760" s="40">
        <f ca="1">_xlfn.BETA.INV(RAND(),Summary!$C$14+Summary!$D$26,Summary!$D$14+Summary!$C$26-Summary!$D$26)</f>
        <v>6.7273458957525236E-4</v>
      </c>
      <c r="C760" s="43">
        <f ca="1">_xlfn.BETA.INV(RAND(),Summary!$C$14+Summary!$D$27,Summary!$D$14+Summary!$C$27-Summary!$D$27)</f>
        <v>8.0344863090945316E-4</v>
      </c>
      <c r="D760" s="49">
        <f t="shared" ca="1" si="8"/>
        <v>1</v>
      </c>
      <c r="E760" s="50">
        <f t="shared" ca="1" si="9"/>
        <v>0.19430254272599592</v>
      </c>
      <c r="F760" s="50">
        <f t="shared" ca="1" si="10"/>
        <v>0.19430254272599592</v>
      </c>
      <c r="G760" s="50" t="str">
        <f t="shared" ca="1" si="11"/>
        <v/>
      </c>
      <c r="H760" s="29"/>
      <c r="I760" s="29"/>
      <c r="J760" s="29"/>
      <c r="K760" s="29"/>
      <c r="L760" s="29"/>
      <c r="M760" s="29"/>
      <c r="N760" s="29"/>
      <c r="O760" s="29"/>
      <c r="P760" s="29"/>
      <c r="Q760" s="29"/>
      <c r="R760" s="29"/>
      <c r="S760" s="29"/>
      <c r="T760" s="29"/>
      <c r="U760" s="29"/>
      <c r="V760" s="29"/>
      <c r="W760" s="29"/>
      <c r="X760" s="29"/>
      <c r="Y760" s="29"/>
      <c r="Z760" s="29"/>
    </row>
    <row r="761" spans="1:26" ht="13">
      <c r="A761" s="42">
        <v>759</v>
      </c>
      <c r="B761" s="40">
        <f ca="1">_xlfn.BETA.INV(RAND(),Summary!$C$14+Summary!$D$26,Summary!$D$14+Summary!$C$26-Summary!$D$26)</f>
        <v>7.985042261227386E-4</v>
      </c>
      <c r="C761" s="43">
        <f ca="1">_xlfn.BETA.INV(RAND(),Summary!$C$14+Summary!$D$27,Summary!$D$14+Summary!$C$27-Summary!$D$27)</f>
        <v>8.7610780776155089E-4</v>
      </c>
      <c r="D761" s="49">
        <f t="shared" ca="1" si="8"/>
        <v>1</v>
      </c>
      <c r="E761" s="50">
        <f t="shared" ca="1" si="9"/>
        <v>9.7186187749598446E-2</v>
      </c>
      <c r="F761" s="50">
        <f t="shared" ca="1" si="10"/>
        <v>9.7186187749598446E-2</v>
      </c>
      <c r="G761" s="50" t="str">
        <f t="shared" ca="1" si="11"/>
        <v/>
      </c>
      <c r="H761" s="29"/>
      <c r="I761" s="29"/>
      <c r="J761" s="29"/>
      <c r="K761" s="29"/>
      <c r="L761" s="29"/>
      <c r="M761" s="29"/>
      <c r="N761" s="29"/>
      <c r="O761" s="29"/>
      <c r="P761" s="29"/>
      <c r="Q761" s="29"/>
      <c r="R761" s="29"/>
      <c r="S761" s="29"/>
      <c r="T761" s="29"/>
      <c r="U761" s="29"/>
      <c r="V761" s="29"/>
      <c r="W761" s="29"/>
      <c r="X761" s="29"/>
      <c r="Y761" s="29"/>
      <c r="Z761" s="29"/>
    </row>
    <row r="762" spans="1:26" ht="13">
      <c r="A762" s="42">
        <v>760</v>
      </c>
      <c r="B762" s="40">
        <f ca="1">_xlfn.BETA.INV(RAND(),Summary!$C$14+Summary!$D$26,Summary!$D$14+Summary!$C$26-Summary!$D$26)</f>
        <v>6.5700967229996988E-4</v>
      </c>
      <c r="C762" s="43">
        <f ca="1">_xlfn.BETA.INV(RAND(),Summary!$C$14+Summary!$D$27,Summary!$D$14+Summary!$C$27-Summary!$D$27)</f>
        <v>8.3791689482520251E-4</v>
      </c>
      <c r="D762" s="49">
        <f t="shared" ca="1" si="8"/>
        <v>1</v>
      </c>
      <c r="E762" s="50">
        <f t="shared" ca="1" si="9"/>
        <v>0.2753494052712151</v>
      </c>
      <c r="F762" s="50">
        <f t="shared" ca="1" si="10"/>
        <v>0.2753494052712151</v>
      </c>
      <c r="G762" s="50" t="str">
        <f t="shared" ca="1" si="11"/>
        <v/>
      </c>
      <c r="H762" s="29"/>
      <c r="I762" s="29"/>
      <c r="J762" s="29"/>
      <c r="K762" s="29"/>
      <c r="L762" s="29"/>
      <c r="M762" s="29"/>
      <c r="N762" s="29"/>
      <c r="O762" s="29"/>
      <c r="P762" s="29"/>
      <c r="Q762" s="29"/>
      <c r="R762" s="29"/>
      <c r="S762" s="29"/>
      <c r="T762" s="29"/>
      <c r="U762" s="29"/>
      <c r="V762" s="29"/>
      <c r="W762" s="29"/>
      <c r="X762" s="29"/>
      <c r="Y762" s="29"/>
      <c r="Z762" s="29"/>
    </row>
    <row r="763" spans="1:26" ht="13">
      <c r="A763" s="42">
        <v>761</v>
      </c>
      <c r="B763" s="40">
        <f ca="1">_xlfn.BETA.INV(RAND(),Summary!$C$14+Summary!$D$26,Summary!$D$14+Summary!$C$26-Summary!$D$26)</f>
        <v>7.652531669371165E-4</v>
      </c>
      <c r="C763" s="43">
        <f ca="1">_xlfn.BETA.INV(RAND(),Summary!$C$14+Summary!$D$27,Summary!$D$14+Summary!$C$27-Summary!$D$27)</f>
        <v>8.5719388613638575E-4</v>
      </c>
      <c r="D763" s="49">
        <f t="shared" ca="1" si="8"/>
        <v>1</v>
      </c>
      <c r="E763" s="50">
        <f t="shared" ca="1" si="9"/>
        <v>0.1201441864883185</v>
      </c>
      <c r="F763" s="50">
        <f t="shared" ca="1" si="10"/>
        <v>0.1201441864883185</v>
      </c>
      <c r="G763" s="50" t="str">
        <f t="shared" ca="1" si="11"/>
        <v/>
      </c>
      <c r="H763" s="29"/>
      <c r="I763" s="29"/>
      <c r="J763" s="29"/>
      <c r="K763" s="29"/>
      <c r="L763" s="29"/>
      <c r="M763" s="29"/>
      <c r="N763" s="29"/>
      <c r="O763" s="29"/>
      <c r="P763" s="29"/>
      <c r="Q763" s="29"/>
      <c r="R763" s="29"/>
      <c r="S763" s="29"/>
      <c r="T763" s="29"/>
      <c r="U763" s="29"/>
      <c r="V763" s="29"/>
      <c r="W763" s="29"/>
      <c r="X763" s="29"/>
      <c r="Y763" s="29"/>
      <c r="Z763" s="29"/>
    </row>
    <row r="764" spans="1:26" ht="13">
      <c r="A764" s="42">
        <v>762</v>
      </c>
      <c r="B764" s="40">
        <f ca="1">_xlfn.BETA.INV(RAND(),Summary!$C$14+Summary!$D$26,Summary!$D$14+Summary!$C$26-Summary!$D$26)</f>
        <v>1.0962554003054459E-3</v>
      </c>
      <c r="C764" s="43">
        <f ca="1">_xlfn.BETA.INV(RAND(),Summary!$C$14+Summary!$D$27,Summary!$D$14+Summary!$C$27-Summary!$D$27)</f>
        <v>1.0217770972175133E-3</v>
      </c>
      <c r="D764" s="49">
        <f t="shared" ca="1" si="8"/>
        <v>0</v>
      </c>
      <c r="E764" s="50">
        <f t="shared" ca="1" si="9"/>
        <v>-6.7938824353504609E-2</v>
      </c>
      <c r="F764" s="50" t="str">
        <f t="shared" ca="1" si="10"/>
        <v/>
      </c>
      <c r="G764" s="50">
        <f t="shared" ca="1" si="11"/>
        <v>-6.7938824353504609E-2</v>
      </c>
      <c r="H764" s="29"/>
      <c r="I764" s="29"/>
      <c r="J764" s="29"/>
      <c r="K764" s="29"/>
      <c r="L764" s="29"/>
      <c r="M764" s="29"/>
      <c r="N764" s="29"/>
      <c r="O764" s="29"/>
      <c r="P764" s="29"/>
      <c r="Q764" s="29"/>
      <c r="R764" s="29"/>
      <c r="S764" s="29"/>
      <c r="T764" s="29"/>
      <c r="U764" s="29"/>
      <c r="V764" s="29"/>
      <c r="W764" s="29"/>
      <c r="X764" s="29"/>
      <c r="Y764" s="29"/>
      <c r="Z764" s="29"/>
    </row>
    <row r="765" spans="1:26" ht="13">
      <c r="A765" s="42">
        <v>763</v>
      </c>
      <c r="B765" s="40">
        <f ca="1">_xlfn.BETA.INV(RAND(),Summary!$C$14+Summary!$D$26,Summary!$D$14+Summary!$C$26-Summary!$D$26)</f>
        <v>1.7155743389550837E-3</v>
      </c>
      <c r="C765" s="43">
        <f ca="1">_xlfn.BETA.INV(RAND(),Summary!$C$14+Summary!$D$27,Summary!$D$14+Summary!$C$27-Summary!$D$27)</f>
        <v>8.8335340149533809E-4</v>
      </c>
      <c r="D765" s="49">
        <f t="shared" ca="1" si="8"/>
        <v>0</v>
      </c>
      <c r="E765" s="50">
        <f t="shared" ca="1" si="9"/>
        <v>-0.48509756678141502</v>
      </c>
      <c r="F765" s="50" t="str">
        <f t="shared" ca="1" si="10"/>
        <v/>
      </c>
      <c r="G765" s="50">
        <f t="shared" ca="1" si="11"/>
        <v>-0.48509756678141502</v>
      </c>
      <c r="H765" s="29"/>
      <c r="I765" s="29"/>
      <c r="J765" s="29"/>
      <c r="K765" s="29"/>
      <c r="L765" s="29"/>
      <c r="M765" s="29"/>
      <c r="N765" s="29"/>
      <c r="O765" s="29"/>
      <c r="P765" s="29"/>
      <c r="Q765" s="29"/>
      <c r="R765" s="29"/>
      <c r="S765" s="29"/>
      <c r="T765" s="29"/>
      <c r="U765" s="29"/>
      <c r="V765" s="29"/>
      <c r="W765" s="29"/>
      <c r="X765" s="29"/>
      <c r="Y765" s="29"/>
      <c r="Z765" s="29"/>
    </row>
    <row r="766" spans="1:26" ht="13">
      <c r="A766" s="42">
        <v>764</v>
      </c>
      <c r="B766" s="40">
        <f ca="1">_xlfn.BETA.INV(RAND(),Summary!$C$14+Summary!$D$26,Summary!$D$14+Summary!$C$26-Summary!$D$26)</f>
        <v>1.1149666206495823E-3</v>
      </c>
      <c r="C766" s="43">
        <f ca="1">_xlfn.BETA.INV(RAND(),Summary!$C$14+Summary!$D$27,Summary!$D$14+Summary!$C$27-Summary!$D$27)</f>
        <v>9.9779564890167664E-4</v>
      </c>
      <c r="D766" s="49">
        <f t="shared" ca="1" si="8"/>
        <v>0</v>
      </c>
      <c r="E766" s="50">
        <f t="shared" ca="1" si="9"/>
        <v>-0.10508921933433447</v>
      </c>
      <c r="F766" s="50" t="str">
        <f t="shared" ca="1" si="10"/>
        <v/>
      </c>
      <c r="G766" s="50">
        <f t="shared" ca="1" si="11"/>
        <v>-0.10508921933433447</v>
      </c>
      <c r="H766" s="29"/>
      <c r="I766" s="29"/>
      <c r="J766" s="29"/>
      <c r="K766" s="29"/>
      <c r="L766" s="29"/>
      <c r="M766" s="29"/>
      <c r="N766" s="29"/>
      <c r="O766" s="29"/>
      <c r="P766" s="29"/>
      <c r="Q766" s="29"/>
      <c r="R766" s="29"/>
      <c r="S766" s="29"/>
      <c r="T766" s="29"/>
      <c r="U766" s="29"/>
      <c r="V766" s="29"/>
      <c r="W766" s="29"/>
      <c r="X766" s="29"/>
      <c r="Y766" s="29"/>
      <c r="Z766" s="29"/>
    </row>
    <row r="767" spans="1:26" ht="13">
      <c r="A767" s="42">
        <v>765</v>
      </c>
      <c r="B767" s="40">
        <f ca="1">_xlfn.BETA.INV(RAND(),Summary!$C$14+Summary!$D$26,Summary!$D$14+Summary!$C$26-Summary!$D$26)</f>
        <v>8.7265157818839604E-4</v>
      </c>
      <c r="C767" s="43">
        <f ca="1">_xlfn.BETA.INV(RAND(),Summary!$C$14+Summary!$D$27,Summary!$D$14+Summary!$C$27-Summary!$D$27)</f>
        <v>1.1690008510696348E-3</v>
      </c>
      <c r="D767" s="49">
        <f t="shared" ca="1" si="8"/>
        <v>1</v>
      </c>
      <c r="E767" s="50">
        <f t="shared" ca="1" si="9"/>
        <v>0.33959632949550478</v>
      </c>
      <c r="F767" s="50">
        <f t="shared" ca="1" si="10"/>
        <v>0.33959632949550478</v>
      </c>
      <c r="G767" s="50" t="str">
        <f t="shared" ca="1" si="11"/>
        <v/>
      </c>
      <c r="H767" s="29"/>
      <c r="I767" s="29"/>
      <c r="J767" s="29"/>
      <c r="K767" s="29"/>
      <c r="L767" s="29"/>
      <c r="M767" s="29"/>
      <c r="N767" s="29"/>
      <c r="O767" s="29"/>
      <c r="P767" s="29"/>
      <c r="Q767" s="29"/>
      <c r="R767" s="29"/>
      <c r="S767" s="29"/>
      <c r="T767" s="29"/>
      <c r="U767" s="29"/>
      <c r="V767" s="29"/>
      <c r="W767" s="29"/>
      <c r="X767" s="29"/>
      <c r="Y767" s="29"/>
      <c r="Z767" s="29"/>
    </row>
    <row r="768" spans="1:26" ht="13">
      <c r="A768" s="42">
        <v>766</v>
      </c>
      <c r="B768" s="40">
        <f ca="1">_xlfn.BETA.INV(RAND(),Summary!$C$14+Summary!$D$26,Summary!$D$14+Summary!$C$26-Summary!$D$26)</f>
        <v>8.3662199358953873E-4</v>
      </c>
      <c r="C768" s="43">
        <f ca="1">_xlfn.BETA.INV(RAND(),Summary!$C$14+Summary!$D$27,Summary!$D$14+Summary!$C$27-Summary!$D$27)</f>
        <v>1.2028077520656044E-3</v>
      </c>
      <c r="D768" s="49">
        <f t="shared" ref="D768:D1000" ca="1" si="12">IF(C768&gt;B768,1,0)</f>
        <v>1</v>
      </c>
      <c r="E768" s="50">
        <f t="shared" ref="E768:E1000" ca="1" si="13">(C768-B768)/B768</f>
        <v>0.43769559165536687</v>
      </c>
      <c r="F768" s="50">
        <f t="shared" ref="F768:F1000" ca="1" si="14">IF(E768&gt;0,E768,"")</f>
        <v>0.43769559165536687</v>
      </c>
      <c r="G768" s="50" t="str">
        <f t="shared" ref="G768:G1000" ca="1" si="15">IF(E768&lt;0,E768,"")</f>
        <v/>
      </c>
      <c r="H768" s="29"/>
      <c r="I768" s="29"/>
      <c r="J768" s="29"/>
      <c r="K768" s="29"/>
      <c r="L768" s="29"/>
      <c r="M768" s="29"/>
      <c r="N768" s="29"/>
      <c r="O768" s="29"/>
      <c r="P768" s="29"/>
      <c r="Q768" s="29"/>
      <c r="R768" s="29"/>
      <c r="S768" s="29"/>
      <c r="T768" s="29"/>
      <c r="U768" s="29"/>
      <c r="V768" s="29"/>
      <c r="W768" s="29"/>
      <c r="X768" s="29"/>
      <c r="Y768" s="29"/>
      <c r="Z768" s="29"/>
    </row>
    <row r="769" spans="1:26" ht="13">
      <c r="A769" s="42">
        <v>767</v>
      </c>
      <c r="B769" s="40">
        <f ca="1">_xlfn.BETA.INV(RAND(),Summary!$C$14+Summary!$D$26,Summary!$D$14+Summary!$C$26-Summary!$D$26)</f>
        <v>7.4424156352618641E-4</v>
      </c>
      <c r="C769" s="43">
        <f ca="1">_xlfn.BETA.INV(RAND(),Summary!$C$14+Summary!$D$27,Summary!$D$14+Summary!$C$27-Summary!$D$27)</f>
        <v>1.262489397658606E-3</v>
      </c>
      <c r="D769" s="49">
        <f t="shared" ca="1" si="12"/>
        <v>1</v>
      </c>
      <c r="E769" s="50">
        <f t="shared" ca="1" si="13"/>
        <v>0.69634357919622536</v>
      </c>
      <c r="F769" s="50">
        <f t="shared" ca="1" si="14"/>
        <v>0.69634357919622536</v>
      </c>
      <c r="G769" s="50" t="str">
        <f t="shared" ca="1" si="15"/>
        <v/>
      </c>
      <c r="H769" s="29"/>
      <c r="I769" s="29"/>
      <c r="J769" s="29"/>
      <c r="K769" s="29"/>
      <c r="L769" s="29"/>
      <c r="M769" s="29"/>
      <c r="N769" s="29"/>
      <c r="O769" s="29"/>
      <c r="P769" s="29"/>
      <c r="Q769" s="29"/>
      <c r="R769" s="29"/>
      <c r="S769" s="29"/>
      <c r="T769" s="29"/>
      <c r="U769" s="29"/>
      <c r="V769" s="29"/>
      <c r="W769" s="29"/>
      <c r="X769" s="29"/>
      <c r="Y769" s="29"/>
      <c r="Z769" s="29"/>
    </row>
    <row r="770" spans="1:26" ht="13">
      <c r="A770" s="42">
        <v>768</v>
      </c>
      <c r="B770" s="40">
        <f ca="1">_xlfn.BETA.INV(RAND(),Summary!$C$14+Summary!$D$26,Summary!$D$14+Summary!$C$26-Summary!$D$26)</f>
        <v>1.2349420138392242E-3</v>
      </c>
      <c r="C770" s="43">
        <f ca="1">_xlfn.BETA.INV(RAND(),Summary!$C$14+Summary!$D$27,Summary!$D$14+Summary!$C$27-Summary!$D$27)</f>
        <v>1.1049548619883609E-3</v>
      </c>
      <c r="D770" s="49">
        <f t="shared" ca="1" si="12"/>
        <v>0</v>
      </c>
      <c r="E770" s="50">
        <f t="shared" ca="1" si="13"/>
        <v>-0.10525769663205109</v>
      </c>
      <c r="F770" s="50" t="str">
        <f t="shared" ca="1" si="14"/>
        <v/>
      </c>
      <c r="G770" s="50">
        <f t="shared" ca="1" si="15"/>
        <v>-0.10525769663205109</v>
      </c>
      <c r="H770" s="29"/>
      <c r="I770" s="29"/>
      <c r="J770" s="29"/>
      <c r="K770" s="29"/>
      <c r="L770" s="29"/>
      <c r="M770" s="29"/>
      <c r="N770" s="29"/>
      <c r="O770" s="29"/>
      <c r="P770" s="29"/>
      <c r="Q770" s="29"/>
      <c r="R770" s="29"/>
      <c r="S770" s="29"/>
      <c r="T770" s="29"/>
      <c r="U770" s="29"/>
      <c r="V770" s="29"/>
      <c r="W770" s="29"/>
      <c r="X770" s="29"/>
      <c r="Y770" s="29"/>
      <c r="Z770" s="29"/>
    </row>
    <row r="771" spans="1:26" ht="13">
      <c r="A771" s="42">
        <v>769</v>
      </c>
      <c r="B771" s="40">
        <f ca="1">_xlfn.BETA.INV(RAND(),Summary!$C$14+Summary!$D$26,Summary!$D$14+Summary!$C$26-Summary!$D$26)</f>
        <v>1.6152223513866693E-3</v>
      </c>
      <c r="C771" s="43">
        <f ca="1">_xlfn.BETA.INV(RAND(),Summary!$C$14+Summary!$D$27,Summary!$D$14+Summary!$C$27-Summary!$D$27)</f>
        <v>1.2296673655560753E-3</v>
      </c>
      <c r="D771" s="49">
        <f t="shared" ca="1" si="12"/>
        <v>0</v>
      </c>
      <c r="E771" s="50">
        <f t="shared" ca="1" si="13"/>
        <v>-0.23870087328818526</v>
      </c>
      <c r="F771" s="50" t="str">
        <f t="shared" ca="1" si="14"/>
        <v/>
      </c>
      <c r="G771" s="50">
        <f t="shared" ca="1" si="15"/>
        <v>-0.23870087328818526</v>
      </c>
      <c r="H771" s="29"/>
      <c r="I771" s="29"/>
      <c r="J771" s="29"/>
      <c r="K771" s="29"/>
      <c r="L771" s="29"/>
      <c r="M771" s="29"/>
      <c r="N771" s="29"/>
      <c r="O771" s="29"/>
      <c r="P771" s="29"/>
      <c r="Q771" s="29"/>
      <c r="R771" s="29"/>
      <c r="S771" s="29"/>
      <c r="T771" s="29"/>
      <c r="U771" s="29"/>
      <c r="V771" s="29"/>
      <c r="W771" s="29"/>
      <c r="X771" s="29"/>
      <c r="Y771" s="29"/>
      <c r="Z771" s="29"/>
    </row>
    <row r="772" spans="1:26" ht="13">
      <c r="A772" s="42">
        <v>770</v>
      </c>
      <c r="B772" s="40">
        <f ca="1">_xlfn.BETA.INV(RAND(),Summary!$C$14+Summary!$D$26,Summary!$D$14+Summary!$C$26-Summary!$D$26)</f>
        <v>1.6347839624516469E-3</v>
      </c>
      <c r="C772" s="43">
        <f ca="1">_xlfn.BETA.INV(RAND(),Summary!$C$14+Summary!$D$27,Summary!$D$14+Summary!$C$27-Summary!$D$27)</f>
        <v>9.1400800894921085E-4</v>
      </c>
      <c r="D772" s="49">
        <f t="shared" ca="1" si="12"/>
        <v>0</v>
      </c>
      <c r="E772" s="50">
        <f t="shared" ca="1" si="13"/>
        <v>-0.44089981921617666</v>
      </c>
      <c r="F772" s="50" t="str">
        <f t="shared" ca="1" si="14"/>
        <v/>
      </c>
      <c r="G772" s="50">
        <f t="shared" ca="1" si="15"/>
        <v>-0.44089981921617666</v>
      </c>
      <c r="H772" s="29"/>
      <c r="I772" s="29"/>
      <c r="J772" s="29"/>
      <c r="K772" s="29"/>
      <c r="L772" s="29"/>
      <c r="M772" s="29"/>
      <c r="N772" s="29"/>
      <c r="O772" s="29"/>
      <c r="P772" s="29"/>
      <c r="Q772" s="29"/>
      <c r="R772" s="29"/>
      <c r="S772" s="29"/>
      <c r="T772" s="29"/>
      <c r="U772" s="29"/>
      <c r="V772" s="29"/>
      <c r="W772" s="29"/>
      <c r="X772" s="29"/>
      <c r="Y772" s="29"/>
      <c r="Z772" s="29"/>
    </row>
    <row r="773" spans="1:26" ht="13">
      <c r="A773" s="42">
        <v>771</v>
      </c>
      <c r="B773" s="40">
        <f ca="1">_xlfn.BETA.INV(RAND(),Summary!$C$14+Summary!$D$26,Summary!$D$14+Summary!$C$26-Summary!$D$26)</f>
        <v>1.4394778259120278E-3</v>
      </c>
      <c r="C773" s="43">
        <f ca="1">_xlfn.BETA.INV(RAND(),Summary!$C$14+Summary!$D$27,Summary!$D$14+Summary!$C$27-Summary!$D$27)</f>
        <v>1.1814048606487715E-3</v>
      </c>
      <c r="D773" s="49">
        <f t="shared" ca="1" si="12"/>
        <v>0</v>
      </c>
      <c r="E773" s="50">
        <f t="shared" ca="1" si="13"/>
        <v>-0.1792823485139452</v>
      </c>
      <c r="F773" s="50" t="str">
        <f t="shared" ca="1" si="14"/>
        <v/>
      </c>
      <c r="G773" s="50">
        <f t="shared" ca="1" si="15"/>
        <v>-0.1792823485139452</v>
      </c>
      <c r="H773" s="29"/>
      <c r="I773" s="29"/>
      <c r="J773" s="29"/>
      <c r="K773" s="29"/>
      <c r="L773" s="29"/>
      <c r="M773" s="29"/>
      <c r="N773" s="29"/>
      <c r="O773" s="29"/>
      <c r="P773" s="29"/>
      <c r="Q773" s="29"/>
      <c r="R773" s="29"/>
      <c r="S773" s="29"/>
      <c r="T773" s="29"/>
      <c r="U773" s="29"/>
      <c r="V773" s="29"/>
      <c r="W773" s="29"/>
      <c r="X773" s="29"/>
      <c r="Y773" s="29"/>
      <c r="Z773" s="29"/>
    </row>
    <row r="774" spans="1:26" ht="13">
      <c r="A774" s="42">
        <v>772</v>
      </c>
      <c r="B774" s="40">
        <f ca="1">_xlfn.BETA.INV(RAND(),Summary!$C$14+Summary!$D$26,Summary!$D$14+Summary!$C$26-Summary!$D$26)</f>
        <v>8.5096651209589779E-4</v>
      </c>
      <c r="C774" s="43">
        <f ca="1">_xlfn.BETA.INV(RAND(),Summary!$C$14+Summary!$D$27,Summary!$D$14+Summary!$C$27-Summary!$D$27)</f>
        <v>1.2647602761945986E-3</v>
      </c>
      <c r="D774" s="49">
        <f t="shared" ca="1" si="12"/>
        <v>1</v>
      </c>
      <c r="E774" s="50">
        <f t="shared" ca="1" si="13"/>
        <v>0.48626327618879234</v>
      </c>
      <c r="F774" s="50">
        <f t="shared" ca="1" si="14"/>
        <v>0.48626327618879234</v>
      </c>
      <c r="G774" s="50" t="str">
        <f t="shared" ca="1" si="15"/>
        <v/>
      </c>
      <c r="H774" s="29"/>
      <c r="I774" s="29"/>
      <c r="J774" s="29"/>
      <c r="K774" s="29"/>
      <c r="L774" s="29"/>
      <c r="M774" s="29"/>
      <c r="N774" s="29"/>
      <c r="O774" s="29"/>
      <c r="P774" s="29"/>
      <c r="Q774" s="29"/>
      <c r="R774" s="29"/>
      <c r="S774" s="29"/>
      <c r="T774" s="29"/>
      <c r="U774" s="29"/>
      <c r="V774" s="29"/>
      <c r="W774" s="29"/>
      <c r="X774" s="29"/>
      <c r="Y774" s="29"/>
      <c r="Z774" s="29"/>
    </row>
    <row r="775" spans="1:26" ht="13">
      <c r="A775" s="42">
        <v>773</v>
      </c>
      <c r="B775" s="40">
        <f ca="1">_xlfn.BETA.INV(RAND(),Summary!$C$14+Summary!$D$26,Summary!$D$14+Summary!$C$26-Summary!$D$26)</f>
        <v>1.620259540025315E-3</v>
      </c>
      <c r="C775" s="43">
        <f ca="1">_xlfn.BETA.INV(RAND(),Summary!$C$14+Summary!$D$27,Summary!$D$14+Summary!$C$27-Summary!$D$27)</f>
        <v>1.0299836393969919E-3</v>
      </c>
      <c r="D775" s="49">
        <f t="shared" ca="1" si="12"/>
        <v>0</v>
      </c>
      <c r="E775" s="50">
        <f t="shared" ca="1" si="13"/>
        <v>-0.36430947391249469</v>
      </c>
      <c r="F775" s="50" t="str">
        <f t="shared" ca="1" si="14"/>
        <v/>
      </c>
      <c r="G775" s="50">
        <f t="shared" ca="1" si="15"/>
        <v>-0.36430947391249469</v>
      </c>
      <c r="H775" s="29"/>
      <c r="I775" s="29"/>
      <c r="J775" s="29"/>
      <c r="K775" s="29"/>
      <c r="L775" s="29"/>
      <c r="M775" s="29"/>
      <c r="N775" s="29"/>
      <c r="O775" s="29"/>
      <c r="P775" s="29"/>
      <c r="Q775" s="29"/>
      <c r="R775" s="29"/>
      <c r="S775" s="29"/>
      <c r="T775" s="29"/>
      <c r="U775" s="29"/>
      <c r="V775" s="29"/>
      <c r="W775" s="29"/>
      <c r="X775" s="29"/>
      <c r="Y775" s="29"/>
      <c r="Z775" s="29"/>
    </row>
    <row r="776" spans="1:26" ht="13">
      <c r="A776" s="42">
        <v>774</v>
      </c>
      <c r="B776" s="40">
        <f ca="1">_xlfn.BETA.INV(RAND(),Summary!$C$14+Summary!$D$26,Summary!$D$14+Summary!$C$26-Summary!$D$26)</f>
        <v>9.2231992782411897E-4</v>
      </c>
      <c r="C776" s="43">
        <f ca="1">_xlfn.BETA.INV(RAND(),Summary!$C$14+Summary!$D$27,Summary!$D$14+Summary!$C$27-Summary!$D$27)</f>
        <v>1.1078795529533281E-3</v>
      </c>
      <c r="D776" s="49">
        <f t="shared" ca="1" si="12"/>
        <v>1</v>
      </c>
      <c r="E776" s="50">
        <f t="shared" ca="1" si="13"/>
        <v>0.20118791704627925</v>
      </c>
      <c r="F776" s="50">
        <f t="shared" ca="1" si="14"/>
        <v>0.20118791704627925</v>
      </c>
      <c r="G776" s="50" t="str">
        <f t="shared" ca="1" si="15"/>
        <v/>
      </c>
      <c r="H776" s="29"/>
      <c r="I776" s="29"/>
      <c r="J776" s="29"/>
      <c r="K776" s="29"/>
      <c r="L776" s="29"/>
      <c r="M776" s="29"/>
      <c r="N776" s="29"/>
      <c r="O776" s="29"/>
      <c r="P776" s="29"/>
      <c r="Q776" s="29"/>
      <c r="R776" s="29"/>
      <c r="S776" s="29"/>
      <c r="T776" s="29"/>
      <c r="U776" s="29"/>
      <c r="V776" s="29"/>
      <c r="W776" s="29"/>
      <c r="X776" s="29"/>
      <c r="Y776" s="29"/>
      <c r="Z776" s="29"/>
    </row>
    <row r="777" spans="1:26" ht="13">
      <c r="A777" s="42">
        <v>775</v>
      </c>
      <c r="B777" s="40">
        <f ca="1">_xlfn.BETA.INV(RAND(),Summary!$C$14+Summary!$D$26,Summary!$D$14+Summary!$C$26-Summary!$D$26)</f>
        <v>3.8185251461521444E-4</v>
      </c>
      <c r="C777" s="43">
        <f ca="1">_xlfn.BETA.INV(RAND(),Summary!$C$14+Summary!$D$27,Summary!$D$14+Summary!$C$27-Summary!$D$27)</f>
        <v>9.3088257938859402E-4</v>
      </c>
      <c r="D777" s="49">
        <f t="shared" ca="1" si="12"/>
        <v>1</v>
      </c>
      <c r="E777" s="50">
        <f t="shared" ca="1" si="13"/>
        <v>1.4378065974676817</v>
      </c>
      <c r="F777" s="50">
        <f t="shared" ca="1" si="14"/>
        <v>1.4378065974676817</v>
      </c>
      <c r="G777" s="50" t="str">
        <f t="shared" ca="1" si="15"/>
        <v/>
      </c>
      <c r="H777" s="29"/>
      <c r="I777" s="29"/>
      <c r="J777" s="29"/>
      <c r="K777" s="29"/>
      <c r="L777" s="29"/>
      <c r="M777" s="29"/>
      <c r="N777" s="29"/>
      <c r="O777" s="29"/>
      <c r="P777" s="29"/>
      <c r="Q777" s="29"/>
      <c r="R777" s="29"/>
      <c r="S777" s="29"/>
      <c r="T777" s="29"/>
      <c r="U777" s="29"/>
      <c r="V777" s="29"/>
      <c r="W777" s="29"/>
      <c r="X777" s="29"/>
      <c r="Y777" s="29"/>
      <c r="Z777" s="29"/>
    </row>
    <row r="778" spans="1:26" ht="13">
      <c r="A778" s="42">
        <v>776</v>
      </c>
      <c r="B778" s="40">
        <f ca="1">_xlfn.BETA.INV(RAND(),Summary!$C$14+Summary!$D$26,Summary!$D$14+Summary!$C$26-Summary!$D$26)</f>
        <v>7.9722804456172733E-4</v>
      </c>
      <c r="C778" s="43">
        <f ca="1">_xlfn.BETA.INV(RAND(),Summary!$C$14+Summary!$D$27,Summary!$D$14+Summary!$C$27-Summary!$D$27)</f>
        <v>1.0829435923805919E-3</v>
      </c>
      <c r="D778" s="49">
        <f t="shared" ca="1" si="12"/>
        <v>1</v>
      </c>
      <c r="E778" s="50">
        <f t="shared" ca="1" si="13"/>
        <v>0.35838622307364443</v>
      </c>
      <c r="F778" s="50">
        <f t="shared" ca="1" si="14"/>
        <v>0.35838622307364443</v>
      </c>
      <c r="G778" s="50" t="str">
        <f t="shared" ca="1" si="15"/>
        <v/>
      </c>
      <c r="H778" s="29"/>
      <c r="I778" s="29"/>
      <c r="J778" s="29"/>
      <c r="K778" s="29"/>
      <c r="L778" s="29"/>
      <c r="M778" s="29"/>
      <c r="N778" s="29"/>
      <c r="O778" s="29"/>
      <c r="P778" s="29"/>
      <c r="Q778" s="29"/>
      <c r="R778" s="29"/>
      <c r="S778" s="29"/>
      <c r="T778" s="29"/>
      <c r="U778" s="29"/>
      <c r="V778" s="29"/>
      <c r="W778" s="29"/>
      <c r="X778" s="29"/>
      <c r="Y778" s="29"/>
      <c r="Z778" s="29"/>
    </row>
    <row r="779" spans="1:26" ht="13">
      <c r="A779" s="42">
        <v>777</v>
      </c>
      <c r="B779" s="40">
        <f ca="1">_xlfn.BETA.INV(RAND(),Summary!$C$14+Summary!$D$26,Summary!$D$14+Summary!$C$26-Summary!$D$26)</f>
        <v>1.2265754368241399E-3</v>
      </c>
      <c r="C779" s="43">
        <f ca="1">_xlfn.BETA.INV(RAND(),Summary!$C$14+Summary!$D$27,Summary!$D$14+Summary!$C$27-Summary!$D$27)</f>
        <v>1.1100057100019711E-3</v>
      </c>
      <c r="D779" s="49">
        <f t="shared" ca="1" si="12"/>
        <v>0</v>
      </c>
      <c r="E779" s="50">
        <f t="shared" ca="1" si="13"/>
        <v>-9.5036736691868046E-2</v>
      </c>
      <c r="F779" s="50" t="str">
        <f t="shared" ca="1" si="14"/>
        <v/>
      </c>
      <c r="G779" s="50">
        <f t="shared" ca="1" si="15"/>
        <v>-9.5036736691868046E-2</v>
      </c>
      <c r="H779" s="29"/>
      <c r="I779" s="29"/>
      <c r="J779" s="29"/>
      <c r="K779" s="29"/>
      <c r="L779" s="29"/>
      <c r="M779" s="29"/>
      <c r="N779" s="29"/>
      <c r="O779" s="29"/>
      <c r="P779" s="29"/>
      <c r="Q779" s="29"/>
      <c r="R779" s="29"/>
      <c r="S779" s="29"/>
      <c r="T779" s="29"/>
      <c r="U779" s="29"/>
      <c r="V779" s="29"/>
      <c r="W779" s="29"/>
      <c r="X779" s="29"/>
      <c r="Y779" s="29"/>
      <c r="Z779" s="29"/>
    </row>
    <row r="780" spans="1:26" ht="13">
      <c r="A780" s="42">
        <v>778</v>
      </c>
      <c r="B780" s="40">
        <f ca="1">_xlfn.BETA.INV(RAND(),Summary!$C$14+Summary!$D$26,Summary!$D$14+Summary!$C$26-Summary!$D$26)</f>
        <v>1.0564984223072615E-3</v>
      </c>
      <c r="C780" s="43">
        <f ca="1">_xlfn.BETA.INV(RAND(),Summary!$C$14+Summary!$D$27,Summary!$D$14+Summary!$C$27-Summary!$D$27)</f>
        <v>1.0966843291148054E-3</v>
      </c>
      <c r="D780" s="49">
        <f t="shared" ca="1" si="12"/>
        <v>1</v>
      </c>
      <c r="E780" s="50">
        <f t="shared" ca="1" si="13"/>
        <v>3.8036882932378474E-2</v>
      </c>
      <c r="F780" s="50">
        <f t="shared" ca="1" si="14"/>
        <v>3.8036882932378474E-2</v>
      </c>
      <c r="G780" s="50" t="str">
        <f t="shared" ca="1" si="15"/>
        <v/>
      </c>
      <c r="H780" s="29"/>
      <c r="I780" s="29"/>
      <c r="J780" s="29"/>
      <c r="K780" s="29"/>
      <c r="L780" s="29"/>
      <c r="M780" s="29"/>
      <c r="N780" s="29"/>
      <c r="O780" s="29"/>
      <c r="P780" s="29"/>
      <c r="Q780" s="29"/>
      <c r="R780" s="29"/>
      <c r="S780" s="29"/>
      <c r="T780" s="29"/>
      <c r="U780" s="29"/>
      <c r="V780" s="29"/>
      <c r="W780" s="29"/>
      <c r="X780" s="29"/>
      <c r="Y780" s="29"/>
      <c r="Z780" s="29"/>
    </row>
    <row r="781" spans="1:26" ht="13">
      <c r="A781" s="42">
        <v>779</v>
      </c>
      <c r="B781" s="40">
        <f ca="1">_xlfn.BETA.INV(RAND(),Summary!$C$14+Summary!$D$26,Summary!$D$14+Summary!$C$26-Summary!$D$26)</f>
        <v>4.8410681035353584E-4</v>
      </c>
      <c r="C781" s="43">
        <f ca="1">_xlfn.BETA.INV(RAND(),Summary!$C$14+Summary!$D$27,Summary!$D$14+Summary!$C$27-Summary!$D$27)</f>
        <v>9.924792265423245E-4</v>
      </c>
      <c r="D781" s="49">
        <f t="shared" ca="1" si="12"/>
        <v>1</v>
      </c>
      <c r="E781" s="50">
        <f t="shared" ca="1" si="13"/>
        <v>1.0501244876467077</v>
      </c>
      <c r="F781" s="50">
        <f t="shared" ca="1" si="14"/>
        <v>1.0501244876467077</v>
      </c>
      <c r="G781" s="50" t="str">
        <f t="shared" ca="1" si="15"/>
        <v/>
      </c>
      <c r="H781" s="29"/>
      <c r="I781" s="29"/>
      <c r="J781" s="29"/>
      <c r="K781" s="29"/>
      <c r="L781" s="29"/>
      <c r="M781" s="29"/>
      <c r="N781" s="29"/>
      <c r="O781" s="29"/>
      <c r="P781" s="29"/>
      <c r="Q781" s="29"/>
      <c r="R781" s="29"/>
      <c r="S781" s="29"/>
      <c r="T781" s="29"/>
      <c r="U781" s="29"/>
      <c r="V781" s="29"/>
      <c r="W781" s="29"/>
      <c r="X781" s="29"/>
      <c r="Y781" s="29"/>
      <c r="Z781" s="29"/>
    </row>
    <row r="782" spans="1:26" ht="13">
      <c r="A782" s="42">
        <v>780</v>
      </c>
      <c r="B782" s="40">
        <f ca="1">_xlfn.BETA.INV(RAND(),Summary!$C$14+Summary!$D$26,Summary!$D$14+Summary!$C$26-Summary!$D$26)</f>
        <v>1.418286728791962E-3</v>
      </c>
      <c r="C782" s="43">
        <f ca="1">_xlfn.BETA.INV(RAND(),Summary!$C$14+Summary!$D$27,Summary!$D$14+Summary!$C$27-Summary!$D$27)</f>
        <v>1.223157439715572E-3</v>
      </c>
      <c r="D782" s="49">
        <f t="shared" ca="1" si="12"/>
        <v>0</v>
      </c>
      <c r="E782" s="50">
        <f t="shared" ca="1" si="13"/>
        <v>-0.13758098776161651</v>
      </c>
      <c r="F782" s="50" t="str">
        <f t="shared" ca="1" si="14"/>
        <v/>
      </c>
      <c r="G782" s="50">
        <f t="shared" ca="1" si="15"/>
        <v>-0.13758098776161651</v>
      </c>
      <c r="H782" s="29"/>
      <c r="I782" s="29"/>
      <c r="J782" s="29"/>
      <c r="K782" s="29"/>
      <c r="L782" s="29"/>
      <c r="M782" s="29"/>
      <c r="N782" s="29"/>
      <c r="O782" s="29"/>
      <c r="P782" s="29"/>
      <c r="Q782" s="29"/>
      <c r="R782" s="29"/>
      <c r="S782" s="29"/>
      <c r="T782" s="29"/>
      <c r="U782" s="29"/>
      <c r="V782" s="29"/>
      <c r="W782" s="29"/>
      <c r="X782" s="29"/>
      <c r="Y782" s="29"/>
      <c r="Z782" s="29"/>
    </row>
    <row r="783" spans="1:26" ht="13">
      <c r="A783" s="42">
        <v>781</v>
      </c>
      <c r="B783" s="40">
        <f ca="1">_xlfn.BETA.INV(RAND(),Summary!$C$14+Summary!$D$26,Summary!$D$14+Summary!$C$26-Summary!$D$26)</f>
        <v>8.3753651643909597E-4</v>
      </c>
      <c r="C783" s="43">
        <f ca="1">_xlfn.BETA.INV(RAND(),Summary!$C$14+Summary!$D$27,Summary!$D$14+Summary!$C$27-Summary!$D$27)</f>
        <v>1.2007128199684747E-3</v>
      </c>
      <c r="D783" s="49">
        <f t="shared" ca="1" si="12"/>
        <v>1</v>
      </c>
      <c r="E783" s="50">
        <f t="shared" ca="1" si="13"/>
        <v>0.43362444072704281</v>
      </c>
      <c r="F783" s="50">
        <f t="shared" ca="1" si="14"/>
        <v>0.43362444072704281</v>
      </c>
      <c r="G783" s="50" t="str">
        <f t="shared" ca="1" si="15"/>
        <v/>
      </c>
      <c r="H783" s="29"/>
      <c r="I783" s="29"/>
      <c r="J783" s="29"/>
      <c r="K783" s="29"/>
      <c r="L783" s="29"/>
      <c r="M783" s="29"/>
      <c r="N783" s="29"/>
      <c r="O783" s="29"/>
      <c r="P783" s="29"/>
      <c r="Q783" s="29"/>
      <c r="R783" s="29"/>
      <c r="S783" s="29"/>
      <c r="T783" s="29"/>
      <c r="U783" s="29"/>
      <c r="V783" s="29"/>
      <c r="W783" s="29"/>
      <c r="X783" s="29"/>
      <c r="Y783" s="29"/>
      <c r="Z783" s="29"/>
    </row>
    <row r="784" spans="1:26" ht="13">
      <c r="A784" s="42">
        <v>782</v>
      </c>
      <c r="B784" s="40">
        <f ca="1">_xlfn.BETA.INV(RAND(),Summary!$C$14+Summary!$D$26,Summary!$D$14+Summary!$C$26-Summary!$D$26)</f>
        <v>2.0751701434171821E-3</v>
      </c>
      <c r="C784" s="43">
        <f ca="1">_xlfn.BETA.INV(RAND(),Summary!$C$14+Summary!$D$27,Summary!$D$14+Summary!$C$27-Summary!$D$27)</f>
        <v>1.5662128749627247E-3</v>
      </c>
      <c r="D784" s="49">
        <f t="shared" ca="1" si="12"/>
        <v>0</v>
      </c>
      <c r="E784" s="50">
        <f t="shared" ca="1" si="13"/>
        <v>-0.2452605007203687</v>
      </c>
      <c r="F784" s="50" t="str">
        <f t="shared" ca="1" si="14"/>
        <v/>
      </c>
      <c r="G784" s="50">
        <f t="shared" ca="1" si="15"/>
        <v>-0.2452605007203687</v>
      </c>
      <c r="H784" s="29"/>
      <c r="I784" s="29"/>
      <c r="J784" s="29"/>
      <c r="K784" s="29"/>
      <c r="L784" s="29"/>
      <c r="M784" s="29"/>
      <c r="N784" s="29"/>
      <c r="O784" s="29"/>
      <c r="P784" s="29"/>
      <c r="Q784" s="29"/>
      <c r="R784" s="29"/>
      <c r="S784" s="29"/>
      <c r="T784" s="29"/>
      <c r="U784" s="29"/>
      <c r="V784" s="29"/>
      <c r="W784" s="29"/>
      <c r="X784" s="29"/>
      <c r="Y784" s="29"/>
      <c r="Z784" s="29"/>
    </row>
    <row r="785" spans="1:26" ht="13">
      <c r="A785" s="42">
        <v>783</v>
      </c>
      <c r="B785" s="40">
        <f ca="1">_xlfn.BETA.INV(RAND(),Summary!$C$14+Summary!$D$26,Summary!$D$14+Summary!$C$26-Summary!$D$26)</f>
        <v>1.7311903111950633E-3</v>
      </c>
      <c r="C785" s="43">
        <f ca="1">_xlfn.BETA.INV(RAND(),Summary!$C$14+Summary!$D$27,Summary!$D$14+Summary!$C$27-Summary!$D$27)</f>
        <v>1.0025419978347096E-3</v>
      </c>
      <c r="D785" s="49">
        <f t="shared" ca="1" si="12"/>
        <v>0</v>
      </c>
      <c r="E785" s="50">
        <f t="shared" ca="1" si="13"/>
        <v>-0.42089440349129392</v>
      </c>
      <c r="F785" s="50" t="str">
        <f t="shared" ca="1" si="14"/>
        <v/>
      </c>
      <c r="G785" s="50">
        <f t="shared" ca="1" si="15"/>
        <v>-0.42089440349129392</v>
      </c>
      <c r="H785" s="29"/>
      <c r="I785" s="29"/>
      <c r="J785" s="29"/>
      <c r="K785" s="29"/>
      <c r="L785" s="29"/>
      <c r="M785" s="29"/>
      <c r="N785" s="29"/>
      <c r="O785" s="29"/>
      <c r="P785" s="29"/>
      <c r="Q785" s="29"/>
      <c r="R785" s="29"/>
      <c r="S785" s="29"/>
      <c r="T785" s="29"/>
      <c r="U785" s="29"/>
      <c r="V785" s="29"/>
      <c r="W785" s="29"/>
      <c r="X785" s="29"/>
      <c r="Y785" s="29"/>
      <c r="Z785" s="29"/>
    </row>
    <row r="786" spans="1:26" ht="13">
      <c r="A786" s="42">
        <v>784</v>
      </c>
      <c r="B786" s="40">
        <f ca="1">_xlfn.BETA.INV(RAND(),Summary!$C$14+Summary!$D$26,Summary!$D$14+Summary!$C$26-Summary!$D$26)</f>
        <v>1.7356137330035715E-3</v>
      </c>
      <c r="C786" s="43">
        <f ca="1">_xlfn.BETA.INV(RAND(),Summary!$C$14+Summary!$D$27,Summary!$D$14+Summary!$C$27-Summary!$D$27)</f>
        <v>9.9420370950711531E-4</v>
      </c>
      <c r="D786" s="49">
        <f t="shared" ca="1" si="12"/>
        <v>0</v>
      </c>
      <c r="E786" s="50">
        <f t="shared" ca="1" si="13"/>
        <v>-0.42717455468239862</v>
      </c>
      <c r="F786" s="50" t="str">
        <f t="shared" ca="1" si="14"/>
        <v/>
      </c>
      <c r="G786" s="50">
        <f t="shared" ca="1" si="15"/>
        <v>-0.42717455468239862</v>
      </c>
      <c r="H786" s="29"/>
      <c r="I786" s="29"/>
      <c r="J786" s="29"/>
      <c r="K786" s="29"/>
      <c r="L786" s="29"/>
      <c r="M786" s="29"/>
      <c r="N786" s="29"/>
      <c r="O786" s="29"/>
      <c r="P786" s="29"/>
      <c r="Q786" s="29"/>
      <c r="R786" s="29"/>
      <c r="S786" s="29"/>
      <c r="T786" s="29"/>
      <c r="U786" s="29"/>
      <c r="V786" s="29"/>
      <c r="W786" s="29"/>
      <c r="X786" s="29"/>
      <c r="Y786" s="29"/>
      <c r="Z786" s="29"/>
    </row>
    <row r="787" spans="1:26" ht="13">
      <c r="A787" s="42">
        <v>785</v>
      </c>
      <c r="B787" s="40">
        <f ca="1">_xlfn.BETA.INV(RAND(),Summary!$C$14+Summary!$D$26,Summary!$D$14+Summary!$C$26-Summary!$D$26)</f>
        <v>7.4871979519608727E-4</v>
      </c>
      <c r="C787" s="43">
        <f ca="1">_xlfn.BETA.INV(RAND(),Summary!$C$14+Summary!$D$27,Summary!$D$14+Summary!$C$27-Summary!$D$27)</f>
        <v>9.7054854868554264E-4</v>
      </c>
      <c r="D787" s="49">
        <f t="shared" ca="1" si="12"/>
        <v>1</v>
      </c>
      <c r="E787" s="50">
        <f t="shared" ca="1" si="13"/>
        <v>0.29627739898523608</v>
      </c>
      <c r="F787" s="50">
        <f t="shared" ca="1" si="14"/>
        <v>0.29627739898523608</v>
      </c>
      <c r="G787" s="50" t="str">
        <f t="shared" ca="1" si="15"/>
        <v/>
      </c>
      <c r="H787" s="29"/>
      <c r="I787" s="29"/>
      <c r="J787" s="29"/>
      <c r="K787" s="29"/>
      <c r="L787" s="29"/>
      <c r="M787" s="29"/>
      <c r="N787" s="29"/>
      <c r="O787" s="29"/>
      <c r="P787" s="29"/>
      <c r="Q787" s="29"/>
      <c r="R787" s="29"/>
      <c r="S787" s="29"/>
      <c r="T787" s="29"/>
      <c r="U787" s="29"/>
      <c r="V787" s="29"/>
      <c r="W787" s="29"/>
      <c r="X787" s="29"/>
      <c r="Y787" s="29"/>
      <c r="Z787" s="29"/>
    </row>
    <row r="788" spans="1:26" ht="13">
      <c r="A788" s="42">
        <v>786</v>
      </c>
      <c r="B788" s="40">
        <f ca="1">_xlfn.BETA.INV(RAND(),Summary!$C$14+Summary!$D$26,Summary!$D$14+Summary!$C$26-Summary!$D$26)</f>
        <v>1.1421977366908864E-3</v>
      </c>
      <c r="C788" s="43">
        <f ca="1">_xlfn.BETA.INV(RAND(),Summary!$C$14+Summary!$D$27,Summary!$D$14+Summary!$C$27-Summary!$D$27)</f>
        <v>1.295615803129313E-3</v>
      </c>
      <c r="D788" s="49">
        <f t="shared" ca="1" si="12"/>
        <v>1</v>
      </c>
      <c r="E788" s="50">
        <f t="shared" ca="1" si="13"/>
        <v>0.13431830716360998</v>
      </c>
      <c r="F788" s="50">
        <f t="shared" ca="1" si="14"/>
        <v>0.13431830716360998</v>
      </c>
      <c r="G788" s="50" t="str">
        <f t="shared" ca="1" si="15"/>
        <v/>
      </c>
      <c r="H788" s="29"/>
      <c r="I788" s="29"/>
      <c r="J788" s="29"/>
      <c r="K788" s="29"/>
      <c r="L788" s="29"/>
      <c r="M788" s="29"/>
      <c r="N788" s="29"/>
      <c r="O788" s="29"/>
      <c r="P788" s="29"/>
      <c r="Q788" s="29"/>
      <c r="R788" s="29"/>
      <c r="S788" s="29"/>
      <c r="T788" s="29"/>
      <c r="U788" s="29"/>
      <c r="V788" s="29"/>
      <c r="W788" s="29"/>
      <c r="X788" s="29"/>
      <c r="Y788" s="29"/>
      <c r="Z788" s="29"/>
    </row>
    <row r="789" spans="1:26" ht="13">
      <c r="A789" s="42">
        <v>787</v>
      </c>
      <c r="B789" s="40">
        <f ca="1">_xlfn.BETA.INV(RAND(),Summary!$C$14+Summary!$D$26,Summary!$D$14+Summary!$C$26-Summary!$D$26)</f>
        <v>1.0029473246041872E-3</v>
      </c>
      <c r="C789" s="43">
        <f ca="1">_xlfn.BETA.INV(RAND(),Summary!$C$14+Summary!$D$27,Summary!$D$14+Summary!$C$27-Summary!$D$27)</f>
        <v>1.2289226339445847E-3</v>
      </c>
      <c r="D789" s="49">
        <f t="shared" ca="1" si="12"/>
        <v>1</v>
      </c>
      <c r="E789" s="50">
        <f t="shared" ca="1" si="13"/>
        <v>0.2253112439674522</v>
      </c>
      <c r="F789" s="50">
        <f t="shared" ca="1" si="14"/>
        <v>0.2253112439674522</v>
      </c>
      <c r="G789" s="50" t="str">
        <f t="shared" ca="1" si="15"/>
        <v/>
      </c>
      <c r="H789" s="29"/>
      <c r="I789" s="29"/>
      <c r="J789" s="29"/>
      <c r="K789" s="29"/>
      <c r="L789" s="29"/>
      <c r="M789" s="29"/>
      <c r="N789" s="29"/>
      <c r="O789" s="29"/>
      <c r="P789" s="29"/>
      <c r="Q789" s="29"/>
      <c r="R789" s="29"/>
      <c r="S789" s="29"/>
      <c r="T789" s="29"/>
      <c r="U789" s="29"/>
      <c r="V789" s="29"/>
      <c r="W789" s="29"/>
      <c r="X789" s="29"/>
      <c r="Y789" s="29"/>
      <c r="Z789" s="29"/>
    </row>
    <row r="790" spans="1:26" ht="13">
      <c r="A790" s="42">
        <v>788</v>
      </c>
      <c r="B790" s="40">
        <f ca="1">_xlfn.BETA.INV(RAND(),Summary!$C$14+Summary!$D$26,Summary!$D$14+Summary!$C$26-Summary!$D$26)</f>
        <v>1.1397513035832363E-3</v>
      </c>
      <c r="C790" s="43">
        <f ca="1">_xlfn.BETA.INV(RAND(),Summary!$C$14+Summary!$D$27,Summary!$D$14+Summary!$C$27-Summary!$D$27)</f>
        <v>8.1412739019030378E-4</v>
      </c>
      <c r="D790" s="49">
        <f t="shared" ca="1" si="12"/>
        <v>0</v>
      </c>
      <c r="E790" s="50">
        <f t="shared" ca="1" si="13"/>
        <v>-0.2856973379799711</v>
      </c>
      <c r="F790" s="50" t="str">
        <f t="shared" ca="1" si="14"/>
        <v/>
      </c>
      <c r="G790" s="50">
        <f t="shared" ca="1" si="15"/>
        <v>-0.2856973379799711</v>
      </c>
      <c r="H790" s="29"/>
      <c r="I790" s="29"/>
      <c r="J790" s="29"/>
      <c r="K790" s="29"/>
      <c r="L790" s="29"/>
      <c r="M790" s="29"/>
      <c r="N790" s="29"/>
      <c r="O790" s="29"/>
      <c r="P790" s="29"/>
      <c r="Q790" s="29"/>
      <c r="R790" s="29"/>
      <c r="S790" s="29"/>
      <c r="T790" s="29"/>
      <c r="U790" s="29"/>
      <c r="V790" s="29"/>
      <c r="W790" s="29"/>
      <c r="X790" s="29"/>
      <c r="Y790" s="29"/>
      <c r="Z790" s="29"/>
    </row>
    <row r="791" spans="1:26" ht="13">
      <c r="A791" s="42">
        <v>789</v>
      </c>
      <c r="B791" s="40">
        <f ca="1">_xlfn.BETA.INV(RAND(),Summary!$C$14+Summary!$D$26,Summary!$D$14+Summary!$C$26-Summary!$D$26)</f>
        <v>8.7671034651338119E-4</v>
      </c>
      <c r="C791" s="43">
        <f ca="1">_xlfn.BETA.INV(RAND(),Summary!$C$14+Summary!$D$27,Summary!$D$14+Summary!$C$27-Summary!$D$27)</f>
        <v>1.2286633143148151E-3</v>
      </c>
      <c r="D791" s="49">
        <f t="shared" ca="1" si="12"/>
        <v>1</v>
      </c>
      <c r="E791" s="50">
        <f t="shared" ca="1" si="13"/>
        <v>0.40144726157405064</v>
      </c>
      <c r="F791" s="50">
        <f t="shared" ca="1" si="14"/>
        <v>0.40144726157405064</v>
      </c>
      <c r="G791" s="50" t="str">
        <f t="shared" ca="1" si="15"/>
        <v/>
      </c>
      <c r="H791" s="29"/>
      <c r="I791" s="29"/>
      <c r="J791" s="29"/>
      <c r="K791" s="29"/>
      <c r="L791" s="29"/>
      <c r="M791" s="29"/>
      <c r="N791" s="29"/>
      <c r="O791" s="29"/>
      <c r="P791" s="29"/>
      <c r="Q791" s="29"/>
      <c r="R791" s="29"/>
      <c r="S791" s="29"/>
      <c r="T791" s="29"/>
      <c r="U791" s="29"/>
      <c r="V791" s="29"/>
      <c r="W791" s="29"/>
      <c r="X791" s="29"/>
      <c r="Y791" s="29"/>
      <c r="Z791" s="29"/>
    </row>
    <row r="792" spans="1:26" ht="13">
      <c r="A792" s="42">
        <v>790</v>
      </c>
      <c r="B792" s="40">
        <f ca="1">_xlfn.BETA.INV(RAND(),Summary!$C$14+Summary!$D$26,Summary!$D$14+Summary!$C$26-Summary!$D$26)</f>
        <v>1.2455713036075844E-3</v>
      </c>
      <c r="C792" s="43">
        <f ca="1">_xlfn.BETA.INV(RAND(),Summary!$C$14+Summary!$D$27,Summary!$D$14+Summary!$C$27-Summary!$D$27)</f>
        <v>1.1814225436984627E-3</v>
      </c>
      <c r="D792" s="49">
        <f t="shared" ca="1" si="12"/>
        <v>0</v>
      </c>
      <c r="E792" s="50">
        <f t="shared" ca="1" si="13"/>
        <v>-5.1501475446107184E-2</v>
      </c>
      <c r="F792" s="50" t="str">
        <f t="shared" ca="1" si="14"/>
        <v/>
      </c>
      <c r="G792" s="50">
        <f t="shared" ca="1" si="15"/>
        <v>-5.1501475446107184E-2</v>
      </c>
      <c r="H792" s="29"/>
      <c r="I792" s="29"/>
      <c r="J792" s="29"/>
      <c r="K792" s="29"/>
      <c r="L792" s="29"/>
      <c r="M792" s="29"/>
      <c r="N792" s="29"/>
      <c r="O792" s="29"/>
      <c r="P792" s="29"/>
      <c r="Q792" s="29"/>
      <c r="R792" s="29"/>
      <c r="S792" s="29"/>
      <c r="T792" s="29"/>
      <c r="U792" s="29"/>
      <c r="V792" s="29"/>
      <c r="W792" s="29"/>
      <c r="X792" s="29"/>
      <c r="Y792" s="29"/>
      <c r="Z792" s="29"/>
    </row>
    <row r="793" spans="1:26" ht="13">
      <c r="A793" s="42">
        <v>791</v>
      </c>
      <c r="B793" s="40">
        <f ca="1">_xlfn.BETA.INV(RAND(),Summary!$C$14+Summary!$D$26,Summary!$D$14+Summary!$C$26-Summary!$D$26)</f>
        <v>1.3918052008173865E-3</v>
      </c>
      <c r="C793" s="43">
        <f ca="1">_xlfn.BETA.INV(RAND(),Summary!$C$14+Summary!$D$27,Summary!$D$14+Summary!$C$27-Summary!$D$27)</f>
        <v>1.2290897138710344E-3</v>
      </c>
      <c r="D793" s="49">
        <f t="shared" ca="1" si="12"/>
        <v>0</v>
      </c>
      <c r="E793" s="50">
        <f t="shared" ca="1" si="13"/>
        <v>-0.11690967015412192</v>
      </c>
      <c r="F793" s="50" t="str">
        <f t="shared" ca="1" si="14"/>
        <v/>
      </c>
      <c r="G793" s="50">
        <f t="shared" ca="1" si="15"/>
        <v>-0.11690967015412192</v>
      </c>
      <c r="H793" s="29"/>
      <c r="I793" s="29"/>
      <c r="J793" s="29"/>
      <c r="K793" s="29"/>
      <c r="L793" s="29"/>
      <c r="M793" s="29"/>
      <c r="N793" s="29"/>
      <c r="O793" s="29"/>
      <c r="P793" s="29"/>
      <c r="Q793" s="29"/>
      <c r="R793" s="29"/>
      <c r="S793" s="29"/>
      <c r="T793" s="29"/>
      <c r="U793" s="29"/>
      <c r="V793" s="29"/>
      <c r="W793" s="29"/>
      <c r="X793" s="29"/>
      <c r="Y793" s="29"/>
      <c r="Z793" s="29"/>
    </row>
    <row r="794" spans="1:26" ht="13">
      <c r="A794" s="42">
        <v>792</v>
      </c>
      <c r="B794" s="40">
        <f ca="1">_xlfn.BETA.INV(RAND(),Summary!$C$14+Summary!$D$26,Summary!$D$14+Summary!$C$26-Summary!$D$26)</f>
        <v>6.9494303295890487E-4</v>
      </c>
      <c r="C794" s="43">
        <f ca="1">_xlfn.BETA.INV(RAND(),Summary!$C$14+Summary!$D$27,Summary!$D$14+Summary!$C$27-Summary!$D$27)</f>
        <v>8.6483522655366385E-4</v>
      </c>
      <c r="D794" s="49">
        <f t="shared" ca="1" si="12"/>
        <v>1</v>
      </c>
      <c r="E794" s="50">
        <f t="shared" ca="1" si="13"/>
        <v>0.24446923781852703</v>
      </c>
      <c r="F794" s="50">
        <f t="shared" ca="1" si="14"/>
        <v>0.24446923781852703</v>
      </c>
      <c r="G794" s="50" t="str">
        <f t="shared" ca="1" si="15"/>
        <v/>
      </c>
      <c r="H794" s="29"/>
      <c r="I794" s="29"/>
      <c r="J794" s="29"/>
      <c r="K794" s="29"/>
      <c r="L794" s="29"/>
      <c r="M794" s="29"/>
      <c r="N794" s="29"/>
      <c r="O794" s="29"/>
      <c r="P794" s="29"/>
      <c r="Q794" s="29"/>
      <c r="R794" s="29"/>
      <c r="S794" s="29"/>
      <c r="T794" s="29"/>
      <c r="U794" s="29"/>
      <c r="V794" s="29"/>
      <c r="W794" s="29"/>
      <c r="X794" s="29"/>
      <c r="Y794" s="29"/>
      <c r="Z794" s="29"/>
    </row>
    <row r="795" spans="1:26" ht="13">
      <c r="A795" s="42">
        <v>793</v>
      </c>
      <c r="B795" s="40">
        <f ca="1">_xlfn.BETA.INV(RAND(),Summary!$C$14+Summary!$D$26,Summary!$D$14+Summary!$C$26-Summary!$D$26)</f>
        <v>1.0084369223518296E-3</v>
      </c>
      <c r="C795" s="43">
        <f ca="1">_xlfn.BETA.INV(RAND(),Summary!$C$14+Summary!$D$27,Summary!$D$14+Summary!$C$27-Summary!$D$27)</f>
        <v>1.0772869383285366E-3</v>
      </c>
      <c r="D795" s="49">
        <f t="shared" ca="1" si="12"/>
        <v>1</v>
      </c>
      <c r="E795" s="50">
        <f t="shared" ca="1" si="13"/>
        <v>6.8273993594104243E-2</v>
      </c>
      <c r="F795" s="50">
        <f t="shared" ca="1" si="14"/>
        <v>6.8273993594104243E-2</v>
      </c>
      <c r="G795" s="50" t="str">
        <f t="shared" ca="1" si="15"/>
        <v/>
      </c>
      <c r="H795" s="29"/>
      <c r="I795" s="29"/>
      <c r="J795" s="29"/>
      <c r="K795" s="29"/>
      <c r="L795" s="29"/>
      <c r="M795" s="29"/>
      <c r="N795" s="29"/>
      <c r="O795" s="29"/>
      <c r="P795" s="29"/>
      <c r="Q795" s="29"/>
      <c r="R795" s="29"/>
      <c r="S795" s="29"/>
      <c r="T795" s="29"/>
      <c r="U795" s="29"/>
      <c r="V795" s="29"/>
      <c r="W795" s="29"/>
      <c r="X795" s="29"/>
      <c r="Y795" s="29"/>
      <c r="Z795" s="29"/>
    </row>
    <row r="796" spans="1:26" ht="13">
      <c r="A796" s="42">
        <v>794</v>
      </c>
      <c r="B796" s="40">
        <f ca="1">_xlfn.BETA.INV(RAND(),Summary!$C$14+Summary!$D$26,Summary!$D$14+Summary!$C$26-Summary!$D$26)</f>
        <v>6.8339011390648806E-4</v>
      </c>
      <c r="C796" s="43">
        <f ca="1">_xlfn.BETA.INV(RAND(),Summary!$C$14+Summary!$D$27,Summary!$D$14+Summary!$C$27-Summary!$D$27)</f>
        <v>1.0551333674789776E-3</v>
      </c>
      <c r="D796" s="49">
        <f t="shared" ca="1" si="12"/>
        <v>1</v>
      </c>
      <c r="E796" s="50">
        <f t="shared" ca="1" si="13"/>
        <v>0.54396931709690655</v>
      </c>
      <c r="F796" s="50">
        <f t="shared" ca="1" si="14"/>
        <v>0.54396931709690655</v>
      </c>
      <c r="G796" s="50" t="str">
        <f t="shared" ca="1" si="15"/>
        <v/>
      </c>
      <c r="H796" s="29"/>
      <c r="I796" s="29"/>
      <c r="J796" s="29"/>
      <c r="K796" s="29"/>
      <c r="L796" s="29"/>
      <c r="M796" s="29"/>
      <c r="N796" s="29"/>
      <c r="O796" s="29"/>
      <c r="P796" s="29"/>
      <c r="Q796" s="29"/>
      <c r="R796" s="29"/>
      <c r="S796" s="29"/>
      <c r="T796" s="29"/>
      <c r="U796" s="29"/>
      <c r="V796" s="29"/>
      <c r="W796" s="29"/>
      <c r="X796" s="29"/>
      <c r="Y796" s="29"/>
      <c r="Z796" s="29"/>
    </row>
    <row r="797" spans="1:26" ht="13">
      <c r="A797" s="42">
        <v>795</v>
      </c>
      <c r="B797" s="40">
        <f ca="1">_xlfn.BETA.INV(RAND(),Summary!$C$14+Summary!$D$26,Summary!$D$14+Summary!$C$26-Summary!$D$26)</f>
        <v>4.2529355279268959E-4</v>
      </c>
      <c r="C797" s="43">
        <f ca="1">_xlfn.BETA.INV(RAND(),Summary!$C$14+Summary!$D$27,Summary!$D$14+Summary!$C$27-Summary!$D$27)</f>
        <v>1.1082415398527834E-3</v>
      </c>
      <c r="D797" s="49">
        <f t="shared" ca="1" si="12"/>
        <v>1</v>
      </c>
      <c r="E797" s="50">
        <f t="shared" ca="1" si="13"/>
        <v>1.6058272752443967</v>
      </c>
      <c r="F797" s="50">
        <f t="shared" ca="1" si="14"/>
        <v>1.6058272752443967</v>
      </c>
      <c r="G797" s="50" t="str">
        <f t="shared" ca="1" si="15"/>
        <v/>
      </c>
      <c r="H797" s="29"/>
      <c r="I797" s="29"/>
      <c r="J797" s="29"/>
      <c r="K797" s="29"/>
      <c r="L797" s="29"/>
      <c r="M797" s="29"/>
      <c r="N797" s="29"/>
      <c r="O797" s="29"/>
      <c r="P797" s="29"/>
      <c r="Q797" s="29"/>
      <c r="R797" s="29"/>
      <c r="S797" s="29"/>
      <c r="T797" s="29"/>
      <c r="U797" s="29"/>
      <c r="V797" s="29"/>
      <c r="W797" s="29"/>
      <c r="X797" s="29"/>
      <c r="Y797" s="29"/>
      <c r="Z797" s="29"/>
    </row>
    <row r="798" spans="1:26" ht="13">
      <c r="A798" s="42">
        <v>796</v>
      </c>
      <c r="B798" s="40">
        <f ca="1">_xlfn.BETA.INV(RAND(),Summary!$C$14+Summary!$D$26,Summary!$D$14+Summary!$C$26-Summary!$D$26)</f>
        <v>1.2578474171862641E-3</v>
      </c>
      <c r="C798" s="43">
        <f ca="1">_xlfn.BETA.INV(RAND(),Summary!$C$14+Summary!$D$27,Summary!$D$14+Summary!$C$27-Summary!$D$27)</f>
        <v>9.6824801457601965E-4</v>
      </c>
      <c r="D798" s="49">
        <f t="shared" ca="1" si="12"/>
        <v>0</v>
      </c>
      <c r="E798" s="50">
        <f t="shared" ca="1" si="13"/>
        <v>-0.23023412748905786</v>
      </c>
      <c r="F798" s="50" t="str">
        <f t="shared" ca="1" si="14"/>
        <v/>
      </c>
      <c r="G798" s="50">
        <f t="shared" ca="1" si="15"/>
        <v>-0.23023412748905786</v>
      </c>
      <c r="H798" s="29"/>
      <c r="I798" s="29"/>
      <c r="J798" s="29"/>
      <c r="K798" s="29"/>
      <c r="L798" s="29"/>
      <c r="M798" s="29"/>
      <c r="N798" s="29"/>
      <c r="O798" s="29"/>
      <c r="P798" s="29"/>
      <c r="Q798" s="29"/>
      <c r="R798" s="29"/>
      <c r="S798" s="29"/>
      <c r="T798" s="29"/>
      <c r="U798" s="29"/>
      <c r="V798" s="29"/>
      <c r="W798" s="29"/>
      <c r="X798" s="29"/>
      <c r="Y798" s="29"/>
      <c r="Z798" s="29"/>
    </row>
    <row r="799" spans="1:26" ht="13">
      <c r="A799" s="42">
        <v>797</v>
      </c>
      <c r="B799" s="40">
        <f ca="1">_xlfn.BETA.INV(RAND(),Summary!$C$14+Summary!$D$26,Summary!$D$14+Summary!$C$26-Summary!$D$26)</f>
        <v>8.6037694075861038E-4</v>
      </c>
      <c r="C799" s="43">
        <f ca="1">_xlfn.BETA.INV(RAND(),Summary!$C$14+Summary!$D$27,Summary!$D$14+Summary!$C$27-Summary!$D$27)</f>
        <v>1.0941525930588947E-3</v>
      </c>
      <c r="D799" s="49">
        <f t="shared" ca="1" si="12"/>
        <v>1</v>
      </c>
      <c r="E799" s="50">
        <f t="shared" ca="1" si="13"/>
        <v>0.27171306113127575</v>
      </c>
      <c r="F799" s="50">
        <f t="shared" ca="1" si="14"/>
        <v>0.27171306113127575</v>
      </c>
      <c r="G799" s="50" t="str">
        <f t="shared" ca="1" si="15"/>
        <v/>
      </c>
      <c r="H799" s="29"/>
      <c r="I799" s="29"/>
      <c r="J799" s="29"/>
      <c r="K799" s="29"/>
      <c r="L799" s="29"/>
      <c r="M799" s="29"/>
      <c r="N799" s="29"/>
      <c r="O799" s="29"/>
      <c r="P799" s="29"/>
      <c r="Q799" s="29"/>
      <c r="R799" s="29"/>
      <c r="S799" s="29"/>
      <c r="T799" s="29"/>
      <c r="U799" s="29"/>
      <c r="V799" s="29"/>
      <c r="W799" s="29"/>
      <c r="X799" s="29"/>
      <c r="Y799" s="29"/>
      <c r="Z799" s="29"/>
    </row>
    <row r="800" spans="1:26" ht="13">
      <c r="A800" s="42">
        <v>798</v>
      </c>
      <c r="B800" s="40">
        <f ca="1">_xlfn.BETA.INV(RAND(),Summary!$C$14+Summary!$D$26,Summary!$D$14+Summary!$C$26-Summary!$D$26)</f>
        <v>7.5035482729201013E-4</v>
      </c>
      <c r="C800" s="43">
        <f ca="1">_xlfn.BETA.INV(RAND(),Summary!$C$14+Summary!$D$27,Summary!$D$14+Summary!$C$27-Summary!$D$27)</f>
        <v>6.4624221994845246E-4</v>
      </c>
      <c r="D800" s="49">
        <f t="shared" ca="1" si="12"/>
        <v>0</v>
      </c>
      <c r="E800" s="50">
        <f t="shared" ca="1" si="13"/>
        <v>-0.13875116619066</v>
      </c>
      <c r="F800" s="50" t="str">
        <f t="shared" ca="1" si="14"/>
        <v/>
      </c>
      <c r="G800" s="50">
        <f t="shared" ca="1" si="15"/>
        <v>-0.13875116619066</v>
      </c>
      <c r="H800" s="29"/>
      <c r="I800" s="29"/>
      <c r="J800" s="29"/>
      <c r="K800" s="29"/>
      <c r="L800" s="29"/>
      <c r="M800" s="29"/>
      <c r="N800" s="29"/>
      <c r="O800" s="29"/>
      <c r="P800" s="29"/>
      <c r="Q800" s="29"/>
      <c r="R800" s="29"/>
      <c r="S800" s="29"/>
      <c r="T800" s="29"/>
      <c r="U800" s="29"/>
      <c r="V800" s="29"/>
      <c r="W800" s="29"/>
      <c r="X800" s="29"/>
      <c r="Y800" s="29"/>
      <c r="Z800" s="29"/>
    </row>
    <row r="801" spans="1:26" ht="13">
      <c r="A801" s="42">
        <v>799</v>
      </c>
      <c r="B801" s="40">
        <f ca="1">_xlfn.BETA.INV(RAND(),Summary!$C$14+Summary!$D$26,Summary!$D$14+Summary!$C$26-Summary!$D$26)</f>
        <v>8.0261332394912152E-4</v>
      </c>
      <c r="C801" s="43">
        <f ca="1">_xlfn.BETA.INV(RAND(),Summary!$C$14+Summary!$D$27,Summary!$D$14+Summary!$C$27-Summary!$D$27)</f>
        <v>7.0211749284711516E-4</v>
      </c>
      <c r="D801" s="49">
        <f t="shared" ca="1" si="12"/>
        <v>0</v>
      </c>
      <c r="E801" s="50">
        <f t="shared" ca="1" si="13"/>
        <v>-0.12521076850248863</v>
      </c>
      <c r="F801" s="50" t="str">
        <f t="shared" ca="1" si="14"/>
        <v/>
      </c>
      <c r="G801" s="50">
        <f t="shared" ca="1" si="15"/>
        <v>-0.12521076850248863</v>
      </c>
      <c r="H801" s="29"/>
      <c r="I801" s="29"/>
      <c r="J801" s="29"/>
      <c r="K801" s="29"/>
      <c r="L801" s="29"/>
      <c r="M801" s="29"/>
      <c r="N801" s="29"/>
      <c r="O801" s="29"/>
      <c r="P801" s="29"/>
      <c r="Q801" s="29"/>
      <c r="R801" s="29"/>
      <c r="S801" s="29"/>
      <c r="T801" s="29"/>
      <c r="U801" s="29"/>
      <c r="V801" s="29"/>
      <c r="W801" s="29"/>
      <c r="X801" s="29"/>
      <c r="Y801" s="29"/>
      <c r="Z801" s="29"/>
    </row>
    <row r="802" spans="1:26" ht="13">
      <c r="A802" s="42">
        <v>800</v>
      </c>
      <c r="B802" s="40">
        <f ca="1">_xlfn.BETA.INV(RAND(),Summary!$C$14+Summary!$D$26,Summary!$D$14+Summary!$C$26-Summary!$D$26)</f>
        <v>1.1098916409855164E-3</v>
      </c>
      <c r="C802" s="43">
        <f ca="1">_xlfn.BETA.INV(RAND(),Summary!$C$14+Summary!$D$27,Summary!$D$14+Summary!$C$27-Summary!$D$27)</f>
        <v>1.0589921772186095E-3</v>
      </c>
      <c r="D802" s="49">
        <f t="shared" ca="1" si="12"/>
        <v>0</v>
      </c>
      <c r="E802" s="50">
        <f t="shared" ca="1" si="13"/>
        <v>-4.5859849635151113E-2</v>
      </c>
      <c r="F802" s="50" t="str">
        <f t="shared" ca="1" si="14"/>
        <v/>
      </c>
      <c r="G802" s="50">
        <f t="shared" ca="1" si="15"/>
        <v>-4.5859849635151113E-2</v>
      </c>
      <c r="H802" s="29"/>
      <c r="I802" s="29"/>
      <c r="J802" s="29"/>
      <c r="K802" s="29"/>
      <c r="L802" s="29"/>
      <c r="M802" s="29"/>
      <c r="N802" s="29"/>
      <c r="O802" s="29"/>
      <c r="P802" s="29"/>
      <c r="Q802" s="29"/>
      <c r="R802" s="29"/>
      <c r="S802" s="29"/>
      <c r="T802" s="29"/>
      <c r="U802" s="29"/>
      <c r="V802" s="29"/>
      <c r="W802" s="29"/>
      <c r="X802" s="29"/>
      <c r="Y802" s="29"/>
      <c r="Z802" s="29"/>
    </row>
    <row r="803" spans="1:26" ht="13">
      <c r="A803" s="42">
        <v>801</v>
      </c>
      <c r="B803" s="40">
        <f ca="1">_xlfn.BETA.INV(RAND(),Summary!$C$14+Summary!$D$26,Summary!$D$14+Summary!$C$26-Summary!$D$26)</f>
        <v>1.9195532032310059E-3</v>
      </c>
      <c r="C803" s="43">
        <f ca="1">_xlfn.BETA.INV(RAND(),Summary!$C$14+Summary!$D$27,Summary!$D$14+Summary!$C$27-Summary!$D$27)</f>
        <v>1.3478811655369682E-3</v>
      </c>
      <c r="D803" s="49">
        <f t="shared" ca="1" si="12"/>
        <v>0</v>
      </c>
      <c r="E803" s="50">
        <f t="shared" ca="1" si="13"/>
        <v>-0.29781515653319485</v>
      </c>
      <c r="F803" s="50" t="str">
        <f t="shared" ca="1" si="14"/>
        <v/>
      </c>
      <c r="G803" s="50">
        <f t="shared" ca="1" si="15"/>
        <v>-0.29781515653319485</v>
      </c>
      <c r="H803" s="29"/>
      <c r="I803" s="29"/>
      <c r="J803" s="29"/>
      <c r="K803" s="29"/>
      <c r="L803" s="29"/>
      <c r="M803" s="29"/>
      <c r="N803" s="29"/>
      <c r="O803" s="29"/>
      <c r="P803" s="29"/>
      <c r="Q803" s="29"/>
      <c r="R803" s="29"/>
      <c r="S803" s="29"/>
      <c r="T803" s="29"/>
      <c r="U803" s="29"/>
      <c r="V803" s="29"/>
      <c r="W803" s="29"/>
      <c r="X803" s="29"/>
      <c r="Y803" s="29"/>
      <c r="Z803" s="29"/>
    </row>
    <row r="804" spans="1:26" ht="13">
      <c r="A804" s="42">
        <v>802</v>
      </c>
      <c r="B804" s="40">
        <f ca="1">_xlfn.BETA.INV(RAND(),Summary!$C$14+Summary!$D$26,Summary!$D$14+Summary!$C$26-Summary!$D$26)</f>
        <v>1.6650307464967096E-3</v>
      </c>
      <c r="C804" s="43">
        <f ca="1">_xlfn.BETA.INV(RAND(),Summary!$C$14+Summary!$D$27,Summary!$D$14+Summary!$C$27-Summary!$D$27)</f>
        <v>1.0095710563055146E-3</v>
      </c>
      <c r="D804" s="49">
        <f t="shared" ca="1" si="12"/>
        <v>0</v>
      </c>
      <c r="E804" s="50">
        <f t="shared" ca="1" si="13"/>
        <v>-0.39366221408842328</v>
      </c>
      <c r="F804" s="50" t="str">
        <f t="shared" ca="1" si="14"/>
        <v/>
      </c>
      <c r="G804" s="50">
        <f t="shared" ca="1" si="15"/>
        <v>-0.39366221408842328</v>
      </c>
      <c r="H804" s="29"/>
      <c r="I804" s="29"/>
      <c r="J804" s="29"/>
      <c r="K804" s="29"/>
      <c r="L804" s="29"/>
      <c r="M804" s="29"/>
      <c r="N804" s="29"/>
      <c r="O804" s="29"/>
      <c r="P804" s="29"/>
      <c r="Q804" s="29"/>
      <c r="R804" s="29"/>
      <c r="S804" s="29"/>
      <c r="T804" s="29"/>
      <c r="U804" s="29"/>
      <c r="V804" s="29"/>
      <c r="W804" s="29"/>
      <c r="X804" s="29"/>
      <c r="Y804" s="29"/>
      <c r="Z804" s="29"/>
    </row>
    <row r="805" spans="1:26" ht="13">
      <c r="A805" s="42">
        <v>803</v>
      </c>
      <c r="B805" s="40">
        <f ca="1">_xlfn.BETA.INV(RAND(),Summary!$C$14+Summary!$D$26,Summary!$D$14+Summary!$C$26-Summary!$D$26)</f>
        <v>1.5866390176898504E-3</v>
      </c>
      <c r="C805" s="43">
        <f ca="1">_xlfn.BETA.INV(RAND(),Summary!$C$14+Summary!$D$27,Summary!$D$14+Summary!$C$27-Summary!$D$27)</f>
        <v>9.781625314630425E-4</v>
      </c>
      <c r="D805" s="49">
        <f t="shared" ca="1" si="12"/>
        <v>0</v>
      </c>
      <c r="E805" s="50">
        <f t="shared" ca="1" si="13"/>
        <v>-0.38350026656520203</v>
      </c>
      <c r="F805" s="50" t="str">
        <f t="shared" ca="1" si="14"/>
        <v/>
      </c>
      <c r="G805" s="50">
        <f t="shared" ca="1" si="15"/>
        <v>-0.38350026656520203</v>
      </c>
      <c r="H805" s="29"/>
      <c r="I805" s="29"/>
      <c r="J805" s="29"/>
      <c r="K805" s="29"/>
      <c r="L805" s="29"/>
      <c r="M805" s="29"/>
      <c r="N805" s="29"/>
      <c r="O805" s="29"/>
      <c r="P805" s="29"/>
      <c r="Q805" s="29"/>
      <c r="R805" s="29"/>
      <c r="S805" s="29"/>
      <c r="T805" s="29"/>
      <c r="U805" s="29"/>
      <c r="V805" s="29"/>
      <c r="W805" s="29"/>
      <c r="X805" s="29"/>
      <c r="Y805" s="29"/>
      <c r="Z805" s="29"/>
    </row>
    <row r="806" spans="1:26" ht="13">
      <c r="A806" s="42">
        <v>804</v>
      </c>
      <c r="B806" s="40">
        <f ca="1">_xlfn.BETA.INV(RAND(),Summary!$C$14+Summary!$D$26,Summary!$D$14+Summary!$C$26-Summary!$D$26)</f>
        <v>8.5292497243564852E-4</v>
      </c>
      <c r="C806" s="43">
        <f ca="1">_xlfn.BETA.INV(RAND(),Summary!$C$14+Summary!$D$27,Summary!$D$14+Summary!$C$27-Summary!$D$27)</f>
        <v>7.1273145270597533E-4</v>
      </c>
      <c r="D806" s="49">
        <f t="shared" ca="1" si="12"/>
        <v>0</v>
      </c>
      <c r="E806" s="50">
        <f t="shared" ca="1" si="13"/>
        <v>-0.16436793886961787</v>
      </c>
      <c r="F806" s="50" t="str">
        <f t="shared" ca="1" si="14"/>
        <v/>
      </c>
      <c r="G806" s="50">
        <f t="shared" ca="1" si="15"/>
        <v>-0.16436793886961787</v>
      </c>
      <c r="H806" s="29"/>
      <c r="I806" s="29"/>
      <c r="J806" s="29"/>
      <c r="K806" s="29"/>
      <c r="L806" s="29"/>
      <c r="M806" s="29"/>
      <c r="N806" s="29"/>
      <c r="O806" s="29"/>
      <c r="P806" s="29"/>
      <c r="Q806" s="29"/>
      <c r="R806" s="29"/>
      <c r="S806" s="29"/>
      <c r="T806" s="29"/>
      <c r="U806" s="29"/>
      <c r="V806" s="29"/>
      <c r="W806" s="29"/>
      <c r="X806" s="29"/>
      <c r="Y806" s="29"/>
      <c r="Z806" s="29"/>
    </row>
    <row r="807" spans="1:26" ht="13">
      <c r="A807" s="42">
        <v>805</v>
      </c>
      <c r="B807" s="40">
        <f ca="1">_xlfn.BETA.INV(RAND(),Summary!$C$14+Summary!$D$26,Summary!$D$14+Summary!$C$26-Summary!$D$26)</f>
        <v>1.0300101804684861E-3</v>
      </c>
      <c r="C807" s="43">
        <f ca="1">_xlfn.BETA.INV(RAND(),Summary!$C$14+Summary!$D$27,Summary!$D$14+Summary!$C$27-Summary!$D$27)</f>
        <v>8.4438213378512812E-4</v>
      </c>
      <c r="D807" s="49">
        <f t="shared" ca="1" si="12"/>
        <v>0</v>
      </c>
      <c r="E807" s="50">
        <f t="shared" ca="1" si="13"/>
        <v>-0.18021962326520657</v>
      </c>
      <c r="F807" s="50" t="str">
        <f t="shared" ca="1" si="14"/>
        <v/>
      </c>
      <c r="G807" s="50">
        <f t="shared" ca="1" si="15"/>
        <v>-0.18021962326520657</v>
      </c>
      <c r="H807" s="29"/>
      <c r="I807" s="29"/>
      <c r="J807" s="29"/>
      <c r="K807" s="29"/>
      <c r="L807" s="29"/>
      <c r="M807" s="29"/>
      <c r="N807" s="29"/>
      <c r="O807" s="29"/>
      <c r="P807" s="29"/>
      <c r="Q807" s="29"/>
      <c r="R807" s="29"/>
      <c r="S807" s="29"/>
      <c r="T807" s="29"/>
      <c r="U807" s="29"/>
      <c r="V807" s="29"/>
      <c r="W807" s="29"/>
      <c r="X807" s="29"/>
      <c r="Y807" s="29"/>
      <c r="Z807" s="29"/>
    </row>
    <row r="808" spans="1:26" ht="13">
      <c r="A808" s="42">
        <v>806</v>
      </c>
      <c r="B808" s="40">
        <f ca="1">_xlfn.BETA.INV(RAND(),Summary!$C$14+Summary!$D$26,Summary!$D$14+Summary!$C$26-Summary!$D$26)</f>
        <v>9.7551152870615479E-4</v>
      </c>
      <c r="C808" s="43">
        <f ca="1">_xlfn.BETA.INV(RAND(),Summary!$C$14+Summary!$D$27,Summary!$D$14+Summary!$C$27-Summary!$D$27)</f>
        <v>1.5998052780166194E-3</v>
      </c>
      <c r="D808" s="49">
        <f t="shared" ca="1" si="12"/>
        <v>1</v>
      </c>
      <c r="E808" s="50">
        <f t="shared" ca="1" si="13"/>
        <v>0.63996552674111495</v>
      </c>
      <c r="F808" s="50">
        <f t="shared" ca="1" si="14"/>
        <v>0.63996552674111495</v>
      </c>
      <c r="G808" s="50" t="str">
        <f t="shared" ca="1" si="15"/>
        <v/>
      </c>
      <c r="H808" s="29"/>
      <c r="I808" s="29"/>
      <c r="J808" s="29"/>
      <c r="K808" s="29"/>
      <c r="L808" s="29"/>
      <c r="M808" s="29"/>
      <c r="N808" s="29"/>
      <c r="O808" s="29"/>
      <c r="P808" s="29"/>
      <c r="Q808" s="29"/>
      <c r="R808" s="29"/>
      <c r="S808" s="29"/>
      <c r="T808" s="29"/>
      <c r="U808" s="29"/>
      <c r="V808" s="29"/>
      <c r="W808" s="29"/>
      <c r="X808" s="29"/>
      <c r="Y808" s="29"/>
      <c r="Z808" s="29"/>
    </row>
    <row r="809" spans="1:26" ht="13">
      <c r="A809" s="42">
        <v>807</v>
      </c>
      <c r="B809" s="40">
        <f ca="1">_xlfn.BETA.INV(RAND(),Summary!$C$14+Summary!$D$26,Summary!$D$14+Summary!$C$26-Summary!$D$26)</f>
        <v>1.3574344442636166E-3</v>
      </c>
      <c r="C809" s="43">
        <f ca="1">_xlfn.BETA.INV(RAND(),Summary!$C$14+Summary!$D$27,Summary!$D$14+Summary!$C$27-Summary!$D$27)</f>
        <v>1.0466372197734941E-3</v>
      </c>
      <c r="D809" s="49">
        <f t="shared" ca="1" si="12"/>
        <v>0</v>
      </c>
      <c r="E809" s="50">
        <f t="shared" ca="1" si="13"/>
        <v>-0.22895928846031627</v>
      </c>
      <c r="F809" s="50" t="str">
        <f t="shared" ca="1" si="14"/>
        <v/>
      </c>
      <c r="G809" s="50">
        <f t="shared" ca="1" si="15"/>
        <v>-0.22895928846031627</v>
      </c>
      <c r="H809" s="29"/>
      <c r="I809" s="29"/>
      <c r="J809" s="29"/>
      <c r="K809" s="29"/>
      <c r="L809" s="29"/>
      <c r="M809" s="29"/>
      <c r="N809" s="29"/>
      <c r="O809" s="29"/>
      <c r="P809" s="29"/>
      <c r="Q809" s="29"/>
      <c r="R809" s="29"/>
      <c r="S809" s="29"/>
      <c r="T809" s="29"/>
      <c r="U809" s="29"/>
      <c r="V809" s="29"/>
      <c r="W809" s="29"/>
      <c r="X809" s="29"/>
      <c r="Y809" s="29"/>
      <c r="Z809" s="29"/>
    </row>
    <row r="810" spans="1:26" ht="13">
      <c r="A810" s="42">
        <v>808</v>
      </c>
      <c r="B810" s="40">
        <f ca="1">_xlfn.BETA.INV(RAND(),Summary!$C$14+Summary!$D$26,Summary!$D$14+Summary!$C$26-Summary!$D$26)</f>
        <v>1.3741904600632626E-3</v>
      </c>
      <c r="C810" s="43">
        <f ca="1">_xlfn.BETA.INV(RAND(),Summary!$C$14+Summary!$D$27,Summary!$D$14+Summary!$C$27-Summary!$D$27)</f>
        <v>8.3597146375297723E-4</v>
      </c>
      <c r="D810" s="49">
        <f t="shared" ca="1" si="12"/>
        <v>0</v>
      </c>
      <c r="E810" s="50">
        <f t="shared" ca="1" si="13"/>
        <v>-0.391662591141484</v>
      </c>
      <c r="F810" s="50" t="str">
        <f t="shared" ca="1" si="14"/>
        <v/>
      </c>
      <c r="G810" s="50">
        <f t="shared" ca="1" si="15"/>
        <v>-0.391662591141484</v>
      </c>
      <c r="H810" s="29"/>
      <c r="I810" s="29"/>
      <c r="J810" s="29"/>
      <c r="K810" s="29"/>
      <c r="L810" s="29"/>
      <c r="M810" s="29"/>
      <c r="N810" s="29"/>
      <c r="O810" s="29"/>
      <c r="P810" s="29"/>
      <c r="Q810" s="29"/>
      <c r="R810" s="29"/>
      <c r="S810" s="29"/>
      <c r="T810" s="29"/>
      <c r="U810" s="29"/>
      <c r="V810" s="29"/>
      <c r="W810" s="29"/>
      <c r="X810" s="29"/>
      <c r="Y810" s="29"/>
      <c r="Z810" s="29"/>
    </row>
    <row r="811" spans="1:26" ht="13">
      <c r="A811" s="42">
        <v>809</v>
      </c>
      <c r="B811" s="40">
        <f ca="1">_xlfn.BETA.INV(RAND(),Summary!$C$14+Summary!$D$26,Summary!$D$14+Summary!$C$26-Summary!$D$26)</f>
        <v>1.3593266520807168E-3</v>
      </c>
      <c r="C811" s="43">
        <f ca="1">_xlfn.BETA.INV(RAND(),Summary!$C$14+Summary!$D$27,Summary!$D$14+Summary!$C$27-Summary!$D$27)</f>
        <v>1.0011710051601992E-3</v>
      </c>
      <c r="D811" s="49">
        <f t="shared" ca="1" si="12"/>
        <v>0</v>
      </c>
      <c r="E811" s="50">
        <f t="shared" ca="1" si="13"/>
        <v>-0.26348019173484893</v>
      </c>
      <c r="F811" s="50" t="str">
        <f t="shared" ca="1" si="14"/>
        <v/>
      </c>
      <c r="G811" s="50">
        <f t="shared" ca="1" si="15"/>
        <v>-0.26348019173484893</v>
      </c>
      <c r="H811" s="29"/>
      <c r="I811" s="29"/>
      <c r="J811" s="29"/>
      <c r="K811" s="29"/>
      <c r="L811" s="29"/>
      <c r="M811" s="29"/>
      <c r="N811" s="29"/>
      <c r="O811" s="29"/>
      <c r="P811" s="29"/>
      <c r="Q811" s="29"/>
      <c r="R811" s="29"/>
      <c r="S811" s="29"/>
      <c r="T811" s="29"/>
      <c r="U811" s="29"/>
      <c r="V811" s="29"/>
      <c r="W811" s="29"/>
      <c r="X811" s="29"/>
      <c r="Y811" s="29"/>
      <c r="Z811" s="29"/>
    </row>
    <row r="812" spans="1:26" ht="13">
      <c r="A812" s="42">
        <v>810</v>
      </c>
      <c r="B812" s="40">
        <f ca="1">_xlfn.BETA.INV(RAND(),Summary!$C$14+Summary!$D$26,Summary!$D$14+Summary!$C$26-Summary!$D$26)</f>
        <v>1.4208740564464195E-3</v>
      </c>
      <c r="C812" s="43">
        <f ca="1">_xlfn.BETA.INV(RAND(),Summary!$C$14+Summary!$D$27,Summary!$D$14+Summary!$C$27-Summary!$D$27)</f>
        <v>8.1647692414806765E-4</v>
      </c>
      <c r="D812" s="49">
        <f t="shared" ca="1" si="12"/>
        <v>0</v>
      </c>
      <c r="E812" s="50">
        <f t="shared" ca="1" si="13"/>
        <v>-0.42536995418857759</v>
      </c>
      <c r="F812" s="50" t="str">
        <f t="shared" ca="1" si="14"/>
        <v/>
      </c>
      <c r="G812" s="50">
        <f t="shared" ca="1" si="15"/>
        <v>-0.42536995418857759</v>
      </c>
      <c r="H812" s="29"/>
      <c r="I812" s="29"/>
      <c r="J812" s="29"/>
      <c r="K812" s="29"/>
      <c r="L812" s="29"/>
      <c r="M812" s="29"/>
      <c r="N812" s="29"/>
      <c r="O812" s="29"/>
      <c r="P812" s="29"/>
      <c r="Q812" s="29"/>
      <c r="R812" s="29"/>
      <c r="S812" s="29"/>
      <c r="T812" s="29"/>
      <c r="U812" s="29"/>
      <c r="V812" s="29"/>
      <c r="W812" s="29"/>
      <c r="X812" s="29"/>
      <c r="Y812" s="29"/>
      <c r="Z812" s="29"/>
    </row>
    <row r="813" spans="1:26" ht="13">
      <c r="A813" s="42">
        <v>811</v>
      </c>
      <c r="B813" s="40">
        <f ca="1">_xlfn.BETA.INV(RAND(),Summary!$C$14+Summary!$D$26,Summary!$D$14+Summary!$C$26-Summary!$D$26)</f>
        <v>1.1322452128987859E-3</v>
      </c>
      <c r="C813" s="43">
        <f ca="1">_xlfn.BETA.INV(RAND(),Summary!$C$14+Summary!$D$27,Summary!$D$14+Summary!$C$27-Summary!$D$27)</f>
        <v>1.0290488783307739E-3</v>
      </c>
      <c r="D813" s="49">
        <f t="shared" ca="1" si="12"/>
        <v>0</v>
      </c>
      <c r="E813" s="50">
        <f t="shared" ca="1" si="13"/>
        <v>-9.1143096382635791E-2</v>
      </c>
      <c r="F813" s="50" t="str">
        <f t="shared" ca="1" si="14"/>
        <v/>
      </c>
      <c r="G813" s="50">
        <f t="shared" ca="1" si="15"/>
        <v>-9.1143096382635791E-2</v>
      </c>
      <c r="H813" s="29"/>
      <c r="I813" s="29"/>
      <c r="J813" s="29"/>
      <c r="K813" s="29"/>
      <c r="L813" s="29"/>
      <c r="M813" s="29"/>
      <c r="N813" s="29"/>
      <c r="O813" s="29"/>
      <c r="P813" s="29"/>
      <c r="Q813" s="29"/>
      <c r="R813" s="29"/>
      <c r="S813" s="29"/>
      <c r="T813" s="29"/>
      <c r="U813" s="29"/>
      <c r="V813" s="29"/>
      <c r="W813" s="29"/>
      <c r="X813" s="29"/>
      <c r="Y813" s="29"/>
      <c r="Z813" s="29"/>
    </row>
    <row r="814" spans="1:26" ht="13">
      <c r="A814" s="42">
        <v>812</v>
      </c>
      <c r="B814" s="40">
        <f ca="1">_xlfn.BETA.INV(RAND(),Summary!$C$14+Summary!$D$26,Summary!$D$14+Summary!$C$26-Summary!$D$26)</f>
        <v>1.081763207724018E-3</v>
      </c>
      <c r="C814" s="43">
        <f ca="1">_xlfn.BETA.INV(RAND(),Summary!$C$14+Summary!$D$27,Summary!$D$14+Summary!$C$27-Summary!$D$27)</f>
        <v>6.4277958822064364E-4</v>
      </c>
      <c r="D814" s="49">
        <f t="shared" ca="1" si="12"/>
        <v>0</v>
      </c>
      <c r="E814" s="50">
        <f t="shared" ca="1" si="13"/>
        <v>-0.40580379917613996</v>
      </c>
      <c r="F814" s="50" t="str">
        <f t="shared" ca="1" si="14"/>
        <v/>
      </c>
      <c r="G814" s="50">
        <f t="shared" ca="1" si="15"/>
        <v>-0.40580379917613996</v>
      </c>
      <c r="H814" s="29"/>
      <c r="I814" s="29"/>
      <c r="J814" s="29"/>
      <c r="K814" s="29"/>
      <c r="L814" s="29"/>
      <c r="M814" s="29"/>
      <c r="N814" s="29"/>
      <c r="O814" s="29"/>
      <c r="P814" s="29"/>
      <c r="Q814" s="29"/>
      <c r="R814" s="29"/>
      <c r="S814" s="29"/>
      <c r="T814" s="29"/>
      <c r="U814" s="29"/>
      <c r="V814" s="29"/>
      <c r="W814" s="29"/>
      <c r="X814" s="29"/>
      <c r="Y814" s="29"/>
      <c r="Z814" s="29"/>
    </row>
    <row r="815" spans="1:26" ht="13">
      <c r="A815" s="42">
        <v>813</v>
      </c>
      <c r="B815" s="40">
        <f ca="1">_xlfn.BETA.INV(RAND(),Summary!$C$14+Summary!$D$26,Summary!$D$14+Summary!$C$26-Summary!$D$26)</f>
        <v>1.01252566881387E-3</v>
      </c>
      <c r="C815" s="43">
        <f ca="1">_xlfn.BETA.INV(RAND(),Summary!$C$14+Summary!$D$27,Summary!$D$14+Summary!$C$27-Summary!$D$27)</f>
        <v>1.0535269457426777E-3</v>
      </c>
      <c r="D815" s="49">
        <f t="shared" ca="1" si="12"/>
        <v>1</v>
      </c>
      <c r="E815" s="50">
        <f t="shared" ca="1" si="13"/>
        <v>4.0494061722740268E-2</v>
      </c>
      <c r="F815" s="50">
        <f t="shared" ca="1" si="14"/>
        <v>4.0494061722740268E-2</v>
      </c>
      <c r="G815" s="50" t="str">
        <f t="shared" ca="1" si="15"/>
        <v/>
      </c>
      <c r="H815" s="29"/>
      <c r="I815" s="29"/>
      <c r="J815" s="29"/>
      <c r="K815" s="29"/>
      <c r="L815" s="29"/>
      <c r="M815" s="29"/>
      <c r="N815" s="29"/>
      <c r="O815" s="29"/>
      <c r="P815" s="29"/>
      <c r="Q815" s="29"/>
      <c r="R815" s="29"/>
      <c r="S815" s="29"/>
      <c r="T815" s="29"/>
      <c r="U815" s="29"/>
      <c r="V815" s="29"/>
      <c r="W815" s="29"/>
      <c r="X815" s="29"/>
      <c r="Y815" s="29"/>
      <c r="Z815" s="29"/>
    </row>
    <row r="816" spans="1:26" ht="13">
      <c r="A816" s="42">
        <v>814</v>
      </c>
      <c r="B816" s="40">
        <f ca="1">_xlfn.BETA.INV(RAND(),Summary!$C$14+Summary!$D$26,Summary!$D$14+Summary!$C$26-Summary!$D$26)</f>
        <v>1.1601522066180259E-3</v>
      </c>
      <c r="C816" s="43">
        <f ca="1">_xlfn.BETA.INV(RAND(),Summary!$C$14+Summary!$D$27,Summary!$D$14+Summary!$C$27-Summary!$D$27)</f>
        <v>9.3504650049157909E-4</v>
      </c>
      <c r="D816" s="49">
        <f t="shared" ca="1" si="12"/>
        <v>0</v>
      </c>
      <c r="E816" s="50">
        <f t="shared" ca="1" si="13"/>
        <v>-0.1940311838759978</v>
      </c>
      <c r="F816" s="50" t="str">
        <f t="shared" ca="1" si="14"/>
        <v/>
      </c>
      <c r="G816" s="50">
        <f t="shared" ca="1" si="15"/>
        <v>-0.1940311838759978</v>
      </c>
      <c r="H816" s="29"/>
      <c r="I816" s="29"/>
      <c r="J816" s="29"/>
      <c r="K816" s="29"/>
      <c r="L816" s="29"/>
      <c r="M816" s="29"/>
      <c r="N816" s="29"/>
      <c r="O816" s="29"/>
      <c r="P816" s="29"/>
      <c r="Q816" s="29"/>
      <c r="R816" s="29"/>
      <c r="S816" s="29"/>
      <c r="T816" s="29"/>
      <c r="U816" s="29"/>
      <c r="V816" s="29"/>
      <c r="W816" s="29"/>
      <c r="X816" s="29"/>
      <c r="Y816" s="29"/>
      <c r="Z816" s="29"/>
    </row>
    <row r="817" spans="1:26" ht="13">
      <c r="A817" s="42">
        <v>815</v>
      </c>
      <c r="B817" s="40">
        <f ca="1">_xlfn.BETA.INV(RAND(),Summary!$C$14+Summary!$D$26,Summary!$D$14+Summary!$C$26-Summary!$D$26)</f>
        <v>8.5185986780483792E-4</v>
      </c>
      <c r="C817" s="43">
        <f ca="1">_xlfn.BETA.INV(RAND(),Summary!$C$14+Summary!$D$27,Summary!$D$14+Summary!$C$27-Summary!$D$27)</f>
        <v>9.4345688259067769E-4</v>
      </c>
      <c r="D817" s="49">
        <f t="shared" ca="1" si="12"/>
        <v>1</v>
      </c>
      <c r="E817" s="50">
        <f t="shared" ca="1" si="13"/>
        <v>0.1075259185784589</v>
      </c>
      <c r="F817" s="50">
        <f t="shared" ca="1" si="14"/>
        <v>0.1075259185784589</v>
      </c>
      <c r="G817" s="50" t="str">
        <f t="shared" ca="1" si="15"/>
        <v/>
      </c>
      <c r="H817" s="29"/>
      <c r="I817" s="29"/>
      <c r="J817" s="29"/>
      <c r="K817" s="29"/>
      <c r="L817" s="29"/>
      <c r="M817" s="29"/>
      <c r="N817" s="29"/>
      <c r="O817" s="29"/>
      <c r="P817" s="29"/>
      <c r="Q817" s="29"/>
      <c r="R817" s="29"/>
      <c r="S817" s="29"/>
      <c r="T817" s="29"/>
      <c r="U817" s="29"/>
      <c r="V817" s="29"/>
      <c r="W817" s="29"/>
      <c r="X817" s="29"/>
      <c r="Y817" s="29"/>
      <c r="Z817" s="29"/>
    </row>
    <row r="818" spans="1:26" ht="13">
      <c r="A818" s="42">
        <v>816</v>
      </c>
      <c r="B818" s="40">
        <f ca="1">_xlfn.BETA.INV(RAND(),Summary!$C$14+Summary!$D$26,Summary!$D$14+Summary!$C$26-Summary!$D$26)</f>
        <v>8.9832165887250212E-4</v>
      </c>
      <c r="C818" s="43">
        <f ca="1">_xlfn.BETA.INV(RAND(),Summary!$C$14+Summary!$D$27,Summary!$D$14+Summary!$C$27-Summary!$D$27)</f>
        <v>1.1311077127532654E-3</v>
      </c>
      <c r="D818" s="49">
        <f t="shared" ca="1" si="12"/>
        <v>1</v>
      </c>
      <c r="E818" s="50">
        <f t="shared" ca="1" si="13"/>
        <v>0.25913441091127287</v>
      </c>
      <c r="F818" s="50">
        <f t="shared" ca="1" si="14"/>
        <v>0.25913441091127287</v>
      </c>
      <c r="G818" s="50" t="str">
        <f t="shared" ca="1" si="15"/>
        <v/>
      </c>
      <c r="H818" s="29"/>
      <c r="I818" s="29"/>
      <c r="J818" s="29"/>
      <c r="K818" s="29"/>
      <c r="L818" s="29"/>
      <c r="M818" s="29"/>
      <c r="N818" s="29"/>
      <c r="O818" s="29"/>
      <c r="P818" s="29"/>
      <c r="Q818" s="29"/>
      <c r="R818" s="29"/>
      <c r="S818" s="29"/>
      <c r="T818" s="29"/>
      <c r="U818" s="29"/>
      <c r="V818" s="29"/>
      <c r="W818" s="29"/>
      <c r="X818" s="29"/>
      <c r="Y818" s="29"/>
      <c r="Z818" s="29"/>
    </row>
    <row r="819" spans="1:26" ht="13">
      <c r="A819" s="42">
        <v>817</v>
      </c>
      <c r="B819" s="40">
        <f ca="1">_xlfn.BETA.INV(RAND(),Summary!$C$14+Summary!$D$26,Summary!$D$14+Summary!$C$26-Summary!$D$26)</f>
        <v>7.1355598998675668E-4</v>
      </c>
      <c r="C819" s="43">
        <f ca="1">_xlfn.BETA.INV(RAND(),Summary!$C$14+Summary!$D$27,Summary!$D$14+Summary!$C$27-Summary!$D$27)</f>
        <v>9.8863511098279898E-4</v>
      </c>
      <c r="D819" s="49">
        <f t="shared" ca="1" si="12"/>
        <v>1</v>
      </c>
      <c r="E819" s="50">
        <f t="shared" ca="1" si="13"/>
        <v>0.38550460630447186</v>
      </c>
      <c r="F819" s="50">
        <f t="shared" ca="1" si="14"/>
        <v>0.38550460630447186</v>
      </c>
      <c r="G819" s="50" t="str">
        <f t="shared" ca="1" si="15"/>
        <v/>
      </c>
      <c r="H819" s="29"/>
      <c r="I819" s="29"/>
      <c r="J819" s="29"/>
      <c r="K819" s="29"/>
      <c r="L819" s="29"/>
      <c r="M819" s="29"/>
      <c r="N819" s="29"/>
      <c r="O819" s="29"/>
      <c r="P819" s="29"/>
      <c r="Q819" s="29"/>
      <c r="R819" s="29"/>
      <c r="S819" s="29"/>
      <c r="T819" s="29"/>
      <c r="U819" s="29"/>
      <c r="V819" s="29"/>
      <c r="W819" s="29"/>
      <c r="X819" s="29"/>
      <c r="Y819" s="29"/>
      <c r="Z819" s="29"/>
    </row>
    <row r="820" spans="1:26" ht="13">
      <c r="A820" s="42">
        <v>818</v>
      </c>
      <c r="B820" s="40">
        <f ca="1">_xlfn.BETA.INV(RAND(),Summary!$C$14+Summary!$D$26,Summary!$D$14+Summary!$C$26-Summary!$D$26)</f>
        <v>1.0850343388189021E-3</v>
      </c>
      <c r="C820" s="43">
        <f ca="1">_xlfn.BETA.INV(RAND(),Summary!$C$14+Summary!$D$27,Summary!$D$14+Summary!$C$27-Summary!$D$27)</f>
        <v>9.2909843059251981E-4</v>
      </c>
      <c r="D820" s="49">
        <f t="shared" ca="1" si="12"/>
        <v>0</v>
      </c>
      <c r="E820" s="50">
        <f t="shared" ca="1" si="13"/>
        <v>-0.14371518268824929</v>
      </c>
      <c r="F820" s="50" t="str">
        <f t="shared" ca="1" si="14"/>
        <v/>
      </c>
      <c r="G820" s="50">
        <f t="shared" ca="1" si="15"/>
        <v>-0.14371518268824929</v>
      </c>
      <c r="H820" s="29"/>
      <c r="I820" s="29"/>
      <c r="J820" s="29"/>
      <c r="K820" s="29"/>
      <c r="L820" s="29"/>
      <c r="M820" s="29"/>
      <c r="N820" s="29"/>
      <c r="O820" s="29"/>
      <c r="P820" s="29"/>
      <c r="Q820" s="29"/>
      <c r="R820" s="29"/>
      <c r="S820" s="29"/>
      <c r="T820" s="29"/>
      <c r="U820" s="29"/>
      <c r="V820" s="29"/>
      <c r="W820" s="29"/>
      <c r="X820" s="29"/>
      <c r="Y820" s="29"/>
      <c r="Z820" s="29"/>
    </row>
    <row r="821" spans="1:26" ht="13">
      <c r="A821" s="42">
        <v>819</v>
      </c>
      <c r="B821" s="40">
        <f ca="1">_xlfn.BETA.INV(RAND(),Summary!$C$14+Summary!$D$26,Summary!$D$14+Summary!$C$26-Summary!$D$26)</f>
        <v>1.4918415894529247E-3</v>
      </c>
      <c r="C821" s="43">
        <f ca="1">_xlfn.BETA.INV(RAND(),Summary!$C$14+Summary!$D$27,Summary!$D$14+Summary!$C$27-Summary!$D$27)</f>
        <v>8.8656935430562577E-4</v>
      </c>
      <c r="D821" s="49">
        <f t="shared" ca="1" si="12"/>
        <v>0</v>
      </c>
      <c r="E821" s="50">
        <f t="shared" ca="1" si="13"/>
        <v>-0.40572151857574845</v>
      </c>
      <c r="F821" s="50" t="str">
        <f t="shared" ca="1" si="14"/>
        <v/>
      </c>
      <c r="G821" s="50">
        <f t="shared" ca="1" si="15"/>
        <v>-0.40572151857574845</v>
      </c>
      <c r="H821" s="29"/>
      <c r="I821" s="29"/>
      <c r="J821" s="29"/>
      <c r="K821" s="29"/>
      <c r="L821" s="29"/>
      <c r="M821" s="29"/>
      <c r="N821" s="29"/>
      <c r="O821" s="29"/>
      <c r="P821" s="29"/>
      <c r="Q821" s="29"/>
      <c r="R821" s="29"/>
      <c r="S821" s="29"/>
      <c r="T821" s="29"/>
      <c r="U821" s="29"/>
      <c r="V821" s="29"/>
      <c r="W821" s="29"/>
      <c r="X821" s="29"/>
      <c r="Y821" s="29"/>
      <c r="Z821" s="29"/>
    </row>
    <row r="822" spans="1:26" ht="13">
      <c r="A822" s="42">
        <v>820</v>
      </c>
      <c r="B822" s="40">
        <f ca="1">_xlfn.BETA.INV(RAND(),Summary!$C$14+Summary!$D$26,Summary!$D$14+Summary!$C$26-Summary!$D$26)</f>
        <v>1.2472308688563638E-3</v>
      </c>
      <c r="C822" s="43">
        <f ca="1">_xlfn.BETA.INV(RAND(),Summary!$C$14+Summary!$D$27,Summary!$D$14+Summary!$C$27-Summary!$D$27)</f>
        <v>9.930275763104417E-4</v>
      </c>
      <c r="D822" s="49">
        <f t="shared" ca="1" si="12"/>
        <v>0</v>
      </c>
      <c r="E822" s="50">
        <f t="shared" ca="1" si="13"/>
        <v>-0.20381414451280486</v>
      </c>
      <c r="F822" s="50" t="str">
        <f t="shared" ca="1" si="14"/>
        <v/>
      </c>
      <c r="G822" s="50">
        <f t="shared" ca="1" si="15"/>
        <v>-0.20381414451280486</v>
      </c>
      <c r="H822" s="29"/>
      <c r="I822" s="29"/>
      <c r="J822" s="29"/>
      <c r="K822" s="29"/>
      <c r="L822" s="29"/>
      <c r="M822" s="29"/>
      <c r="N822" s="29"/>
      <c r="O822" s="29"/>
      <c r="P822" s="29"/>
      <c r="Q822" s="29"/>
      <c r="R822" s="29"/>
      <c r="S822" s="29"/>
      <c r="T822" s="29"/>
      <c r="U822" s="29"/>
      <c r="V822" s="29"/>
      <c r="W822" s="29"/>
      <c r="X822" s="29"/>
      <c r="Y822" s="29"/>
      <c r="Z822" s="29"/>
    </row>
    <row r="823" spans="1:26" ht="13">
      <c r="A823" s="42">
        <v>821</v>
      </c>
      <c r="B823" s="40">
        <f ca="1">_xlfn.BETA.INV(RAND(),Summary!$C$14+Summary!$D$26,Summary!$D$14+Summary!$C$26-Summary!$D$26)</f>
        <v>1.6975799587684026E-3</v>
      </c>
      <c r="C823" s="43">
        <f ca="1">_xlfn.BETA.INV(RAND(),Summary!$C$14+Summary!$D$27,Summary!$D$14+Summary!$C$27-Summary!$D$27)</f>
        <v>7.1067091972542868E-4</v>
      </c>
      <c r="D823" s="49">
        <f t="shared" ca="1" si="12"/>
        <v>0</v>
      </c>
      <c r="E823" s="50">
        <f t="shared" ca="1" si="13"/>
        <v>-0.58136232932378529</v>
      </c>
      <c r="F823" s="50" t="str">
        <f t="shared" ca="1" si="14"/>
        <v/>
      </c>
      <c r="G823" s="50">
        <f t="shared" ca="1" si="15"/>
        <v>-0.58136232932378529</v>
      </c>
      <c r="H823" s="29"/>
      <c r="I823" s="29"/>
      <c r="J823" s="29"/>
      <c r="K823" s="29"/>
      <c r="L823" s="29"/>
      <c r="M823" s="29"/>
      <c r="N823" s="29"/>
      <c r="O823" s="29"/>
      <c r="P823" s="29"/>
      <c r="Q823" s="29"/>
      <c r="R823" s="29"/>
      <c r="S823" s="29"/>
      <c r="T823" s="29"/>
      <c r="U823" s="29"/>
      <c r="V823" s="29"/>
      <c r="W823" s="29"/>
      <c r="X823" s="29"/>
      <c r="Y823" s="29"/>
      <c r="Z823" s="29"/>
    </row>
    <row r="824" spans="1:26" ht="13">
      <c r="A824" s="42">
        <v>822</v>
      </c>
      <c r="B824" s="40">
        <f ca="1">_xlfn.BETA.INV(RAND(),Summary!$C$14+Summary!$D$26,Summary!$D$14+Summary!$C$26-Summary!$D$26)</f>
        <v>1.7084300525541662E-3</v>
      </c>
      <c r="C824" s="43">
        <f ca="1">_xlfn.BETA.INV(RAND(),Summary!$C$14+Summary!$D$27,Summary!$D$14+Summary!$C$27-Summary!$D$27)</f>
        <v>7.1951715988775205E-4</v>
      </c>
      <c r="D824" s="49">
        <f t="shared" ca="1" si="12"/>
        <v>0</v>
      </c>
      <c r="E824" s="50">
        <f t="shared" ca="1" si="13"/>
        <v>-0.5788430677556583</v>
      </c>
      <c r="F824" s="50" t="str">
        <f t="shared" ca="1" si="14"/>
        <v/>
      </c>
      <c r="G824" s="50">
        <f t="shared" ca="1" si="15"/>
        <v>-0.5788430677556583</v>
      </c>
      <c r="H824" s="29"/>
      <c r="I824" s="29"/>
      <c r="J824" s="29"/>
      <c r="K824" s="29"/>
      <c r="L824" s="29"/>
      <c r="M824" s="29"/>
      <c r="N824" s="29"/>
      <c r="O824" s="29"/>
      <c r="P824" s="29"/>
      <c r="Q824" s="29"/>
      <c r="R824" s="29"/>
      <c r="S824" s="29"/>
      <c r="T824" s="29"/>
      <c r="U824" s="29"/>
      <c r="V824" s="29"/>
      <c r="W824" s="29"/>
      <c r="X824" s="29"/>
      <c r="Y824" s="29"/>
      <c r="Z824" s="29"/>
    </row>
    <row r="825" spans="1:26" ht="13">
      <c r="A825" s="42">
        <v>823</v>
      </c>
      <c r="B825" s="40">
        <f ca="1">_xlfn.BETA.INV(RAND(),Summary!$C$14+Summary!$D$26,Summary!$D$14+Summary!$C$26-Summary!$D$26)</f>
        <v>9.6258560465096803E-4</v>
      </c>
      <c r="C825" s="43">
        <f ca="1">_xlfn.BETA.INV(RAND(),Summary!$C$14+Summary!$D$27,Summary!$D$14+Summary!$C$27-Summary!$D$27)</f>
        <v>9.7790362520907073E-4</v>
      </c>
      <c r="D825" s="49">
        <f t="shared" ca="1" si="12"/>
        <v>1</v>
      </c>
      <c r="E825" s="50">
        <f t="shared" ca="1" si="13"/>
        <v>1.5913411216716654E-2</v>
      </c>
      <c r="F825" s="50">
        <f t="shared" ca="1" si="14"/>
        <v>1.5913411216716654E-2</v>
      </c>
      <c r="G825" s="50" t="str">
        <f t="shared" ca="1" si="15"/>
        <v/>
      </c>
      <c r="H825" s="29"/>
      <c r="I825" s="29"/>
      <c r="J825" s="29"/>
      <c r="K825" s="29"/>
      <c r="L825" s="29"/>
      <c r="M825" s="29"/>
      <c r="N825" s="29"/>
      <c r="O825" s="29"/>
      <c r="P825" s="29"/>
      <c r="Q825" s="29"/>
      <c r="R825" s="29"/>
      <c r="S825" s="29"/>
      <c r="T825" s="29"/>
      <c r="U825" s="29"/>
      <c r="V825" s="29"/>
      <c r="W825" s="29"/>
      <c r="X825" s="29"/>
      <c r="Y825" s="29"/>
      <c r="Z825" s="29"/>
    </row>
    <row r="826" spans="1:26" ht="13">
      <c r="A826" s="42">
        <v>824</v>
      </c>
      <c r="B826" s="40">
        <f ca="1">_xlfn.BETA.INV(RAND(),Summary!$C$14+Summary!$D$26,Summary!$D$14+Summary!$C$26-Summary!$D$26)</f>
        <v>1.4182451495057258E-3</v>
      </c>
      <c r="C826" s="43">
        <f ca="1">_xlfn.BETA.INV(RAND(),Summary!$C$14+Summary!$D$27,Summary!$D$14+Summary!$C$27-Summary!$D$27)</f>
        <v>1.1435702543156623E-3</v>
      </c>
      <c r="D826" s="49">
        <f t="shared" ca="1" si="12"/>
        <v>0</v>
      </c>
      <c r="E826" s="50">
        <f t="shared" ca="1" si="13"/>
        <v>-0.19367236706981916</v>
      </c>
      <c r="F826" s="50" t="str">
        <f t="shared" ca="1" si="14"/>
        <v/>
      </c>
      <c r="G826" s="50">
        <f t="shared" ca="1" si="15"/>
        <v>-0.19367236706981916</v>
      </c>
      <c r="H826" s="29"/>
      <c r="I826" s="29"/>
      <c r="J826" s="29"/>
      <c r="K826" s="29"/>
      <c r="L826" s="29"/>
      <c r="M826" s="29"/>
      <c r="N826" s="29"/>
      <c r="O826" s="29"/>
      <c r="P826" s="29"/>
      <c r="Q826" s="29"/>
      <c r="R826" s="29"/>
      <c r="S826" s="29"/>
      <c r="T826" s="29"/>
      <c r="U826" s="29"/>
      <c r="V826" s="29"/>
      <c r="W826" s="29"/>
      <c r="X826" s="29"/>
      <c r="Y826" s="29"/>
      <c r="Z826" s="29"/>
    </row>
    <row r="827" spans="1:26" ht="13">
      <c r="A827" s="42">
        <v>825</v>
      </c>
      <c r="B827" s="40">
        <f ca="1">_xlfn.BETA.INV(RAND(),Summary!$C$14+Summary!$D$26,Summary!$D$14+Summary!$C$26-Summary!$D$26)</f>
        <v>8.612417676025848E-4</v>
      </c>
      <c r="C827" s="43">
        <f ca="1">_xlfn.BETA.INV(RAND(),Summary!$C$14+Summary!$D$27,Summary!$D$14+Summary!$C$27-Summary!$D$27)</f>
        <v>6.730695847627573E-4</v>
      </c>
      <c r="D827" s="49">
        <f t="shared" ca="1" si="12"/>
        <v>0</v>
      </c>
      <c r="E827" s="50">
        <f t="shared" ca="1" si="13"/>
        <v>-0.21848938349058158</v>
      </c>
      <c r="F827" s="50" t="str">
        <f t="shared" ca="1" si="14"/>
        <v/>
      </c>
      <c r="G827" s="50">
        <f t="shared" ca="1" si="15"/>
        <v>-0.21848938349058158</v>
      </c>
      <c r="H827" s="29"/>
      <c r="I827" s="29"/>
      <c r="J827" s="29"/>
      <c r="K827" s="29"/>
      <c r="L827" s="29"/>
      <c r="M827" s="29"/>
      <c r="N827" s="29"/>
      <c r="O827" s="29"/>
      <c r="P827" s="29"/>
      <c r="Q827" s="29"/>
      <c r="R827" s="29"/>
      <c r="S827" s="29"/>
      <c r="T827" s="29"/>
      <c r="U827" s="29"/>
      <c r="V827" s="29"/>
      <c r="W827" s="29"/>
      <c r="X827" s="29"/>
      <c r="Y827" s="29"/>
      <c r="Z827" s="29"/>
    </row>
    <row r="828" spans="1:26" ht="13">
      <c r="A828" s="42">
        <v>826</v>
      </c>
      <c r="B828" s="40">
        <f ca="1">_xlfn.BETA.INV(RAND(),Summary!$C$14+Summary!$D$26,Summary!$D$14+Summary!$C$26-Summary!$D$26)</f>
        <v>1.1197805803527805E-3</v>
      </c>
      <c r="C828" s="43">
        <f ca="1">_xlfn.BETA.INV(RAND(),Summary!$C$14+Summary!$D$27,Summary!$D$14+Summary!$C$27-Summary!$D$27)</f>
        <v>1.0734898211667288E-3</v>
      </c>
      <c r="D828" s="49">
        <f t="shared" ca="1" si="12"/>
        <v>0</v>
      </c>
      <c r="E828" s="50">
        <f t="shared" ca="1" si="13"/>
        <v>-4.1339133753746739E-2</v>
      </c>
      <c r="F828" s="50" t="str">
        <f t="shared" ca="1" si="14"/>
        <v/>
      </c>
      <c r="G828" s="50">
        <f t="shared" ca="1" si="15"/>
        <v>-4.1339133753746739E-2</v>
      </c>
      <c r="H828" s="29"/>
      <c r="I828" s="29"/>
      <c r="J828" s="29"/>
      <c r="K828" s="29"/>
      <c r="L828" s="29"/>
      <c r="M828" s="29"/>
      <c r="N828" s="29"/>
      <c r="O828" s="29"/>
      <c r="P828" s="29"/>
      <c r="Q828" s="29"/>
      <c r="R828" s="29"/>
      <c r="S828" s="29"/>
      <c r="T828" s="29"/>
      <c r="U828" s="29"/>
      <c r="V828" s="29"/>
      <c r="W828" s="29"/>
      <c r="X828" s="29"/>
      <c r="Y828" s="29"/>
      <c r="Z828" s="29"/>
    </row>
    <row r="829" spans="1:26" ht="13">
      <c r="A829" s="42">
        <v>827</v>
      </c>
      <c r="B829" s="40">
        <f ca="1">_xlfn.BETA.INV(RAND(),Summary!$C$14+Summary!$D$26,Summary!$D$14+Summary!$C$26-Summary!$D$26)</f>
        <v>9.1228972968360276E-4</v>
      </c>
      <c r="C829" s="43">
        <f ca="1">_xlfn.BETA.INV(RAND(),Summary!$C$14+Summary!$D$27,Summary!$D$14+Summary!$C$27-Summary!$D$27)</f>
        <v>1.303977905124043E-3</v>
      </c>
      <c r="D829" s="49">
        <f t="shared" ca="1" si="12"/>
        <v>1</v>
      </c>
      <c r="E829" s="50">
        <f t="shared" ca="1" si="13"/>
        <v>0.42934625119180525</v>
      </c>
      <c r="F829" s="50">
        <f t="shared" ca="1" si="14"/>
        <v>0.42934625119180525</v>
      </c>
      <c r="G829" s="50" t="str">
        <f t="shared" ca="1" si="15"/>
        <v/>
      </c>
      <c r="H829" s="29"/>
      <c r="I829" s="29"/>
      <c r="J829" s="29"/>
      <c r="K829" s="29"/>
      <c r="L829" s="29"/>
      <c r="M829" s="29"/>
      <c r="N829" s="29"/>
      <c r="O829" s="29"/>
      <c r="P829" s="29"/>
      <c r="Q829" s="29"/>
      <c r="R829" s="29"/>
      <c r="S829" s="29"/>
      <c r="T829" s="29"/>
      <c r="U829" s="29"/>
      <c r="V829" s="29"/>
      <c r="W829" s="29"/>
      <c r="X829" s="29"/>
      <c r="Y829" s="29"/>
      <c r="Z829" s="29"/>
    </row>
    <row r="830" spans="1:26" ht="13">
      <c r="A830" s="42">
        <v>828</v>
      </c>
      <c r="B830" s="40">
        <f ca="1">_xlfn.BETA.INV(RAND(),Summary!$C$14+Summary!$D$26,Summary!$D$14+Summary!$C$26-Summary!$D$26)</f>
        <v>1.0522201766772865E-3</v>
      </c>
      <c r="C830" s="43">
        <f ca="1">_xlfn.BETA.INV(RAND(),Summary!$C$14+Summary!$D$27,Summary!$D$14+Summary!$C$27-Summary!$D$27)</f>
        <v>7.7159801993630865E-4</v>
      </c>
      <c r="D830" s="49">
        <f t="shared" ca="1" si="12"/>
        <v>0</v>
      </c>
      <c r="E830" s="50">
        <f t="shared" ca="1" si="13"/>
        <v>-0.26669528199614062</v>
      </c>
      <c r="F830" s="50" t="str">
        <f t="shared" ca="1" si="14"/>
        <v/>
      </c>
      <c r="G830" s="50">
        <f t="shared" ca="1" si="15"/>
        <v>-0.26669528199614062</v>
      </c>
      <c r="H830" s="29"/>
      <c r="I830" s="29"/>
      <c r="J830" s="29"/>
      <c r="K830" s="29"/>
      <c r="L830" s="29"/>
      <c r="M830" s="29"/>
      <c r="N830" s="29"/>
      <c r="O830" s="29"/>
      <c r="P830" s="29"/>
      <c r="Q830" s="29"/>
      <c r="R830" s="29"/>
      <c r="S830" s="29"/>
      <c r="T830" s="29"/>
      <c r="U830" s="29"/>
      <c r="V830" s="29"/>
      <c r="W830" s="29"/>
      <c r="X830" s="29"/>
      <c r="Y830" s="29"/>
      <c r="Z830" s="29"/>
    </row>
    <row r="831" spans="1:26" ht="13">
      <c r="A831" s="42">
        <v>829</v>
      </c>
      <c r="B831" s="40">
        <f ca="1">_xlfn.BETA.INV(RAND(),Summary!$C$14+Summary!$D$26,Summary!$D$14+Summary!$C$26-Summary!$D$26)</f>
        <v>5.4661605711765499E-4</v>
      </c>
      <c r="C831" s="43">
        <f ca="1">_xlfn.BETA.INV(RAND(),Summary!$C$14+Summary!$D$27,Summary!$D$14+Summary!$C$27-Summary!$D$27)</f>
        <v>8.8999690801608094E-4</v>
      </c>
      <c r="D831" s="49">
        <f t="shared" ca="1" si="12"/>
        <v>1</v>
      </c>
      <c r="E831" s="50">
        <f t="shared" ca="1" si="13"/>
        <v>0.62819386007263922</v>
      </c>
      <c r="F831" s="50">
        <f t="shared" ca="1" si="14"/>
        <v>0.62819386007263922</v>
      </c>
      <c r="G831" s="50" t="str">
        <f t="shared" ca="1" si="15"/>
        <v/>
      </c>
      <c r="H831" s="29"/>
      <c r="I831" s="29"/>
      <c r="J831" s="29"/>
      <c r="K831" s="29"/>
      <c r="L831" s="29"/>
      <c r="M831" s="29"/>
      <c r="N831" s="29"/>
      <c r="O831" s="29"/>
      <c r="P831" s="29"/>
      <c r="Q831" s="29"/>
      <c r="R831" s="29"/>
      <c r="S831" s="29"/>
      <c r="T831" s="29"/>
      <c r="U831" s="29"/>
      <c r="V831" s="29"/>
      <c r="W831" s="29"/>
      <c r="X831" s="29"/>
      <c r="Y831" s="29"/>
      <c r="Z831" s="29"/>
    </row>
    <row r="832" spans="1:26" ht="13">
      <c r="A832" s="42">
        <v>830</v>
      </c>
      <c r="B832" s="40">
        <f ca="1">_xlfn.BETA.INV(RAND(),Summary!$C$14+Summary!$D$26,Summary!$D$14+Summary!$C$26-Summary!$D$26)</f>
        <v>1.0096491981785693E-3</v>
      </c>
      <c r="C832" s="43">
        <f ca="1">_xlfn.BETA.INV(RAND(),Summary!$C$14+Summary!$D$27,Summary!$D$14+Summary!$C$27-Summary!$D$27)</f>
        <v>1.1591049592306613E-3</v>
      </c>
      <c r="D832" s="49">
        <f t="shared" ca="1" si="12"/>
        <v>1</v>
      </c>
      <c r="E832" s="50">
        <f t="shared" ca="1" si="13"/>
        <v>0.14802741518709037</v>
      </c>
      <c r="F832" s="50">
        <f t="shared" ca="1" si="14"/>
        <v>0.14802741518709037</v>
      </c>
      <c r="G832" s="50" t="str">
        <f t="shared" ca="1" si="15"/>
        <v/>
      </c>
      <c r="H832" s="29"/>
      <c r="I832" s="29"/>
      <c r="J832" s="29"/>
      <c r="K832" s="29"/>
      <c r="L832" s="29"/>
      <c r="M832" s="29"/>
      <c r="N832" s="29"/>
      <c r="O832" s="29"/>
      <c r="P832" s="29"/>
      <c r="Q832" s="29"/>
      <c r="R832" s="29"/>
      <c r="S832" s="29"/>
      <c r="T832" s="29"/>
      <c r="U832" s="29"/>
      <c r="V832" s="29"/>
      <c r="W832" s="29"/>
      <c r="X832" s="29"/>
      <c r="Y832" s="29"/>
      <c r="Z832" s="29"/>
    </row>
    <row r="833" spans="1:26" ht="13">
      <c r="A833" s="42">
        <v>831</v>
      </c>
      <c r="B833" s="40">
        <f ca="1">_xlfn.BETA.INV(RAND(),Summary!$C$14+Summary!$D$26,Summary!$D$14+Summary!$C$26-Summary!$D$26)</f>
        <v>1.1047445181346927E-3</v>
      </c>
      <c r="C833" s="43">
        <f ca="1">_xlfn.BETA.INV(RAND(),Summary!$C$14+Summary!$D$27,Summary!$D$14+Summary!$C$27-Summary!$D$27)</f>
        <v>1.0139516473177078E-3</v>
      </c>
      <c r="D833" s="49">
        <f t="shared" ca="1" si="12"/>
        <v>0</v>
      </c>
      <c r="E833" s="50">
        <f t="shared" ca="1" si="13"/>
        <v>-8.2184495443601915E-2</v>
      </c>
      <c r="F833" s="50" t="str">
        <f t="shared" ca="1" si="14"/>
        <v/>
      </c>
      <c r="G833" s="50">
        <f t="shared" ca="1" si="15"/>
        <v>-8.2184495443601915E-2</v>
      </c>
      <c r="H833" s="29"/>
      <c r="I833" s="29"/>
      <c r="J833" s="29"/>
      <c r="K833" s="29"/>
      <c r="L833" s="29"/>
      <c r="M833" s="29"/>
      <c r="N833" s="29"/>
      <c r="O833" s="29"/>
      <c r="P833" s="29"/>
      <c r="Q833" s="29"/>
      <c r="R833" s="29"/>
      <c r="S833" s="29"/>
      <c r="T833" s="29"/>
      <c r="U833" s="29"/>
      <c r="V833" s="29"/>
      <c r="W833" s="29"/>
      <c r="X833" s="29"/>
      <c r="Y833" s="29"/>
      <c r="Z833" s="29"/>
    </row>
    <row r="834" spans="1:26" ht="13">
      <c r="A834" s="42">
        <v>832</v>
      </c>
      <c r="B834" s="40">
        <f ca="1">_xlfn.BETA.INV(RAND(),Summary!$C$14+Summary!$D$26,Summary!$D$14+Summary!$C$26-Summary!$D$26)</f>
        <v>8.0533484513329668E-4</v>
      </c>
      <c r="C834" s="43">
        <f ca="1">_xlfn.BETA.INV(RAND(),Summary!$C$14+Summary!$D$27,Summary!$D$14+Summary!$C$27-Summary!$D$27)</f>
        <v>1.0368847132333769E-3</v>
      </c>
      <c r="D834" s="49">
        <f t="shared" ca="1" si="12"/>
        <v>1</v>
      </c>
      <c r="E834" s="50">
        <f t="shared" ca="1" si="13"/>
        <v>0.28751999183861815</v>
      </c>
      <c r="F834" s="50">
        <f t="shared" ca="1" si="14"/>
        <v>0.28751999183861815</v>
      </c>
      <c r="G834" s="50" t="str">
        <f t="shared" ca="1" si="15"/>
        <v/>
      </c>
      <c r="H834" s="29"/>
      <c r="I834" s="29"/>
      <c r="J834" s="29"/>
      <c r="K834" s="29"/>
      <c r="L834" s="29"/>
      <c r="M834" s="29"/>
      <c r="N834" s="29"/>
      <c r="O834" s="29"/>
      <c r="P834" s="29"/>
      <c r="Q834" s="29"/>
      <c r="R834" s="29"/>
      <c r="S834" s="29"/>
      <c r="T834" s="29"/>
      <c r="U834" s="29"/>
      <c r="V834" s="29"/>
      <c r="W834" s="29"/>
      <c r="X834" s="29"/>
      <c r="Y834" s="29"/>
      <c r="Z834" s="29"/>
    </row>
    <row r="835" spans="1:26" ht="13">
      <c r="A835" s="42">
        <v>833</v>
      </c>
      <c r="B835" s="40">
        <f ca="1">_xlfn.BETA.INV(RAND(),Summary!$C$14+Summary!$D$26,Summary!$D$14+Summary!$C$26-Summary!$D$26)</f>
        <v>9.0936604472818231E-4</v>
      </c>
      <c r="C835" s="43">
        <f ca="1">_xlfn.BETA.INV(RAND(),Summary!$C$14+Summary!$D$27,Summary!$D$14+Summary!$C$27-Summary!$D$27)</f>
        <v>9.4170192040362677E-4</v>
      </c>
      <c r="D835" s="49">
        <f t="shared" ca="1" si="12"/>
        <v>1</v>
      </c>
      <c r="E835" s="50">
        <f t="shared" ca="1" si="13"/>
        <v>3.5558701430412377E-2</v>
      </c>
      <c r="F835" s="50">
        <f t="shared" ca="1" si="14"/>
        <v>3.5558701430412377E-2</v>
      </c>
      <c r="G835" s="50" t="str">
        <f t="shared" ca="1" si="15"/>
        <v/>
      </c>
      <c r="H835" s="29"/>
      <c r="I835" s="29"/>
      <c r="J835" s="29"/>
      <c r="K835" s="29"/>
      <c r="L835" s="29"/>
      <c r="M835" s="29"/>
      <c r="N835" s="29"/>
      <c r="O835" s="29"/>
      <c r="P835" s="29"/>
      <c r="Q835" s="29"/>
      <c r="R835" s="29"/>
      <c r="S835" s="29"/>
      <c r="T835" s="29"/>
      <c r="U835" s="29"/>
      <c r="V835" s="29"/>
      <c r="W835" s="29"/>
      <c r="X835" s="29"/>
      <c r="Y835" s="29"/>
      <c r="Z835" s="29"/>
    </row>
    <row r="836" spans="1:26" ht="13">
      <c r="A836" s="42">
        <v>834</v>
      </c>
      <c r="B836" s="40">
        <f ca="1">_xlfn.BETA.INV(RAND(),Summary!$C$14+Summary!$D$26,Summary!$D$14+Summary!$C$26-Summary!$D$26)</f>
        <v>1.2516373145009529E-3</v>
      </c>
      <c r="C836" s="43">
        <f ca="1">_xlfn.BETA.INV(RAND(),Summary!$C$14+Summary!$D$27,Summary!$D$14+Summary!$C$27-Summary!$D$27)</f>
        <v>8.1442084049249857E-4</v>
      </c>
      <c r="D836" s="49">
        <f t="shared" ca="1" si="12"/>
        <v>0</v>
      </c>
      <c r="E836" s="50">
        <f t="shared" ca="1" si="13"/>
        <v>-0.34931562757281592</v>
      </c>
      <c r="F836" s="50" t="str">
        <f t="shared" ca="1" si="14"/>
        <v/>
      </c>
      <c r="G836" s="50">
        <f t="shared" ca="1" si="15"/>
        <v>-0.34931562757281592</v>
      </c>
      <c r="H836" s="29"/>
      <c r="I836" s="29"/>
      <c r="J836" s="29"/>
      <c r="K836" s="29"/>
      <c r="L836" s="29"/>
      <c r="M836" s="29"/>
      <c r="N836" s="29"/>
      <c r="O836" s="29"/>
      <c r="P836" s="29"/>
      <c r="Q836" s="29"/>
      <c r="R836" s="29"/>
      <c r="S836" s="29"/>
      <c r="T836" s="29"/>
      <c r="U836" s="29"/>
      <c r="V836" s="29"/>
      <c r="W836" s="29"/>
      <c r="X836" s="29"/>
      <c r="Y836" s="29"/>
      <c r="Z836" s="29"/>
    </row>
    <row r="837" spans="1:26" ht="13">
      <c r="A837" s="42">
        <v>835</v>
      </c>
      <c r="B837" s="40">
        <f ca="1">_xlfn.BETA.INV(RAND(),Summary!$C$14+Summary!$D$26,Summary!$D$14+Summary!$C$26-Summary!$D$26)</f>
        <v>1.2405457892373795E-3</v>
      </c>
      <c r="C837" s="43">
        <f ca="1">_xlfn.BETA.INV(RAND(),Summary!$C$14+Summary!$D$27,Summary!$D$14+Summary!$C$27-Summary!$D$27)</f>
        <v>1.0341469886836485E-3</v>
      </c>
      <c r="D837" s="49">
        <f t="shared" ca="1" si="12"/>
        <v>0</v>
      </c>
      <c r="E837" s="50">
        <f t="shared" ca="1" si="13"/>
        <v>-0.16637741415463089</v>
      </c>
      <c r="F837" s="50" t="str">
        <f t="shared" ca="1" si="14"/>
        <v/>
      </c>
      <c r="G837" s="50">
        <f t="shared" ca="1" si="15"/>
        <v>-0.16637741415463089</v>
      </c>
      <c r="H837" s="29"/>
      <c r="I837" s="29"/>
      <c r="J837" s="29"/>
      <c r="K837" s="29"/>
      <c r="L837" s="29"/>
      <c r="M837" s="29"/>
      <c r="N837" s="29"/>
      <c r="O837" s="29"/>
      <c r="P837" s="29"/>
      <c r="Q837" s="29"/>
      <c r="R837" s="29"/>
      <c r="S837" s="29"/>
      <c r="T837" s="29"/>
      <c r="U837" s="29"/>
      <c r="V837" s="29"/>
      <c r="W837" s="29"/>
      <c r="X837" s="29"/>
      <c r="Y837" s="29"/>
      <c r="Z837" s="29"/>
    </row>
    <row r="838" spans="1:26" ht="13">
      <c r="A838" s="42">
        <v>836</v>
      </c>
      <c r="B838" s="40">
        <f ca="1">_xlfn.BETA.INV(RAND(),Summary!$C$14+Summary!$D$26,Summary!$D$14+Summary!$C$26-Summary!$D$26)</f>
        <v>8.5531429179357035E-4</v>
      </c>
      <c r="C838" s="43">
        <f ca="1">_xlfn.BETA.INV(RAND(),Summary!$C$14+Summary!$D$27,Summary!$D$14+Summary!$C$27-Summary!$D$27)</f>
        <v>7.9061769041936553E-4</v>
      </c>
      <c r="D838" s="49">
        <f t="shared" ca="1" si="12"/>
        <v>0</v>
      </c>
      <c r="E838" s="50">
        <f t="shared" ca="1" si="13"/>
        <v>-7.5640734633976289E-2</v>
      </c>
      <c r="F838" s="50" t="str">
        <f t="shared" ca="1" si="14"/>
        <v/>
      </c>
      <c r="G838" s="50">
        <f t="shared" ca="1" si="15"/>
        <v>-7.5640734633976289E-2</v>
      </c>
      <c r="H838" s="29"/>
      <c r="I838" s="29"/>
      <c r="J838" s="29"/>
      <c r="K838" s="29"/>
      <c r="L838" s="29"/>
      <c r="M838" s="29"/>
      <c r="N838" s="29"/>
      <c r="O838" s="29"/>
      <c r="P838" s="29"/>
      <c r="Q838" s="29"/>
      <c r="R838" s="29"/>
      <c r="S838" s="29"/>
      <c r="T838" s="29"/>
      <c r="U838" s="29"/>
      <c r="V838" s="29"/>
      <c r="W838" s="29"/>
      <c r="X838" s="29"/>
      <c r="Y838" s="29"/>
      <c r="Z838" s="29"/>
    </row>
    <row r="839" spans="1:26" ht="13">
      <c r="A839" s="42">
        <v>837</v>
      </c>
      <c r="B839" s="40">
        <f ca="1">_xlfn.BETA.INV(RAND(),Summary!$C$14+Summary!$D$26,Summary!$D$14+Summary!$C$26-Summary!$D$26)</f>
        <v>7.3316612291943932E-4</v>
      </c>
      <c r="C839" s="43">
        <f ca="1">_xlfn.BETA.INV(RAND(),Summary!$C$14+Summary!$D$27,Summary!$D$14+Summary!$C$27-Summary!$D$27)</f>
        <v>9.5002781943325518E-4</v>
      </c>
      <c r="D839" s="49">
        <f t="shared" ca="1" si="12"/>
        <v>1</v>
      </c>
      <c r="E839" s="50">
        <f t="shared" ca="1" si="13"/>
        <v>0.29578793909664147</v>
      </c>
      <c r="F839" s="50">
        <f t="shared" ca="1" si="14"/>
        <v>0.29578793909664147</v>
      </c>
      <c r="G839" s="50" t="str">
        <f t="shared" ca="1" si="15"/>
        <v/>
      </c>
      <c r="H839" s="29"/>
      <c r="I839" s="29"/>
      <c r="J839" s="29"/>
      <c r="K839" s="29"/>
      <c r="L839" s="29"/>
      <c r="M839" s="29"/>
      <c r="N839" s="29"/>
      <c r="O839" s="29"/>
      <c r="P839" s="29"/>
      <c r="Q839" s="29"/>
      <c r="R839" s="29"/>
      <c r="S839" s="29"/>
      <c r="T839" s="29"/>
      <c r="U839" s="29"/>
      <c r="V839" s="29"/>
      <c r="W839" s="29"/>
      <c r="X839" s="29"/>
      <c r="Y839" s="29"/>
      <c r="Z839" s="29"/>
    </row>
    <row r="840" spans="1:26" ht="13">
      <c r="A840" s="42">
        <v>838</v>
      </c>
      <c r="B840" s="40">
        <f ca="1">_xlfn.BETA.INV(RAND(),Summary!$C$14+Summary!$D$26,Summary!$D$14+Summary!$C$26-Summary!$D$26)</f>
        <v>8.7705041144060694E-4</v>
      </c>
      <c r="C840" s="43">
        <f ca="1">_xlfn.BETA.INV(RAND(),Summary!$C$14+Summary!$D$27,Summary!$D$14+Summary!$C$27-Summary!$D$27)</f>
        <v>1.0838254579353945E-3</v>
      </c>
      <c r="D840" s="49">
        <f t="shared" ca="1" si="12"/>
        <v>1</v>
      </c>
      <c r="E840" s="50">
        <f t="shared" ca="1" si="13"/>
        <v>0.23576187160684117</v>
      </c>
      <c r="F840" s="50">
        <f t="shared" ca="1" si="14"/>
        <v>0.23576187160684117</v>
      </c>
      <c r="G840" s="50" t="str">
        <f t="shared" ca="1" si="15"/>
        <v/>
      </c>
      <c r="H840" s="29"/>
      <c r="I840" s="29"/>
      <c r="J840" s="29"/>
      <c r="K840" s="29"/>
      <c r="L840" s="29"/>
      <c r="M840" s="29"/>
      <c r="N840" s="29"/>
      <c r="O840" s="29"/>
      <c r="P840" s="29"/>
      <c r="Q840" s="29"/>
      <c r="R840" s="29"/>
      <c r="S840" s="29"/>
      <c r="T840" s="29"/>
      <c r="U840" s="29"/>
      <c r="V840" s="29"/>
      <c r="W840" s="29"/>
      <c r="X840" s="29"/>
      <c r="Y840" s="29"/>
      <c r="Z840" s="29"/>
    </row>
    <row r="841" spans="1:26" ht="13">
      <c r="A841" s="42">
        <v>839</v>
      </c>
      <c r="B841" s="40">
        <f ca="1">_xlfn.BETA.INV(RAND(),Summary!$C$14+Summary!$D$26,Summary!$D$14+Summary!$C$26-Summary!$D$26)</f>
        <v>8.3705297142110059E-4</v>
      </c>
      <c r="C841" s="43">
        <f ca="1">_xlfn.BETA.INV(RAND(),Summary!$C$14+Summary!$D$27,Summary!$D$14+Summary!$C$27-Summary!$D$27)</f>
        <v>1.2635945677679228E-3</v>
      </c>
      <c r="D841" s="49">
        <f t="shared" ca="1" si="12"/>
        <v>1</v>
      </c>
      <c r="E841" s="50">
        <f t="shared" ca="1" si="13"/>
        <v>0.50957539237052618</v>
      </c>
      <c r="F841" s="50">
        <f t="shared" ca="1" si="14"/>
        <v>0.50957539237052618</v>
      </c>
      <c r="G841" s="50" t="str">
        <f t="shared" ca="1" si="15"/>
        <v/>
      </c>
      <c r="H841" s="29"/>
      <c r="I841" s="29"/>
      <c r="J841" s="29"/>
      <c r="K841" s="29"/>
      <c r="L841" s="29"/>
      <c r="M841" s="29"/>
      <c r="N841" s="29"/>
      <c r="O841" s="29"/>
      <c r="P841" s="29"/>
      <c r="Q841" s="29"/>
      <c r="R841" s="29"/>
      <c r="S841" s="29"/>
      <c r="T841" s="29"/>
      <c r="U841" s="29"/>
      <c r="V841" s="29"/>
      <c r="W841" s="29"/>
      <c r="X841" s="29"/>
      <c r="Y841" s="29"/>
      <c r="Z841" s="29"/>
    </row>
    <row r="842" spans="1:26" ht="13">
      <c r="A842" s="42">
        <v>840</v>
      </c>
      <c r="B842" s="40">
        <f ca="1">_xlfn.BETA.INV(RAND(),Summary!$C$14+Summary!$D$26,Summary!$D$14+Summary!$C$26-Summary!$D$26)</f>
        <v>1.3203075147434351E-3</v>
      </c>
      <c r="C842" s="43">
        <f ca="1">_xlfn.BETA.INV(RAND(),Summary!$C$14+Summary!$D$27,Summary!$D$14+Summary!$C$27-Summary!$D$27)</f>
        <v>1.4003543406929664E-3</v>
      </c>
      <c r="D842" s="49">
        <f t="shared" ca="1" si="12"/>
        <v>1</v>
      </c>
      <c r="E842" s="50">
        <f t="shared" ca="1" si="13"/>
        <v>6.0627410702184893E-2</v>
      </c>
      <c r="F842" s="50">
        <f t="shared" ca="1" si="14"/>
        <v>6.0627410702184893E-2</v>
      </c>
      <c r="G842" s="50" t="str">
        <f t="shared" ca="1" si="15"/>
        <v/>
      </c>
      <c r="H842" s="29"/>
      <c r="I842" s="29"/>
      <c r="J842" s="29"/>
      <c r="K842" s="29"/>
      <c r="L842" s="29"/>
      <c r="M842" s="29"/>
      <c r="N842" s="29"/>
      <c r="O842" s="29"/>
      <c r="P842" s="29"/>
      <c r="Q842" s="29"/>
      <c r="R842" s="29"/>
      <c r="S842" s="29"/>
      <c r="T842" s="29"/>
      <c r="U842" s="29"/>
      <c r="V842" s="29"/>
      <c r="W842" s="29"/>
      <c r="X842" s="29"/>
      <c r="Y842" s="29"/>
      <c r="Z842" s="29"/>
    </row>
    <row r="843" spans="1:26" ht="13">
      <c r="A843" s="42">
        <v>841</v>
      </c>
      <c r="B843" s="40">
        <f ca="1">_xlfn.BETA.INV(RAND(),Summary!$C$14+Summary!$D$26,Summary!$D$14+Summary!$C$26-Summary!$D$26)</f>
        <v>1.4814689518914959E-3</v>
      </c>
      <c r="C843" s="43">
        <f ca="1">_xlfn.BETA.INV(RAND(),Summary!$C$14+Summary!$D$27,Summary!$D$14+Summary!$C$27-Summary!$D$27)</f>
        <v>1.2494953365080885E-3</v>
      </c>
      <c r="D843" s="49">
        <f t="shared" ca="1" si="12"/>
        <v>0</v>
      </c>
      <c r="E843" s="50">
        <f t="shared" ca="1" si="13"/>
        <v>-0.15658351468468526</v>
      </c>
      <c r="F843" s="50" t="str">
        <f t="shared" ca="1" si="14"/>
        <v/>
      </c>
      <c r="G843" s="50">
        <f t="shared" ca="1" si="15"/>
        <v>-0.15658351468468526</v>
      </c>
      <c r="H843" s="29"/>
      <c r="I843" s="29"/>
      <c r="J843" s="29"/>
      <c r="K843" s="29"/>
      <c r="L843" s="29"/>
      <c r="M843" s="29"/>
      <c r="N843" s="29"/>
      <c r="O843" s="29"/>
      <c r="P843" s="29"/>
      <c r="Q843" s="29"/>
      <c r="R843" s="29"/>
      <c r="S843" s="29"/>
      <c r="T843" s="29"/>
      <c r="U843" s="29"/>
      <c r="V843" s="29"/>
      <c r="W843" s="29"/>
      <c r="X843" s="29"/>
      <c r="Y843" s="29"/>
      <c r="Z843" s="29"/>
    </row>
    <row r="844" spans="1:26" ht="13">
      <c r="A844" s="42">
        <v>842</v>
      </c>
      <c r="B844" s="40">
        <f ca="1">_xlfn.BETA.INV(RAND(),Summary!$C$14+Summary!$D$26,Summary!$D$14+Summary!$C$26-Summary!$D$26)</f>
        <v>7.8500092720630208E-4</v>
      </c>
      <c r="C844" s="43">
        <f ca="1">_xlfn.BETA.INV(RAND(),Summary!$C$14+Summary!$D$27,Summary!$D$14+Summary!$C$27-Summary!$D$27)</f>
        <v>1.4791190709573243E-3</v>
      </c>
      <c r="D844" s="49">
        <f t="shared" ca="1" si="12"/>
        <v>1</v>
      </c>
      <c r="E844" s="50">
        <f t="shared" ca="1" si="13"/>
        <v>0.88422589030726662</v>
      </c>
      <c r="F844" s="50">
        <f t="shared" ca="1" si="14"/>
        <v>0.88422589030726662</v>
      </c>
      <c r="G844" s="50" t="str">
        <f t="shared" ca="1" si="15"/>
        <v/>
      </c>
      <c r="H844" s="29"/>
      <c r="I844" s="29"/>
      <c r="J844" s="29"/>
      <c r="K844" s="29"/>
      <c r="L844" s="29"/>
      <c r="M844" s="29"/>
      <c r="N844" s="29"/>
      <c r="O844" s="29"/>
      <c r="P844" s="29"/>
      <c r="Q844" s="29"/>
      <c r="R844" s="29"/>
      <c r="S844" s="29"/>
      <c r="T844" s="29"/>
      <c r="U844" s="29"/>
      <c r="V844" s="29"/>
      <c r="W844" s="29"/>
      <c r="X844" s="29"/>
      <c r="Y844" s="29"/>
      <c r="Z844" s="29"/>
    </row>
    <row r="845" spans="1:26" ht="13">
      <c r="A845" s="42">
        <v>843</v>
      </c>
      <c r="B845" s="40">
        <f ca="1">_xlfn.BETA.INV(RAND(),Summary!$C$14+Summary!$D$26,Summary!$D$14+Summary!$C$26-Summary!$D$26)</f>
        <v>1.1352479166644169E-3</v>
      </c>
      <c r="C845" s="43">
        <f ca="1">_xlfn.BETA.INV(RAND(),Summary!$C$14+Summary!$D$27,Summary!$D$14+Summary!$C$27-Summary!$D$27)</f>
        <v>9.3333484124363928E-4</v>
      </c>
      <c r="D845" s="49">
        <f t="shared" ca="1" si="12"/>
        <v>0</v>
      </c>
      <c r="E845" s="50">
        <f t="shared" ca="1" si="13"/>
        <v>-0.17785813341462739</v>
      </c>
      <c r="F845" s="50" t="str">
        <f t="shared" ca="1" si="14"/>
        <v/>
      </c>
      <c r="G845" s="50">
        <f t="shared" ca="1" si="15"/>
        <v>-0.17785813341462739</v>
      </c>
      <c r="H845" s="29"/>
      <c r="I845" s="29"/>
      <c r="J845" s="29"/>
      <c r="K845" s="29"/>
      <c r="L845" s="29"/>
      <c r="M845" s="29"/>
      <c r="N845" s="29"/>
      <c r="O845" s="29"/>
      <c r="P845" s="29"/>
      <c r="Q845" s="29"/>
      <c r="R845" s="29"/>
      <c r="S845" s="29"/>
      <c r="T845" s="29"/>
      <c r="U845" s="29"/>
      <c r="V845" s="29"/>
      <c r="W845" s="29"/>
      <c r="X845" s="29"/>
      <c r="Y845" s="29"/>
      <c r="Z845" s="29"/>
    </row>
    <row r="846" spans="1:26" ht="13">
      <c r="A846" s="42">
        <v>844</v>
      </c>
      <c r="B846" s="40">
        <f ca="1">_xlfn.BETA.INV(RAND(),Summary!$C$14+Summary!$D$26,Summary!$D$14+Summary!$C$26-Summary!$D$26)</f>
        <v>1.8070924551194523E-3</v>
      </c>
      <c r="C846" s="43">
        <f ca="1">_xlfn.BETA.INV(RAND(),Summary!$C$14+Summary!$D$27,Summary!$D$14+Summary!$C$27-Summary!$D$27)</f>
        <v>7.274590888994739E-4</v>
      </c>
      <c r="D846" s="49">
        <f t="shared" ca="1" si="12"/>
        <v>0</v>
      </c>
      <c r="E846" s="50">
        <f t="shared" ca="1" si="13"/>
        <v>-0.59744224107704136</v>
      </c>
      <c r="F846" s="50" t="str">
        <f t="shared" ca="1" si="14"/>
        <v/>
      </c>
      <c r="G846" s="50">
        <f t="shared" ca="1" si="15"/>
        <v>-0.59744224107704136</v>
      </c>
      <c r="H846" s="29"/>
      <c r="I846" s="29"/>
      <c r="J846" s="29"/>
      <c r="K846" s="29"/>
      <c r="L846" s="29"/>
      <c r="M846" s="29"/>
      <c r="N846" s="29"/>
      <c r="O846" s="29"/>
      <c r="P846" s="29"/>
      <c r="Q846" s="29"/>
      <c r="R846" s="29"/>
      <c r="S846" s="29"/>
      <c r="T846" s="29"/>
      <c r="U846" s="29"/>
      <c r="V846" s="29"/>
      <c r="W846" s="29"/>
      <c r="X846" s="29"/>
      <c r="Y846" s="29"/>
      <c r="Z846" s="29"/>
    </row>
    <row r="847" spans="1:26" ht="13">
      <c r="A847" s="42">
        <v>845</v>
      </c>
      <c r="B847" s="40">
        <f ca="1">_xlfn.BETA.INV(RAND(),Summary!$C$14+Summary!$D$26,Summary!$D$14+Summary!$C$26-Summary!$D$26)</f>
        <v>1.491911312757499E-3</v>
      </c>
      <c r="C847" s="43">
        <f ca="1">_xlfn.BETA.INV(RAND(),Summary!$C$14+Summary!$D$27,Summary!$D$14+Summary!$C$27-Summary!$D$27)</f>
        <v>1.2002376486952571E-3</v>
      </c>
      <c r="D847" s="49">
        <f t="shared" ca="1" si="12"/>
        <v>0</v>
      </c>
      <c r="E847" s="50">
        <f t="shared" ca="1" si="13"/>
        <v>-0.19550335302648897</v>
      </c>
      <c r="F847" s="50" t="str">
        <f t="shared" ca="1" si="14"/>
        <v/>
      </c>
      <c r="G847" s="50">
        <f t="shared" ca="1" si="15"/>
        <v>-0.19550335302648897</v>
      </c>
      <c r="H847" s="29"/>
      <c r="I847" s="29"/>
      <c r="J847" s="29"/>
      <c r="K847" s="29"/>
      <c r="L847" s="29"/>
      <c r="M847" s="29"/>
      <c r="N847" s="29"/>
      <c r="O847" s="29"/>
      <c r="P847" s="29"/>
      <c r="Q847" s="29"/>
      <c r="R847" s="29"/>
      <c r="S847" s="29"/>
      <c r="T847" s="29"/>
      <c r="U847" s="29"/>
      <c r="V847" s="29"/>
      <c r="W847" s="29"/>
      <c r="X847" s="29"/>
      <c r="Y847" s="29"/>
      <c r="Z847" s="29"/>
    </row>
    <row r="848" spans="1:26" ht="13">
      <c r="A848" s="42">
        <v>846</v>
      </c>
      <c r="B848" s="40">
        <f ca="1">_xlfn.BETA.INV(RAND(),Summary!$C$14+Summary!$D$26,Summary!$D$14+Summary!$C$26-Summary!$D$26)</f>
        <v>1.6378809183008602E-3</v>
      </c>
      <c r="C848" s="43">
        <f ca="1">_xlfn.BETA.INV(RAND(),Summary!$C$14+Summary!$D$27,Summary!$D$14+Summary!$C$27-Summary!$D$27)</f>
        <v>1.1971356281691437E-3</v>
      </c>
      <c r="D848" s="49">
        <f t="shared" ca="1" si="12"/>
        <v>0</v>
      </c>
      <c r="E848" s="50">
        <f t="shared" ca="1" si="13"/>
        <v>-0.26909483174695403</v>
      </c>
      <c r="F848" s="50" t="str">
        <f t="shared" ca="1" si="14"/>
        <v/>
      </c>
      <c r="G848" s="50">
        <f t="shared" ca="1" si="15"/>
        <v>-0.26909483174695403</v>
      </c>
      <c r="H848" s="29"/>
      <c r="I848" s="29"/>
      <c r="J848" s="29"/>
      <c r="K848" s="29"/>
      <c r="L848" s="29"/>
      <c r="M848" s="29"/>
      <c r="N848" s="29"/>
      <c r="O848" s="29"/>
      <c r="P848" s="29"/>
      <c r="Q848" s="29"/>
      <c r="R848" s="29"/>
      <c r="S848" s="29"/>
      <c r="T848" s="29"/>
      <c r="U848" s="29"/>
      <c r="V848" s="29"/>
      <c r="W848" s="29"/>
      <c r="X848" s="29"/>
      <c r="Y848" s="29"/>
      <c r="Z848" s="29"/>
    </row>
    <row r="849" spans="1:26" ht="13">
      <c r="A849" s="42">
        <v>847</v>
      </c>
      <c r="B849" s="40">
        <f ca="1">_xlfn.BETA.INV(RAND(),Summary!$C$14+Summary!$D$26,Summary!$D$14+Summary!$C$26-Summary!$D$26)</f>
        <v>8.1274636542827611E-4</v>
      </c>
      <c r="C849" s="43">
        <f ca="1">_xlfn.BETA.INV(RAND(),Summary!$C$14+Summary!$D$27,Summary!$D$14+Summary!$C$27-Summary!$D$27)</f>
        <v>8.1116973264328028E-4</v>
      </c>
      <c r="D849" s="49">
        <f t="shared" ca="1" si="12"/>
        <v>0</v>
      </c>
      <c r="E849" s="50">
        <f t="shared" ca="1" si="13"/>
        <v>-1.9398829106606018E-3</v>
      </c>
      <c r="F849" s="50" t="str">
        <f t="shared" ca="1" si="14"/>
        <v/>
      </c>
      <c r="G849" s="50">
        <f t="shared" ca="1" si="15"/>
        <v>-1.9398829106606018E-3</v>
      </c>
      <c r="H849" s="29"/>
      <c r="I849" s="29"/>
      <c r="J849" s="29"/>
      <c r="K849" s="29"/>
      <c r="L849" s="29"/>
      <c r="M849" s="29"/>
      <c r="N849" s="29"/>
      <c r="O849" s="29"/>
      <c r="P849" s="29"/>
      <c r="Q849" s="29"/>
      <c r="R849" s="29"/>
      <c r="S849" s="29"/>
      <c r="T849" s="29"/>
      <c r="U849" s="29"/>
      <c r="V849" s="29"/>
      <c r="W849" s="29"/>
      <c r="X849" s="29"/>
      <c r="Y849" s="29"/>
      <c r="Z849" s="29"/>
    </row>
    <row r="850" spans="1:26" ht="13">
      <c r="A850" s="42">
        <v>848</v>
      </c>
      <c r="B850" s="40">
        <f ca="1">_xlfn.BETA.INV(RAND(),Summary!$C$14+Summary!$D$26,Summary!$D$14+Summary!$C$26-Summary!$D$26)</f>
        <v>1.7057686433818997E-3</v>
      </c>
      <c r="C850" s="43">
        <f ca="1">_xlfn.BETA.INV(RAND(),Summary!$C$14+Summary!$D$27,Summary!$D$14+Summary!$C$27-Summary!$D$27)</f>
        <v>9.8249141755132343E-4</v>
      </c>
      <c r="D850" s="49">
        <f t="shared" ca="1" si="12"/>
        <v>0</v>
      </c>
      <c r="E850" s="50">
        <f t="shared" ca="1" si="13"/>
        <v>-0.42401836183164249</v>
      </c>
      <c r="F850" s="50" t="str">
        <f t="shared" ca="1" si="14"/>
        <v/>
      </c>
      <c r="G850" s="50">
        <f t="shared" ca="1" si="15"/>
        <v>-0.42401836183164249</v>
      </c>
      <c r="H850" s="29"/>
      <c r="I850" s="29"/>
      <c r="J850" s="29"/>
      <c r="K850" s="29"/>
      <c r="L850" s="29"/>
      <c r="M850" s="29"/>
      <c r="N850" s="29"/>
      <c r="O850" s="29"/>
      <c r="P850" s="29"/>
      <c r="Q850" s="29"/>
      <c r="R850" s="29"/>
      <c r="S850" s="29"/>
      <c r="T850" s="29"/>
      <c r="U850" s="29"/>
      <c r="V850" s="29"/>
      <c r="W850" s="29"/>
      <c r="X850" s="29"/>
      <c r="Y850" s="29"/>
      <c r="Z850" s="29"/>
    </row>
    <row r="851" spans="1:26" ht="13">
      <c r="A851" s="42">
        <v>849</v>
      </c>
      <c r="B851" s="40">
        <f ca="1">_xlfn.BETA.INV(RAND(),Summary!$C$14+Summary!$D$26,Summary!$D$14+Summary!$C$26-Summary!$D$26)</f>
        <v>1.5331648131171605E-3</v>
      </c>
      <c r="C851" s="43">
        <f ca="1">_xlfn.BETA.INV(RAND(),Summary!$C$14+Summary!$D$27,Summary!$D$14+Summary!$C$27-Summary!$D$27)</f>
        <v>9.6734261263697332E-4</v>
      </c>
      <c r="D851" s="49">
        <f t="shared" ca="1" si="12"/>
        <v>0</v>
      </c>
      <c r="E851" s="50">
        <f t="shared" ca="1" si="13"/>
        <v>-0.36905503937948025</v>
      </c>
      <c r="F851" s="50" t="str">
        <f t="shared" ca="1" si="14"/>
        <v/>
      </c>
      <c r="G851" s="50">
        <f t="shared" ca="1" si="15"/>
        <v>-0.36905503937948025</v>
      </c>
      <c r="H851" s="29"/>
      <c r="I851" s="29"/>
      <c r="J851" s="29"/>
      <c r="K851" s="29"/>
      <c r="L851" s="29"/>
      <c r="M851" s="29"/>
      <c r="N851" s="29"/>
      <c r="O851" s="29"/>
      <c r="P851" s="29"/>
      <c r="Q851" s="29"/>
      <c r="R851" s="29"/>
      <c r="S851" s="29"/>
      <c r="T851" s="29"/>
      <c r="U851" s="29"/>
      <c r="V851" s="29"/>
      <c r="W851" s="29"/>
      <c r="X851" s="29"/>
      <c r="Y851" s="29"/>
      <c r="Z851" s="29"/>
    </row>
    <row r="852" spans="1:26" ht="13">
      <c r="A852" s="42">
        <v>850</v>
      </c>
      <c r="B852" s="40">
        <f ca="1">_xlfn.BETA.INV(RAND(),Summary!$C$14+Summary!$D$26,Summary!$D$14+Summary!$C$26-Summary!$D$26)</f>
        <v>9.6147973863545543E-4</v>
      </c>
      <c r="C852" s="43">
        <f ca="1">_xlfn.BETA.INV(RAND(),Summary!$C$14+Summary!$D$27,Summary!$D$14+Summary!$C$27-Summary!$D$27)</f>
        <v>1.0002616739063037E-3</v>
      </c>
      <c r="D852" s="49">
        <f t="shared" ca="1" si="12"/>
        <v>1</v>
      </c>
      <c r="E852" s="50">
        <f t="shared" ca="1" si="13"/>
        <v>4.0335676054794573E-2</v>
      </c>
      <c r="F852" s="50">
        <f t="shared" ca="1" si="14"/>
        <v>4.0335676054794573E-2</v>
      </c>
      <c r="G852" s="50" t="str">
        <f t="shared" ca="1" si="15"/>
        <v/>
      </c>
      <c r="H852" s="29"/>
      <c r="I852" s="29"/>
      <c r="J852" s="29"/>
      <c r="K852" s="29"/>
      <c r="L852" s="29"/>
      <c r="M852" s="29"/>
      <c r="N852" s="29"/>
      <c r="O852" s="29"/>
      <c r="P852" s="29"/>
      <c r="Q852" s="29"/>
      <c r="R852" s="29"/>
      <c r="S852" s="29"/>
      <c r="T852" s="29"/>
      <c r="U852" s="29"/>
      <c r="V852" s="29"/>
      <c r="W852" s="29"/>
      <c r="X852" s="29"/>
      <c r="Y852" s="29"/>
      <c r="Z852" s="29"/>
    </row>
    <row r="853" spans="1:26" ht="13">
      <c r="A853" s="42">
        <v>851</v>
      </c>
      <c r="B853" s="40">
        <f ca="1">_xlfn.BETA.INV(RAND(),Summary!$C$14+Summary!$D$26,Summary!$D$14+Summary!$C$26-Summary!$D$26)</f>
        <v>6.8327647465732887E-4</v>
      </c>
      <c r="C853" s="43">
        <f ca="1">_xlfn.BETA.INV(RAND(),Summary!$C$14+Summary!$D$27,Summary!$D$14+Summary!$C$27-Summary!$D$27)</f>
        <v>8.0506786438825804E-4</v>
      </c>
      <c r="D853" s="49">
        <f t="shared" ca="1" si="12"/>
        <v>1</v>
      </c>
      <c r="E853" s="50">
        <f t="shared" ca="1" si="13"/>
        <v>0.1782461335171959</v>
      </c>
      <c r="F853" s="50">
        <f t="shared" ca="1" si="14"/>
        <v>0.1782461335171959</v>
      </c>
      <c r="G853" s="50" t="str">
        <f t="shared" ca="1" si="15"/>
        <v/>
      </c>
      <c r="H853" s="29"/>
      <c r="I853" s="29"/>
      <c r="J853" s="29"/>
      <c r="K853" s="29"/>
      <c r="L853" s="29"/>
      <c r="M853" s="29"/>
      <c r="N853" s="29"/>
      <c r="O853" s="29"/>
      <c r="P853" s="29"/>
      <c r="Q853" s="29"/>
      <c r="R853" s="29"/>
      <c r="S853" s="29"/>
      <c r="T853" s="29"/>
      <c r="U853" s="29"/>
      <c r="V853" s="29"/>
      <c r="W853" s="29"/>
      <c r="X853" s="29"/>
      <c r="Y853" s="29"/>
      <c r="Z853" s="29"/>
    </row>
    <row r="854" spans="1:26" ht="13">
      <c r="A854" s="42">
        <v>852</v>
      </c>
      <c r="B854" s="40">
        <f ca="1">_xlfn.BETA.INV(RAND(),Summary!$C$14+Summary!$D$26,Summary!$D$14+Summary!$C$26-Summary!$D$26)</f>
        <v>8.1097049918219606E-4</v>
      </c>
      <c r="C854" s="43">
        <f ca="1">_xlfn.BETA.INV(RAND(),Summary!$C$14+Summary!$D$27,Summary!$D$14+Summary!$C$27-Summary!$D$27)</f>
        <v>9.246399734103186E-4</v>
      </c>
      <c r="D854" s="49">
        <f t="shared" ca="1" si="12"/>
        <v>1</v>
      </c>
      <c r="E854" s="50">
        <f t="shared" ca="1" si="13"/>
        <v>0.14016474624261896</v>
      </c>
      <c r="F854" s="50">
        <f t="shared" ca="1" si="14"/>
        <v>0.14016474624261896</v>
      </c>
      <c r="G854" s="50" t="str">
        <f t="shared" ca="1" si="15"/>
        <v/>
      </c>
      <c r="H854" s="29"/>
      <c r="I854" s="29"/>
      <c r="J854" s="29"/>
      <c r="K854" s="29"/>
      <c r="L854" s="29"/>
      <c r="M854" s="29"/>
      <c r="N854" s="29"/>
      <c r="O854" s="29"/>
      <c r="P854" s="29"/>
      <c r="Q854" s="29"/>
      <c r="R854" s="29"/>
      <c r="S854" s="29"/>
      <c r="T854" s="29"/>
      <c r="U854" s="29"/>
      <c r="V854" s="29"/>
      <c r="W854" s="29"/>
      <c r="X854" s="29"/>
      <c r="Y854" s="29"/>
      <c r="Z854" s="29"/>
    </row>
    <row r="855" spans="1:26" ht="13">
      <c r="A855" s="42">
        <v>853</v>
      </c>
      <c r="B855" s="40">
        <f ca="1">_xlfn.BETA.INV(RAND(),Summary!$C$14+Summary!$D$26,Summary!$D$14+Summary!$C$26-Summary!$D$26)</f>
        <v>7.9790178318184008E-4</v>
      </c>
      <c r="C855" s="43">
        <f ca="1">_xlfn.BETA.INV(RAND(),Summary!$C$14+Summary!$D$27,Summary!$D$14+Summary!$C$27-Summary!$D$27)</f>
        <v>1.0905493618106332E-3</v>
      </c>
      <c r="D855" s="49">
        <f t="shared" ca="1" si="12"/>
        <v>1</v>
      </c>
      <c r="E855" s="50">
        <f t="shared" ca="1" si="13"/>
        <v>0.36677143076656016</v>
      </c>
      <c r="F855" s="50">
        <f t="shared" ca="1" si="14"/>
        <v>0.36677143076656016</v>
      </c>
      <c r="G855" s="50" t="str">
        <f t="shared" ca="1" si="15"/>
        <v/>
      </c>
      <c r="H855" s="29"/>
      <c r="I855" s="29"/>
      <c r="J855" s="29"/>
      <c r="K855" s="29"/>
      <c r="L855" s="29"/>
      <c r="M855" s="29"/>
      <c r="N855" s="29"/>
      <c r="O855" s="29"/>
      <c r="P855" s="29"/>
      <c r="Q855" s="29"/>
      <c r="R855" s="29"/>
      <c r="S855" s="29"/>
      <c r="T855" s="29"/>
      <c r="U855" s="29"/>
      <c r="V855" s="29"/>
      <c r="W855" s="29"/>
      <c r="X855" s="29"/>
      <c r="Y855" s="29"/>
      <c r="Z855" s="29"/>
    </row>
    <row r="856" spans="1:26" ht="13">
      <c r="A856" s="42">
        <v>854</v>
      </c>
      <c r="B856" s="40">
        <f ca="1">_xlfn.BETA.INV(RAND(),Summary!$C$14+Summary!$D$26,Summary!$D$14+Summary!$C$26-Summary!$D$26)</f>
        <v>5.5879573580046109E-4</v>
      </c>
      <c r="C856" s="43">
        <f ca="1">_xlfn.BETA.INV(RAND(),Summary!$C$14+Summary!$D$27,Summary!$D$14+Summary!$C$27-Summary!$D$27)</f>
        <v>1.3471587786977324E-3</v>
      </c>
      <c r="D856" s="49">
        <f t="shared" ca="1" si="12"/>
        <v>1</v>
      </c>
      <c r="E856" s="50">
        <f t="shared" ca="1" si="13"/>
        <v>1.4108250875750881</v>
      </c>
      <c r="F856" s="50">
        <f t="shared" ca="1" si="14"/>
        <v>1.4108250875750881</v>
      </c>
      <c r="G856" s="50" t="str">
        <f t="shared" ca="1" si="15"/>
        <v/>
      </c>
      <c r="H856" s="29"/>
      <c r="I856" s="29"/>
      <c r="J856" s="29"/>
      <c r="K856" s="29"/>
      <c r="L856" s="29"/>
      <c r="M856" s="29"/>
      <c r="N856" s="29"/>
      <c r="O856" s="29"/>
      <c r="P856" s="29"/>
      <c r="Q856" s="29"/>
      <c r="R856" s="29"/>
      <c r="S856" s="29"/>
      <c r="T856" s="29"/>
      <c r="U856" s="29"/>
      <c r="V856" s="29"/>
      <c r="W856" s="29"/>
      <c r="X856" s="29"/>
      <c r="Y856" s="29"/>
      <c r="Z856" s="29"/>
    </row>
    <row r="857" spans="1:26" ht="13">
      <c r="A857" s="42">
        <v>855</v>
      </c>
      <c r="B857" s="40">
        <f ca="1">_xlfn.BETA.INV(RAND(),Summary!$C$14+Summary!$D$26,Summary!$D$14+Summary!$C$26-Summary!$D$26)</f>
        <v>1.3081991812422533E-3</v>
      </c>
      <c r="C857" s="43">
        <f ca="1">_xlfn.BETA.INV(RAND(),Summary!$C$14+Summary!$D$27,Summary!$D$14+Summary!$C$27-Summary!$D$27)</f>
        <v>9.2298374615375689E-4</v>
      </c>
      <c r="D857" s="49">
        <f t="shared" ca="1" si="12"/>
        <v>0</v>
      </c>
      <c r="E857" s="50">
        <f t="shared" ca="1" si="13"/>
        <v>-0.29446237286488713</v>
      </c>
      <c r="F857" s="50" t="str">
        <f t="shared" ca="1" si="14"/>
        <v/>
      </c>
      <c r="G857" s="50">
        <f t="shared" ca="1" si="15"/>
        <v>-0.29446237286488713</v>
      </c>
      <c r="H857" s="29"/>
      <c r="I857" s="29"/>
      <c r="J857" s="29"/>
      <c r="K857" s="29"/>
      <c r="L857" s="29"/>
      <c r="M857" s="29"/>
      <c r="N857" s="29"/>
      <c r="O857" s="29"/>
      <c r="P857" s="29"/>
      <c r="Q857" s="29"/>
      <c r="R857" s="29"/>
      <c r="S857" s="29"/>
      <c r="T857" s="29"/>
      <c r="U857" s="29"/>
      <c r="V857" s="29"/>
      <c r="W857" s="29"/>
      <c r="X857" s="29"/>
      <c r="Y857" s="29"/>
      <c r="Z857" s="29"/>
    </row>
    <row r="858" spans="1:26" ht="13">
      <c r="A858" s="42">
        <v>856</v>
      </c>
      <c r="B858" s="40">
        <f ca="1">_xlfn.BETA.INV(RAND(),Summary!$C$14+Summary!$D$26,Summary!$D$14+Summary!$C$26-Summary!$D$26)</f>
        <v>1.028246721607112E-3</v>
      </c>
      <c r="C858" s="43">
        <f ca="1">_xlfn.BETA.INV(RAND(),Summary!$C$14+Summary!$D$27,Summary!$D$14+Summary!$C$27-Summary!$D$27)</f>
        <v>9.3690446391061014E-4</v>
      </c>
      <c r="D858" s="49">
        <f t="shared" ca="1" si="12"/>
        <v>0</v>
      </c>
      <c r="E858" s="50">
        <f t="shared" ca="1" si="13"/>
        <v>-8.8833016217875455E-2</v>
      </c>
      <c r="F858" s="50" t="str">
        <f t="shared" ca="1" si="14"/>
        <v/>
      </c>
      <c r="G858" s="50">
        <f t="shared" ca="1" si="15"/>
        <v>-8.8833016217875455E-2</v>
      </c>
      <c r="H858" s="29"/>
      <c r="I858" s="29"/>
      <c r="J858" s="29"/>
      <c r="K858" s="29"/>
      <c r="L858" s="29"/>
      <c r="M858" s="29"/>
      <c r="N858" s="29"/>
      <c r="O858" s="29"/>
      <c r="P858" s="29"/>
      <c r="Q858" s="29"/>
      <c r="R858" s="29"/>
      <c r="S858" s="29"/>
      <c r="T858" s="29"/>
      <c r="U858" s="29"/>
      <c r="V858" s="29"/>
      <c r="W858" s="29"/>
      <c r="X858" s="29"/>
      <c r="Y858" s="29"/>
      <c r="Z858" s="29"/>
    </row>
    <row r="859" spans="1:26" ht="13">
      <c r="A859" s="42">
        <v>857</v>
      </c>
      <c r="B859" s="40">
        <f ca="1">_xlfn.BETA.INV(RAND(),Summary!$C$14+Summary!$D$26,Summary!$D$14+Summary!$C$26-Summary!$D$26)</f>
        <v>6.0049059322996186E-4</v>
      </c>
      <c r="C859" s="43">
        <f ca="1">_xlfn.BETA.INV(RAND(),Summary!$C$14+Summary!$D$27,Summary!$D$14+Summary!$C$27-Summary!$D$27)</f>
        <v>8.951601622628222E-4</v>
      </c>
      <c r="D859" s="49">
        <f t="shared" ca="1" si="12"/>
        <v>1</v>
      </c>
      <c r="E859" s="50">
        <f t="shared" ca="1" si="13"/>
        <v>0.49071471286147966</v>
      </c>
      <c r="F859" s="50">
        <f t="shared" ca="1" si="14"/>
        <v>0.49071471286147966</v>
      </c>
      <c r="G859" s="50" t="str">
        <f t="shared" ca="1" si="15"/>
        <v/>
      </c>
      <c r="H859" s="29"/>
      <c r="I859" s="29"/>
      <c r="J859" s="29"/>
      <c r="K859" s="29"/>
      <c r="L859" s="29"/>
      <c r="M859" s="29"/>
      <c r="N859" s="29"/>
      <c r="O859" s="29"/>
      <c r="P859" s="29"/>
      <c r="Q859" s="29"/>
      <c r="R859" s="29"/>
      <c r="S859" s="29"/>
      <c r="T859" s="29"/>
      <c r="U859" s="29"/>
      <c r="V859" s="29"/>
      <c r="W859" s="29"/>
      <c r="X859" s="29"/>
      <c r="Y859" s="29"/>
      <c r="Z859" s="29"/>
    </row>
    <row r="860" spans="1:26" ht="13">
      <c r="A860" s="42">
        <v>858</v>
      </c>
      <c r="B860" s="40">
        <f ca="1">_xlfn.BETA.INV(RAND(),Summary!$C$14+Summary!$D$26,Summary!$D$14+Summary!$C$26-Summary!$D$26)</f>
        <v>1.3230311698667618E-3</v>
      </c>
      <c r="C860" s="43">
        <f ca="1">_xlfn.BETA.INV(RAND(),Summary!$C$14+Summary!$D$27,Summary!$D$14+Summary!$C$27-Summary!$D$27)</f>
        <v>1.1214564754019607E-3</v>
      </c>
      <c r="D860" s="49">
        <f t="shared" ca="1" si="12"/>
        <v>0</v>
      </c>
      <c r="E860" s="50">
        <f t="shared" ca="1" si="13"/>
        <v>-0.15235823543378882</v>
      </c>
      <c r="F860" s="50" t="str">
        <f t="shared" ca="1" si="14"/>
        <v/>
      </c>
      <c r="G860" s="50">
        <f t="shared" ca="1" si="15"/>
        <v>-0.15235823543378882</v>
      </c>
      <c r="H860" s="29"/>
      <c r="I860" s="29"/>
      <c r="J860" s="29"/>
      <c r="K860" s="29"/>
      <c r="L860" s="29"/>
      <c r="M860" s="29"/>
      <c r="N860" s="29"/>
      <c r="O860" s="29"/>
      <c r="P860" s="29"/>
      <c r="Q860" s="29"/>
      <c r="R860" s="29"/>
      <c r="S860" s="29"/>
      <c r="T860" s="29"/>
      <c r="U860" s="29"/>
      <c r="V860" s="29"/>
      <c r="W860" s="29"/>
      <c r="X860" s="29"/>
      <c r="Y860" s="29"/>
      <c r="Z860" s="29"/>
    </row>
    <row r="861" spans="1:26" ht="13">
      <c r="A861" s="42">
        <v>859</v>
      </c>
      <c r="B861" s="40">
        <f ca="1">_xlfn.BETA.INV(RAND(),Summary!$C$14+Summary!$D$26,Summary!$D$14+Summary!$C$26-Summary!$D$26)</f>
        <v>6.3962794963536647E-4</v>
      </c>
      <c r="C861" s="43">
        <f ca="1">_xlfn.BETA.INV(RAND(),Summary!$C$14+Summary!$D$27,Summary!$D$14+Summary!$C$27-Summary!$D$27)</f>
        <v>8.7315795089153061E-4</v>
      </c>
      <c r="D861" s="49">
        <f t="shared" ca="1" si="12"/>
        <v>1</v>
      </c>
      <c r="E861" s="50">
        <f t="shared" ca="1" si="13"/>
        <v>0.3651028717386301</v>
      </c>
      <c r="F861" s="50">
        <f t="shared" ca="1" si="14"/>
        <v>0.3651028717386301</v>
      </c>
      <c r="G861" s="50" t="str">
        <f t="shared" ca="1" si="15"/>
        <v/>
      </c>
      <c r="H861" s="29"/>
      <c r="I861" s="29"/>
      <c r="J861" s="29"/>
      <c r="K861" s="29"/>
      <c r="L861" s="29"/>
      <c r="M861" s="29"/>
      <c r="N861" s="29"/>
      <c r="O861" s="29"/>
      <c r="P861" s="29"/>
      <c r="Q861" s="29"/>
      <c r="R861" s="29"/>
      <c r="S861" s="29"/>
      <c r="T861" s="29"/>
      <c r="U861" s="29"/>
      <c r="V861" s="29"/>
      <c r="W861" s="29"/>
      <c r="X861" s="29"/>
      <c r="Y861" s="29"/>
      <c r="Z861" s="29"/>
    </row>
    <row r="862" spans="1:26" ht="13">
      <c r="A862" s="42">
        <v>860</v>
      </c>
      <c r="B862" s="40">
        <f ca="1">_xlfn.BETA.INV(RAND(),Summary!$C$14+Summary!$D$26,Summary!$D$14+Summary!$C$26-Summary!$D$26)</f>
        <v>1.1338832183116487E-3</v>
      </c>
      <c r="C862" s="43">
        <f ca="1">_xlfn.BETA.INV(RAND(),Summary!$C$14+Summary!$D$27,Summary!$D$14+Summary!$C$27-Summary!$D$27)</f>
        <v>5.9896211564112989E-4</v>
      </c>
      <c r="D862" s="49">
        <f t="shared" ca="1" si="12"/>
        <v>0</v>
      </c>
      <c r="E862" s="50">
        <f t="shared" ca="1" si="13"/>
        <v>-0.47176031361238063</v>
      </c>
      <c r="F862" s="50" t="str">
        <f t="shared" ca="1" si="14"/>
        <v/>
      </c>
      <c r="G862" s="50">
        <f t="shared" ca="1" si="15"/>
        <v>-0.47176031361238063</v>
      </c>
      <c r="H862" s="29"/>
      <c r="I862" s="29"/>
      <c r="J862" s="29"/>
      <c r="K862" s="29"/>
      <c r="L862" s="29"/>
      <c r="M862" s="29"/>
      <c r="N862" s="29"/>
      <c r="O862" s="29"/>
      <c r="P862" s="29"/>
      <c r="Q862" s="29"/>
      <c r="R862" s="29"/>
      <c r="S862" s="29"/>
      <c r="T862" s="29"/>
      <c r="U862" s="29"/>
      <c r="V862" s="29"/>
      <c r="W862" s="29"/>
      <c r="X862" s="29"/>
      <c r="Y862" s="29"/>
      <c r="Z862" s="29"/>
    </row>
    <row r="863" spans="1:26" ht="13">
      <c r="A863" s="42">
        <v>861</v>
      </c>
      <c r="B863" s="40">
        <f ca="1">_xlfn.BETA.INV(RAND(),Summary!$C$14+Summary!$D$26,Summary!$D$14+Summary!$C$26-Summary!$D$26)</f>
        <v>1.0867063601976978E-3</v>
      </c>
      <c r="C863" s="43">
        <f ca="1">_xlfn.BETA.INV(RAND(),Summary!$C$14+Summary!$D$27,Summary!$D$14+Summary!$C$27-Summary!$D$27)</f>
        <v>1.2222052042443199E-3</v>
      </c>
      <c r="D863" s="49">
        <f t="shared" ca="1" si="12"/>
        <v>1</v>
      </c>
      <c r="E863" s="50">
        <f t="shared" ca="1" si="13"/>
        <v>0.12468763320937182</v>
      </c>
      <c r="F863" s="50">
        <f t="shared" ca="1" si="14"/>
        <v>0.12468763320937182</v>
      </c>
      <c r="G863" s="50" t="str">
        <f t="shared" ca="1" si="15"/>
        <v/>
      </c>
      <c r="H863" s="29"/>
      <c r="I863" s="29"/>
      <c r="J863" s="29"/>
      <c r="K863" s="29"/>
      <c r="L863" s="29"/>
      <c r="M863" s="29"/>
      <c r="N863" s="29"/>
      <c r="O863" s="29"/>
      <c r="P863" s="29"/>
      <c r="Q863" s="29"/>
      <c r="R863" s="29"/>
      <c r="S863" s="29"/>
      <c r="T863" s="29"/>
      <c r="U863" s="29"/>
      <c r="V863" s="29"/>
      <c r="W863" s="29"/>
      <c r="X863" s="29"/>
      <c r="Y863" s="29"/>
      <c r="Z863" s="29"/>
    </row>
    <row r="864" spans="1:26" ht="13">
      <c r="A864" s="42">
        <v>862</v>
      </c>
      <c r="B864" s="40">
        <f ca="1">_xlfn.BETA.INV(RAND(),Summary!$C$14+Summary!$D$26,Summary!$D$14+Summary!$C$26-Summary!$D$26)</f>
        <v>6.5724867047214398E-4</v>
      </c>
      <c r="C864" s="43">
        <f ca="1">_xlfn.BETA.INV(RAND(),Summary!$C$14+Summary!$D$27,Summary!$D$14+Summary!$C$27-Summary!$D$27)</f>
        <v>1.0688961143018316E-3</v>
      </c>
      <c r="D864" s="49">
        <f t="shared" ca="1" si="12"/>
        <v>1</v>
      </c>
      <c r="E864" s="50">
        <f t="shared" ca="1" si="13"/>
        <v>0.62631917312814767</v>
      </c>
      <c r="F864" s="50">
        <f t="shared" ca="1" si="14"/>
        <v>0.62631917312814767</v>
      </c>
      <c r="G864" s="50" t="str">
        <f t="shared" ca="1" si="15"/>
        <v/>
      </c>
      <c r="H864" s="29"/>
      <c r="I864" s="29"/>
      <c r="J864" s="29"/>
      <c r="K864" s="29"/>
      <c r="L864" s="29"/>
      <c r="M864" s="29"/>
      <c r="N864" s="29"/>
      <c r="O864" s="29"/>
      <c r="P864" s="29"/>
      <c r="Q864" s="29"/>
      <c r="R864" s="29"/>
      <c r="S864" s="29"/>
      <c r="T864" s="29"/>
      <c r="U864" s="29"/>
      <c r="V864" s="29"/>
      <c r="W864" s="29"/>
      <c r="X864" s="29"/>
      <c r="Y864" s="29"/>
      <c r="Z864" s="29"/>
    </row>
    <row r="865" spans="1:26" ht="13">
      <c r="A865" s="42">
        <v>863</v>
      </c>
      <c r="B865" s="40">
        <f ca="1">_xlfn.BETA.INV(RAND(),Summary!$C$14+Summary!$D$26,Summary!$D$14+Summary!$C$26-Summary!$D$26)</f>
        <v>9.6127629408227606E-4</v>
      </c>
      <c r="C865" s="43">
        <f ca="1">_xlfn.BETA.INV(RAND(),Summary!$C$14+Summary!$D$27,Summary!$D$14+Summary!$C$27-Summary!$D$27)</f>
        <v>8.3291426377108541E-4</v>
      </c>
      <c r="D865" s="49">
        <f t="shared" ca="1" si="12"/>
        <v>0</v>
      </c>
      <c r="E865" s="50">
        <f t="shared" ca="1" si="13"/>
        <v>-0.13353291982898322</v>
      </c>
      <c r="F865" s="50" t="str">
        <f t="shared" ca="1" si="14"/>
        <v/>
      </c>
      <c r="G865" s="50">
        <f t="shared" ca="1" si="15"/>
        <v>-0.13353291982898322</v>
      </c>
      <c r="H865" s="29"/>
      <c r="I865" s="29"/>
      <c r="J865" s="29"/>
      <c r="K865" s="29"/>
      <c r="L865" s="29"/>
      <c r="M865" s="29"/>
      <c r="N865" s="29"/>
      <c r="O865" s="29"/>
      <c r="P865" s="29"/>
      <c r="Q865" s="29"/>
      <c r="R865" s="29"/>
      <c r="S865" s="29"/>
      <c r="T865" s="29"/>
      <c r="U865" s="29"/>
      <c r="V865" s="29"/>
      <c r="W865" s="29"/>
      <c r="X865" s="29"/>
      <c r="Y865" s="29"/>
      <c r="Z865" s="29"/>
    </row>
    <row r="866" spans="1:26" ht="13">
      <c r="A866" s="42">
        <v>864</v>
      </c>
      <c r="B866" s="40">
        <f ca="1">_xlfn.BETA.INV(RAND(),Summary!$C$14+Summary!$D$26,Summary!$D$14+Summary!$C$26-Summary!$D$26)</f>
        <v>1.2098317297248862E-3</v>
      </c>
      <c r="C866" s="43">
        <f ca="1">_xlfn.BETA.INV(RAND(),Summary!$C$14+Summary!$D$27,Summary!$D$14+Summary!$C$27-Summary!$D$27)</f>
        <v>9.8303690587983822E-4</v>
      </c>
      <c r="D866" s="49">
        <f t="shared" ca="1" si="12"/>
        <v>0</v>
      </c>
      <c r="E866" s="50">
        <f t="shared" ca="1" si="13"/>
        <v>-0.18745980806489571</v>
      </c>
      <c r="F866" s="50" t="str">
        <f t="shared" ca="1" si="14"/>
        <v/>
      </c>
      <c r="G866" s="50">
        <f t="shared" ca="1" si="15"/>
        <v>-0.18745980806489571</v>
      </c>
      <c r="H866" s="29"/>
      <c r="I866" s="29"/>
      <c r="J866" s="29"/>
      <c r="K866" s="29"/>
      <c r="L866" s="29"/>
      <c r="M866" s="29"/>
      <c r="N866" s="29"/>
      <c r="O866" s="29"/>
      <c r="P866" s="29"/>
      <c r="Q866" s="29"/>
      <c r="R866" s="29"/>
      <c r="S866" s="29"/>
      <c r="T866" s="29"/>
      <c r="U866" s="29"/>
      <c r="V866" s="29"/>
      <c r="W866" s="29"/>
      <c r="X866" s="29"/>
      <c r="Y866" s="29"/>
      <c r="Z866" s="29"/>
    </row>
    <row r="867" spans="1:26" ht="13">
      <c r="A867" s="42">
        <v>865</v>
      </c>
      <c r="B867" s="40">
        <f ca="1">_xlfn.BETA.INV(RAND(),Summary!$C$14+Summary!$D$26,Summary!$D$14+Summary!$C$26-Summary!$D$26)</f>
        <v>8.6405120384828841E-4</v>
      </c>
      <c r="C867" s="43">
        <f ca="1">_xlfn.BETA.INV(RAND(),Summary!$C$14+Summary!$D$27,Summary!$D$14+Summary!$C$27-Summary!$D$27)</f>
        <v>9.6202003301021756E-4</v>
      </c>
      <c r="D867" s="49">
        <f t="shared" ca="1" si="12"/>
        <v>1</v>
      </c>
      <c r="E867" s="50">
        <f t="shared" ca="1" si="13"/>
        <v>0.11338312906179422</v>
      </c>
      <c r="F867" s="50">
        <f t="shared" ca="1" si="14"/>
        <v>0.11338312906179422</v>
      </c>
      <c r="G867" s="50" t="str">
        <f t="shared" ca="1" si="15"/>
        <v/>
      </c>
      <c r="H867" s="29"/>
      <c r="I867" s="29"/>
      <c r="J867" s="29"/>
      <c r="K867" s="29"/>
      <c r="L867" s="29"/>
      <c r="M867" s="29"/>
      <c r="N867" s="29"/>
      <c r="O867" s="29"/>
      <c r="P867" s="29"/>
      <c r="Q867" s="29"/>
      <c r="R867" s="29"/>
      <c r="S867" s="29"/>
      <c r="T867" s="29"/>
      <c r="U867" s="29"/>
      <c r="V867" s="29"/>
      <c r="W867" s="29"/>
      <c r="X867" s="29"/>
      <c r="Y867" s="29"/>
      <c r="Z867" s="29"/>
    </row>
    <row r="868" spans="1:26" ht="13">
      <c r="A868" s="42">
        <v>866</v>
      </c>
      <c r="B868" s="40">
        <f ca="1">_xlfn.BETA.INV(RAND(),Summary!$C$14+Summary!$D$26,Summary!$D$14+Summary!$C$26-Summary!$D$26)</f>
        <v>1.0864803062182737E-3</v>
      </c>
      <c r="C868" s="43">
        <f ca="1">_xlfn.BETA.INV(RAND(),Summary!$C$14+Summary!$D$27,Summary!$D$14+Summary!$C$27-Summary!$D$27)</f>
        <v>1.093521136404596E-3</v>
      </c>
      <c r="D868" s="49">
        <f t="shared" ca="1" si="12"/>
        <v>1</v>
      </c>
      <c r="E868" s="50">
        <f t="shared" ca="1" si="13"/>
        <v>6.4804029544073367E-3</v>
      </c>
      <c r="F868" s="50">
        <f t="shared" ca="1" si="14"/>
        <v>6.4804029544073367E-3</v>
      </c>
      <c r="G868" s="50" t="str">
        <f t="shared" ca="1" si="15"/>
        <v/>
      </c>
      <c r="H868" s="29"/>
      <c r="I868" s="29"/>
      <c r="J868" s="29"/>
      <c r="K868" s="29"/>
      <c r="L868" s="29"/>
      <c r="M868" s="29"/>
      <c r="N868" s="29"/>
      <c r="O868" s="29"/>
      <c r="P868" s="29"/>
      <c r="Q868" s="29"/>
      <c r="R868" s="29"/>
      <c r="S868" s="29"/>
      <c r="T868" s="29"/>
      <c r="U868" s="29"/>
      <c r="V868" s="29"/>
      <c r="W868" s="29"/>
      <c r="X868" s="29"/>
      <c r="Y868" s="29"/>
      <c r="Z868" s="29"/>
    </row>
    <row r="869" spans="1:26" ht="13">
      <c r="A869" s="42">
        <v>867</v>
      </c>
      <c r="B869" s="40">
        <f ca="1">_xlfn.BETA.INV(RAND(),Summary!$C$14+Summary!$D$26,Summary!$D$14+Summary!$C$26-Summary!$D$26)</f>
        <v>1.2778679773398638E-3</v>
      </c>
      <c r="C869" s="43">
        <f ca="1">_xlfn.BETA.INV(RAND(),Summary!$C$14+Summary!$D$27,Summary!$D$14+Summary!$C$27-Summary!$D$27)</f>
        <v>8.760262104676713E-4</v>
      </c>
      <c r="D869" s="49">
        <f t="shared" ca="1" si="12"/>
        <v>0</v>
      </c>
      <c r="E869" s="50">
        <f t="shared" ca="1" si="13"/>
        <v>-0.31446266280864632</v>
      </c>
      <c r="F869" s="50" t="str">
        <f t="shared" ca="1" si="14"/>
        <v/>
      </c>
      <c r="G869" s="50">
        <f t="shared" ca="1" si="15"/>
        <v>-0.31446266280864632</v>
      </c>
      <c r="H869" s="29"/>
      <c r="I869" s="29"/>
      <c r="J869" s="29"/>
      <c r="K869" s="29"/>
      <c r="L869" s="29"/>
      <c r="M869" s="29"/>
      <c r="N869" s="29"/>
      <c r="O869" s="29"/>
      <c r="P869" s="29"/>
      <c r="Q869" s="29"/>
      <c r="R869" s="29"/>
      <c r="S869" s="29"/>
      <c r="T869" s="29"/>
      <c r="U869" s="29"/>
      <c r="V869" s="29"/>
      <c r="W869" s="29"/>
      <c r="X869" s="29"/>
      <c r="Y869" s="29"/>
      <c r="Z869" s="29"/>
    </row>
    <row r="870" spans="1:26" ht="13">
      <c r="A870" s="42">
        <v>868</v>
      </c>
      <c r="B870" s="40">
        <f ca="1">_xlfn.BETA.INV(RAND(),Summary!$C$14+Summary!$D$26,Summary!$D$14+Summary!$C$26-Summary!$D$26)</f>
        <v>6.144519495644785E-4</v>
      </c>
      <c r="C870" s="43">
        <f ca="1">_xlfn.BETA.INV(RAND(),Summary!$C$14+Summary!$D$27,Summary!$D$14+Summary!$C$27-Summary!$D$27)</f>
        <v>1.1343518391813134E-3</v>
      </c>
      <c r="D870" s="49">
        <f t="shared" ca="1" si="12"/>
        <v>1</v>
      </c>
      <c r="E870" s="50">
        <f t="shared" ca="1" si="13"/>
        <v>0.84611968435503904</v>
      </c>
      <c r="F870" s="50">
        <f t="shared" ca="1" si="14"/>
        <v>0.84611968435503904</v>
      </c>
      <c r="G870" s="50" t="str">
        <f t="shared" ca="1" si="15"/>
        <v/>
      </c>
      <c r="H870" s="29"/>
      <c r="I870" s="29"/>
      <c r="J870" s="29"/>
      <c r="K870" s="29"/>
      <c r="L870" s="29"/>
      <c r="M870" s="29"/>
      <c r="N870" s="29"/>
      <c r="O870" s="29"/>
      <c r="P870" s="29"/>
      <c r="Q870" s="29"/>
      <c r="R870" s="29"/>
      <c r="S870" s="29"/>
      <c r="T870" s="29"/>
      <c r="U870" s="29"/>
      <c r="V870" s="29"/>
      <c r="W870" s="29"/>
      <c r="X870" s="29"/>
      <c r="Y870" s="29"/>
      <c r="Z870" s="29"/>
    </row>
    <row r="871" spans="1:26" ht="13">
      <c r="A871" s="42">
        <v>869</v>
      </c>
      <c r="B871" s="40">
        <f ca="1">_xlfn.BETA.INV(RAND(),Summary!$C$14+Summary!$D$26,Summary!$D$14+Summary!$C$26-Summary!$D$26)</f>
        <v>1.4004541468443099E-3</v>
      </c>
      <c r="C871" s="43">
        <f ca="1">_xlfn.BETA.INV(RAND(),Summary!$C$14+Summary!$D$27,Summary!$D$14+Summary!$C$27-Summary!$D$27)</f>
        <v>8.1566383458788632E-4</v>
      </c>
      <c r="D871" s="49">
        <f t="shared" ca="1" si="12"/>
        <v>0</v>
      </c>
      <c r="E871" s="50">
        <f t="shared" ca="1" si="13"/>
        <v>-0.41757190949389605</v>
      </c>
      <c r="F871" s="50" t="str">
        <f t="shared" ca="1" si="14"/>
        <v/>
      </c>
      <c r="G871" s="50">
        <f t="shared" ca="1" si="15"/>
        <v>-0.41757190949389605</v>
      </c>
      <c r="H871" s="29"/>
      <c r="I871" s="29"/>
      <c r="J871" s="29"/>
      <c r="K871" s="29"/>
      <c r="L871" s="29"/>
      <c r="M871" s="29"/>
      <c r="N871" s="29"/>
      <c r="O871" s="29"/>
      <c r="P871" s="29"/>
      <c r="Q871" s="29"/>
      <c r="R871" s="29"/>
      <c r="S871" s="29"/>
      <c r="T871" s="29"/>
      <c r="U871" s="29"/>
      <c r="V871" s="29"/>
      <c r="W871" s="29"/>
      <c r="X871" s="29"/>
      <c r="Y871" s="29"/>
      <c r="Z871" s="29"/>
    </row>
    <row r="872" spans="1:26" ht="13">
      <c r="A872" s="42">
        <v>870</v>
      </c>
      <c r="B872" s="40">
        <f ca="1">_xlfn.BETA.INV(RAND(),Summary!$C$14+Summary!$D$26,Summary!$D$14+Summary!$C$26-Summary!$D$26)</f>
        <v>1.1590126446423543E-3</v>
      </c>
      <c r="C872" s="43">
        <f ca="1">_xlfn.BETA.INV(RAND(),Summary!$C$14+Summary!$D$27,Summary!$D$14+Summary!$C$27-Summary!$D$27)</f>
        <v>9.5647148565958641E-4</v>
      </c>
      <c r="D872" s="49">
        <f t="shared" ca="1" si="12"/>
        <v>0</v>
      </c>
      <c r="E872" s="50">
        <f t="shared" ca="1" si="13"/>
        <v>-0.17475319179564916</v>
      </c>
      <c r="F872" s="50" t="str">
        <f t="shared" ca="1" si="14"/>
        <v/>
      </c>
      <c r="G872" s="50">
        <f t="shared" ca="1" si="15"/>
        <v>-0.17475319179564916</v>
      </c>
      <c r="H872" s="29"/>
      <c r="I872" s="29"/>
      <c r="J872" s="29"/>
      <c r="K872" s="29"/>
      <c r="L872" s="29"/>
      <c r="M872" s="29"/>
      <c r="N872" s="29"/>
      <c r="O872" s="29"/>
      <c r="P872" s="29"/>
      <c r="Q872" s="29"/>
      <c r="R872" s="29"/>
      <c r="S872" s="29"/>
      <c r="T872" s="29"/>
      <c r="U872" s="29"/>
      <c r="V872" s="29"/>
      <c r="W872" s="29"/>
      <c r="X872" s="29"/>
      <c r="Y872" s="29"/>
      <c r="Z872" s="29"/>
    </row>
    <row r="873" spans="1:26" ht="13">
      <c r="A873" s="42">
        <v>871</v>
      </c>
      <c r="B873" s="40">
        <f ca="1">_xlfn.BETA.INV(RAND(),Summary!$C$14+Summary!$D$26,Summary!$D$14+Summary!$C$26-Summary!$D$26)</f>
        <v>1.2274454571635784E-3</v>
      </c>
      <c r="C873" s="43">
        <f ca="1">_xlfn.BETA.INV(RAND(),Summary!$C$14+Summary!$D$27,Summary!$D$14+Summary!$C$27-Summary!$D$27)</f>
        <v>1.1736686037494559E-3</v>
      </c>
      <c r="D873" s="49">
        <f t="shared" ca="1" si="12"/>
        <v>0</v>
      </c>
      <c r="E873" s="50">
        <f t="shared" ca="1" si="13"/>
        <v>-4.3812010627659055E-2</v>
      </c>
      <c r="F873" s="50" t="str">
        <f t="shared" ca="1" si="14"/>
        <v/>
      </c>
      <c r="G873" s="50">
        <f t="shared" ca="1" si="15"/>
        <v>-4.3812010627659055E-2</v>
      </c>
      <c r="H873" s="29"/>
      <c r="I873" s="29"/>
      <c r="J873" s="29"/>
      <c r="K873" s="29"/>
      <c r="L873" s="29"/>
      <c r="M873" s="29"/>
      <c r="N873" s="29"/>
      <c r="O873" s="29"/>
      <c r="P873" s="29"/>
      <c r="Q873" s="29"/>
      <c r="R873" s="29"/>
      <c r="S873" s="29"/>
      <c r="T873" s="29"/>
      <c r="U873" s="29"/>
      <c r="V873" s="29"/>
      <c r="W873" s="29"/>
      <c r="X873" s="29"/>
      <c r="Y873" s="29"/>
      <c r="Z873" s="29"/>
    </row>
    <row r="874" spans="1:26" ht="13">
      <c r="A874" s="42">
        <v>872</v>
      </c>
      <c r="B874" s="40">
        <f ca="1">_xlfn.BETA.INV(RAND(),Summary!$C$14+Summary!$D$26,Summary!$D$14+Summary!$C$26-Summary!$D$26)</f>
        <v>1.3321110892891008E-3</v>
      </c>
      <c r="C874" s="43">
        <f ca="1">_xlfn.BETA.INV(RAND(),Summary!$C$14+Summary!$D$27,Summary!$D$14+Summary!$C$27-Summary!$D$27)</f>
        <v>1.0800463567834928E-3</v>
      </c>
      <c r="D874" s="49">
        <f t="shared" ca="1" si="12"/>
        <v>0</v>
      </c>
      <c r="E874" s="50">
        <f t="shared" ca="1" si="13"/>
        <v>-0.18922200598159256</v>
      </c>
      <c r="F874" s="50" t="str">
        <f t="shared" ca="1" si="14"/>
        <v/>
      </c>
      <c r="G874" s="50">
        <f t="shared" ca="1" si="15"/>
        <v>-0.18922200598159256</v>
      </c>
      <c r="H874" s="29"/>
      <c r="I874" s="29"/>
      <c r="J874" s="29"/>
      <c r="K874" s="29"/>
      <c r="L874" s="29"/>
      <c r="M874" s="29"/>
      <c r="N874" s="29"/>
      <c r="O874" s="29"/>
      <c r="P874" s="29"/>
      <c r="Q874" s="29"/>
      <c r="R874" s="29"/>
      <c r="S874" s="29"/>
      <c r="T874" s="29"/>
      <c r="U874" s="29"/>
      <c r="V874" s="29"/>
      <c r="W874" s="29"/>
      <c r="X874" s="29"/>
      <c r="Y874" s="29"/>
      <c r="Z874" s="29"/>
    </row>
    <row r="875" spans="1:26" ht="13">
      <c r="A875" s="42">
        <v>873</v>
      </c>
      <c r="B875" s="40">
        <f ca="1">_xlfn.BETA.INV(RAND(),Summary!$C$14+Summary!$D$26,Summary!$D$14+Summary!$C$26-Summary!$D$26)</f>
        <v>1.5335931292066451E-3</v>
      </c>
      <c r="C875" s="43">
        <f ca="1">_xlfn.BETA.INV(RAND(),Summary!$C$14+Summary!$D$27,Summary!$D$14+Summary!$C$27-Summary!$D$27)</f>
        <v>1.0695057849309242E-3</v>
      </c>
      <c r="D875" s="49">
        <f t="shared" ca="1" si="12"/>
        <v>0</v>
      </c>
      <c r="E875" s="50">
        <f t="shared" ca="1" si="13"/>
        <v>-0.30261438672185598</v>
      </c>
      <c r="F875" s="50" t="str">
        <f t="shared" ca="1" si="14"/>
        <v/>
      </c>
      <c r="G875" s="50">
        <f t="shared" ca="1" si="15"/>
        <v>-0.30261438672185598</v>
      </c>
      <c r="H875" s="29"/>
      <c r="I875" s="29"/>
      <c r="J875" s="29"/>
      <c r="K875" s="29"/>
      <c r="L875" s="29"/>
      <c r="M875" s="29"/>
      <c r="N875" s="29"/>
      <c r="O875" s="29"/>
      <c r="P875" s="29"/>
      <c r="Q875" s="29"/>
      <c r="R875" s="29"/>
      <c r="S875" s="29"/>
      <c r="T875" s="29"/>
      <c r="U875" s="29"/>
      <c r="V875" s="29"/>
      <c r="W875" s="29"/>
      <c r="X875" s="29"/>
      <c r="Y875" s="29"/>
      <c r="Z875" s="29"/>
    </row>
    <row r="876" spans="1:26" ht="13">
      <c r="A876" s="42">
        <v>874</v>
      </c>
      <c r="B876" s="40">
        <f ca="1">_xlfn.BETA.INV(RAND(),Summary!$C$14+Summary!$D$26,Summary!$D$14+Summary!$C$26-Summary!$D$26)</f>
        <v>1.074644233009292E-3</v>
      </c>
      <c r="C876" s="43">
        <f ca="1">_xlfn.BETA.INV(RAND(),Summary!$C$14+Summary!$D$27,Summary!$D$14+Summary!$C$27-Summary!$D$27)</f>
        <v>1.2479662677662429E-3</v>
      </c>
      <c r="D876" s="49">
        <f t="shared" ca="1" si="12"/>
        <v>1</v>
      </c>
      <c r="E876" s="50">
        <f t="shared" ca="1" si="13"/>
        <v>0.16128317580191415</v>
      </c>
      <c r="F876" s="50">
        <f t="shared" ca="1" si="14"/>
        <v>0.16128317580191415</v>
      </c>
      <c r="G876" s="50" t="str">
        <f t="shared" ca="1" si="15"/>
        <v/>
      </c>
      <c r="H876" s="29"/>
      <c r="I876" s="29"/>
      <c r="J876" s="29"/>
      <c r="K876" s="29"/>
      <c r="L876" s="29"/>
      <c r="M876" s="29"/>
      <c r="N876" s="29"/>
      <c r="O876" s="29"/>
      <c r="P876" s="29"/>
      <c r="Q876" s="29"/>
      <c r="R876" s="29"/>
      <c r="S876" s="29"/>
      <c r="T876" s="29"/>
      <c r="U876" s="29"/>
      <c r="V876" s="29"/>
      <c r="W876" s="29"/>
      <c r="X876" s="29"/>
      <c r="Y876" s="29"/>
      <c r="Z876" s="29"/>
    </row>
    <row r="877" spans="1:26" ht="13">
      <c r="A877" s="42">
        <v>875</v>
      </c>
      <c r="B877" s="40">
        <f ca="1">_xlfn.BETA.INV(RAND(),Summary!$C$14+Summary!$D$26,Summary!$D$14+Summary!$C$26-Summary!$D$26)</f>
        <v>5.4386539383728075E-4</v>
      </c>
      <c r="C877" s="43">
        <f ca="1">_xlfn.BETA.INV(RAND(),Summary!$C$14+Summary!$D$27,Summary!$D$14+Summary!$C$27-Summary!$D$27)</f>
        <v>6.0606343131933008E-4</v>
      </c>
      <c r="D877" s="49">
        <f t="shared" ca="1" si="12"/>
        <v>1</v>
      </c>
      <c r="E877" s="50">
        <f t="shared" ca="1" si="13"/>
        <v>0.1143629254349255</v>
      </c>
      <c r="F877" s="50">
        <f t="shared" ca="1" si="14"/>
        <v>0.1143629254349255</v>
      </c>
      <c r="G877" s="50" t="str">
        <f t="shared" ca="1" si="15"/>
        <v/>
      </c>
      <c r="H877" s="29"/>
      <c r="I877" s="29"/>
      <c r="J877" s="29"/>
      <c r="K877" s="29"/>
      <c r="L877" s="29"/>
      <c r="M877" s="29"/>
      <c r="N877" s="29"/>
      <c r="O877" s="29"/>
      <c r="P877" s="29"/>
      <c r="Q877" s="29"/>
      <c r="R877" s="29"/>
      <c r="S877" s="29"/>
      <c r="T877" s="29"/>
      <c r="U877" s="29"/>
      <c r="V877" s="29"/>
      <c r="W877" s="29"/>
      <c r="X877" s="29"/>
      <c r="Y877" s="29"/>
      <c r="Z877" s="29"/>
    </row>
    <row r="878" spans="1:26" ht="13">
      <c r="A878" s="42">
        <v>876</v>
      </c>
      <c r="B878" s="40">
        <f ca="1">_xlfn.BETA.INV(RAND(),Summary!$C$14+Summary!$D$26,Summary!$D$14+Summary!$C$26-Summary!$D$26)</f>
        <v>9.4569302025105577E-4</v>
      </c>
      <c r="C878" s="43">
        <f ca="1">_xlfn.BETA.INV(RAND(),Summary!$C$14+Summary!$D$27,Summary!$D$14+Summary!$C$27-Summary!$D$27)</f>
        <v>1.1248873808973325E-3</v>
      </c>
      <c r="D878" s="49">
        <f t="shared" ca="1" si="12"/>
        <v>1</v>
      </c>
      <c r="E878" s="50">
        <f t="shared" ca="1" si="13"/>
        <v>0.18948470255041697</v>
      </c>
      <c r="F878" s="50">
        <f t="shared" ca="1" si="14"/>
        <v>0.18948470255041697</v>
      </c>
      <c r="G878" s="50" t="str">
        <f t="shared" ca="1" si="15"/>
        <v/>
      </c>
      <c r="H878" s="29"/>
      <c r="I878" s="29"/>
      <c r="J878" s="29"/>
      <c r="K878" s="29"/>
      <c r="L878" s="29"/>
      <c r="M878" s="29"/>
      <c r="N878" s="29"/>
      <c r="O878" s="29"/>
      <c r="P878" s="29"/>
      <c r="Q878" s="29"/>
      <c r="R878" s="29"/>
      <c r="S878" s="29"/>
      <c r="T878" s="29"/>
      <c r="U878" s="29"/>
      <c r="V878" s="29"/>
      <c r="W878" s="29"/>
      <c r="X878" s="29"/>
      <c r="Y878" s="29"/>
      <c r="Z878" s="29"/>
    </row>
    <row r="879" spans="1:26" ht="13">
      <c r="A879" s="42">
        <v>877</v>
      </c>
      <c r="B879" s="40">
        <f ca="1">_xlfn.BETA.INV(RAND(),Summary!$C$14+Summary!$D$26,Summary!$D$14+Summary!$C$26-Summary!$D$26)</f>
        <v>1.2466208069806806E-3</v>
      </c>
      <c r="C879" s="43">
        <f ca="1">_xlfn.BETA.INV(RAND(),Summary!$C$14+Summary!$D$27,Summary!$D$14+Summary!$C$27-Summary!$D$27)</f>
        <v>1.3149285913132136E-3</v>
      </c>
      <c r="D879" s="49">
        <f t="shared" ca="1" si="12"/>
        <v>1</v>
      </c>
      <c r="E879" s="50">
        <f t="shared" ca="1" si="13"/>
        <v>5.4794356030343105E-2</v>
      </c>
      <c r="F879" s="50">
        <f t="shared" ca="1" si="14"/>
        <v>5.4794356030343105E-2</v>
      </c>
      <c r="G879" s="50" t="str">
        <f t="shared" ca="1" si="15"/>
        <v/>
      </c>
      <c r="H879" s="29"/>
      <c r="I879" s="29"/>
      <c r="J879" s="29"/>
      <c r="K879" s="29"/>
      <c r="L879" s="29"/>
      <c r="M879" s="29"/>
      <c r="N879" s="29"/>
      <c r="O879" s="29"/>
      <c r="P879" s="29"/>
      <c r="Q879" s="29"/>
      <c r="R879" s="29"/>
      <c r="S879" s="29"/>
      <c r="T879" s="29"/>
      <c r="U879" s="29"/>
      <c r="V879" s="29"/>
      <c r="W879" s="29"/>
      <c r="X879" s="29"/>
      <c r="Y879" s="29"/>
      <c r="Z879" s="29"/>
    </row>
    <row r="880" spans="1:26" ht="13">
      <c r="A880" s="42">
        <v>878</v>
      </c>
      <c r="B880" s="40">
        <f ca="1">_xlfn.BETA.INV(RAND(),Summary!$C$14+Summary!$D$26,Summary!$D$14+Summary!$C$26-Summary!$D$26)</f>
        <v>1.1092619380539404E-3</v>
      </c>
      <c r="C880" s="43">
        <f ca="1">_xlfn.BETA.INV(RAND(),Summary!$C$14+Summary!$D$27,Summary!$D$14+Summary!$C$27-Summary!$D$27)</f>
        <v>1.227308039301156E-3</v>
      </c>
      <c r="D880" s="49">
        <f t="shared" ca="1" si="12"/>
        <v>1</v>
      </c>
      <c r="E880" s="50">
        <f t="shared" ca="1" si="13"/>
        <v>0.10641859888775462</v>
      </c>
      <c r="F880" s="50">
        <f t="shared" ca="1" si="14"/>
        <v>0.10641859888775462</v>
      </c>
      <c r="G880" s="50" t="str">
        <f t="shared" ca="1" si="15"/>
        <v/>
      </c>
      <c r="H880" s="29"/>
      <c r="I880" s="29"/>
      <c r="J880" s="29"/>
      <c r="K880" s="29"/>
      <c r="L880" s="29"/>
      <c r="M880" s="29"/>
      <c r="N880" s="29"/>
      <c r="O880" s="29"/>
      <c r="P880" s="29"/>
      <c r="Q880" s="29"/>
      <c r="R880" s="29"/>
      <c r="S880" s="29"/>
      <c r="T880" s="29"/>
      <c r="U880" s="29"/>
      <c r="V880" s="29"/>
      <c r="W880" s="29"/>
      <c r="X880" s="29"/>
      <c r="Y880" s="29"/>
      <c r="Z880" s="29"/>
    </row>
    <row r="881" spans="1:26" ht="13">
      <c r="A881" s="42">
        <v>879</v>
      </c>
      <c r="B881" s="40">
        <f ca="1">_xlfn.BETA.INV(RAND(),Summary!$C$14+Summary!$D$26,Summary!$D$14+Summary!$C$26-Summary!$D$26)</f>
        <v>9.4175672114107717E-4</v>
      </c>
      <c r="C881" s="43">
        <f ca="1">_xlfn.BETA.INV(RAND(),Summary!$C$14+Summary!$D$27,Summary!$D$14+Summary!$C$27-Summary!$D$27)</f>
        <v>7.4669331052152992E-4</v>
      </c>
      <c r="D881" s="49">
        <f t="shared" ca="1" si="12"/>
        <v>0</v>
      </c>
      <c r="E881" s="50">
        <f t="shared" ca="1" si="13"/>
        <v>-0.20712717652091631</v>
      </c>
      <c r="F881" s="50" t="str">
        <f t="shared" ca="1" si="14"/>
        <v/>
      </c>
      <c r="G881" s="50">
        <f t="shared" ca="1" si="15"/>
        <v>-0.20712717652091631</v>
      </c>
      <c r="H881" s="29"/>
      <c r="I881" s="29"/>
      <c r="J881" s="29"/>
      <c r="K881" s="29"/>
      <c r="L881" s="29"/>
      <c r="M881" s="29"/>
      <c r="N881" s="29"/>
      <c r="O881" s="29"/>
      <c r="P881" s="29"/>
      <c r="Q881" s="29"/>
      <c r="R881" s="29"/>
      <c r="S881" s="29"/>
      <c r="T881" s="29"/>
      <c r="U881" s="29"/>
      <c r="V881" s="29"/>
      <c r="W881" s="29"/>
      <c r="X881" s="29"/>
      <c r="Y881" s="29"/>
      <c r="Z881" s="29"/>
    </row>
    <row r="882" spans="1:26" ht="13">
      <c r="A882" s="42">
        <v>880</v>
      </c>
      <c r="B882" s="40">
        <f ca="1">_xlfn.BETA.INV(RAND(),Summary!$C$14+Summary!$D$26,Summary!$D$14+Summary!$C$26-Summary!$D$26)</f>
        <v>1.1586968235074435E-3</v>
      </c>
      <c r="C882" s="43">
        <f ca="1">_xlfn.BETA.INV(RAND(),Summary!$C$14+Summary!$D$27,Summary!$D$14+Summary!$C$27-Summary!$D$27)</f>
        <v>1.0725944980350954E-3</v>
      </c>
      <c r="D882" s="49">
        <f t="shared" ca="1" si="12"/>
        <v>0</v>
      </c>
      <c r="E882" s="50">
        <f t="shared" ca="1" si="13"/>
        <v>-7.4309624161833177E-2</v>
      </c>
      <c r="F882" s="50" t="str">
        <f t="shared" ca="1" si="14"/>
        <v/>
      </c>
      <c r="G882" s="50">
        <f t="shared" ca="1" si="15"/>
        <v>-7.4309624161833177E-2</v>
      </c>
      <c r="H882" s="29"/>
      <c r="I882" s="29"/>
      <c r="J882" s="29"/>
      <c r="K882" s="29"/>
      <c r="L882" s="29"/>
      <c r="M882" s="29"/>
      <c r="N882" s="29"/>
      <c r="O882" s="29"/>
      <c r="P882" s="29"/>
      <c r="Q882" s="29"/>
      <c r="R882" s="29"/>
      <c r="S882" s="29"/>
      <c r="T882" s="29"/>
      <c r="U882" s="29"/>
      <c r="V882" s="29"/>
      <c r="W882" s="29"/>
      <c r="X882" s="29"/>
      <c r="Y882" s="29"/>
      <c r="Z882" s="29"/>
    </row>
    <row r="883" spans="1:26" ht="13">
      <c r="A883" s="42">
        <v>881</v>
      </c>
      <c r="B883" s="40">
        <f ca="1">_xlfn.BETA.INV(RAND(),Summary!$C$14+Summary!$D$26,Summary!$D$14+Summary!$C$26-Summary!$D$26)</f>
        <v>1.7498693052967473E-3</v>
      </c>
      <c r="C883" s="43">
        <f ca="1">_xlfn.BETA.INV(RAND(),Summary!$C$14+Summary!$D$27,Summary!$D$14+Summary!$C$27-Summary!$D$27)</f>
        <v>8.7001894070164187E-4</v>
      </c>
      <c r="D883" s="49">
        <f t="shared" ca="1" si="12"/>
        <v>0</v>
      </c>
      <c r="E883" s="50">
        <f t="shared" ca="1" si="13"/>
        <v>-0.50280918805298902</v>
      </c>
      <c r="F883" s="50" t="str">
        <f t="shared" ca="1" si="14"/>
        <v/>
      </c>
      <c r="G883" s="50">
        <f t="shared" ca="1" si="15"/>
        <v>-0.50280918805298902</v>
      </c>
      <c r="H883" s="29"/>
      <c r="I883" s="29"/>
      <c r="J883" s="29"/>
      <c r="K883" s="29"/>
      <c r="L883" s="29"/>
      <c r="M883" s="29"/>
      <c r="N883" s="29"/>
      <c r="O883" s="29"/>
      <c r="P883" s="29"/>
      <c r="Q883" s="29"/>
      <c r="R883" s="29"/>
      <c r="S883" s="29"/>
      <c r="T883" s="29"/>
      <c r="U883" s="29"/>
      <c r="V883" s="29"/>
      <c r="W883" s="29"/>
      <c r="X883" s="29"/>
      <c r="Y883" s="29"/>
      <c r="Z883" s="29"/>
    </row>
    <row r="884" spans="1:26" ht="13">
      <c r="A884" s="42">
        <v>882</v>
      </c>
      <c r="B884" s="40">
        <f ca="1">_xlfn.BETA.INV(RAND(),Summary!$C$14+Summary!$D$26,Summary!$D$14+Summary!$C$26-Summary!$D$26)</f>
        <v>1.3507985118028643E-3</v>
      </c>
      <c r="C884" s="43">
        <f ca="1">_xlfn.BETA.INV(RAND(),Summary!$C$14+Summary!$D$27,Summary!$D$14+Summary!$C$27-Summary!$D$27)</f>
        <v>9.45897501733031E-4</v>
      </c>
      <c r="D884" s="49">
        <f t="shared" ca="1" si="12"/>
        <v>0</v>
      </c>
      <c r="E884" s="50">
        <f t="shared" ca="1" si="13"/>
        <v>-0.29974937530055895</v>
      </c>
      <c r="F884" s="50" t="str">
        <f t="shared" ca="1" si="14"/>
        <v/>
      </c>
      <c r="G884" s="50">
        <f t="shared" ca="1" si="15"/>
        <v>-0.29974937530055895</v>
      </c>
      <c r="H884" s="29"/>
      <c r="I884" s="29"/>
      <c r="J884" s="29"/>
      <c r="K884" s="29"/>
      <c r="L884" s="29"/>
      <c r="M884" s="29"/>
      <c r="N884" s="29"/>
      <c r="O884" s="29"/>
      <c r="P884" s="29"/>
      <c r="Q884" s="29"/>
      <c r="R884" s="29"/>
      <c r="S884" s="29"/>
      <c r="T884" s="29"/>
      <c r="U884" s="29"/>
      <c r="V884" s="29"/>
      <c r="W884" s="29"/>
      <c r="X884" s="29"/>
      <c r="Y884" s="29"/>
      <c r="Z884" s="29"/>
    </row>
    <row r="885" spans="1:26" ht="13">
      <c r="A885" s="42">
        <v>883</v>
      </c>
      <c r="B885" s="40">
        <f ca="1">_xlfn.BETA.INV(RAND(),Summary!$C$14+Summary!$D$26,Summary!$D$14+Summary!$C$26-Summary!$D$26)</f>
        <v>1.6592075611295831E-3</v>
      </c>
      <c r="C885" s="43">
        <f ca="1">_xlfn.BETA.INV(RAND(),Summary!$C$14+Summary!$D$27,Summary!$D$14+Summary!$C$27-Summary!$D$27)</f>
        <v>1.0351086792004249E-3</v>
      </c>
      <c r="D885" s="49">
        <f t="shared" ca="1" si="12"/>
        <v>0</v>
      </c>
      <c r="E885" s="50">
        <f t="shared" ca="1" si="13"/>
        <v>-0.37614274220416022</v>
      </c>
      <c r="F885" s="50" t="str">
        <f t="shared" ca="1" si="14"/>
        <v/>
      </c>
      <c r="G885" s="50">
        <f t="shared" ca="1" si="15"/>
        <v>-0.37614274220416022</v>
      </c>
      <c r="H885" s="29"/>
      <c r="I885" s="29"/>
      <c r="J885" s="29"/>
      <c r="K885" s="29"/>
      <c r="L885" s="29"/>
      <c r="M885" s="29"/>
      <c r="N885" s="29"/>
      <c r="O885" s="29"/>
      <c r="P885" s="29"/>
      <c r="Q885" s="29"/>
      <c r="R885" s="29"/>
      <c r="S885" s="29"/>
      <c r="T885" s="29"/>
      <c r="U885" s="29"/>
      <c r="V885" s="29"/>
      <c r="W885" s="29"/>
      <c r="X885" s="29"/>
      <c r="Y885" s="29"/>
      <c r="Z885" s="29"/>
    </row>
    <row r="886" spans="1:26" ht="13">
      <c r="A886" s="42">
        <v>884</v>
      </c>
      <c r="B886" s="40">
        <f ca="1">_xlfn.BETA.INV(RAND(),Summary!$C$14+Summary!$D$26,Summary!$D$14+Summary!$C$26-Summary!$D$26)</f>
        <v>1.0891490483795341E-3</v>
      </c>
      <c r="C886" s="43">
        <f ca="1">_xlfn.BETA.INV(RAND(),Summary!$C$14+Summary!$D$27,Summary!$D$14+Summary!$C$27-Summary!$D$27)</f>
        <v>1.3226849017371478E-3</v>
      </c>
      <c r="D886" s="49">
        <f t="shared" ca="1" si="12"/>
        <v>1</v>
      </c>
      <c r="E886" s="50">
        <f t="shared" ca="1" si="13"/>
        <v>0.21442047229906211</v>
      </c>
      <c r="F886" s="50">
        <f t="shared" ca="1" si="14"/>
        <v>0.21442047229906211</v>
      </c>
      <c r="G886" s="50" t="str">
        <f t="shared" ca="1" si="15"/>
        <v/>
      </c>
      <c r="H886" s="29"/>
      <c r="I886" s="29"/>
      <c r="J886" s="29"/>
      <c r="K886" s="29"/>
      <c r="L886" s="29"/>
      <c r="M886" s="29"/>
      <c r="N886" s="29"/>
      <c r="O886" s="29"/>
      <c r="P886" s="29"/>
      <c r="Q886" s="29"/>
      <c r="R886" s="29"/>
      <c r="S886" s="29"/>
      <c r="T886" s="29"/>
      <c r="U886" s="29"/>
      <c r="V886" s="29"/>
      <c r="W886" s="29"/>
      <c r="X886" s="29"/>
      <c r="Y886" s="29"/>
      <c r="Z886" s="29"/>
    </row>
    <row r="887" spans="1:26" ht="13">
      <c r="A887" s="42">
        <v>885</v>
      </c>
      <c r="B887" s="40">
        <f ca="1">_xlfn.BETA.INV(RAND(),Summary!$C$14+Summary!$D$26,Summary!$D$14+Summary!$C$26-Summary!$D$26)</f>
        <v>1.1082442169596529E-3</v>
      </c>
      <c r="C887" s="43">
        <f ca="1">_xlfn.BETA.INV(RAND(),Summary!$C$14+Summary!$D$27,Summary!$D$14+Summary!$C$27-Summary!$D$27)</f>
        <v>1.2239886554804569E-3</v>
      </c>
      <c r="D887" s="49">
        <f t="shared" ca="1" si="12"/>
        <v>1</v>
      </c>
      <c r="E887" s="50">
        <f t="shared" ca="1" si="13"/>
        <v>0.10443946988357512</v>
      </c>
      <c r="F887" s="50">
        <f t="shared" ca="1" si="14"/>
        <v>0.10443946988357512</v>
      </c>
      <c r="G887" s="50" t="str">
        <f t="shared" ca="1" si="15"/>
        <v/>
      </c>
      <c r="H887" s="29"/>
      <c r="I887" s="29"/>
      <c r="J887" s="29"/>
      <c r="K887" s="29"/>
      <c r="L887" s="29"/>
      <c r="M887" s="29"/>
      <c r="N887" s="29"/>
      <c r="O887" s="29"/>
      <c r="P887" s="29"/>
      <c r="Q887" s="29"/>
      <c r="R887" s="29"/>
      <c r="S887" s="29"/>
      <c r="T887" s="29"/>
      <c r="U887" s="29"/>
      <c r="V887" s="29"/>
      <c r="W887" s="29"/>
      <c r="X887" s="29"/>
      <c r="Y887" s="29"/>
      <c r="Z887" s="29"/>
    </row>
    <row r="888" spans="1:26" ht="13">
      <c r="A888" s="42">
        <v>886</v>
      </c>
      <c r="B888" s="40">
        <f ca="1">_xlfn.BETA.INV(RAND(),Summary!$C$14+Summary!$D$26,Summary!$D$14+Summary!$C$26-Summary!$D$26)</f>
        <v>1.4931232622986679E-3</v>
      </c>
      <c r="C888" s="43">
        <f ca="1">_xlfn.BETA.INV(RAND(),Summary!$C$14+Summary!$D$27,Summary!$D$14+Summary!$C$27-Summary!$D$27)</f>
        <v>1.132368736523004E-3</v>
      </c>
      <c r="D888" s="49">
        <f t="shared" ca="1" si="12"/>
        <v>0</v>
      </c>
      <c r="E888" s="50">
        <f t="shared" ca="1" si="13"/>
        <v>-0.2416106793623195</v>
      </c>
      <c r="F888" s="50" t="str">
        <f t="shared" ca="1" si="14"/>
        <v/>
      </c>
      <c r="G888" s="50">
        <f t="shared" ca="1" si="15"/>
        <v>-0.2416106793623195</v>
      </c>
      <c r="H888" s="29"/>
      <c r="I888" s="29"/>
      <c r="J888" s="29"/>
      <c r="K888" s="29"/>
      <c r="L888" s="29"/>
      <c r="M888" s="29"/>
      <c r="N888" s="29"/>
      <c r="O888" s="29"/>
      <c r="P888" s="29"/>
      <c r="Q888" s="29"/>
      <c r="R888" s="29"/>
      <c r="S888" s="29"/>
      <c r="T888" s="29"/>
      <c r="U888" s="29"/>
      <c r="V888" s="29"/>
      <c r="W888" s="29"/>
      <c r="X888" s="29"/>
      <c r="Y888" s="29"/>
      <c r="Z888" s="29"/>
    </row>
    <row r="889" spans="1:26" ht="13">
      <c r="A889" s="42">
        <v>887</v>
      </c>
      <c r="B889" s="40">
        <f ca="1">_xlfn.BETA.INV(RAND(),Summary!$C$14+Summary!$D$26,Summary!$D$14+Summary!$C$26-Summary!$D$26)</f>
        <v>9.4262330817031605E-4</v>
      </c>
      <c r="C889" s="43">
        <f ca="1">_xlfn.BETA.INV(RAND(),Summary!$C$14+Summary!$D$27,Summary!$D$14+Summary!$C$27-Summary!$D$27)</f>
        <v>6.1851471580075138E-4</v>
      </c>
      <c r="D889" s="49">
        <f t="shared" ca="1" si="12"/>
        <v>0</v>
      </c>
      <c r="E889" s="50">
        <f t="shared" ca="1" si="13"/>
        <v>-0.34383681112095282</v>
      </c>
      <c r="F889" s="50" t="str">
        <f t="shared" ca="1" si="14"/>
        <v/>
      </c>
      <c r="G889" s="50">
        <f t="shared" ca="1" si="15"/>
        <v>-0.34383681112095282</v>
      </c>
      <c r="H889" s="29"/>
      <c r="I889" s="29"/>
      <c r="J889" s="29"/>
      <c r="K889" s="29"/>
      <c r="L889" s="29"/>
      <c r="M889" s="29"/>
      <c r="N889" s="29"/>
      <c r="O889" s="29"/>
      <c r="P889" s="29"/>
      <c r="Q889" s="29"/>
      <c r="R889" s="29"/>
      <c r="S889" s="29"/>
      <c r="T889" s="29"/>
      <c r="U889" s="29"/>
      <c r="V889" s="29"/>
      <c r="W889" s="29"/>
      <c r="X889" s="29"/>
      <c r="Y889" s="29"/>
      <c r="Z889" s="29"/>
    </row>
    <row r="890" spans="1:26" ht="13">
      <c r="A890" s="42">
        <v>888</v>
      </c>
      <c r="B890" s="40">
        <f ca="1">_xlfn.BETA.INV(RAND(),Summary!$C$14+Summary!$D$26,Summary!$D$14+Summary!$C$26-Summary!$D$26)</f>
        <v>1.3320793727350511E-3</v>
      </c>
      <c r="C890" s="43">
        <f ca="1">_xlfn.BETA.INV(RAND(),Summary!$C$14+Summary!$D$27,Summary!$D$14+Summary!$C$27-Summary!$D$27)</f>
        <v>1.1856190126053878E-3</v>
      </c>
      <c r="D890" s="49">
        <f t="shared" ca="1" si="12"/>
        <v>0</v>
      </c>
      <c r="E890" s="50">
        <f t="shared" ca="1" si="13"/>
        <v>-0.10994867357562035</v>
      </c>
      <c r="F890" s="50" t="str">
        <f t="shared" ca="1" si="14"/>
        <v/>
      </c>
      <c r="G890" s="50">
        <f t="shared" ca="1" si="15"/>
        <v>-0.10994867357562035</v>
      </c>
      <c r="H890" s="29"/>
      <c r="I890" s="29"/>
      <c r="J890" s="29"/>
      <c r="K890" s="29"/>
      <c r="L890" s="29"/>
      <c r="M890" s="29"/>
      <c r="N890" s="29"/>
      <c r="O890" s="29"/>
      <c r="P890" s="29"/>
      <c r="Q890" s="29"/>
      <c r="R890" s="29"/>
      <c r="S890" s="29"/>
      <c r="T890" s="29"/>
      <c r="U890" s="29"/>
      <c r="V890" s="29"/>
      <c r="W890" s="29"/>
      <c r="X890" s="29"/>
      <c r="Y890" s="29"/>
      <c r="Z890" s="29"/>
    </row>
    <row r="891" spans="1:26" ht="13">
      <c r="A891" s="42">
        <v>889</v>
      </c>
      <c r="B891" s="40">
        <f ca="1">_xlfn.BETA.INV(RAND(),Summary!$C$14+Summary!$D$26,Summary!$D$14+Summary!$C$26-Summary!$D$26)</f>
        <v>1.0545369839538576E-3</v>
      </c>
      <c r="C891" s="43">
        <f ca="1">_xlfn.BETA.INV(RAND(),Summary!$C$14+Summary!$D$27,Summary!$D$14+Summary!$C$27-Summary!$D$27)</f>
        <v>8.9213589741854536E-4</v>
      </c>
      <c r="D891" s="49">
        <f t="shared" ca="1" si="12"/>
        <v>0</v>
      </c>
      <c r="E891" s="50">
        <f t="shared" ca="1" si="13"/>
        <v>-0.15400226735188485</v>
      </c>
      <c r="F891" s="50" t="str">
        <f t="shared" ca="1" si="14"/>
        <v/>
      </c>
      <c r="G891" s="50">
        <f t="shared" ca="1" si="15"/>
        <v>-0.15400226735188485</v>
      </c>
      <c r="H891" s="29"/>
      <c r="I891" s="29"/>
      <c r="J891" s="29"/>
      <c r="K891" s="29"/>
      <c r="L891" s="29"/>
      <c r="M891" s="29"/>
      <c r="N891" s="29"/>
      <c r="O891" s="29"/>
      <c r="P891" s="29"/>
      <c r="Q891" s="29"/>
      <c r="R891" s="29"/>
      <c r="S891" s="29"/>
      <c r="T891" s="29"/>
      <c r="U891" s="29"/>
      <c r="V891" s="29"/>
      <c r="W891" s="29"/>
      <c r="X891" s="29"/>
      <c r="Y891" s="29"/>
      <c r="Z891" s="29"/>
    </row>
    <row r="892" spans="1:26" ht="13">
      <c r="A892" s="42">
        <v>890</v>
      </c>
      <c r="B892" s="40">
        <f ca="1">_xlfn.BETA.INV(RAND(),Summary!$C$14+Summary!$D$26,Summary!$D$14+Summary!$C$26-Summary!$D$26)</f>
        <v>1.8511233108762237E-3</v>
      </c>
      <c r="C892" s="43">
        <f ca="1">_xlfn.BETA.INV(RAND(),Summary!$C$14+Summary!$D$27,Summary!$D$14+Summary!$C$27-Summary!$D$27)</f>
        <v>7.8130172098866198E-4</v>
      </c>
      <c r="D892" s="49">
        <f t="shared" ca="1" si="12"/>
        <v>0</v>
      </c>
      <c r="E892" s="50">
        <f t="shared" ca="1" si="13"/>
        <v>-0.57793102361244908</v>
      </c>
      <c r="F892" s="50" t="str">
        <f t="shared" ca="1" si="14"/>
        <v/>
      </c>
      <c r="G892" s="50">
        <f t="shared" ca="1" si="15"/>
        <v>-0.57793102361244908</v>
      </c>
      <c r="H892" s="29"/>
      <c r="I892" s="29"/>
      <c r="J892" s="29"/>
      <c r="K892" s="29"/>
      <c r="L892" s="29"/>
      <c r="M892" s="29"/>
      <c r="N892" s="29"/>
      <c r="O892" s="29"/>
      <c r="P892" s="29"/>
      <c r="Q892" s="29"/>
      <c r="R892" s="29"/>
      <c r="S892" s="29"/>
      <c r="T892" s="29"/>
      <c r="U892" s="29"/>
      <c r="V892" s="29"/>
      <c r="W892" s="29"/>
      <c r="X892" s="29"/>
      <c r="Y892" s="29"/>
      <c r="Z892" s="29"/>
    </row>
    <row r="893" spans="1:26" ht="13">
      <c r="A893" s="42">
        <v>891</v>
      </c>
      <c r="B893" s="40">
        <f ca="1">_xlfn.BETA.INV(RAND(),Summary!$C$14+Summary!$D$26,Summary!$D$14+Summary!$C$26-Summary!$D$26)</f>
        <v>5.2036717711499681E-4</v>
      </c>
      <c r="C893" s="43">
        <f ca="1">_xlfn.BETA.INV(RAND(),Summary!$C$14+Summary!$D$27,Summary!$D$14+Summary!$C$27-Summary!$D$27)</f>
        <v>8.825717294277791E-4</v>
      </c>
      <c r="D893" s="49">
        <f t="shared" ca="1" si="12"/>
        <v>1</v>
      </c>
      <c r="E893" s="50">
        <f t="shared" ca="1" si="13"/>
        <v>0.69605572419249284</v>
      </c>
      <c r="F893" s="50">
        <f t="shared" ca="1" si="14"/>
        <v>0.69605572419249284</v>
      </c>
      <c r="G893" s="50" t="str">
        <f t="shared" ca="1" si="15"/>
        <v/>
      </c>
      <c r="H893" s="29"/>
      <c r="I893" s="29"/>
      <c r="J893" s="29"/>
      <c r="K893" s="29"/>
      <c r="L893" s="29"/>
      <c r="M893" s="29"/>
      <c r="N893" s="29"/>
      <c r="O893" s="29"/>
      <c r="P893" s="29"/>
      <c r="Q893" s="29"/>
      <c r="R893" s="29"/>
      <c r="S893" s="29"/>
      <c r="T893" s="29"/>
      <c r="U893" s="29"/>
      <c r="V893" s="29"/>
      <c r="W893" s="29"/>
      <c r="X893" s="29"/>
      <c r="Y893" s="29"/>
      <c r="Z893" s="29"/>
    </row>
    <row r="894" spans="1:26" ht="13">
      <c r="A894" s="42">
        <v>892</v>
      </c>
      <c r="B894" s="40">
        <f ca="1">_xlfn.BETA.INV(RAND(),Summary!$C$14+Summary!$D$26,Summary!$D$14+Summary!$C$26-Summary!$D$26)</f>
        <v>1.2816715054057015E-3</v>
      </c>
      <c r="C894" s="43">
        <f ca="1">_xlfn.BETA.INV(RAND(),Summary!$C$14+Summary!$D$27,Summary!$D$14+Summary!$C$27-Summary!$D$27)</f>
        <v>7.5997563164648943E-4</v>
      </c>
      <c r="D894" s="49">
        <f t="shared" ca="1" si="12"/>
        <v>0</v>
      </c>
      <c r="E894" s="50">
        <f t="shared" ca="1" si="13"/>
        <v>-0.40704335826992893</v>
      </c>
      <c r="F894" s="50" t="str">
        <f t="shared" ca="1" si="14"/>
        <v/>
      </c>
      <c r="G894" s="50">
        <f t="shared" ca="1" si="15"/>
        <v>-0.40704335826992893</v>
      </c>
      <c r="H894" s="29"/>
      <c r="I894" s="29"/>
      <c r="J894" s="29"/>
      <c r="K894" s="29"/>
      <c r="L894" s="29"/>
      <c r="M894" s="29"/>
      <c r="N894" s="29"/>
      <c r="O894" s="29"/>
      <c r="P894" s="29"/>
      <c r="Q894" s="29"/>
      <c r="R894" s="29"/>
      <c r="S894" s="29"/>
      <c r="T894" s="29"/>
      <c r="U894" s="29"/>
      <c r="V894" s="29"/>
      <c r="W894" s="29"/>
      <c r="X894" s="29"/>
      <c r="Y894" s="29"/>
      <c r="Z894" s="29"/>
    </row>
    <row r="895" spans="1:26" ht="13">
      <c r="A895" s="42">
        <v>893</v>
      </c>
      <c r="B895" s="40">
        <f ca="1">_xlfn.BETA.INV(RAND(),Summary!$C$14+Summary!$D$26,Summary!$D$14+Summary!$C$26-Summary!$D$26)</f>
        <v>1.1427601383859898E-3</v>
      </c>
      <c r="C895" s="43">
        <f ca="1">_xlfn.BETA.INV(RAND(),Summary!$C$14+Summary!$D$27,Summary!$D$14+Summary!$C$27-Summary!$D$27)</f>
        <v>7.6382189825068426E-4</v>
      </c>
      <c r="D895" s="49">
        <f t="shared" ca="1" si="12"/>
        <v>0</v>
      </c>
      <c r="E895" s="50">
        <f t="shared" ca="1" si="13"/>
        <v>-0.33159910588980629</v>
      </c>
      <c r="F895" s="50" t="str">
        <f t="shared" ca="1" si="14"/>
        <v/>
      </c>
      <c r="G895" s="50">
        <f t="shared" ca="1" si="15"/>
        <v>-0.33159910588980629</v>
      </c>
      <c r="H895" s="29"/>
      <c r="I895" s="29"/>
      <c r="J895" s="29"/>
      <c r="K895" s="29"/>
      <c r="L895" s="29"/>
      <c r="M895" s="29"/>
      <c r="N895" s="29"/>
      <c r="O895" s="29"/>
      <c r="P895" s="29"/>
      <c r="Q895" s="29"/>
      <c r="R895" s="29"/>
      <c r="S895" s="29"/>
      <c r="T895" s="29"/>
      <c r="U895" s="29"/>
      <c r="V895" s="29"/>
      <c r="W895" s="29"/>
      <c r="X895" s="29"/>
      <c r="Y895" s="29"/>
      <c r="Z895" s="29"/>
    </row>
    <row r="896" spans="1:26" ht="13">
      <c r="A896" s="42">
        <v>894</v>
      </c>
      <c r="B896" s="40">
        <f ca="1">_xlfn.BETA.INV(RAND(),Summary!$C$14+Summary!$D$26,Summary!$D$14+Summary!$C$26-Summary!$D$26)</f>
        <v>9.2112955921979701E-4</v>
      </c>
      <c r="C896" s="43">
        <f ca="1">_xlfn.BETA.INV(RAND(),Summary!$C$14+Summary!$D$27,Summary!$D$14+Summary!$C$27-Summary!$D$27)</f>
        <v>1.3368066181662641E-3</v>
      </c>
      <c r="D896" s="49">
        <f t="shared" ca="1" si="12"/>
        <v>1</v>
      </c>
      <c r="E896" s="50">
        <f t="shared" ca="1" si="13"/>
        <v>0.4512688305199416</v>
      </c>
      <c r="F896" s="50">
        <f t="shared" ca="1" si="14"/>
        <v>0.4512688305199416</v>
      </c>
      <c r="G896" s="50" t="str">
        <f t="shared" ca="1" si="15"/>
        <v/>
      </c>
      <c r="H896" s="29"/>
      <c r="I896" s="29"/>
      <c r="J896" s="29"/>
      <c r="K896" s="29"/>
      <c r="L896" s="29"/>
      <c r="M896" s="29"/>
      <c r="N896" s="29"/>
      <c r="O896" s="29"/>
      <c r="P896" s="29"/>
      <c r="Q896" s="29"/>
      <c r="R896" s="29"/>
      <c r="S896" s="29"/>
      <c r="T896" s="29"/>
      <c r="U896" s="29"/>
      <c r="V896" s="29"/>
      <c r="W896" s="29"/>
      <c r="X896" s="29"/>
      <c r="Y896" s="29"/>
      <c r="Z896" s="29"/>
    </row>
    <row r="897" spans="1:26" ht="13">
      <c r="A897" s="42">
        <v>895</v>
      </c>
      <c r="B897" s="40">
        <f ca="1">_xlfn.BETA.INV(RAND(),Summary!$C$14+Summary!$D$26,Summary!$D$14+Summary!$C$26-Summary!$D$26)</f>
        <v>1.2725131063613393E-3</v>
      </c>
      <c r="C897" s="43">
        <f ca="1">_xlfn.BETA.INV(RAND(),Summary!$C$14+Summary!$D$27,Summary!$D$14+Summary!$C$27-Summary!$D$27)</f>
        <v>7.7074818137357266E-4</v>
      </c>
      <c r="D897" s="49">
        <f t="shared" ca="1" si="12"/>
        <v>0</v>
      </c>
      <c r="E897" s="50">
        <f t="shared" ca="1" si="13"/>
        <v>-0.39431022162320023</v>
      </c>
      <c r="F897" s="50" t="str">
        <f t="shared" ca="1" si="14"/>
        <v/>
      </c>
      <c r="G897" s="50">
        <f t="shared" ca="1" si="15"/>
        <v>-0.39431022162320023</v>
      </c>
      <c r="H897" s="29"/>
      <c r="I897" s="29"/>
      <c r="J897" s="29"/>
      <c r="K897" s="29"/>
      <c r="L897" s="29"/>
      <c r="M897" s="29"/>
      <c r="N897" s="29"/>
      <c r="O897" s="29"/>
      <c r="P897" s="29"/>
      <c r="Q897" s="29"/>
      <c r="R897" s="29"/>
      <c r="S897" s="29"/>
      <c r="T897" s="29"/>
      <c r="U897" s="29"/>
      <c r="V897" s="29"/>
      <c r="W897" s="29"/>
      <c r="X897" s="29"/>
      <c r="Y897" s="29"/>
      <c r="Z897" s="29"/>
    </row>
    <row r="898" spans="1:26" ht="13">
      <c r="A898" s="42">
        <v>896</v>
      </c>
      <c r="B898" s="40">
        <f ca="1">_xlfn.BETA.INV(RAND(),Summary!$C$14+Summary!$D$26,Summary!$D$14+Summary!$C$26-Summary!$D$26)</f>
        <v>9.4499164212288932E-4</v>
      </c>
      <c r="C898" s="43">
        <f ca="1">_xlfn.BETA.INV(RAND(),Summary!$C$14+Summary!$D$27,Summary!$D$14+Summary!$C$27-Summary!$D$27)</f>
        <v>1.2859329636923933E-3</v>
      </c>
      <c r="D898" s="49">
        <f t="shared" ca="1" si="12"/>
        <v>1</v>
      </c>
      <c r="E898" s="50">
        <f t="shared" ca="1" si="13"/>
        <v>0.36078765818879804</v>
      </c>
      <c r="F898" s="50">
        <f t="shared" ca="1" si="14"/>
        <v>0.36078765818879804</v>
      </c>
      <c r="G898" s="50" t="str">
        <f t="shared" ca="1" si="15"/>
        <v/>
      </c>
      <c r="H898" s="29"/>
      <c r="I898" s="29"/>
      <c r="J898" s="29"/>
      <c r="K898" s="29"/>
      <c r="L898" s="29"/>
      <c r="M898" s="29"/>
      <c r="N898" s="29"/>
      <c r="O898" s="29"/>
      <c r="P898" s="29"/>
      <c r="Q898" s="29"/>
      <c r="R898" s="29"/>
      <c r="S898" s="29"/>
      <c r="T898" s="29"/>
      <c r="U898" s="29"/>
      <c r="V898" s="29"/>
      <c r="W898" s="29"/>
      <c r="X898" s="29"/>
      <c r="Y898" s="29"/>
      <c r="Z898" s="29"/>
    </row>
    <row r="899" spans="1:26" ht="13">
      <c r="A899" s="42">
        <v>897</v>
      </c>
      <c r="B899" s="40">
        <f ca="1">_xlfn.BETA.INV(RAND(),Summary!$C$14+Summary!$D$26,Summary!$D$14+Summary!$C$26-Summary!$D$26)</f>
        <v>1.0558419296122779E-3</v>
      </c>
      <c r="C899" s="43">
        <f ca="1">_xlfn.BETA.INV(RAND(),Summary!$C$14+Summary!$D$27,Summary!$D$14+Summary!$C$27-Summary!$D$27)</f>
        <v>9.4957817871708374E-4</v>
      </c>
      <c r="D899" s="49">
        <f t="shared" ca="1" si="12"/>
        <v>0</v>
      </c>
      <c r="E899" s="50">
        <f t="shared" ca="1" si="13"/>
        <v>-0.10064361711247428</v>
      </c>
      <c r="F899" s="50" t="str">
        <f t="shared" ca="1" si="14"/>
        <v/>
      </c>
      <c r="G899" s="50">
        <f t="shared" ca="1" si="15"/>
        <v>-0.10064361711247428</v>
      </c>
      <c r="H899" s="29"/>
      <c r="I899" s="29"/>
      <c r="J899" s="29"/>
      <c r="K899" s="29"/>
      <c r="L899" s="29"/>
      <c r="M899" s="29"/>
      <c r="N899" s="29"/>
      <c r="O899" s="29"/>
      <c r="P899" s="29"/>
      <c r="Q899" s="29"/>
      <c r="R899" s="29"/>
      <c r="S899" s="29"/>
      <c r="T899" s="29"/>
      <c r="U899" s="29"/>
      <c r="V899" s="29"/>
      <c r="W899" s="29"/>
      <c r="X899" s="29"/>
      <c r="Y899" s="29"/>
      <c r="Z899" s="29"/>
    </row>
    <row r="900" spans="1:26" ht="13">
      <c r="A900" s="42">
        <v>898</v>
      </c>
      <c r="B900" s="40">
        <f ca="1">_xlfn.BETA.INV(RAND(),Summary!$C$14+Summary!$D$26,Summary!$D$14+Summary!$C$26-Summary!$D$26)</f>
        <v>1.0012972582471239E-3</v>
      </c>
      <c r="C900" s="43">
        <f ca="1">_xlfn.BETA.INV(RAND(),Summary!$C$14+Summary!$D$27,Summary!$D$14+Summary!$C$27-Summary!$D$27)</f>
        <v>1.0400856950361081E-3</v>
      </c>
      <c r="D900" s="49">
        <f t="shared" ca="1" si="12"/>
        <v>1</v>
      </c>
      <c r="E900" s="50">
        <f t="shared" ca="1" si="13"/>
        <v>3.873818336114037E-2</v>
      </c>
      <c r="F900" s="50">
        <f t="shared" ca="1" si="14"/>
        <v>3.873818336114037E-2</v>
      </c>
      <c r="G900" s="50" t="str">
        <f t="shared" ca="1" si="15"/>
        <v/>
      </c>
      <c r="H900" s="29"/>
      <c r="I900" s="29"/>
      <c r="J900" s="29"/>
      <c r="K900" s="29"/>
      <c r="L900" s="29"/>
      <c r="M900" s="29"/>
      <c r="N900" s="29"/>
      <c r="O900" s="29"/>
      <c r="P900" s="29"/>
      <c r="Q900" s="29"/>
      <c r="R900" s="29"/>
      <c r="S900" s="29"/>
      <c r="T900" s="29"/>
      <c r="U900" s="29"/>
      <c r="V900" s="29"/>
      <c r="W900" s="29"/>
      <c r="X900" s="29"/>
      <c r="Y900" s="29"/>
      <c r="Z900" s="29"/>
    </row>
    <row r="901" spans="1:26" ht="13">
      <c r="A901" s="42">
        <v>899</v>
      </c>
      <c r="B901" s="40">
        <f ca="1">_xlfn.BETA.INV(RAND(),Summary!$C$14+Summary!$D$26,Summary!$D$14+Summary!$C$26-Summary!$D$26)</f>
        <v>8.3154069588864377E-4</v>
      </c>
      <c r="C901" s="43">
        <f ca="1">_xlfn.BETA.INV(RAND(),Summary!$C$14+Summary!$D$27,Summary!$D$14+Summary!$C$27-Summary!$D$27)</f>
        <v>7.1908960066324463E-4</v>
      </c>
      <c r="D901" s="49">
        <f t="shared" ca="1" si="12"/>
        <v>0</v>
      </c>
      <c r="E901" s="50">
        <f t="shared" ca="1" si="13"/>
        <v>-0.1352322210823679</v>
      </c>
      <c r="F901" s="50" t="str">
        <f t="shared" ca="1" si="14"/>
        <v/>
      </c>
      <c r="G901" s="50">
        <f t="shared" ca="1" si="15"/>
        <v>-0.1352322210823679</v>
      </c>
      <c r="H901" s="29"/>
      <c r="I901" s="29"/>
      <c r="J901" s="29"/>
      <c r="K901" s="29"/>
      <c r="L901" s="29"/>
      <c r="M901" s="29"/>
      <c r="N901" s="29"/>
      <c r="O901" s="29"/>
      <c r="P901" s="29"/>
      <c r="Q901" s="29"/>
      <c r="R901" s="29"/>
      <c r="S901" s="29"/>
      <c r="T901" s="29"/>
      <c r="U901" s="29"/>
      <c r="V901" s="29"/>
      <c r="W901" s="29"/>
      <c r="X901" s="29"/>
      <c r="Y901" s="29"/>
      <c r="Z901" s="29"/>
    </row>
    <row r="902" spans="1:26" ht="13">
      <c r="A902" s="42">
        <v>900</v>
      </c>
      <c r="B902" s="40">
        <f ca="1">_xlfn.BETA.INV(RAND(),Summary!$C$14+Summary!$D$26,Summary!$D$14+Summary!$C$26-Summary!$D$26)</f>
        <v>1.1627598644740056E-3</v>
      </c>
      <c r="C902" s="43">
        <f ca="1">_xlfn.BETA.INV(RAND(),Summary!$C$14+Summary!$D$27,Summary!$D$14+Summary!$C$27-Summary!$D$27)</f>
        <v>1.365100766337668E-3</v>
      </c>
      <c r="D902" s="49">
        <f t="shared" ca="1" si="12"/>
        <v>1</v>
      </c>
      <c r="E902" s="50">
        <f t="shared" ca="1" si="13"/>
        <v>0.17401778995458772</v>
      </c>
      <c r="F902" s="50">
        <f t="shared" ca="1" si="14"/>
        <v>0.17401778995458772</v>
      </c>
      <c r="G902" s="50" t="str">
        <f t="shared" ca="1" si="15"/>
        <v/>
      </c>
      <c r="H902" s="29"/>
      <c r="I902" s="29"/>
      <c r="J902" s="29"/>
      <c r="K902" s="29"/>
      <c r="L902" s="29"/>
      <c r="M902" s="29"/>
      <c r="N902" s="29"/>
      <c r="O902" s="29"/>
      <c r="P902" s="29"/>
      <c r="Q902" s="29"/>
      <c r="R902" s="29"/>
      <c r="S902" s="29"/>
      <c r="T902" s="29"/>
      <c r="U902" s="29"/>
      <c r="V902" s="29"/>
      <c r="W902" s="29"/>
      <c r="X902" s="29"/>
      <c r="Y902" s="29"/>
      <c r="Z902" s="29"/>
    </row>
    <row r="903" spans="1:26" ht="13">
      <c r="A903" s="42">
        <v>901</v>
      </c>
      <c r="B903" s="40">
        <f ca="1">_xlfn.BETA.INV(RAND(),Summary!$C$14+Summary!$D$26,Summary!$D$14+Summary!$C$26-Summary!$D$26)</f>
        <v>6.7664328607377046E-4</v>
      </c>
      <c r="C903" s="43">
        <f ca="1">_xlfn.BETA.INV(RAND(),Summary!$C$14+Summary!$D$27,Summary!$D$14+Summary!$C$27-Summary!$D$27)</f>
        <v>1.3330852110495783E-3</v>
      </c>
      <c r="D903" s="49">
        <f t="shared" ca="1" si="12"/>
        <v>1</v>
      </c>
      <c r="E903" s="50">
        <f t="shared" ca="1" si="13"/>
        <v>0.9701447401995501</v>
      </c>
      <c r="F903" s="50">
        <f t="shared" ca="1" si="14"/>
        <v>0.9701447401995501</v>
      </c>
      <c r="G903" s="50" t="str">
        <f t="shared" ca="1" si="15"/>
        <v/>
      </c>
      <c r="H903" s="29"/>
      <c r="I903" s="29"/>
      <c r="J903" s="29"/>
      <c r="K903" s="29"/>
      <c r="L903" s="29"/>
      <c r="M903" s="29"/>
      <c r="N903" s="29"/>
      <c r="O903" s="29"/>
      <c r="P903" s="29"/>
      <c r="Q903" s="29"/>
      <c r="R903" s="29"/>
      <c r="S903" s="29"/>
      <c r="T903" s="29"/>
      <c r="U903" s="29"/>
      <c r="V903" s="29"/>
      <c r="W903" s="29"/>
      <c r="X903" s="29"/>
      <c r="Y903" s="29"/>
      <c r="Z903" s="29"/>
    </row>
    <row r="904" spans="1:26" ht="13">
      <c r="A904" s="42">
        <v>902</v>
      </c>
      <c r="B904" s="40">
        <f ca="1">_xlfn.BETA.INV(RAND(),Summary!$C$14+Summary!$D$26,Summary!$D$14+Summary!$C$26-Summary!$D$26)</f>
        <v>1.4456335124762854E-3</v>
      </c>
      <c r="C904" s="43">
        <f ca="1">_xlfn.BETA.INV(RAND(),Summary!$C$14+Summary!$D$27,Summary!$D$14+Summary!$C$27-Summary!$D$27)</f>
        <v>1.0769807059530789E-3</v>
      </c>
      <c r="D904" s="49">
        <f t="shared" ca="1" si="12"/>
        <v>0</v>
      </c>
      <c r="E904" s="50">
        <f t="shared" ca="1" si="13"/>
        <v>-0.25501124824626248</v>
      </c>
      <c r="F904" s="50" t="str">
        <f t="shared" ca="1" si="14"/>
        <v/>
      </c>
      <c r="G904" s="50">
        <f t="shared" ca="1" si="15"/>
        <v>-0.25501124824626248</v>
      </c>
      <c r="H904" s="29"/>
      <c r="I904" s="29"/>
      <c r="J904" s="29"/>
      <c r="K904" s="29"/>
      <c r="L904" s="29"/>
      <c r="M904" s="29"/>
      <c r="N904" s="29"/>
      <c r="O904" s="29"/>
      <c r="P904" s="29"/>
      <c r="Q904" s="29"/>
      <c r="R904" s="29"/>
      <c r="S904" s="29"/>
      <c r="T904" s="29"/>
      <c r="U904" s="29"/>
      <c r="V904" s="29"/>
      <c r="W904" s="29"/>
      <c r="X904" s="29"/>
      <c r="Y904" s="29"/>
      <c r="Z904" s="29"/>
    </row>
    <row r="905" spans="1:26" ht="13">
      <c r="A905" s="42">
        <v>903</v>
      </c>
      <c r="B905" s="40">
        <f ca="1">_xlfn.BETA.INV(RAND(),Summary!$C$14+Summary!$D$26,Summary!$D$14+Summary!$C$26-Summary!$D$26)</f>
        <v>1.3635879571198828E-3</v>
      </c>
      <c r="C905" s="43">
        <f ca="1">_xlfn.BETA.INV(RAND(),Summary!$C$14+Summary!$D$27,Summary!$D$14+Summary!$C$27-Summary!$D$27)</f>
        <v>1.0321419432389733E-3</v>
      </c>
      <c r="D905" s="49">
        <f t="shared" ca="1" si="12"/>
        <v>0</v>
      </c>
      <c r="E905" s="50">
        <f t="shared" ca="1" si="13"/>
        <v>-0.24306903867131296</v>
      </c>
      <c r="F905" s="50" t="str">
        <f t="shared" ca="1" si="14"/>
        <v/>
      </c>
      <c r="G905" s="50">
        <f t="shared" ca="1" si="15"/>
        <v>-0.24306903867131296</v>
      </c>
      <c r="H905" s="29"/>
      <c r="I905" s="29"/>
      <c r="J905" s="29"/>
      <c r="K905" s="29"/>
      <c r="L905" s="29"/>
      <c r="M905" s="29"/>
      <c r="N905" s="29"/>
      <c r="O905" s="29"/>
      <c r="P905" s="29"/>
      <c r="Q905" s="29"/>
      <c r="R905" s="29"/>
      <c r="S905" s="29"/>
      <c r="T905" s="29"/>
      <c r="U905" s="29"/>
      <c r="V905" s="29"/>
      <c r="W905" s="29"/>
      <c r="X905" s="29"/>
      <c r="Y905" s="29"/>
      <c r="Z905" s="29"/>
    </row>
    <row r="906" spans="1:26" ht="13">
      <c r="A906" s="42">
        <v>904</v>
      </c>
      <c r="B906" s="40">
        <f ca="1">_xlfn.BETA.INV(RAND(),Summary!$C$14+Summary!$D$26,Summary!$D$14+Summary!$C$26-Summary!$D$26)</f>
        <v>4.7193229452027427E-4</v>
      </c>
      <c r="C906" s="43">
        <f ca="1">_xlfn.BETA.INV(RAND(),Summary!$C$14+Summary!$D$27,Summary!$D$14+Summary!$C$27-Summary!$D$27)</f>
        <v>7.059457880598301E-4</v>
      </c>
      <c r="D906" s="49">
        <f t="shared" ca="1" si="12"/>
        <v>1</v>
      </c>
      <c r="E906" s="50">
        <f t="shared" ca="1" si="13"/>
        <v>0.49586242826936394</v>
      </c>
      <c r="F906" s="50">
        <f t="shared" ca="1" si="14"/>
        <v>0.49586242826936394</v>
      </c>
      <c r="G906" s="50" t="str">
        <f t="shared" ca="1" si="15"/>
        <v/>
      </c>
      <c r="H906" s="29"/>
      <c r="I906" s="29"/>
      <c r="J906" s="29"/>
      <c r="K906" s="29"/>
      <c r="L906" s="29"/>
      <c r="M906" s="29"/>
      <c r="N906" s="29"/>
      <c r="O906" s="29"/>
      <c r="P906" s="29"/>
      <c r="Q906" s="29"/>
      <c r="R906" s="29"/>
      <c r="S906" s="29"/>
      <c r="T906" s="29"/>
      <c r="U906" s="29"/>
      <c r="V906" s="29"/>
      <c r="W906" s="29"/>
      <c r="X906" s="29"/>
      <c r="Y906" s="29"/>
      <c r="Z906" s="29"/>
    </row>
    <row r="907" spans="1:26" ht="13">
      <c r="A907" s="42">
        <v>905</v>
      </c>
      <c r="B907" s="40">
        <f ca="1">_xlfn.BETA.INV(RAND(),Summary!$C$14+Summary!$D$26,Summary!$D$14+Summary!$C$26-Summary!$D$26)</f>
        <v>1.3698998400789586E-3</v>
      </c>
      <c r="C907" s="43">
        <f ca="1">_xlfn.BETA.INV(RAND(),Summary!$C$14+Summary!$D$27,Summary!$D$14+Summary!$C$27-Summary!$D$27)</f>
        <v>9.5539631234826028E-4</v>
      </c>
      <c r="D907" s="49">
        <f t="shared" ca="1" si="12"/>
        <v>0</v>
      </c>
      <c r="E907" s="50">
        <f t="shared" ca="1" si="13"/>
        <v>-0.30257944092234296</v>
      </c>
      <c r="F907" s="50" t="str">
        <f t="shared" ca="1" si="14"/>
        <v/>
      </c>
      <c r="G907" s="50">
        <f t="shared" ca="1" si="15"/>
        <v>-0.30257944092234296</v>
      </c>
      <c r="H907" s="29"/>
      <c r="I907" s="29"/>
      <c r="J907" s="29"/>
      <c r="K907" s="29"/>
      <c r="L907" s="29"/>
      <c r="M907" s="29"/>
      <c r="N907" s="29"/>
      <c r="O907" s="29"/>
      <c r="P907" s="29"/>
      <c r="Q907" s="29"/>
      <c r="R907" s="29"/>
      <c r="S907" s="29"/>
      <c r="T907" s="29"/>
      <c r="U907" s="29"/>
      <c r="V907" s="29"/>
      <c r="W907" s="29"/>
      <c r="X907" s="29"/>
      <c r="Y907" s="29"/>
      <c r="Z907" s="29"/>
    </row>
    <row r="908" spans="1:26" ht="13">
      <c r="A908" s="42">
        <v>906</v>
      </c>
      <c r="B908" s="40">
        <f ca="1">_xlfn.BETA.INV(RAND(),Summary!$C$14+Summary!$D$26,Summary!$D$14+Summary!$C$26-Summary!$D$26)</f>
        <v>9.5960406927832306E-4</v>
      </c>
      <c r="C908" s="43">
        <f ca="1">_xlfn.BETA.INV(RAND(),Summary!$C$14+Summary!$D$27,Summary!$D$14+Summary!$C$27-Summary!$D$27)</f>
        <v>8.6170331887251467E-4</v>
      </c>
      <c r="D908" s="49">
        <f t="shared" ca="1" si="12"/>
        <v>0</v>
      </c>
      <c r="E908" s="50">
        <f t="shared" ca="1" si="13"/>
        <v>-0.10202202506231069</v>
      </c>
      <c r="F908" s="50" t="str">
        <f t="shared" ca="1" si="14"/>
        <v/>
      </c>
      <c r="G908" s="50">
        <f t="shared" ca="1" si="15"/>
        <v>-0.10202202506231069</v>
      </c>
      <c r="H908" s="29"/>
      <c r="I908" s="29"/>
      <c r="J908" s="29"/>
      <c r="K908" s="29"/>
      <c r="L908" s="29"/>
      <c r="M908" s="29"/>
      <c r="N908" s="29"/>
      <c r="O908" s="29"/>
      <c r="P908" s="29"/>
      <c r="Q908" s="29"/>
      <c r="R908" s="29"/>
      <c r="S908" s="29"/>
      <c r="T908" s="29"/>
      <c r="U908" s="29"/>
      <c r="V908" s="29"/>
      <c r="W908" s="29"/>
      <c r="X908" s="29"/>
      <c r="Y908" s="29"/>
      <c r="Z908" s="29"/>
    </row>
    <row r="909" spans="1:26" ht="13">
      <c r="A909" s="42">
        <v>907</v>
      </c>
      <c r="B909" s="40">
        <f ca="1">_xlfn.BETA.INV(RAND(),Summary!$C$14+Summary!$D$26,Summary!$D$14+Summary!$C$26-Summary!$D$26)</f>
        <v>1.2674462290265254E-3</v>
      </c>
      <c r="C909" s="43">
        <f ca="1">_xlfn.BETA.INV(RAND(),Summary!$C$14+Summary!$D$27,Summary!$D$14+Summary!$C$27-Summary!$D$27)</f>
        <v>1.1884623201041666E-3</v>
      </c>
      <c r="D909" s="49">
        <f t="shared" ca="1" si="12"/>
        <v>0</v>
      </c>
      <c r="E909" s="50">
        <f t="shared" ca="1" si="13"/>
        <v>-6.231736472404286E-2</v>
      </c>
      <c r="F909" s="50" t="str">
        <f t="shared" ca="1" si="14"/>
        <v/>
      </c>
      <c r="G909" s="50">
        <f t="shared" ca="1" si="15"/>
        <v>-6.231736472404286E-2</v>
      </c>
      <c r="H909" s="29"/>
      <c r="I909" s="29"/>
      <c r="J909" s="29"/>
      <c r="K909" s="29"/>
      <c r="L909" s="29"/>
      <c r="M909" s="29"/>
      <c r="N909" s="29"/>
      <c r="O909" s="29"/>
      <c r="P909" s="29"/>
      <c r="Q909" s="29"/>
      <c r="R909" s="29"/>
      <c r="S909" s="29"/>
      <c r="T909" s="29"/>
      <c r="U909" s="29"/>
      <c r="V909" s="29"/>
      <c r="W909" s="29"/>
      <c r="X909" s="29"/>
      <c r="Y909" s="29"/>
      <c r="Z909" s="29"/>
    </row>
    <row r="910" spans="1:26" ht="13">
      <c r="A910" s="42">
        <v>908</v>
      </c>
      <c r="B910" s="40">
        <f ca="1">_xlfn.BETA.INV(RAND(),Summary!$C$14+Summary!$D$26,Summary!$D$14+Summary!$C$26-Summary!$D$26)</f>
        <v>1.0213559376891772E-3</v>
      </c>
      <c r="C910" s="43">
        <f ca="1">_xlfn.BETA.INV(RAND(),Summary!$C$14+Summary!$D$27,Summary!$D$14+Summary!$C$27-Summary!$D$27)</f>
        <v>1.142379250222425E-3</v>
      </c>
      <c r="D910" s="49">
        <f t="shared" ca="1" si="12"/>
        <v>1</v>
      </c>
      <c r="E910" s="50">
        <f t="shared" ca="1" si="13"/>
        <v>0.11849278793743898</v>
      </c>
      <c r="F910" s="50">
        <f t="shared" ca="1" si="14"/>
        <v>0.11849278793743898</v>
      </c>
      <c r="G910" s="50" t="str">
        <f t="shared" ca="1" si="15"/>
        <v/>
      </c>
      <c r="H910" s="29"/>
      <c r="I910" s="29"/>
      <c r="J910" s="29"/>
      <c r="K910" s="29"/>
      <c r="L910" s="29"/>
      <c r="M910" s="29"/>
      <c r="N910" s="29"/>
      <c r="O910" s="29"/>
      <c r="P910" s="29"/>
      <c r="Q910" s="29"/>
      <c r="R910" s="29"/>
      <c r="S910" s="29"/>
      <c r="T910" s="29"/>
      <c r="U910" s="29"/>
      <c r="V910" s="29"/>
      <c r="W910" s="29"/>
      <c r="X910" s="29"/>
      <c r="Y910" s="29"/>
      <c r="Z910" s="29"/>
    </row>
    <row r="911" spans="1:26" ht="13">
      <c r="A911" s="42">
        <v>909</v>
      </c>
      <c r="B911" s="40">
        <f ca="1">_xlfn.BETA.INV(RAND(),Summary!$C$14+Summary!$D$26,Summary!$D$14+Summary!$C$26-Summary!$D$26)</f>
        <v>9.4641885955302292E-4</v>
      </c>
      <c r="C911" s="43">
        <f ca="1">_xlfn.BETA.INV(RAND(),Summary!$C$14+Summary!$D$27,Summary!$D$14+Summary!$C$27-Summary!$D$27)</f>
        <v>1.3766690178145247E-3</v>
      </c>
      <c r="D911" s="49">
        <f t="shared" ca="1" si="12"/>
        <v>1</v>
      </c>
      <c r="E911" s="50">
        <f t="shared" ca="1" si="13"/>
        <v>0.45460860581825407</v>
      </c>
      <c r="F911" s="50">
        <f t="shared" ca="1" si="14"/>
        <v>0.45460860581825407</v>
      </c>
      <c r="G911" s="50" t="str">
        <f t="shared" ca="1" si="15"/>
        <v/>
      </c>
      <c r="H911" s="29"/>
      <c r="I911" s="29"/>
      <c r="J911" s="29"/>
      <c r="K911" s="29"/>
      <c r="L911" s="29"/>
      <c r="M911" s="29"/>
      <c r="N911" s="29"/>
      <c r="O911" s="29"/>
      <c r="P911" s="29"/>
      <c r="Q911" s="29"/>
      <c r="R911" s="29"/>
      <c r="S911" s="29"/>
      <c r="T911" s="29"/>
      <c r="U911" s="29"/>
      <c r="V911" s="29"/>
      <c r="W911" s="29"/>
      <c r="X911" s="29"/>
      <c r="Y911" s="29"/>
      <c r="Z911" s="29"/>
    </row>
    <row r="912" spans="1:26" ht="13">
      <c r="A912" s="42">
        <v>910</v>
      </c>
      <c r="B912" s="40">
        <f ca="1">_xlfn.BETA.INV(RAND(),Summary!$C$14+Summary!$D$26,Summary!$D$14+Summary!$C$26-Summary!$D$26)</f>
        <v>9.3595071228956268E-4</v>
      </c>
      <c r="C912" s="43">
        <f ca="1">_xlfn.BETA.INV(RAND(),Summary!$C$14+Summary!$D$27,Summary!$D$14+Summary!$C$27-Summary!$D$27)</f>
        <v>1.2231830283433442E-3</v>
      </c>
      <c r="D912" s="49">
        <f t="shared" ca="1" si="12"/>
        <v>1</v>
      </c>
      <c r="E912" s="50">
        <f t="shared" ca="1" si="13"/>
        <v>0.3068882926015854</v>
      </c>
      <c r="F912" s="50">
        <f t="shared" ca="1" si="14"/>
        <v>0.3068882926015854</v>
      </c>
      <c r="G912" s="50" t="str">
        <f t="shared" ca="1" si="15"/>
        <v/>
      </c>
      <c r="H912" s="29"/>
      <c r="I912" s="29"/>
      <c r="J912" s="29"/>
      <c r="K912" s="29"/>
      <c r="L912" s="29"/>
      <c r="M912" s="29"/>
      <c r="N912" s="29"/>
      <c r="O912" s="29"/>
      <c r="P912" s="29"/>
      <c r="Q912" s="29"/>
      <c r="R912" s="29"/>
      <c r="S912" s="29"/>
      <c r="T912" s="29"/>
      <c r="U912" s="29"/>
      <c r="V912" s="29"/>
      <c r="W912" s="29"/>
      <c r="X912" s="29"/>
      <c r="Y912" s="29"/>
      <c r="Z912" s="29"/>
    </row>
    <row r="913" spans="1:26" ht="13">
      <c r="A913" s="42">
        <v>911</v>
      </c>
      <c r="B913" s="40">
        <f ca="1">_xlfn.BETA.INV(RAND(),Summary!$C$14+Summary!$D$26,Summary!$D$14+Summary!$C$26-Summary!$D$26)</f>
        <v>1.2815474467626764E-3</v>
      </c>
      <c r="C913" s="43">
        <f ca="1">_xlfn.BETA.INV(RAND(),Summary!$C$14+Summary!$D$27,Summary!$D$14+Summary!$C$27-Summary!$D$27)</f>
        <v>1.0892707891593245E-3</v>
      </c>
      <c r="D913" s="49">
        <f t="shared" ca="1" si="12"/>
        <v>0</v>
      </c>
      <c r="E913" s="50">
        <f t="shared" ca="1" si="13"/>
        <v>-0.15003475531792673</v>
      </c>
      <c r="F913" s="50" t="str">
        <f t="shared" ca="1" si="14"/>
        <v/>
      </c>
      <c r="G913" s="50">
        <f t="shared" ca="1" si="15"/>
        <v>-0.15003475531792673</v>
      </c>
      <c r="H913" s="29"/>
      <c r="I913" s="29"/>
      <c r="J913" s="29"/>
      <c r="K913" s="29"/>
      <c r="L913" s="29"/>
      <c r="M913" s="29"/>
      <c r="N913" s="29"/>
      <c r="O913" s="29"/>
      <c r="P913" s="29"/>
      <c r="Q913" s="29"/>
      <c r="R913" s="29"/>
      <c r="S913" s="29"/>
      <c r="T913" s="29"/>
      <c r="U913" s="29"/>
      <c r="V913" s="29"/>
      <c r="W913" s="29"/>
      <c r="X913" s="29"/>
      <c r="Y913" s="29"/>
      <c r="Z913" s="29"/>
    </row>
    <row r="914" spans="1:26" ht="13">
      <c r="A914" s="42">
        <v>912</v>
      </c>
      <c r="B914" s="40">
        <f ca="1">_xlfn.BETA.INV(RAND(),Summary!$C$14+Summary!$D$26,Summary!$D$14+Summary!$C$26-Summary!$D$26)</f>
        <v>1.0179743023767238E-3</v>
      </c>
      <c r="C914" s="43">
        <f ca="1">_xlfn.BETA.INV(RAND(),Summary!$C$14+Summary!$D$27,Summary!$D$14+Summary!$C$27-Summary!$D$27)</f>
        <v>6.6963482344236237E-4</v>
      </c>
      <c r="D914" s="49">
        <f t="shared" ca="1" si="12"/>
        <v>0</v>
      </c>
      <c r="E914" s="50">
        <f t="shared" ca="1" si="13"/>
        <v>-0.34218887266709286</v>
      </c>
      <c r="F914" s="50" t="str">
        <f t="shared" ca="1" si="14"/>
        <v/>
      </c>
      <c r="G914" s="50">
        <f t="shared" ca="1" si="15"/>
        <v>-0.34218887266709286</v>
      </c>
      <c r="H914" s="29"/>
      <c r="I914" s="29"/>
      <c r="J914" s="29"/>
      <c r="K914" s="29"/>
      <c r="L914" s="29"/>
      <c r="M914" s="29"/>
      <c r="N914" s="29"/>
      <c r="O914" s="29"/>
      <c r="P914" s="29"/>
      <c r="Q914" s="29"/>
      <c r="R914" s="29"/>
      <c r="S914" s="29"/>
      <c r="T914" s="29"/>
      <c r="U914" s="29"/>
      <c r="V914" s="29"/>
      <c r="W914" s="29"/>
      <c r="X914" s="29"/>
      <c r="Y914" s="29"/>
      <c r="Z914" s="29"/>
    </row>
    <row r="915" spans="1:26" ht="13">
      <c r="A915" s="42">
        <v>913</v>
      </c>
      <c r="B915" s="40">
        <f ca="1">_xlfn.BETA.INV(RAND(),Summary!$C$14+Summary!$D$26,Summary!$D$14+Summary!$C$26-Summary!$D$26)</f>
        <v>9.4029527571058702E-4</v>
      </c>
      <c r="C915" s="43">
        <f ca="1">_xlfn.BETA.INV(RAND(),Summary!$C$14+Summary!$D$27,Summary!$D$14+Summary!$C$27-Summary!$D$27)</f>
        <v>1.3461527553317865E-3</v>
      </c>
      <c r="D915" s="49">
        <f t="shared" ca="1" si="12"/>
        <v>1</v>
      </c>
      <c r="E915" s="50">
        <f t="shared" ca="1" si="13"/>
        <v>0.43162769196568646</v>
      </c>
      <c r="F915" s="50">
        <f t="shared" ca="1" si="14"/>
        <v>0.43162769196568646</v>
      </c>
      <c r="G915" s="50" t="str">
        <f t="shared" ca="1" si="15"/>
        <v/>
      </c>
      <c r="H915" s="29"/>
      <c r="I915" s="29"/>
      <c r="J915" s="29"/>
      <c r="K915" s="29"/>
      <c r="L915" s="29"/>
      <c r="M915" s="29"/>
      <c r="N915" s="29"/>
      <c r="O915" s="29"/>
      <c r="P915" s="29"/>
      <c r="Q915" s="29"/>
      <c r="R915" s="29"/>
      <c r="S915" s="29"/>
      <c r="T915" s="29"/>
      <c r="U915" s="29"/>
      <c r="V915" s="29"/>
      <c r="W915" s="29"/>
      <c r="X915" s="29"/>
      <c r="Y915" s="29"/>
      <c r="Z915" s="29"/>
    </row>
    <row r="916" spans="1:26" ht="13">
      <c r="A916" s="42">
        <v>914</v>
      </c>
      <c r="B916" s="40">
        <f ca="1">_xlfn.BETA.INV(RAND(),Summary!$C$14+Summary!$D$26,Summary!$D$14+Summary!$C$26-Summary!$D$26)</f>
        <v>8.5704511309917669E-4</v>
      </c>
      <c r="C916" s="43">
        <f ca="1">_xlfn.BETA.INV(RAND(),Summary!$C$14+Summary!$D$27,Summary!$D$14+Summary!$C$27-Summary!$D$27)</f>
        <v>1.2353878956590236E-3</v>
      </c>
      <c r="D916" s="49">
        <f t="shared" ca="1" si="12"/>
        <v>1</v>
      </c>
      <c r="E916" s="50">
        <f t="shared" ca="1" si="13"/>
        <v>0.44145025364150858</v>
      </c>
      <c r="F916" s="50">
        <f t="shared" ca="1" si="14"/>
        <v>0.44145025364150858</v>
      </c>
      <c r="G916" s="50" t="str">
        <f t="shared" ca="1" si="15"/>
        <v/>
      </c>
      <c r="H916" s="29"/>
      <c r="I916" s="29"/>
      <c r="J916" s="29"/>
      <c r="K916" s="29"/>
      <c r="L916" s="29"/>
      <c r="M916" s="29"/>
      <c r="N916" s="29"/>
      <c r="O916" s="29"/>
      <c r="P916" s="29"/>
      <c r="Q916" s="29"/>
      <c r="R916" s="29"/>
      <c r="S916" s="29"/>
      <c r="T916" s="29"/>
      <c r="U916" s="29"/>
      <c r="V916" s="29"/>
      <c r="W916" s="29"/>
      <c r="X916" s="29"/>
      <c r="Y916" s="29"/>
      <c r="Z916" s="29"/>
    </row>
    <row r="917" spans="1:26" ht="13">
      <c r="A917" s="42">
        <v>915</v>
      </c>
      <c r="B917" s="40">
        <f ca="1">_xlfn.BETA.INV(RAND(),Summary!$C$14+Summary!$D$26,Summary!$D$14+Summary!$C$26-Summary!$D$26)</f>
        <v>1.4107744041876868E-3</v>
      </c>
      <c r="C917" s="43">
        <f ca="1">_xlfn.BETA.INV(RAND(),Summary!$C$14+Summary!$D$27,Summary!$D$14+Summary!$C$27-Summary!$D$27)</f>
        <v>1.1640301509687756E-3</v>
      </c>
      <c r="D917" s="49">
        <f t="shared" ca="1" si="12"/>
        <v>0</v>
      </c>
      <c r="E917" s="50">
        <f t="shared" ca="1" si="13"/>
        <v>-0.17489986527008528</v>
      </c>
      <c r="F917" s="50" t="str">
        <f t="shared" ca="1" si="14"/>
        <v/>
      </c>
      <c r="G917" s="50">
        <f t="shared" ca="1" si="15"/>
        <v>-0.17489986527008528</v>
      </c>
      <c r="H917" s="29"/>
      <c r="I917" s="29"/>
      <c r="J917" s="29"/>
      <c r="K917" s="29"/>
      <c r="L917" s="29"/>
      <c r="M917" s="29"/>
      <c r="N917" s="29"/>
      <c r="O917" s="29"/>
      <c r="P917" s="29"/>
      <c r="Q917" s="29"/>
      <c r="R917" s="29"/>
      <c r="S917" s="29"/>
      <c r="T917" s="29"/>
      <c r="U917" s="29"/>
      <c r="V917" s="29"/>
      <c r="W917" s="29"/>
      <c r="X917" s="29"/>
      <c r="Y917" s="29"/>
      <c r="Z917" s="29"/>
    </row>
    <row r="918" spans="1:26" ht="13">
      <c r="A918" s="42">
        <v>916</v>
      </c>
      <c r="B918" s="40">
        <f ca="1">_xlfn.BETA.INV(RAND(),Summary!$C$14+Summary!$D$26,Summary!$D$14+Summary!$C$26-Summary!$D$26)</f>
        <v>9.3939695651267419E-4</v>
      </c>
      <c r="C918" s="43">
        <f ca="1">_xlfn.BETA.INV(RAND(),Summary!$C$14+Summary!$D$27,Summary!$D$14+Summary!$C$27-Summary!$D$27)</f>
        <v>1.0067591578832051E-3</v>
      </c>
      <c r="D918" s="49">
        <f t="shared" ca="1" si="12"/>
        <v>1</v>
      </c>
      <c r="E918" s="50">
        <f t="shared" ca="1" si="13"/>
        <v>7.1707919536592668E-2</v>
      </c>
      <c r="F918" s="50">
        <f t="shared" ca="1" si="14"/>
        <v>7.1707919536592668E-2</v>
      </c>
      <c r="G918" s="50" t="str">
        <f t="shared" ca="1" si="15"/>
        <v/>
      </c>
      <c r="H918" s="29"/>
      <c r="I918" s="29"/>
      <c r="J918" s="29"/>
      <c r="K918" s="29"/>
      <c r="L918" s="29"/>
      <c r="M918" s="29"/>
      <c r="N918" s="29"/>
      <c r="O918" s="29"/>
      <c r="P918" s="29"/>
      <c r="Q918" s="29"/>
      <c r="R918" s="29"/>
      <c r="S918" s="29"/>
      <c r="T918" s="29"/>
      <c r="U918" s="29"/>
      <c r="V918" s="29"/>
      <c r="W918" s="29"/>
      <c r="X918" s="29"/>
      <c r="Y918" s="29"/>
      <c r="Z918" s="29"/>
    </row>
    <row r="919" spans="1:26" ht="13">
      <c r="A919" s="42">
        <v>917</v>
      </c>
      <c r="B919" s="40">
        <f ca="1">_xlfn.BETA.INV(RAND(),Summary!$C$14+Summary!$D$26,Summary!$D$14+Summary!$C$26-Summary!$D$26)</f>
        <v>6.0514575585510905E-4</v>
      </c>
      <c r="C919" s="43">
        <f ca="1">_xlfn.BETA.INV(RAND(),Summary!$C$14+Summary!$D$27,Summary!$D$14+Summary!$C$27-Summary!$D$27)</f>
        <v>9.7428024470081549E-4</v>
      </c>
      <c r="D919" s="49">
        <f t="shared" ca="1" si="12"/>
        <v>1</v>
      </c>
      <c r="E919" s="50">
        <f t="shared" ca="1" si="13"/>
        <v>0.60999269229624886</v>
      </c>
      <c r="F919" s="50">
        <f t="shared" ca="1" si="14"/>
        <v>0.60999269229624886</v>
      </c>
      <c r="G919" s="50" t="str">
        <f t="shared" ca="1" si="15"/>
        <v/>
      </c>
      <c r="H919" s="29"/>
      <c r="I919" s="29"/>
      <c r="J919" s="29"/>
      <c r="K919" s="29"/>
      <c r="L919" s="29"/>
      <c r="M919" s="29"/>
      <c r="N919" s="29"/>
      <c r="O919" s="29"/>
      <c r="P919" s="29"/>
      <c r="Q919" s="29"/>
      <c r="R919" s="29"/>
      <c r="S919" s="29"/>
      <c r="T919" s="29"/>
      <c r="U919" s="29"/>
      <c r="V919" s="29"/>
      <c r="W919" s="29"/>
      <c r="X919" s="29"/>
      <c r="Y919" s="29"/>
      <c r="Z919" s="29"/>
    </row>
    <row r="920" spans="1:26" ht="13">
      <c r="A920" s="42">
        <v>918</v>
      </c>
      <c r="B920" s="40">
        <f ca="1">_xlfn.BETA.INV(RAND(),Summary!$C$14+Summary!$D$26,Summary!$D$14+Summary!$C$26-Summary!$D$26)</f>
        <v>6.1022447031070122E-4</v>
      </c>
      <c r="C920" s="43">
        <f ca="1">_xlfn.BETA.INV(RAND(),Summary!$C$14+Summary!$D$27,Summary!$D$14+Summary!$C$27-Summary!$D$27)</f>
        <v>1.2567766828680549E-3</v>
      </c>
      <c r="D920" s="49">
        <f t="shared" ca="1" si="12"/>
        <v>1</v>
      </c>
      <c r="E920" s="50">
        <f t="shared" ca="1" si="13"/>
        <v>1.0595317690687753</v>
      </c>
      <c r="F920" s="50">
        <f t="shared" ca="1" si="14"/>
        <v>1.0595317690687753</v>
      </c>
      <c r="G920" s="50" t="str">
        <f t="shared" ca="1" si="15"/>
        <v/>
      </c>
      <c r="H920" s="29"/>
      <c r="I920" s="29"/>
      <c r="J920" s="29"/>
      <c r="K920" s="29"/>
      <c r="L920" s="29"/>
      <c r="M920" s="29"/>
      <c r="N920" s="29"/>
      <c r="O920" s="29"/>
      <c r="P920" s="29"/>
      <c r="Q920" s="29"/>
      <c r="R920" s="29"/>
      <c r="S920" s="29"/>
      <c r="T920" s="29"/>
      <c r="U920" s="29"/>
      <c r="V920" s="29"/>
      <c r="W920" s="29"/>
      <c r="X920" s="29"/>
      <c r="Y920" s="29"/>
      <c r="Z920" s="29"/>
    </row>
    <row r="921" spans="1:26" ht="13">
      <c r="A921" s="42">
        <v>919</v>
      </c>
      <c r="B921" s="40">
        <f ca="1">_xlfn.BETA.INV(RAND(),Summary!$C$14+Summary!$D$26,Summary!$D$14+Summary!$C$26-Summary!$D$26)</f>
        <v>1.18294828960952E-3</v>
      </c>
      <c r="C921" s="43">
        <f ca="1">_xlfn.BETA.INV(RAND(),Summary!$C$14+Summary!$D$27,Summary!$D$14+Summary!$C$27-Summary!$D$27)</f>
        <v>1.1463089473198185E-3</v>
      </c>
      <c r="D921" s="49">
        <f t="shared" ca="1" si="12"/>
        <v>0</v>
      </c>
      <c r="E921" s="50">
        <f t="shared" ca="1" si="13"/>
        <v>-3.0972902713943529E-2</v>
      </c>
      <c r="F921" s="50" t="str">
        <f t="shared" ca="1" si="14"/>
        <v/>
      </c>
      <c r="G921" s="50">
        <f t="shared" ca="1" si="15"/>
        <v>-3.0972902713943529E-2</v>
      </c>
      <c r="H921" s="29"/>
      <c r="I921" s="29"/>
      <c r="J921" s="29"/>
      <c r="K921" s="29"/>
      <c r="L921" s="29"/>
      <c r="M921" s="29"/>
      <c r="N921" s="29"/>
      <c r="O921" s="29"/>
      <c r="P921" s="29"/>
      <c r="Q921" s="29"/>
      <c r="R921" s="29"/>
      <c r="S921" s="29"/>
      <c r="T921" s="29"/>
      <c r="U921" s="29"/>
      <c r="V921" s="29"/>
      <c r="W921" s="29"/>
      <c r="X921" s="29"/>
      <c r="Y921" s="29"/>
      <c r="Z921" s="29"/>
    </row>
    <row r="922" spans="1:26" ht="13">
      <c r="A922" s="42">
        <v>920</v>
      </c>
      <c r="B922" s="40">
        <f ca="1">_xlfn.BETA.INV(RAND(),Summary!$C$14+Summary!$D$26,Summary!$D$14+Summary!$C$26-Summary!$D$26)</f>
        <v>1.3901939349740822E-3</v>
      </c>
      <c r="C922" s="43">
        <f ca="1">_xlfn.BETA.INV(RAND(),Summary!$C$14+Summary!$D$27,Summary!$D$14+Summary!$C$27-Summary!$D$27)</f>
        <v>8.7800254036650969E-4</v>
      </c>
      <c r="D922" s="49">
        <f t="shared" ca="1" si="12"/>
        <v>0</v>
      </c>
      <c r="E922" s="50">
        <f t="shared" ca="1" si="13"/>
        <v>-0.36843161354830789</v>
      </c>
      <c r="F922" s="50" t="str">
        <f t="shared" ca="1" si="14"/>
        <v/>
      </c>
      <c r="G922" s="50">
        <f t="shared" ca="1" si="15"/>
        <v>-0.36843161354830789</v>
      </c>
      <c r="H922" s="29"/>
      <c r="I922" s="29"/>
      <c r="J922" s="29"/>
      <c r="K922" s="29"/>
      <c r="L922" s="29"/>
      <c r="M922" s="29"/>
      <c r="N922" s="29"/>
      <c r="O922" s="29"/>
      <c r="P922" s="29"/>
      <c r="Q922" s="29"/>
      <c r="R922" s="29"/>
      <c r="S922" s="29"/>
      <c r="T922" s="29"/>
      <c r="U922" s="29"/>
      <c r="V922" s="29"/>
      <c r="W922" s="29"/>
      <c r="X922" s="29"/>
      <c r="Y922" s="29"/>
      <c r="Z922" s="29"/>
    </row>
    <row r="923" spans="1:26" ht="13">
      <c r="A923" s="42">
        <v>921</v>
      </c>
      <c r="B923" s="40">
        <f ca="1">_xlfn.BETA.INV(RAND(),Summary!$C$14+Summary!$D$26,Summary!$D$14+Summary!$C$26-Summary!$D$26)</f>
        <v>1.1081675308066696E-3</v>
      </c>
      <c r="C923" s="43">
        <f ca="1">_xlfn.BETA.INV(RAND(),Summary!$C$14+Summary!$D$27,Summary!$D$14+Summary!$C$27-Summary!$D$27)</f>
        <v>1.0009993677736145E-3</v>
      </c>
      <c r="D923" s="49">
        <f t="shared" ca="1" si="12"/>
        <v>0</v>
      </c>
      <c r="E923" s="50">
        <f t="shared" ca="1" si="13"/>
        <v>-9.6707546516043519E-2</v>
      </c>
      <c r="F923" s="50" t="str">
        <f t="shared" ca="1" si="14"/>
        <v/>
      </c>
      <c r="G923" s="50">
        <f t="shared" ca="1" si="15"/>
        <v>-9.6707546516043519E-2</v>
      </c>
      <c r="H923" s="29"/>
      <c r="I923" s="29"/>
      <c r="J923" s="29"/>
      <c r="K923" s="29"/>
      <c r="L923" s="29"/>
      <c r="M923" s="29"/>
      <c r="N923" s="29"/>
      <c r="O923" s="29"/>
      <c r="P923" s="29"/>
      <c r="Q923" s="29"/>
      <c r="R923" s="29"/>
      <c r="S923" s="29"/>
      <c r="T923" s="29"/>
      <c r="U923" s="29"/>
      <c r="V923" s="29"/>
      <c r="W923" s="29"/>
      <c r="X923" s="29"/>
      <c r="Y923" s="29"/>
      <c r="Z923" s="29"/>
    </row>
    <row r="924" spans="1:26" ht="13">
      <c r="A924" s="42">
        <v>922</v>
      </c>
      <c r="B924" s="40">
        <f ca="1">_xlfn.BETA.INV(RAND(),Summary!$C$14+Summary!$D$26,Summary!$D$14+Summary!$C$26-Summary!$D$26)</f>
        <v>1.1526060711729569E-3</v>
      </c>
      <c r="C924" s="43">
        <f ca="1">_xlfn.BETA.INV(RAND(),Summary!$C$14+Summary!$D$27,Summary!$D$14+Summary!$C$27-Summary!$D$27)</f>
        <v>8.9676830006544758E-4</v>
      </c>
      <c r="D924" s="49">
        <f t="shared" ca="1" si="12"/>
        <v>0</v>
      </c>
      <c r="E924" s="50">
        <f t="shared" ca="1" si="13"/>
        <v>-0.22196462217759652</v>
      </c>
      <c r="F924" s="50" t="str">
        <f t="shared" ca="1" si="14"/>
        <v/>
      </c>
      <c r="G924" s="50">
        <f t="shared" ca="1" si="15"/>
        <v>-0.22196462217759652</v>
      </c>
      <c r="H924" s="29"/>
      <c r="I924" s="29"/>
      <c r="J924" s="29"/>
      <c r="K924" s="29"/>
      <c r="L924" s="29"/>
      <c r="M924" s="29"/>
      <c r="N924" s="29"/>
      <c r="O924" s="29"/>
      <c r="P924" s="29"/>
      <c r="Q924" s="29"/>
      <c r="R924" s="29"/>
      <c r="S924" s="29"/>
      <c r="T924" s="29"/>
      <c r="U924" s="29"/>
      <c r="V924" s="29"/>
      <c r="W924" s="29"/>
      <c r="X924" s="29"/>
      <c r="Y924" s="29"/>
      <c r="Z924" s="29"/>
    </row>
    <row r="925" spans="1:26" ht="13">
      <c r="A925" s="42">
        <v>923</v>
      </c>
      <c r="B925" s="40">
        <f ca="1">_xlfn.BETA.INV(RAND(),Summary!$C$14+Summary!$D$26,Summary!$D$14+Summary!$C$26-Summary!$D$26)</f>
        <v>1.1142863538989856E-3</v>
      </c>
      <c r="C925" s="43">
        <f ca="1">_xlfn.BETA.INV(RAND(),Summary!$C$14+Summary!$D$27,Summary!$D$14+Summary!$C$27-Summary!$D$27)</f>
        <v>8.7763025704058046E-4</v>
      </c>
      <c r="D925" s="49">
        <f t="shared" ca="1" si="12"/>
        <v>0</v>
      </c>
      <c r="E925" s="50">
        <f t="shared" ca="1" si="13"/>
        <v>-0.21238355475710952</v>
      </c>
      <c r="F925" s="50" t="str">
        <f t="shared" ca="1" si="14"/>
        <v/>
      </c>
      <c r="G925" s="50">
        <f t="shared" ca="1" si="15"/>
        <v>-0.21238355475710952</v>
      </c>
      <c r="H925" s="29"/>
      <c r="I925" s="29"/>
      <c r="J925" s="29"/>
      <c r="K925" s="29"/>
      <c r="L925" s="29"/>
      <c r="M925" s="29"/>
      <c r="N925" s="29"/>
      <c r="O925" s="29"/>
      <c r="P925" s="29"/>
      <c r="Q925" s="29"/>
      <c r="R925" s="29"/>
      <c r="S925" s="29"/>
      <c r="T925" s="29"/>
      <c r="U925" s="29"/>
      <c r="V925" s="29"/>
      <c r="W925" s="29"/>
      <c r="X925" s="29"/>
      <c r="Y925" s="29"/>
      <c r="Z925" s="29"/>
    </row>
    <row r="926" spans="1:26" ht="13">
      <c r="A926" s="42">
        <v>924</v>
      </c>
      <c r="B926" s="40">
        <f ca="1">_xlfn.BETA.INV(RAND(),Summary!$C$14+Summary!$D$26,Summary!$D$14+Summary!$C$26-Summary!$D$26)</f>
        <v>1.3023802467844181E-3</v>
      </c>
      <c r="C926" s="43">
        <f ca="1">_xlfn.BETA.INV(RAND(),Summary!$C$14+Summary!$D$27,Summary!$D$14+Summary!$C$27-Summary!$D$27)</f>
        <v>1.0657837070804366E-3</v>
      </c>
      <c r="D926" s="49">
        <f t="shared" ca="1" si="12"/>
        <v>0</v>
      </c>
      <c r="E926" s="50">
        <f t="shared" ca="1" si="13"/>
        <v>-0.18166471757241351</v>
      </c>
      <c r="F926" s="50" t="str">
        <f t="shared" ca="1" si="14"/>
        <v/>
      </c>
      <c r="G926" s="50">
        <f t="shared" ca="1" si="15"/>
        <v>-0.18166471757241351</v>
      </c>
      <c r="H926" s="29"/>
      <c r="I926" s="29"/>
      <c r="J926" s="29"/>
      <c r="K926" s="29"/>
      <c r="L926" s="29"/>
      <c r="M926" s="29"/>
      <c r="N926" s="29"/>
      <c r="O926" s="29"/>
      <c r="P926" s="29"/>
      <c r="Q926" s="29"/>
      <c r="R926" s="29"/>
      <c r="S926" s="29"/>
      <c r="T926" s="29"/>
      <c r="U926" s="29"/>
      <c r="V926" s="29"/>
      <c r="W926" s="29"/>
      <c r="X926" s="29"/>
      <c r="Y926" s="29"/>
      <c r="Z926" s="29"/>
    </row>
    <row r="927" spans="1:26" ht="13">
      <c r="A927" s="42">
        <v>925</v>
      </c>
      <c r="B927" s="40">
        <f ca="1">_xlfn.BETA.INV(RAND(),Summary!$C$14+Summary!$D$26,Summary!$D$14+Summary!$C$26-Summary!$D$26)</f>
        <v>1.5609204501482177E-3</v>
      </c>
      <c r="C927" s="43">
        <f ca="1">_xlfn.BETA.INV(RAND(),Summary!$C$14+Summary!$D$27,Summary!$D$14+Summary!$C$27-Summary!$D$27)</f>
        <v>1.388037044908752E-3</v>
      </c>
      <c r="D927" s="49">
        <f t="shared" ca="1" si="12"/>
        <v>0</v>
      </c>
      <c r="E927" s="50">
        <f t="shared" ca="1" si="13"/>
        <v>-0.11075734527217544</v>
      </c>
      <c r="F927" s="50" t="str">
        <f t="shared" ca="1" si="14"/>
        <v/>
      </c>
      <c r="G927" s="50">
        <f t="shared" ca="1" si="15"/>
        <v>-0.11075734527217544</v>
      </c>
      <c r="H927" s="29"/>
      <c r="I927" s="29"/>
      <c r="J927" s="29"/>
      <c r="K927" s="29"/>
      <c r="L927" s="29"/>
      <c r="M927" s="29"/>
      <c r="N927" s="29"/>
      <c r="O927" s="29"/>
      <c r="P927" s="29"/>
      <c r="Q927" s="29"/>
      <c r="R927" s="29"/>
      <c r="S927" s="29"/>
      <c r="T927" s="29"/>
      <c r="U927" s="29"/>
      <c r="V927" s="29"/>
      <c r="W927" s="29"/>
      <c r="X927" s="29"/>
      <c r="Y927" s="29"/>
      <c r="Z927" s="29"/>
    </row>
    <row r="928" spans="1:26" ht="13">
      <c r="A928" s="42">
        <v>926</v>
      </c>
      <c r="B928" s="40">
        <f ca="1">_xlfn.BETA.INV(RAND(),Summary!$C$14+Summary!$D$26,Summary!$D$14+Summary!$C$26-Summary!$D$26)</f>
        <v>1.5176843383273297E-3</v>
      </c>
      <c r="C928" s="43">
        <f ca="1">_xlfn.BETA.INV(RAND(),Summary!$C$14+Summary!$D$27,Summary!$D$14+Summary!$C$27-Summary!$D$27)</f>
        <v>1.0643977586544118E-3</v>
      </c>
      <c r="D928" s="49">
        <f t="shared" ca="1" si="12"/>
        <v>0</v>
      </c>
      <c r="E928" s="50">
        <f t="shared" ca="1" si="13"/>
        <v>-0.29866986712961285</v>
      </c>
      <c r="F928" s="50" t="str">
        <f t="shared" ca="1" si="14"/>
        <v/>
      </c>
      <c r="G928" s="50">
        <f t="shared" ca="1" si="15"/>
        <v>-0.29866986712961285</v>
      </c>
      <c r="H928" s="29"/>
      <c r="I928" s="29"/>
      <c r="J928" s="29"/>
      <c r="K928" s="29"/>
      <c r="L928" s="29"/>
      <c r="M928" s="29"/>
      <c r="N928" s="29"/>
      <c r="O928" s="29"/>
      <c r="P928" s="29"/>
      <c r="Q928" s="29"/>
      <c r="R928" s="29"/>
      <c r="S928" s="29"/>
      <c r="T928" s="29"/>
      <c r="U928" s="29"/>
      <c r="V928" s="29"/>
      <c r="W928" s="29"/>
      <c r="X928" s="29"/>
      <c r="Y928" s="29"/>
      <c r="Z928" s="29"/>
    </row>
    <row r="929" spans="1:26" ht="13">
      <c r="A929" s="42">
        <v>927</v>
      </c>
      <c r="B929" s="40">
        <f ca="1">_xlfn.BETA.INV(RAND(),Summary!$C$14+Summary!$D$26,Summary!$D$14+Summary!$C$26-Summary!$D$26)</f>
        <v>1.6284846940793907E-3</v>
      </c>
      <c r="C929" s="43">
        <f ca="1">_xlfn.BETA.INV(RAND(),Summary!$C$14+Summary!$D$27,Summary!$D$14+Summary!$C$27-Summary!$D$27)</f>
        <v>1.2582319922515017E-3</v>
      </c>
      <c r="D929" s="49">
        <f t="shared" ca="1" si="12"/>
        <v>0</v>
      </c>
      <c r="E929" s="50">
        <f t="shared" ca="1" si="13"/>
        <v>-0.22736025900274054</v>
      </c>
      <c r="F929" s="50" t="str">
        <f t="shared" ca="1" si="14"/>
        <v/>
      </c>
      <c r="G929" s="50">
        <f t="shared" ca="1" si="15"/>
        <v>-0.22736025900274054</v>
      </c>
      <c r="H929" s="29"/>
      <c r="I929" s="29"/>
      <c r="J929" s="29"/>
      <c r="K929" s="29"/>
      <c r="L929" s="29"/>
      <c r="M929" s="29"/>
      <c r="N929" s="29"/>
      <c r="O929" s="29"/>
      <c r="P929" s="29"/>
      <c r="Q929" s="29"/>
      <c r="R929" s="29"/>
      <c r="S929" s="29"/>
      <c r="T929" s="29"/>
      <c r="U929" s="29"/>
      <c r="V929" s="29"/>
      <c r="W929" s="29"/>
      <c r="X929" s="29"/>
      <c r="Y929" s="29"/>
      <c r="Z929" s="29"/>
    </row>
    <row r="930" spans="1:26" ht="13">
      <c r="A930" s="42">
        <v>928</v>
      </c>
      <c r="B930" s="40">
        <f ca="1">_xlfn.BETA.INV(RAND(),Summary!$C$14+Summary!$D$26,Summary!$D$14+Summary!$C$26-Summary!$D$26)</f>
        <v>8.3047633449756183E-4</v>
      </c>
      <c r="C930" s="43">
        <f ca="1">_xlfn.BETA.INV(RAND(),Summary!$C$14+Summary!$D$27,Summary!$D$14+Summary!$C$27-Summary!$D$27)</f>
        <v>1.0204122239804159E-3</v>
      </c>
      <c r="D930" s="49">
        <f t="shared" ca="1" si="12"/>
        <v>1</v>
      </c>
      <c r="E930" s="50">
        <f t="shared" ca="1" si="13"/>
        <v>0.2287071667102534</v>
      </c>
      <c r="F930" s="50">
        <f t="shared" ca="1" si="14"/>
        <v>0.2287071667102534</v>
      </c>
      <c r="G930" s="50" t="str">
        <f t="shared" ca="1" si="15"/>
        <v/>
      </c>
      <c r="H930" s="29"/>
      <c r="I930" s="29"/>
      <c r="J930" s="29"/>
      <c r="K930" s="29"/>
      <c r="L930" s="29"/>
      <c r="M930" s="29"/>
      <c r="N930" s="29"/>
      <c r="O930" s="29"/>
      <c r="P930" s="29"/>
      <c r="Q930" s="29"/>
      <c r="R930" s="29"/>
      <c r="S930" s="29"/>
      <c r="T930" s="29"/>
      <c r="U930" s="29"/>
      <c r="V930" s="29"/>
      <c r="W930" s="29"/>
      <c r="X930" s="29"/>
      <c r="Y930" s="29"/>
      <c r="Z930" s="29"/>
    </row>
    <row r="931" spans="1:26" ht="13">
      <c r="A931" s="42">
        <v>929</v>
      </c>
      <c r="B931" s="40">
        <f ca="1">_xlfn.BETA.INV(RAND(),Summary!$C$14+Summary!$D$26,Summary!$D$14+Summary!$C$26-Summary!$D$26)</f>
        <v>6.8583480541449223E-4</v>
      </c>
      <c r="C931" s="43">
        <f ca="1">_xlfn.BETA.INV(RAND(),Summary!$C$14+Summary!$D$27,Summary!$D$14+Summary!$C$27-Summary!$D$27)</f>
        <v>8.2522473338616858E-4</v>
      </c>
      <c r="D931" s="49">
        <f t="shared" ca="1" si="12"/>
        <v>1</v>
      </c>
      <c r="E931" s="50">
        <f t="shared" ca="1" si="13"/>
        <v>0.2032412570362836</v>
      </c>
      <c r="F931" s="50">
        <f t="shared" ca="1" si="14"/>
        <v>0.2032412570362836</v>
      </c>
      <c r="G931" s="50" t="str">
        <f t="shared" ca="1" si="15"/>
        <v/>
      </c>
      <c r="H931" s="29"/>
      <c r="I931" s="29"/>
      <c r="J931" s="29"/>
      <c r="K931" s="29"/>
      <c r="L931" s="29"/>
      <c r="M931" s="29"/>
      <c r="N931" s="29"/>
      <c r="O931" s="29"/>
      <c r="P931" s="29"/>
      <c r="Q931" s="29"/>
      <c r="R931" s="29"/>
      <c r="S931" s="29"/>
      <c r="T931" s="29"/>
      <c r="U931" s="29"/>
      <c r="V931" s="29"/>
      <c r="W931" s="29"/>
      <c r="X931" s="29"/>
      <c r="Y931" s="29"/>
      <c r="Z931" s="29"/>
    </row>
    <row r="932" spans="1:26" ht="13">
      <c r="A932" s="42">
        <v>930</v>
      </c>
      <c r="B932" s="40">
        <f ca="1">_xlfn.BETA.INV(RAND(),Summary!$C$14+Summary!$D$26,Summary!$D$14+Summary!$C$26-Summary!$D$26)</f>
        <v>9.7672876169604354E-4</v>
      </c>
      <c r="C932" s="43">
        <f ca="1">_xlfn.BETA.INV(RAND(),Summary!$C$14+Summary!$D$27,Summary!$D$14+Summary!$C$27-Summary!$D$27)</f>
        <v>7.1958338282497993E-4</v>
      </c>
      <c r="D932" s="49">
        <f t="shared" ca="1" si="12"/>
        <v>0</v>
      </c>
      <c r="E932" s="50">
        <f t="shared" ca="1" si="13"/>
        <v>-0.2632720453778209</v>
      </c>
      <c r="F932" s="50" t="str">
        <f t="shared" ca="1" si="14"/>
        <v/>
      </c>
      <c r="G932" s="50">
        <f t="shared" ca="1" si="15"/>
        <v>-0.2632720453778209</v>
      </c>
      <c r="H932" s="29"/>
      <c r="I932" s="29"/>
      <c r="J932" s="29"/>
      <c r="K932" s="29"/>
      <c r="L932" s="29"/>
      <c r="M932" s="29"/>
      <c r="N932" s="29"/>
      <c r="O932" s="29"/>
      <c r="P932" s="29"/>
      <c r="Q932" s="29"/>
      <c r="R932" s="29"/>
      <c r="S932" s="29"/>
      <c r="T932" s="29"/>
      <c r="U932" s="29"/>
      <c r="V932" s="29"/>
      <c r="W932" s="29"/>
      <c r="X932" s="29"/>
      <c r="Y932" s="29"/>
      <c r="Z932" s="29"/>
    </row>
    <row r="933" spans="1:26" ht="13">
      <c r="A933" s="42">
        <v>931</v>
      </c>
      <c r="B933" s="40">
        <f ca="1">_xlfn.BETA.INV(RAND(),Summary!$C$14+Summary!$D$26,Summary!$D$14+Summary!$C$26-Summary!$D$26)</f>
        <v>1.8621053808736132E-3</v>
      </c>
      <c r="C933" s="43">
        <f ca="1">_xlfn.BETA.INV(RAND(),Summary!$C$14+Summary!$D$27,Summary!$D$14+Summary!$C$27-Summary!$D$27)</f>
        <v>1.0779049442458666E-3</v>
      </c>
      <c r="D933" s="49">
        <f t="shared" ca="1" si="12"/>
        <v>0</v>
      </c>
      <c r="E933" s="50">
        <f t="shared" ca="1" si="13"/>
        <v>-0.4211364430190499</v>
      </c>
      <c r="F933" s="50" t="str">
        <f t="shared" ca="1" si="14"/>
        <v/>
      </c>
      <c r="G933" s="50">
        <f t="shared" ca="1" si="15"/>
        <v>-0.4211364430190499</v>
      </c>
      <c r="H933" s="29"/>
      <c r="I933" s="29"/>
      <c r="J933" s="29"/>
      <c r="K933" s="29"/>
      <c r="L933" s="29"/>
      <c r="M933" s="29"/>
      <c r="N933" s="29"/>
      <c r="O933" s="29"/>
      <c r="P933" s="29"/>
      <c r="Q933" s="29"/>
      <c r="R933" s="29"/>
      <c r="S933" s="29"/>
      <c r="T933" s="29"/>
      <c r="U933" s="29"/>
      <c r="V933" s="29"/>
      <c r="W933" s="29"/>
      <c r="X933" s="29"/>
      <c r="Y933" s="29"/>
      <c r="Z933" s="29"/>
    </row>
    <row r="934" spans="1:26" ht="13">
      <c r="A934" s="42">
        <v>932</v>
      </c>
      <c r="B934" s="40">
        <f ca="1">_xlfn.BETA.INV(RAND(),Summary!$C$14+Summary!$D$26,Summary!$D$14+Summary!$C$26-Summary!$D$26)</f>
        <v>1.3255726446095295E-3</v>
      </c>
      <c r="C934" s="43">
        <f ca="1">_xlfn.BETA.INV(RAND(),Summary!$C$14+Summary!$D$27,Summary!$D$14+Summary!$C$27-Summary!$D$27)</f>
        <v>7.3827795580026507E-4</v>
      </c>
      <c r="D934" s="49">
        <f t="shared" ca="1" si="12"/>
        <v>0</v>
      </c>
      <c r="E934" s="50">
        <f t="shared" ca="1" si="13"/>
        <v>-0.44304979526962274</v>
      </c>
      <c r="F934" s="50" t="str">
        <f t="shared" ca="1" si="14"/>
        <v/>
      </c>
      <c r="G934" s="50">
        <f t="shared" ca="1" si="15"/>
        <v>-0.44304979526962274</v>
      </c>
      <c r="H934" s="29"/>
      <c r="I934" s="29"/>
      <c r="J934" s="29"/>
      <c r="K934" s="29"/>
      <c r="L934" s="29"/>
      <c r="M934" s="29"/>
      <c r="N934" s="29"/>
      <c r="O934" s="29"/>
      <c r="P934" s="29"/>
      <c r="Q934" s="29"/>
      <c r="R934" s="29"/>
      <c r="S934" s="29"/>
      <c r="T934" s="29"/>
      <c r="U934" s="29"/>
      <c r="V934" s="29"/>
      <c r="W934" s="29"/>
      <c r="X934" s="29"/>
      <c r="Y934" s="29"/>
      <c r="Z934" s="29"/>
    </row>
    <row r="935" spans="1:26" ht="13">
      <c r="A935" s="42">
        <v>933</v>
      </c>
      <c r="B935" s="40">
        <f ca="1">_xlfn.BETA.INV(RAND(),Summary!$C$14+Summary!$D$26,Summary!$D$14+Summary!$C$26-Summary!$D$26)</f>
        <v>1.112450731344472E-3</v>
      </c>
      <c r="C935" s="43">
        <f ca="1">_xlfn.BETA.INV(RAND(),Summary!$C$14+Summary!$D$27,Summary!$D$14+Summary!$C$27-Summary!$D$27)</f>
        <v>1.0853280762322948E-3</v>
      </c>
      <c r="D935" s="49">
        <f t="shared" ca="1" si="12"/>
        <v>0</v>
      </c>
      <c r="E935" s="50">
        <f t="shared" ca="1" si="13"/>
        <v>-2.4380994454826506E-2</v>
      </c>
      <c r="F935" s="50" t="str">
        <f t="shared" ca="1" si="14"/>
        <v/>
      </c>
      <c r="G935" s="50">
        <f t="shared" ca="1" si="15"/>
        <v>-2.4380994454826506E-2</v>
      </c>
      <c r="H935" s="29"/>
      <c r="I935" s="29"/>
      <c r="J935" s="29"/>
      <c r="K935" s="29"/>
      <c r="L935" s="29"/>
      <c r="M935" s="29"/>
      <c r="N935" s="29"/>
      <c r="O935" s="29"/>
      <c r="P935" s="29"/>
      <c r="Q935" s="29"/>
      <c r="R935" s="29"/>
      <c r="S935" s="29"/>
      <c r="T935" s="29"/>
      <c r="U935" s="29"/>
      <c r="V935" s="29"/>
      <c r="W935" s="29"/>
      <c r="X935" s="29"/>
      <c r="Y935" s="29"/>
      <c r="Z935" s="29"/>
    </row>
    <row r="936" spans="1:26" ht="13">
      <c r="A936" s="42">
        <v>934</v>
      </c>
      <c r="B936" s="40">
        <f ca="1">_xlfn.BETA.INV(RAND(),Summary!$C$14+Summary!$D$26,Summary!$D$14+Summary!$C$26-Summary!$D$26)</f>
        <v>1.140891846305947E-3</v>
      </c>
      <c r="C936" s="43">
        <f ca="1">_xlfn.BETA.INV(RAND(),Summary!$C$14+Summary!$D$27,Summary!$D$14+Summary!$C$27-Summary!$D$27)</f>
        <v>9.5910717488088349E-4</v>
      </c>
      <c r="D936" s="49">
        <f t="shared" ca="1" si="12"/>
        <v>0</v>
      </c>
      <c r="E936" s="50">
        <f t="shared" ca="1" si="13"/>
        <v>-0.15933558646567383</v>
      </c>
      <c r="F936" s="50" t="str">
        <f t="shared" ca="1" si="14"/>
        <v/>
      </c>
      <c r="G936" s="50">
        <f t="shared" ca="1" si="15"/>
        <v>-0.15933558646567383</v>
      </c>
      <c r="H936" s="29"/>
      <c r="I936" s="29"/>
      <c r="J936" s="29"/>
      <c r="K936" s="29"/>
      <c r="L936" s="29"/>
      <c r="M936" s="29"/>
      <c r="N936" s="29"/>
      <c r="O936" s="29"/>
      <c r="P936" s="29"/>
      <c r="Q936" s="29"/>
      <c r="R936" s="29"/>
      <c r="S936" s="29"/>
      <c r="T936" s="29"/>
      <c r="U936" s="29"/>
      <c r="V936" s="29"/>
      <c r="W936" s="29"/>
      <c r="X936" s="29"/>
      <c r="Y936" s="29"/>
      <c r="Z936" s="29"/>
    </row>
    <row r="937" spans="1:26" ht="13">
      <c r="A937" s="42">
        <v>935</v>
      </c>
      <c r="B937" s="40">
        <f ca="1">_xlfn.BETA.INV(RAND(),Summary!$C$14+Summary!$D$26,Summary!$D$14+Summary!$C$26-Summary!$D$26)</f>
        <v>5.2861509317126559E-4</v>
      </c>
      <c r="C937" s="43">
        <f ca="1">_xlfn.BETA.INV(RAND(),Summary!$C$14+Summary!$D$27,Summary!$D$14+Summary!$C$27-Summary!$D$27)</f>
        <v>1.3262154913562529E-3</v>
      </c>
      <c r="D937" s="49">
        <f t="shared" ca="1" si="12"/>
        <v>1</v>
      </c>
      <c r="E937" s="50">
        <f t="shared" ca="1" si="13"/>
        <v>1.50884908223113</v>
      </c>
      <c r="F937" s="50">
        <f t="shared" ca="1" si="14"/>
        <v>1.50884908223113</v>
      </c>
      <c r="G937" s="50" t="str">
        <f t="shared" ca="1" si="15"/>
        <v/>
      </c>
      <c r="H937" s="29"/>
      <c r="I937" s="29"/>
      <c r="J937" s="29"/>
      <c r="K937" s="29"/>
      <c r="L937" s="29"/>
      <c r="M937" s="29"/>
      <c r="N937" s="29"/>
      <c r="O937" s="29"/>
      <c r="P937" s="29"/>
      <c r="Q937" s="29"/>
      <c r="R937" s="29"/>
      <c r="S937" s="29"/>
      <c r="T937" s="29"/>
      <c r="U937" s="29"/>
      <c r="V937" s="29"/>
      <c r="W937" s="29"/>
      <c r="X937" s="29"/>
      <c r="Y937" s="29"/>
      <c r="Z937" s="29"/>
    </row>
    <row r="938" spans="1:26" ht="13">
      <c r="A938" s="42">
        <v>936</v>
      </c>
      <c r="B938" s="40">
        <f ca="1">_xlfn.BETA.INV(RAND(),Summary!$C$14+Summary!$D$26,Summary!$D$14+Summary!$C$26-Summary!$D$26)</f>
        <v>7.4970896124063274E-4</v>
      </c>
      <c r="C938" s="43">
        <f ca="1">_xlfn.BETA.INV(RAND(),Summary!$C$14+Summary!$D$27,Summary!$D$14+Summary!$C$27-Summary!$D$27)</f>
        <v>1.237885027104535E-3</v>
      </c>
      <c r="D938" s="49">
        <f t="shared" ca="1" si="12"/>
        <v>1</v>
      </c>
      <c r="E938" s="50">
        <f t="shared" ca="1" si="13"/>
        <v>0.65115410259477102</v>
      </c>
      <c r="F938" s="50">
        <f t="shared" ca="1" si="14"/>
        <v>0.65115410259477102</v>
      </c>
      <c r="G938" s="50" t="str">
        <f t="shared" ca="1" si="15"/>
        <v/>
      </c>
      <c r="H938" s="29"/>
      <c r="I938" s="29"/>
      <c r="J938" s="29"/>
      <c r="K938" s="29"/>
      <c r="L938" s="29"/>
      <c r="M938" s="29"/>
      <c r="N938" s="29"/>
      <c r="O938" s="29"/>
      <c r="P938" s="29"/>
      <c r="Q938" s="29"/>
      <c r="R938" s="29"/>
      <c r="S938" s="29"/>
      <c r="T938" s="29"/>
      <c r="U938" s="29"/>
      <c r="V938" s="29"/>
      <c r="W938" s="29"/>
      <c r="X938" s="29"/>
      <c r="Y938" s="29"/>
      <c r="Z938" s="29"/>
    </row>
    <row r="939" spans="1:26" ht="13">
      <c r="A939" s="42">
        <v>937</v>
      </c>
      <c r="B939" s="40">
        <f ca="1">_xlfn.BETA.INV(RAND(),Summary!$C$14+Summary!$D$26,Summary!$D$14+Summary!$C$26-Summary!$D$26)</f>
        <v>1.1150799365431396E-3</v>
      </c>
      <c r="C939" s="43">
        <f ca="1">_xlfn.BETA.INV(RAND(),Summary!$C$14+Summary!$D$27,Summary!$D$14+Summary!$C$27-Summary!$D$27)</f>
        <v>9.4136772505282532E-4</v>
      </c>
      <c r="D939" s="49">
        <f t="shared" ca="1" si="12"/>
        <v>0</v>
      </c>
      <c r="E939" s="50">
        <f t="shared" ca="1" si="13"/>
        <v>-0.15578453687261176</v>
      </c>
      <c r="F939" s="50" t="str">
        <f t="shared" ca="1" si="14"/>
        <v/>
      </c>
      <c r="G939" s="50">
        <f t="shared" ca="1" si="15"/>
        <v>-0.15578453687261176</v>
      </c>
      <c r="H939" s="29"/>
      <c r="I939" s="29"/>
      <c r="J939" s="29"/>
      <c r="K939" s="29"/>
      <c r="L939" s="29"/>
      <c r="M939" s="29"/>
      <c r="N939" s="29"/>
      <c r="O939" s="29"/>
      <c r="P939" s="29"/>
      <c r="Q939" s="29"/>
      <c r="R939" s="29"/>
      <c r="S939" s="29"/>
      <c r="T939" s="29"/>
      <c r="U939" s="29"/>
      <c r="V939" s="29"/>
      <c r="W939" s="29"/>
      <c r="X939" s="29"/>
      <c r="Y939" s="29"/>
      <c r="Z939" s="29"/>
    </row>
    <row r="940" spans="1:26" ht="13">
      <c r="A940" s="42">
        <v>938</v>
      </c>
      <c r="B940" s="40">
        <f ca="1">_xlfn.BETA.INV(RAND(),Summary!$C$14+Summary!$D$26,Summary!$D$14+Summary!$C$26-Summary!$D$26)</f>
        <v>1.2082664190182779E-3</v>
      </c>
      <c r="C940" s="43">
        <f ca="1">_xlfn.BETA.INV(RAND(),Summary!$C$14+Summary!$D$27,Summary!$D$14+Summary!$C$27-Summary!$D$27)</f>
        <v>1.0606844128997484E-3</v>
      </c>
      <c r="D940" s="49">
        <f t="shared" ca="1" si="12"/>
        <v>0</v>
      </c>
      <c r="E940" s="50">
        <f t="shared" ca="1" si="13"/>
        <v>-0.12214359664025143</v>
      </c>
      <c r="F940" s="50" t="str">
        <f t="shared" ca="1" si="14"/>
        <v/>
      </c>
      <c r="G940" s="50">
        <f t="shared" ca="1" si="15"/>
        <v>-0.12214359664025143</v>
      </c>
      <c r="H940" s="29"/>
      <c r="I940" s="29"/>
      <c r="J940" s="29"/>
      <c r="K940" s="29"/>
      <c r="L940" s="29"/>
      <c r="M940" s="29"/>
      <c r="N940" s="29"/>
      <c r="O940" s="29"/>
      <c r="P940" s="29"/>
      <c r="Q940" s="29"/>
      <c r="R940" s="29"/>
      <c r="S940" s="29"/>
      <c r="T940" s="29"/>
      <c r="U940" s="29"/>
      <c r="V940" s="29"/>
      <c r="W940" s="29"/>
      <c r="X940" s="29"/>
      <c r="Y940" s="29"/>
      <c r="Z940" s="29"/>
    </row>
    <row r="941" spans="1:26" ht="13">
      <c r="A941" s="42">
        <v>939</v>
      </c>
      <c r="B941" s="40">
        <f ca="1">_xlfn.BETA.INV(RAND(),Summary!$C$14+Summary!$D$26,Summary!$D$14+Summary!$C$26-Summary!$D$26)</f>
        <v>9.6806115749689138E-4</v>
      </c>
      <c r="C941" s="43">
        <f ca="1">_xlfn.BETA.INV(RAND(),Summary!$C$14+Summary!$D$27,Summary!$D$14+Summary!$C$27-Summary!$D$27)</f>
        <v>7.3606441972165753E-4</v>
      </c>
      <c r="D941" s="49">
        <f t="shared" ca="1" si="12"/>
        <v>0</v>
      </c>
      <c r="E941" s="50">
        <f t="shared" ca="1" si="13"/>
        <v>-0.23965091046014708</v>
      </c>
      <c r="F941" s="50" t="str">
        <f t="shared" ca="1" si="14"/>
        <v/>
      </c>
      <c r="G941" s="50">
        <f t="shared" ca="1" si="15"/>
        <v>-0.23965091046014708</v>
      </c>
      <c r="H941" s="29"/>
      <c r="I941" s="29"/>
      <c r="J941" s="29"/>
      <c r="K941" s="29"/>
      <c r="L941" s="29"/>
      <c r="M941" s="29"/>
      <c r="N941" s="29"/>
      <c r="O941" s="29"/>
      <c r="P941" s="29"/>
      <c r="Q941" s="29"/>
      <c r="R941" s="29"/>
      <c r="S941" s="29"/>
      <c r="T941" s="29"/>
      <c r="U941" s="29"/>
      <c r="V941" s="29"/>
      <c r="W941" s="29"/>
      <c r="X941" s="29"/>
      <c r="Y941" s="29"/>
      <c r="Z941" s="29"/>
    </row>
    <row r="942" spans="1:26" ht="13">
      <c r="A942" s="42">
        <v>940</v>
      </c>
      <c r="B942" s="40">
        <f ca="1">_xlfn.BETA.INV(RAND(),Summary!$C$14+Summary!$D$26,Summary!$D$14+Summary!$C$26-Summary!$D$26)</f>
        <v>8.8912446855334178E-4</v>
      </c>
      <c r="C942" s="43">
        <f ca="1">_xlfn.BETA.INV(RAND(),Summary!$C$14+Summary!$D$27,Summary!$D$14+Summary!$C$27-Summary!$D$27)</f>
        <v>1.1446796087737354E-3</v>
      </c>
      <c r="D942" s="49">
        <f t="shared" ca="1" si="12"/>
        <v>1</v>
      </c>
      <c r="E942" s="50">
        <f t="shared" ca="1" si="13"/>
        <v>0.28742335776249306</v>
      </c>
      <c r="F942" s="50">
        <f t="shared" ca="1" si="14"/>
        <v>0.28742335776249306</v>
      </c>
      <c r="G942" s="50" t="str">
        <f t="shared" ca="1" si="15"/>
        <v/>
      </c>
      <c r="H942" s="29"/>
      <c r="I942" s="29"/>
      <c r="J942" s="29"/>
      <c r="K942" s="29"/>
      <c r="L942" s="29"/>
      <c r="M942" s="29"/>
      <c r="N942" s="29"/>
      <c r="O942" s="29"/>
      <c r="P942" s="29"/>
      <c r="Q942" s="29"/>
      <c r="R942" s="29"/>
      <c r="S942" s="29"/>
      <c r="T942" s="29"/>
      <c r="U942" s="29"/>
      <c r="V942" s="29"/>
      <c r="W942" s="29"/>
      <c r="X942" s="29"/>
      <c r="Y942" s="29"/>
      <c r="Z942" s="29"/>
    </row>
    <row r="943" spans="1:26" ht="13">
      <c r="A943" s="42">
        <v>941</v>
      </c>
      <c r="B943" s="40">
        <f ca="1">_xlfn.BETA.INV(RAND(),Summary!$C$14+Summary!$D$26,Summary!$D$14+Summary!$C$26-Summary!$D$26)</f>
        <v>9.0917119954356512E-4</v>
      </c>
      <c r="C943" s="43">
        <f ca="1">_xlfn.BETA.INV(RAND(),Summary!$C$14+Summary!$D$27,Summary!$D$14+Summary!$C$27-Summary!$D$27)</f>
        <v>9.7757630929915873E-4</v>
      </c>
      <c r="D943" s="49">
        <f t="shared" ca="1" si="12"/>
        <v>1</v>
      </c>
      <c r="E943" s="50">
        <f t="shared" ca="1" si="13"/>
        <v>7.5238975662598323E-2</v>
      </c>
      <c r="F943" s="50">
        <f t="shared" ca="1" si="14"/>
        <v>7.5238975662598323E-2</v>
      </c>
      <c r="G943" s="50" t="str">
        <f t="shared" ca="1" si="15"/>
        <v/>
      </c>
      <c r="H943" s="29"/>
      <c r="I943" s="29"/>
      <c r="J943" s="29"/>
      <c r="K943" s="29"/>
      <c r="L943" s="29"/>
      <c r="M943" s="29"/>
      <c r="N943" s="29"/>
      <c r="O943" s="29"/>
      <c r="P943" s="29"/>
      <c r="Q943" s="29"/>
      <c r="R943" s="29"/>
      <c r="S943" s="29"/>
      <c r="T943" s="29"/>
      <c r="U943" s="29"/>
      <c r="V943" s="29"/>
      <c r="W943" s="29"/>
      <c r="X943" s="29"/>
      <c r="Y943" s="29"/>
      <c r="Z943" s="29"/>
    </row>
    <row r="944" spans="1:26" ht="13">
      <c r="A944" s="42">
        <v>942</v>
      </c>
      <c r="B944" s="40">
        <f ca="1">_xlfn.BETA.INV(RAND(),Summary!$C$14+Summary!$D$26,Summary!$D$14+Summary!$C$26-Summary!$D$26)</f>
        <v>8.9133371204629965E-4</v>
      </c>
      <c r="C944" s="43">
        <f ca="1">_xlfn.BETA.INV(RAND(),Summary!$C$14+Summary!$D$27,Summary!$D$14+Summary!$C$27-Summary!$D$27)</f>
        <v>9.9157405465308615E-4</v>
      </c>
      <c r="D944" s="49">
        <f t="shared" ca="1" si="12"/>
        <v>1</v>
      </c>
      <c r="E944" s="50">
        <f t="shared" ca="1" si="13"/>
        <v>0.11246106957702459</v>
      </c>
      <c r="F944" s="50">
        <f t="shared" ca="1" si="14"/>
        <v>0.11246106957702459</v>
      </c>
      <c r="G944" s="50" t="str">
        <f t="shared" ca="1" si="15"/>
        <v/>
      </c>
      <c r="H944" s="29"/>
      <c r="I944" s="29"/>
      <c r="J944" s="29"/>
      <c r="K944" s="29"/>
      <c r="L944" s="29"/>
      <c r="M944" s="29"/>
      <c r="N944" s="29"/>
      <c r="O944" s="29"/>
      <c r="P944" s="29"/>
      <c r="Q944" s="29"/>
      <c r="R944" s="29"/>
      <c r="S944" s="29"/>
      <c r="T944" s="29"/>
      <c r="U944" s="29"/>
      <c r="V944" s="29"/>
      <c r="W944" s="29"/>
      <c r="X944" s="29"/>
      <c r="Y944" s="29"/>
      <c r="Z944" s="29"/>
    </row>
    <row r="945" spans="1:26" ht="13">
      <c r="A945" s="42">
        <v>943</v>
      </c>
      <c r="B945" s="40">
        <f ca="1">_xlfn.BETA.INV(RAND(),Summary!$C$14+Summary!$D$26,Summary!$D$14+Summary!$C$26-Summary!$D$26)</f>
        <v>1.121684413636248E-3</v>
      </c>
      <c r="C945" s="43">
        <f ca="1">_xlfn.BETA.INV(RAND(),Summary!$C$14+Summary!$D$27,Summary!$D$14+Summary!$C$27-Summary!$D$27)</f>
        <v>1.2572244372340835E-3</v>
      </c>
      <c r="D945" s="49">
        <f t="shared" ca="1" si="12"/>
        <v>1</v>
      </c>
      <c r="E945" s="50">
        <f t="shared" ca="1" si="13"/>
        <v>0.12083614780599941</v>
      </c>
      <c r="F945" s="50">
        <f t="shared" ca="1" si="14"/>
        <v>0.12083614780599941</v>
      </c>
      <c r="G945" s="50" t="str">
        <f t="shared" ca="1" si="15"/>
        <v/>
      </c>
      <c r="H945" s="29"/>
      <c r="I945" s="29"/>
      <c r="J945" s="29"/>
      <c r="K945" s="29"/>
      <c r="L945" s="29"/>
      <c r="M945" s="29"/>
      <c r="N945" s="29"/>
      <c r="O945" s="29"/>
      <c r="P945" s="29"/>
      <c r="Q945" s="29"/>
      <c r="R945" s="29"/>
      <c r="S945" s="29"/>
      <c r="T945" s="29"/>
      <c r="U945" s="29"/>
      <c r="V945" s="29"/>
      <c r="W945" s="29"/>
      <c r="X945" s="29"/>
      <c r="Y945" s="29"/>
      <c r="Z945" s="29"/>
    </row>
    <row r="946" spans="1:26" ht="13">
      <c r="A946" s="42">
        <v>944</v>
      </c>
      <c r="B946" s="40">
        <f ca="1">_xlfn.BETA.INV(RAND(),Summary!$C$14+Summary!$D$26,Summary!$D$14+Summary!$C$26-Summary!$D$26)</f>
        <v>1.3977728143766965E-3</v>
      </c>
      <c r="C946" s="43">
        <f ca="1">_xlfn.BETA.INV(RAND(),Summary!$C$14+Summary!$D$27,Summary!$D$14+Summary!$C$27-Summary!$D$27)</f>
        <v>1.2092906937791748E-3</v>
      </c>
      <c r="D946" s="49">
        <f t="shared" ca="1" si="12"/>
        <v>0</v>
      </c>
      <c r="E946" s="50">
        <f t="shared" ca="1" si="13"/>
        <v>-0.13484460325662501</v>
      </c>
      <c r="F946" s="50" t="str">
        <f t="shared" ca="1" si="14"/>
        <v/>
      </c>
      <c r="G946" s="50">
        <f t="shared" ca="1" si="15"/>
        <v>-0.13484460325662501</v>
      </c>
      <c r="H946" s="29"/>
      <c r="I946" s="29"/>
      <c r="J946" s="29"/>
      <c r="K946" s="29"/>
      <c r="L946" s="29"/>
      <c r="M946" s="29"/>
      <c r="N946" s="29"/>
      <c r="O946" s="29"/>
      <c r="P946" s="29"/>
      <c r="Q946" s="29"/>
      <c r="R946" s="29"/>
      <c r="S946" s="29"/>
      <c r="T946" s="29"/>
      <c r="U946" s="29"/>
      <c r="V946" s="29"/>
      <c r="W946" s="29"/>
      <c r="X946" s="29"/>
      <c r="Y946" s="29"/>
      <c r="Z946" s="29"/>
    </row>
    <row r="947" spans="1:26" ht="13">
      <c r="A947" s="42">
        <v>945</v>
      </c>
      <c r="B947" s="40">
        <f ca="1">_xlfn.BETA.INV(RAND(),Summary!$C$14+Summary!$D$26,Summary!$D$14+Summary!$C$26-Summary!$D$26)</f>
        <v>1.1376275686125759E-3</v>
      </c>
      <c r="C947" s="43">
        <f ca="1">_xlfn.BETA.INV(RAND(),Summary!$C$14+Summary!$D$27,Summary!$D$14+Summary!$C$27-Summary!$D$27)</f>
        <v>9.5192535908835015E-4</v>
      </c>
      <c r="D947" s="49">
        <f t="shared" ca="1" si="12"/>
        <v>0</v>
      </c>
      <c r="E947" s="50">
        <f t="shared" ca="1" si="13"/>
        <v>-0.16323638302006324</v>
      </c>
      <c r="F947" s="50" t="str">
        <f t="shared" ca="1" si="14"/>
        <v/>
      </c>
      <c r="G947" s="50">
        <f t="shared" ca="1" si="15"/>
        <v>-0.16323638302006324</v>
      </c>
      <c r="H947" s="29"/>
      <c r="I947" s="29"/>
      <c r="J947" s="29"/>
      <c r="K947" s="29"/>
      <c r="L947" s="29"/>
      <c r="M947" s="29"/>
      <c r="N947" s="29"/>
      <c r="O947" s="29"/>
      <c r="P947" s="29"/>
      <c r="Q947" s="29"/>
      <c r="R947" s="29"/>
      <c r="S947" s="29"/>
      <c r="T947" s="29"/>
      <c r="U947" s="29"/>
      <c r="V947" s="29"/>
      <c r="W947" s="29"/>
      <c r="X947" s="29"/>
      <c r="Y947" s="29"/>
      <c r="Z947" s="29"/>
    </row>
    <row r="948" spans="1:26" ht="13">
      <c r="A948" s="42">
        <v>946</v>
      </c>
      <c r="B948" s="40">
        <f ca="1">_xlfn.BETA.INV(RAND(),Summary!$C$14+Summary!$D$26,Summary!$D$14+Summary!$C$26-Summary!$D$26)</f>
        <v>6.0017483652990663E-4</v>
      </c>
      <c r="C948" s="43">
        <f ca="1">_xlfn.BETA.INV(RAND(),Summary!$C$14+Summary!$D$27,Summary!$D$14+Summary!$C$27-Summary!$D$27)</f>
        <v>1.0128361643749514E-3</v>
      </c>
      <c r="D948" s="49">
        <f t="shared" ca="1" si="12"/>
        <v>1</v>
      </c>
      <c r="E948" s="50">
        <f t="shared" ca="1" si="13"/>
        <v>0.68756852624973708</v>
      </c>
      <c r="F948" s="50">
        <f t="shared" ca="1" si="14"/>
        <v>0.68756852624973708</v>
      </c>
      <c r="G948" s="50" t="str">
        <f t="shared" ca="1" si="15"/>
        <v/>
      </c>
      <c r="H948" s="29"/>
      <c r="I948" s="29"/>
      <c r="J948" s="29"/>
      <c r="K948" s="29"/>
      <c r="L948" s="29"/>
      <c r="M948" s="29"/>
      <c r="N948" s="29"/>
      <c r="O948" s="29"/>
      <c r="P948" s="29"/>
      <c r="Q948" s="29"/>
      <c r="R948" s="29"/>
      <c r="S948" s="29"/>
      <c r="T948" s="29"/>
      <c r="U948" s="29"/>
      <c r="V948" s="29"/>
      <c r="W948" s="29"/>
      <c r="X948" s="29"/>
      <c r="Y948" s="29"/>
      <c r="Z948" s="29"/>
    </row>
    <row r="949" spans="1:26" ht="13">
      <c r="A949" s="42">
        <v>947</v>
      </c>
      <c r="B949" s="40">
        <f ca="1">_xlfn.BETA.INV(RAND(),Summary!$C$14+Summary!$D$26,Summary!$D$14+Summary!$C$26-Summary!$D$26)</f>
        <v>1.1921628609765644E-3</v>
      </c>
      <c r="C949" s="43">
        <f ca="1">_xlfn.BETA.INV(RAND(),Summary!$C$14+Summary!$D$27,Summary!$D$14+Summary!$C$27-Summary!$D$27)</f>
        <v>1.4904995318784087E-3</v>
      </c>
      <c r="D949" s="49">
        <f t="shared" ca="1" si="12"/>
        <v>1</v>
      </c>
      <c r="E949" s="50">
        <f t="shared" ca="1" si="13"/>
        <v>0.2502482510296124</v>
      </c>
      <c r="F949" s="50">
        <f t="shared" ca="1" si="14"/>
        <v>0.2502482510296124</v>
      </c>
      <c r="G949" s="50" t="str">
        <f t="shared" ca="1" si="15"/>
        <v/>
      </c>
      <c r="H949" s="29"/>
      <c r="I949" s="29"/>
      <c r="J949" s="29"/>
      <c r="K949" s="29"/>
      <c r="L949" s="29"/>
      <c r="M949" s="29"/>
      <c r="N949" s="29"/>
      <c r="O949" s="29"/>
      <c r="P949" s="29"/>
      <c r="Q949" s="29"/>
      <c r="R949" s="29"/>
      <c r="S949" s="29"/>
      <c r="T949" s="29"/>
      <c r="U949" s="29"/>
      <c r="V949" s="29"/>
      <c r="W949" s="29"/>
      <c r="X949" s="29"/>
      <c r="Y949" s="29"/>
      <c r="Z949" s="29"/>
    </row>
    <row r="950" spans="1:26" ht="13">
      <c r="A950" s="42">
        <v>948</v>
      </c>
      <c r="B950" s="40">
        <f ca="1">_xlfn.BETA.INV(RAND(),Summary!$C$14+Summary!$D$26,Summary!$D$14+Summary!$C$26-Summary!$D$26)</f>
        <v>6.8395799667347467E-4</v>
      </c>
      <c r="C950" s="43">
        <f ca="1">_xlfn.BETA.INV(RAND(),Summary!$C$14+Summary!$D$27,Summary!$D$14+Summary!$C$27-Summary!$D$27)</f>
        <v>1.385056821444075E-3</v>
      </c>
      <c r="D950" s="49">
        <f t="shared" ca="1" si="12"/>
        <v>1</v>
      </c>
      <c r="E950" s="50">
        <f t="shared" ca="1" si="13"/>
        <v>1.0250612291697627</v>
      </c>
      <c r="F950" s="50">
        <f t="shared" ca="1" si="14"/>
        <v>1.0250612291697627</v>
      </c>
      <c r="G950" s="50" t="str">
        <f t="shared" ca="1" si="15"/>
        <v/>
      </c>
      <c r="H950" s="29"/>
      <c r="I950" s="29"/>
      <c r="J950" s="29"/>
      <c r="K950" s="29"/>
      <c r="L950" s="29"/>
      <c r="M950" s="29"/>
      <c r="N950" s="29"/>
      <c r="O950" s="29"/>
      <c r="P950" s="29"/>
      <c r="Q950" s="29"/>
      <c r="R950" s="29"/>
      <c r="S950" s="29"/>
      <c r="T950" s="29"/>
      <c r="U950" s="29"/>
      <c r="V950" s="29"/>
      <c r="W950" s="29"/>
      <c r="X950" s="29"/>
      <c r="Y950" s="29"/>
      <c r="Z950" s="29"/>
    </row>
    <row r="951" spans="1:26" ht="13">
      <c r="A951" s="42">
        <v>949</v>
      </c>
      <c r="B951" s="40">
        <f ca="1">_xlfn.BETA.INV(RAND(),Summary!$C$14+Summary!$D$26,Summary!$D$14+Summary!$C$26-Summary!$D$26)</f>
        <v>1.0141579365133583E-3</v>
      </c>
      <c r="C951" s="43">
        <f ca="1">_xlfn.BETA.INV(RAND(),Summary!$C$14+Summary!$D$27,Summary!$D$14+Summary!$C$27-Summary!$D$27)</f>
        <v>1.233916317869399E-3</v>
      </c>
      <c r="D951" s="49">
        <f t="shared" ca="1" si="12"/>
        <v>1</v>
      </c>
      <c r="E951" s="50">
        <f t="shared" ca="1" si="13"/>
        <v>0.21669049113944011</v>
      </c>
      <c r="F951" s="50">
        <f t="shared" ca="1" si="14"/>
        <v>0.21669049113944011</v>
      </c>
      <c r="G951" s="50" t="str">
        <f t="shared" ca="1" si="15"/>
        <v/>
      </c>
      <c r="H951" s="29"/>
      <c r="I951" s="29"/>
      <c r="J951" s="29"/>
      <c r="K951" s="29"/>
      <c r="L951" s="29"/>
      <c r="M951" s="29"/>
      <c r="N951" s="29"/>
      <c r="O951" s="29"/>
      <c r="P951" s="29"/>
      <c r="Q951" s="29"/>
      <c r="R951" s="29"/>
      <c r="S951" s="29"/>
      <c r="T951" s="29"/>
      <c r="U951" s="29"/>
      <c r="V951" s="29"/>
      <c r="W951" s="29"/>
      <c r="X951" s="29"/>
      <c r="Y951" s="29"/>
      <c r="Z951" s="29"/>
    </row>
    <row r="952" spans="1:26" ht="13">
      <c r="A952" s="42">
        <v>950</v>
      </c>
      <c r="B952" s="40">
        <f ca="1">_xlfn.BETA.INV(RAND(),Summary!$C$14+Summary!$D$26,Summary!$D$14+Summary!$C$26-Summary!$D$26)</f>
        <v>9.3446779646579406E-4</v>
      </c>
      <c r="C952" s="43">
        <f ca="1">_xlfn.BETA.INV(RAND(),Summary!$C$14+Summary!$D$27,Summary!$D$14+Summary!$C$27-Summary!$D$27)</f>
        <v>1.483939154206082E-3</v>
      </c>
      <c r="D952" s="49">
        <f t="shared" ca="1" si="12"/>
        <v>1</v>
      </c>
      <c r="E952" s="50">
        <f t="shared" ca="1" si="13"/>
        <v>0.58800459450653875</v>
      </c>
      <c r="F952" s="50">
        <f t="shared" ca="1" si="14"/>
        <v>0.58800459450653875</v>
      </c>
      <c r="G952" s="50" t="str">
        <f t="shared" ca="1" si="15"/>
        <v/>
      </c>
      <c r="H952" s="29"/>
      <c r="I952" s="29"/>
      <c r="J952" s="29"/>
      <c r="K952" s="29"/>
      <c r="L952" s="29"/>
      <c r="M952" s="29"/>
      <c r="N952" s="29"/>
      <c r="O952" s="29"/>
      <c r="P952" s="29"/>
      <c r="Q952" s="29"/>
      <c r="R952" s="29"/>
      <c r="S952" s="29"/>
      <c r="T952" s="29"/>
      <c r="U952" s="29"/>
      <c r="V952" s="29"/>
      <c r="W952" s="29"/>
      <c r="X952" s="29"/>
      <c r="Y952" s="29"/>
      <c r="Z952" s="29"/>
    </row>
    <row r="953" spans="1:26" ht="13">
      <c r="A953" s="42">
        <v>951</v>
      </c>
      <c r="B953" s="40">
        <f ca="1">_xlfn.BETA.INV(RAND(),Summary!$C$14+Summary!$D$26,Summary!$D$14+Summary!$C$26-Summary!$D$26)</f>
        <v>7.0323363701807126E-4</v>
      </c>
      <c r="C953" s="43">
        <f ca="1">_xlfn.BETA.INV(RAND(),Summary!$C$14+Summary!$D$27,Summary!$D$14+Summary!$C$27-Summary!$D$27)</f>
        <v>7.9919504377209093E-4</v>
      </c>
      <c r="D953" s="49">
        <f t="shared" ca="1" si="12"/>
        <v>1</v>
      </c>
      <c r="E953" s="50">
        <f t="shared" ca="1" si="13"/>
        <v>0.13645736168270589</v>
      </c>
      <c r="F953" s="50">
        <f t="shared" ca="1" si="14"/>
        <v>0.13645736168270589</v>
      </c>
      <c r="G953" s="50" t="str">
        <f t="shared" ca="1" si="15"/>
        <v/>
      </c>
      <c r="H953" s="29"/>
      <c r="I953" s="29"/>
      <c r="J953" s="29"/>
      <c r="K953" s="29"/>
      <c r="L953" s="29"/>
      <c r="M953" s="29"/>
      <c r="N953" s="29"/>
      <c r="O953" s="29"/>
      <c r="P953" s="29"/>
      <c r="Q953" s="29"/>
      <c r="R953" s="29"/>
      <c r="S953" s="29"/>
      <c r="T953" s="29"/>
      <c r="U953" s="29"/>
      <c r="V953" s="29"/>
      <c r="W953" s="29"/>
      <c r="X953" s="29"/>
      <c r="Y953" s="29"/>
      <c r="Z953" s="29"/>
    </row>
    <row r="954" spans="1:26" ht="13">
      <c r="A954" s="42">
        <v>952</v>
      </c>
      <c r="B954" s="40">
        <f ca="1">_xlfn.BETA.INV(RAND(),Summary!$C$14+Summary!$D$26,Summary!$D$14+Summary!$C$26-Summary!$D$26)</f>
        <v>1.2641264452414314E-3</v>
      </c>
      <c r="C954" s="43">
        <f ca="1">_xlfn.BETA.INV(RAND(),Summary!$C$14+Summary!$D$27,Summary!$D$14+Summary!$C$27-Summary!$D$27)</f>
        <v>8.7113375583654283E-4</v>
      </c>
      <c r="D954" s="49">
        <f t="shared" ca="1" si="12"/>
        <v>0</v>
      </c>
      <c r="E954" s="50">
        <f t="shared" ca="1" si="13"/>
        <v>-0.31088083860933086</v>
      </c>
      <c r="F954" s="50" t="str">
        <f t="shared" ca="1" si="14"/>
        <v/>
      </c>
      <c r="G954" s="50">
        <f t="shared" ca="1" si="15"/>
        <v>-0.31088083860933086</v>
      </c>
      <c r="H954" s="29"/>
      <c r="I954" s="29"/>
      <c r="J954" s="29"/>
      <c r="K954" s="29"/>
      <c r="L954" s="29"/>
      <c r="M954" s="29"/>
      <c r="N954" s="29"/>
      <c r="O954" s="29"/>
      <c r="P954" s="29"/>
      <c r="Q954" s="29"/>
      <c r="R954" s="29"/>
      <c r="S954" s="29"/>
      <c r="T954" s="29"/>
      <c r="U954" s="29"/>
      <c r="V954" s="29"/>
      <c r="W954" s="29"/>
      <c r="X954" s="29"/>
      <c r="Y954" s="29"/>
      <c r="Z954" s="29"/>
    </row>
    <row r="955" spans="1:26" ht="13">
      <c r="A955" s="42">
        <v>953</v>
      </c>
      <c r="B955" s="40">
        <f ca="1">_xlfn.BETA.INV(RAND(),Summary!$C$14+Summary!$D$26,Summary!$D$14+Summary!$C$26-Summary!$D$26)</f>
        <v>1.7860912372658078E-3</v>
      </c>
      <c r="C955" s="43">
        <f ca="1">_xlfn.BETA.INV(RAND(),Summary!$C$14+Summary!$D$27,Summary!$D$14+Summary!$C$27-Summary!$D$27)</f>
        <v>8.6895971408966033E-4</v>
      </c>
      <c r="D955" s="49">
        <f t="shared" ca="1" si="12"/>
        <v>0</v>
      </c>
      <c r="E955" s="50">
        <f t="shared" ca="1" si="13"/>
        <v>-0.51348525990201643</v>
      </c>
      <c r="F955" s="50" t="str">
        <f t="shared" ca="1" si="14"/>
        <v/>
      </c>
      <c r="G955" s="50">
        <f t="shared" ca="1" si="15"/>
        <v>-0.51348525990201643</v>
      </c>
      <c r="H955" s="29"/>
      <c r="I955" s="29"/>
      <c r="J955" s="29"/>
      <c r="K955" s="29"/>
      <c r="L955" s="29"/>
      <c r="M955" s="29"/>
      <c r="N955" s="29"/>
      <c r="O955" s="29"/>
      <c r="P955" s="29"/>
      <c r="Q955" s="29"/>
      <c r="R955" s="29"/>
      <c r="S955" s="29"/>
      <c r="T955" s="29"/>
      <c r="U955" s="29"/>
      <c r="V955" s="29"/>
      <c r="W955" s="29"/>
      <c r="X955" s="29"/>
      <c r="Y955" s="29"/>
      <c r="Z955" s="29"/>
    </row>
    <row r="956" spans="1:26" ht="13">
      <c r="A956" s="42">
        <v>954</v>
      </c>
      <c r="B956" s="40">
        <f ca="1">_xlfn.BETA.INV(RAND(),Summary!$C$14+Summary!$D$26,Summary!$D$14+Summary!$C$26-Summary!$D$26)</f>
        <v>5.3890773413013888E-4</v>
      </c>
      <c r="C956" s="43">
        <f ca="1">_xlfn.BETA.INV(RAND(),Summary!$C$14+Summary!$D$27,Summary!$D$14+Summary!$C$27-Summary!$D$27)</f>
        <v>9.3104920640293227E-4</v>
      </c>
      <c r="D956" s="49">
        <f t="shared" ca="1" si="12"/>
        <v>1</v>
      </c>
      <c r="E956" s="50">
        <f t="shared" ca="1" si="13"/>
        <v>0.72765975961684115</v>
      </c>
      <c r="F956" s="50">
        <f t="shared" ca="1" si="14"/>
        <v>0.72765975961684115</v>
      </c>
      <c r="G956" s="50" t="str">
        <f t="shared" ca="1" si="15"/>
        <v/>
      </c>
      <c r="H956" s="29"/>
      <c r="I956" s="29"/>
      <c r="J956" s="29"/>
      <c r="K956" s="29"/>
      <c r="L956" s="29"/>
      <c r="M956" s="29"/>
      <c r="N956" s="29"/>
      <c r="O956" s="29"/>
      <c r="P956" s="29"/>
      <c r="Q956" s="29"/>
      <c r="R956" s="29"/>
      <c r="S956" s="29"/>
      <c r="T956" s="29"/>
      <c r="U956" s="29"/>
      <c r="V956" s="29"/>
      <c r="W956" s="29"/>
      <c r="X956" s="29"/>
      <c r="Y956" s="29"/>
      <c r="Z956" s="29"/>
    </row>
    <row r="957" spans="1:26" ht="13">
      <c r="A957" s="42">
        <v>955</v>
      </c>
      <c r="B957" s="40">
        <f ca="1">_xlfn.BETA.INV(RAND(),Summary!$C$14+Summary!$D$26,Summary!$D$14+Summary!$C$26-Summary!$D$26)</f>
        <v>1.0358709256471689E-3</v>
      </c>
      <c r="C957" s="43">
        <f ca="1">_xlfn.BETA.INV(RAND(),Summary!$C$14+Summary!$D$27,Summary!$D$14+Summary!$C$27-Summary!$D$27)</f>
        <v>9.343350319448438E-4</v>
      </c>
      <c r="D957" s="49">
        <f t="shared" ca="1" si="12"/>
        <v>0</v>
      </c>
      <c r="E957" s="50">
        <f t="shared" ca="1" si="13"/>
        <v>-9.8019831610670696E-2</v>
      </c>
      <c r="F957" s="50" t="str">
        <f t="shared" ca="1" si="14"/>
        <v/>
      </c>
      <c r="G957" s="50">
        <f t="shared" ca="1" si="15"/>
        <v>-9.8019831610670696E-2</v>
      </c>
      <c r="H957" s="29"/>
      <c r="I957" s="29"/>
      <c r="J957" s="29"/>
      <c r="K957" s="29"/>
      <c r="L957" s="29"/>
      <c r="M957" s="29"/>
      <c r="N957" s="29"/>
      <c r="O957" s="29"/>
      <c r="P957" s="29"/>
      <c r="Q957" s="29"/>
      <c r="R957" s="29"/>
      <c r="S957" s="29"/>
      <c r="T957" s="29"/>
      <c r="U957" s="29"/>
      <c r="V957" s="29"/>
      <c r="W957" s="29"/>
      <c r="X957" s="29"/>
      <c r="Y957" s="29"/>
      <c r="Z957" s="29"/>
    </row>
    <row r="958" spans="1:26" ht="13">
      <c r="A958" s="42">
        <v>956</v>
      </c>
      <c r="B958" s="40">
        <f ca="1">_xlfn.BETA.INV(RAND(),Summary!$C$14+Summary!$D$26,Summary!$D$14+Summary!$C$26-Summary!$D$26)</f>
        <v>1.110990770788689E-3</v>
      </c>
      <c r="C958" s="43">
        <f ca="1">_xlfn.BETA.INV(RAND(),Summary!$C$14+Summary!$D$27,Summary!$D$14+Summary!$C$27-Summary!$D$27)</f>
        <v>8.0594169564822556E-4</v>
      </c>
      <c r="D958" s="49">
        <f t="shared" ca="1" si="12"/>
        <v>0</v>
      </c>
      <c r="E958" s="50">
        <f t="shared" ca="1" si="13"/>
        <v>-0.27457390570752449</v>
      </c>
      <c r="F958" s="50" t="str">
        <f t="shared" ca="1" si="14"/>
        <v/>
      </c>
      <c r="G958" s="50">
        <f t="shared" ca="1" si="15"/>
        <v>-0.27457390570752449</v>
      </c>
      <c r="H958" s="29"/>
      <c r="I958" s="29"/>
      <c r="J958" s="29"/>
      <c r="K958" s="29"/>
      <c r="L958" s="29"/>
      <c r="M958" s="29"/>
      <c r="N958" s="29"/>
      <c r="O958" s="29"/>
      <c r="P958" s="29"/>
      <c r="Q958" s="29"/>
      <c r="R958" s="29"/>
      <c r="S958" s="29"/>
      <c r="T958" s="29"/>
      <c r="U958" s="29"/>
      <c r="V958" s="29"/>
      <c r="W958" s="29"/>
      <c r="X958" s="29"/>
      <c r="Y958" s="29"/>
      <c r="Z958" s="29"/>
    </row>
    <row r="959" spans="1:26" ht="13">
      <c r="A959" s="42">
        <v>957</v>
      </c>
      <c r="B959" s="40">
        <f ca="1">_xlfn.BETA.INV(RAND(),Summary!$C$14+Summary!$D$26,Summary!$D$14+Summary!$C$26-Summary!$D$26)</f>
        <v>1.0248173229538949E-3</v>
      </c>
      <c r="C959" s="43">
        <f ca="1">_xlfn.BETA.INV(RAND(),Summary!$C$14+Summary!$D$27,Summary!$D$14+Summary!$C$27-Summary!$D$27)</f>
        <v>1.3254963028521694E-3</v>
      </c>
      <c r="D959" s="49">
        <f t="shared" ca="1" si="12"/>
        <v>1</v>
      </c>
      <c r="E959" s="50">
        <f t="shared" ca="1" si="13"/>
        <v>0.29339763601146857</v>
      </c>
      <c r="F959" s="50">
        <f t="shared" ca="1" si="14"/>
        <v>0.29339763601146857</v>
      </c>
      <c r="G959" s="50" t="str">
        <f t="shared" ca="1" si="15"/>
        <v/>
      </c>
      <c r="H959" s="29"/>
      <c r="I959" s="29"/>
      <c r="J959" s="29"/>
      <c r="K959" s="29"/>
      <c r="L959" s="29"/>
      <c r="M959" s="29"/>
      <c r="N959" s="29"/>
      <c r="O959" s="29"/>
      <c r="P959" s="29"/>
      <c r="Q959" s="29"/>
      <c r="R959" s="29"/>
      <c r="S959" s="29"/>
      <c r="T959" s="29"/>
      <c r="U959" s="29"/>
      <c r="V959" s="29"/>
      <c r="W959" s="29"/>
      <c r="X959" s="29"/>
      <c r="Y959" s="29"/>
      <c r="Z959" s="29"/>
    </row>
    <row r="960" spans="1:26" ht="13">
      <c r="A960" s="42">
        <v>958</v>
      </c>
      <c r="B960" s="40">
        <f ca="1">_xlfn.BETA.INV(RAND(),Summary!$C$14+Summary!$D$26,Summary!$D$14+Summary!$C$26-Summary!$D$26)</f>
        <v>1.051656405619104E-3</v>
      </c>
      <c r="C960" s="43">
        <f ca="1">_xlfn.BETA.INV(RAND(),Summary!$C$14+Summary!$D$27,Summary!$D$14+Summary!$C$27-Summary!$D$27)</f>
        <v>9.4441226876101729E-4</v>
      </c>
      <c r="D960" s="49">
        <f t="shared" ca="1" si="12"/>
        <v>0</v>
      </c>
      <c r="E960" s="50">
        <f t="shared" ca="1" si="13"/>
        <v>-0.10197640244957454</v>
      </c>
      <c r="F960" s="50" t="str">
        <f t="shared" ca="1" si="14"/>
        <v/>
      </c>
      <c r="G960" s="50">
        <f t="shared" ca="1" si="15"/>
        <v>-0.10197640244957454</v>
      </c>
      <c r="H960" s="29"/>
      <c r="I960" s="29"/>
      <c r="J960" s="29"/>
      <c r="K960" s="29"/>
      <c r="L960" s="29"/>
      <c r="M960" s="29"/>
      <c r="N960" s="29"/>
      <c r="O960" s="29"/>
      <c r="P960" s="29"/>
      <c r="Q960" s="29"/>
      <c r="R960" s="29"/>
      <c r="S960" s="29"/>
      <c r="T960" s="29"/>
      <c r="U960" s="29"/>
      <c r="V960" s="29"/>
      <c r="W960" s="29"/>
      <c r="X960" s="29"/>
      <c r="Y960" s="29"/>
      <c r="Z960" s="29"/>
    </row>
    <row r="961" spans="1:26" ht="13">
      <c r="A961" s="42">
        <v>959</v>
      </c>
      <c r="B961" s="40">
        <f ca="1">_xlfn.BETA.INV(RAND(),Summary!$C$14+Summary!$D$26,Summary!$D$14+Summary!$C$26-Summary!$D$26)</f>
        <v>1.3681567867143141E-3</v>
      </c>
      <c r="C961" s="43">
        <f ca="1">_xlfn.BETA.INV(RAND(),Summary!$C$14+Summary!$D$27,Summary!$D$14+Summary!$C$27-Summary!$D$27)</f>
        <v>8.2930349298317391E-4</v>
      </c>
      <c r="D961" s="49">
        <f t="shared" ca="1" si="12"/>
        <v>0</v>
      </c>
      <c r="E961" s="50">
        <f t="shared" ca="1" si="13"/>
        <v>-0.39385346691530798</v>
      </c>
      <c r="F961" s="50" t="str">
        <f t="shared" ca="1" si="14"/>
        <v/>
      </c>
      <c r="G961" s="50">
        <f t="shared" ca="1" si="15"/>
        <v>-0.39385346691530798</v>
      </c>
      <c r="H961" s="29"/>
      <c r="I961" s="29"/>
      <c r="J961" s="29"/>
      <c r="K961" s="29"/>
      <c r="L961" s="29"/>
      <c r="M961" s="29"/>
      <c r="N961" s="29"/>
      <c r="O961" s="29"/>
      <c r="P961" s="29"/>
      <c r="Q961" s="29"/>
      <c r="R961" s="29"/>
      <c r="S961" s="29"/>
      <c r="T961" s="29"/>
      <c r="U961" s="29"/>
      <c r="V961" s="29"/>
      <c r="W961" s="29"/>
      <c r="X961" s="29"/>
      <c r="Y961" s="29"/>
      <c r="Z961" s="29"/>
    </row>
    <row r="962" spans="1:26" ht="13">
      <c r="A962" s="42">
        <v>960</v>
      </c>
      <c r="B962" s="40">
        <f ca="1">_xlfn.BETA.INV(RAND(),Summary!$C$14+Summary!$D$26,Summary!$D$14+Summary!$C$26-Summary!$D$26)</f>
        <v>1.1021813660696544E-3</v>
      </c>
      <c r="C962" s="43">
        <f ca="1">_xlfn.BETA.INV(RAND(),Summary!$C$14+Summary!$D$27,Summary!$D$14+Summary!$C$27-Summary!$D$27)</f>
        <v>9.9498641297871698E-4</v>
      </c>
      <c r="D962" s="49">
        <f t="shared" ca="1" si="12"/>
        <v>0</v>
      </c>
      <c r="E962" s="50">
        <f t="shared" ca="1" si="13"/>
        <v>-9.7257090702949772E-2</v>
      </c>
      <c r="F962" s="50" t="str">
        <f t="shared" ca="1" si="14"/>
        <v/>
      </c>
      <c r="G962" s="50">
        <f t="shared" ca="1" si="15"/>
        <v>-9.7257090702949772E-2</v>
      </c>
      <c r="H962" s="29"/>
      <c r="I962" s="29"/>
      <c r="J962" s="29"/>
      <c r="K962" s="29"/>
      <c r="L962" s="29"/>
      <c r="M962" s="29"/>
      <c r="N962" s="29"/>
      <c r="O962" s="29"/>
      <c r="P962" s="29"/>
      <c r="Q962" s="29"/>
      <c r="R962" s="29"/>
      <c r="S962" s="29"/>
      <c r="T962" s="29"/>
      <c r="U962" s="29"/>
      <c r="V962" s="29"/>
      <c r="W962" s="29"/>
      <c r="X962" s="29"/>
      <c r="Y962" s="29"/>
      <c r="Z962" s="29"/>
    </row>
    <row r="963" spans="1:26" ht="13">
      <c r="A963" s="42">
        <v>961</v>
      </c>
      <c r="B963" s="40">
        <f ca="1">_xlfn.BETA.INV(RAND(),Summary!$C$14+Summary!$D$26,Summary!$D$14+Summary!$C$26-Summary!$D$26)</f>
        <v>1.7041220692245451E-3</v>
      </c>
      <c r="C963" s="43">
        <f ca="1">_xlfn.BETA.INV(RAND(),Summary!$C$14+Summary!$D$27,Summary!$D$14+Summary!$C$27-Summary!$D$27)</f>
        <v>1.2078703422484516E-3</v>
      </c>
      <c r="D963" s="49">
        <f t="shared" ca="1" si="12"/>
        <v>0</v>
      </c>
      <c r="E963" s="50">
        <f t="shared" ca="1" si="13"/>
        <v>-0.29120667817060264</v>
      </c>
      <c r="F963" s="50" t="str">
        <f t="shared" ca="1" si="14"/>
        <v/>
      </c>
      <c r="G963" s="50">
        <f t="shared" ca="1" si="15"/>
        <v>-0.29120667817060264</v>
      </c>
      <c r="H963" s="29"/>
      <c r="I963" s="29"/>
      <c r="J963" s="29"/>
      <c r="K963" s="29"/>
      <c r="L963" s="29"/>
      <c r="M963" s="29"/>
      <c r="N963" s="29"/>
      <c r="O963" s="29"/>
      <c r="P963" s="29"/>
      <c r="Q963" s="29"/>
      <c r="R963" s="29"/>
      <c r="S963" s="29"/>
      <c r="T963" s="29"/>
      <c r="U963" s="29"/>
      <c r="V963" s="29"/>
      <c r="W963" s="29"/>
      <c r="X963" s="29"/>
      <c r="Y963" s="29"/>
      <c r="Z963" s="29"/>
    </row>
    <row r="964" spans="1:26" ht="13">
      <c r="A964" s="42">
        <v>962</v>
      </c>
      <c r="B964" s="40">
        <f ca="1">_xlfn.BETA.INV(RAND(),Summary!$C$14+Summary!$D$26,Summary!$D$14+Summary!$C$26-Summary!$D$26)</f>
        <v>5.7280967161880232E-4</v>
      </c>
      <c r="C964" s="43">
        <f ca="1">_xlfn.BETA.INV(RAND(),Summary!$C$14+Summary!$D$27,Summary!$D$14+Summary!$C$27-Summary!$D$27)</f>
        <v>1.2632578896486502E-3</v>
      </c>
      <c r="D964" s="49">
        <f t="shared" ca="1" si="12"/>
        <v>1</v>
      </c>
      <c r="E964" s="50">
        <f t="shared" ca="1" si="13"/>
        <v>1.2053710896301564</v>
      </c>
      <c r="F964" s="50">
        <f t="shared" ca="1" si="14"/>
        <v>1.2053710896301564</v>
      </c>
      <c r="G964" s="50" t="str">
        <f t="shared" ca="1" si="15"/>
        <v/>
      </c>
      <c r="H964" s="29"/>
      <c r="I964" s="29"/>
      <c r="J964" s="29"/>
      <c r="K964" s="29"/>
      <c r="L964" s="29"/>
      <c r="M964" s="29"/>
      <c r="N964" s="29"/>
      <c r="O964" s="29"/>
      <c r="P964" s="29"/>
      <c r="Q964" s="29"/>
      <c r="R964" s="29"/>
      <c r="S964" s="29"/>
      <c r="T964" s="29"/>
      <c r="U964" s="29"/>
      <c r="V964" s="29"/>
      <c r="W964" s="29"/>
      <c r="X964" s="29"/>
      <c r="Y964" s="29"/>
      <c r="Z964" s="29"/>
    </row>
    <row r="965" spans="1:26" ht="13">
      <c r="A965" s="42">
        <v>963</v>
      </c>
      <c r="B965" s="40">
        <f ca="1">_xlfn.BETA.INV(RAND(),Summary!$C$14+Summary!$D$26,Summary!$D$14+Summary!$C$26-Summary!$D$26)</f>
        <v>1.0692033689766456E-3</v>
      </c>
      <c r="C965" s="43">
        <f ca="1">_xlfn.BETA.INV(RAND(),Summary!$C$14+Summary!$D$27,Summary!$D$14+Summary!$C$27-Summary!$D$27)</f>
        <v>9.2977119367570788E-4</v>
      </c>
      <c r="D965" s="49">
        <f t="shared" ca="1" si="12"/>
        <v>0</v>
      </c>
      <c r="E965" s="50">
        <f t="shared" ca="1" si="13"/>
        <v>-0.13040753456883589</v>
      </c>
      <c r="F965" s="50" t="str">
        <f t="shared" ca="1" si="14"/>
        <v/>
      </c>
      <c r="G965" s="50">
        <f t="shared" ca="1" si="15"/>
        <v>-0.13040753456883589</v>
      </c>
      <c r="H965" s="29"/>
      <c r="I965" s="29"/>
      <c r="J965" s="29"/>
      <c r="K965" s="29"/>
      <c r="L965" s="29"/>
      <c r="M965" s="29"/>
      <c r="N965" s="29"/>
      <c r="O965" s="29"/>
      <c r="P965" s="29"/>
      <c r="Q965" s="29"/>
      <c r="R965" s="29"/>
      <c r="S965" s="29"/>
      <c r="T965" s="29"/>
      <c r="U965" s="29"/>
      <c r="V965" s="29"/>
      <c r="W965" s="29"/>
      <c r="X965" s="29"/>
      <c r="Y965" s="29"/>
      <c r="Z965" s="29"/>
    </row>
    <row r="966" spans="1:26" ht="13">
      <c r="A966" s="42">
        <v>964</v>
      </c>
      <c r="B966" s="40">
        <f ca="1">_xlfn.BETA.INV(RAND(),Summary!$C$14+Summary!$D$26,Summary!$D$14+Summary!$C$26-Summary!$D$26)</f>
        <v>7.1453491051554551E-4</v>
      </c>
      <c r="C966" s="43">
        <f ca="1">_xlfn.BETA.INV(RAND(),Summary!$C$14+Summary!$D$27,Summary!$D$14+Summary!$C$27-Summary!$D$27)</f>
        <v>1.0367701522047135E-3</v>
      </c>
      <c r="D966" s="49">
        <f t="shared" ca="1" si="12"/>
        <v>1</v>
      </c>
      <c r="E966" s="50">
        <f t="shared" ca="1" si="13"/>
        <v>0.45097200563184708</v>
      </c>
      <c r="F966" s="50">
        <f t="shared" ca="1" si="14"/>
        <v>0.45097200563184708</v>
      </c>
      <c r="G966" s="50" t="str">
        <f t="shared" ca="1" si="15"/>
        <v/>
      </c>
      <c r="H966" s="29"/>
      <c r="I966" s="29"/>
      <c r="J966" s="29"/>
      <c r="K966" s="29"/>
      <c r="L966" s="29"/>
      <c r="M966" s="29"/>
      <c r="N966" s="29"/>
      <c r="O966" s="29"/>
      <c r="P966" s="29"/>
      <c r="Q966" s="29"/>
      <c r="R966" s="29"/>
      <c r="S966" s="29"/>
      <c r="T966" s="29"/>
      <c r="U966" s="29"/>
      <c r="V966" s="29"/>
      <c r="W966" s="29"/>
      <c r="X966" s="29"/>
      <c r="Y966" s="29"/>
      <c r="Z966" s="29"/>
    </row>
    <row r="967" spans="1:26" ht="13">
      <c r="A967" s="42">
        <v>965</v>
      </c>
      <c r="B967" s="40">
        <f ca="1">_xlfn.BETA.INV(RAND(),Summary!$C$14+Summary!$D$26,Summary!$D$14+Summary!$C$26-Summary!$D$26)</f>
        <v>1.0379559522040297E-3</v>
      </c>
      <c r="C967" s="43">
        <f ca="1">_xlfn.BETA.INV(RAND(),Summary!$C$14+Summary!$D$27,Summary!$D$14+Summary!$C$27-Summary!$D$27)</f>
        <v>9.2197341383115422E-4</v>
      </c>
      <c r="D967" s="49">
        <f t="shared" ca="1" si="12"/>
        <v>0</v>
      </c>
      <c r="E967" s="50">
        <f t="shared" ca="1" si="13"/>
        <v>-0.11174129126249951</v>
      </c>
      <c r="F967" s="50" t="str">
        <f t="shared" ca="1" si="14"/>
        <v/>
      </c>
      <c r="G967" s="50">
        <f t="shared" ca="1" si="15"/>
        <v>-0.11174129126249951</v>
      </c>
      <c r="H967" s="29"/>
      <c r="I967" s="29"/>
      <c r="J967" s="29"/>
      <c r="K967" s="29"/>
      <c r="L967" s="29"/>
      <c r="M967" s="29"/>
      <c r="N967" s="29"/>
      <c r="O967" s="29"/>
      <c r="P967" s="29"/>
      <c r="Q967" s="29"/>
      <c r="R967" s="29"/>
      <c r="S967" s="29"/>
      <c r="T967" s="29"/>
      <c r="U967" s="29"/>
      <c r="V967" s="29"/>
      <c r="W967" s="29"/>
      <c r="X967" s="29"/>
      <c r="Y967" s="29"/>
      <c r="Z967" s="29"/>
    </row>
    <row r="968" spans="1:26" ht="13">
      <c r="A968" s="42">
        <v>966</v>
      </c>
      <c r="B968" s="40">
        <f ca="1">_xlfn.BETA.INV(RAND(),Summary!$C$14+Summary!$D$26,Summary!$D$14+Summary!$C$26-Summary!$D$26)</f>
        <v>9.206479858839356E-4</v>
      </c>
      <c r="C968" s="43">
        <f ca="1">_xlfn.BETA.INV(RAND(),Summary!$C$14+Summary!$D$27,Summary!$D$14+Summary!$C$27-Summary!$D$27)</f>
        <v>1.2442225847281163E-3</v>
      </c>
      <c r="D968" s="49">
        <f t="shared" ca="1" si="12"/>
        <v>1</v>
      </c>
      <c r="E968" s="50">
        <f t="shared" ca="1" si="13"/>
        <v>0.351463972990186</v>
      </c>
      <c r="F968" s="50">
        <f t="shared" ca="1" si="14"/>
        <v>0.351463972990186</v>
      </c>
      <c r="G968" s="50" t="str">
        <f t="shared" ca="1" si="15"/>
        <v/>
      </c>
      <c r="H968" s="29"/>
      <c r="I968" s="29"/>
      <c r="J968" s="29"/>
      <c r="K968" s="29"/>
      <c r="L968" s="29"/>
      <c r="M968" s="29"/>
      <c r="N968" s="29"/>
      <c r="O968" s="29"/>
      <c r="P968" s="29"/>
      <c r="Q968" s="29"/>
      <c r="R968" s="29"/>
      <c r="S968" s="29"/>
      <c r="T968" s="29"/>
      <c r="U968" s="29"/>
      <c r="V968" s="29"/>
      <c r="W968" s="29"/>
      <c r="X968" s="29"/>
      <c r="Y968" s="29"/>
      <c r="Z968" s="29"/>
    </row>
    <row r="969" spans="1:26" ht="13">
      <c r="A969" s="42">
        <v>967</v>
      </c>
      <c r="B969" s="40">
        <f ca="1">_xlfn.BETA.INV(RAND(),Summary!$C$14+Summary!$D$26,Summary!$D$14+Summary!$C$26-Summary!$D$26)</f>
        <v>1.3354520452446561E-3</v>
      </c>
      <c r="C969" s="43">
        <f ca="1">_xlfn.BETA.INV(RAND(),Summary!$C$14+Summary!$D$27,Summary!$D$14+Summary!$C$27-Summary!$D$27)</f>
        <v>9.3570276193611333E-4</v>
      </c>
      <c r="D969" s="49">
        <f t="shared" ca="1" si="12"/>
        <v>0</v>
      </c>
      <c r="E969" s="50">
        <f t="shared" ca="1" si="13"/>
        <v>-0.29933630693216567</v>
      </c>
      <c r="F969" s="50" t="str">
        <f t="shared" ca="1" si="14"/>
        <v/>
      </c>
      <c r="G969" s="50">
        <f t="shared" ca="1" si="15"/>
        <v>-0.29933630693216567</v>
      </c>
      <c r="H969" s="29"/>
      <c r="I969" s="29"/>
      <c r="J969" s="29"/>
      <c r="K969" s="29"/>
      <c r="L969" s="29"/>
      <c r="M969" s="29"/>
      <c r="N969" s="29"/>
      <c r="O969" s="29"/>
      <c r="P969" s="29"/>
      <c r="Q969" s="29"/>
      <c r="R969" s="29"/>
      <c r="S969" s="29"/>
      <c r="T969" s="29"/>
      <c r="U969" s="29"/>
      <c r="V969" s="29"/>
      <c r="W969" s="29"/>
      <c r="X969" s="29"/>
      <c r="Y969" s="29"/>
      <c r="Z969" s="29"/>
    </row>
    <row r="970" spans="1:26" ht="13">
      <c r="A970" s="42">
        <v>968</v>
      </c>
      <c r="B970" s="40">
        <f ca="1">_xlfn.BETA.INV(RAND(),Summary!$C$14+Summary!$D$26,Summary!$D$14+Summary!$C$26-Summary!$D$26)</f>
        <v>8.3745811429241322E-4</v>
      </c>
      <c r="C970" s="43">
        <f ca="1">_xlfn.BETA.INV(RAND(),Summary!$C$14+Summary!$D$27,Summary!$D$14+Summary!$C$27-Summary!$D$27)</f>
        <v>1.0113723696309894E-3</v>
      </c>
      <c r="D970" s="49">
        <f t="shared" ca="1" si="12"/>
        <v>1</v>
      </c>
      <c r="E970" s="50">
        <f t="shared" ca="1" si="13"/>
        <v>0.20766919845957926</v>
      </c>
      <c r="F970" s="50">
        <f t="shared" ca="1" si="14"/>
        <v>0.20766919845957926</v>
      </c>
      <c r="G970" s="50" t="str">
        <f t="shared" ca="1" si="15"/>
        <v/>
      </c>
      <c r="H970" s="29"/>
      <c r="I970" s="29"/>
      <c r="J970" s="29"/>
      <c r="K970" s="29"/>
      <c r="L970" s="29"/>
      <c r="M970" s="29"/>
      <c r="N970" s="29"/>
      <c r="O970" s="29"/>
      <c r="P970" s="29"/>
      <c r="Q970" s="29"/>
      <c r="R970" s="29"/>
      <c r="S970" s="29"/>
      <c r="T970" s="29"/>
      <c r="U970" s="29"/>
      <c r="V970" s="29"/>
      <c r="W970" s="29"/>
      <c r="X970" s="29"/>
      <c r="Y970" s="29"/>
      <c r="Z970" s="29"/>
    </row>
    <row r="971" spans="1:26" ht="13">
      <c r="A971" s="42">
        <v>969</v>
      </c>
      <c r="B971" s="40">
        <f ca="1">_xlfn.BETA.INV(RAND(),Summary!$C$14+Summary!$D$26,Summary!$D$14+Summary!$C$26-Summary!$D$26)</f>
        <v>1.073437564837243E-3</v>
      </c>
      <c r="C971" s="43">
        <f ca="1">_xlfn.BETA.INV(RAND(),Summary!$C$14+Summary!$D$27,Summary!$D$14+Summary!$C$27-Summary!$D$27)</f>
        <v>1.2158637366482816E-3</v>
      </c>
      <c r="D971" s="49">
        <f t="shared" ca="1" si="12"/>
        <v>1</v>
      </c>
      <c r="E971" s="50">
        <f t="shared" ca="1" si="13"/>
        <v>0.13268230633668354</v>
      </c>
      <c r="F971" s="50">
        <f t="shared" ca="1" si="14"/>
        <v>0.13268230633668354</v>
      </c>
      <c r="G971" s="50" t="str">
        <f t="shared" ca="1" si="15"/>
        <v/>
      </c>
      <c r="H971" s="29"/>
      <c r="I971" s="29"/>
      <c r="J971" s="29"/>
      <c r="K971" s="29"/>
      <c r="L971" s="29"/>
      <c r="M971" s="29"/>
      <c r="N971" s="29"/>
      <c r="O971" s="29"/>
      <c r="P971" s="29"/>
      <c r="Q971" s="29"/>
      <c r="R971" s="29"/>
      <c r="S971" s="29"/>
      <c r="T971" s="29"/>
      <c r="U971" s="29"/>
      <c r="V971" s="29"/>
      <c r="W971" s="29"/>
      <c r="X971" s="29"/>
      <c r="Y971" s="29"/>
      <c r="Z971" s="29"/>
    </row>
    <row r="972" spans="1:26" ht="13">
      <c r="A972" s="42">
        <v>970</v>
      </c>
      <c r="B972" s="40">
        <f ca="1">_xlfn.BETA.INV(RAND(),Summary!$C$14+Summary!$D$26,Summary!$D$14+Summary!$C$26-Summary!$D$26)</f>
        <v>1.3211183425554385E-3</v>
      </c>
      <c r="C972" s="43">
        <f ca="1">_xlfn.BETA.INV(RAND(),Summary!$C$14+Summary!$D$27,Summary!$D$14+Summary!$C$27-Summary!$D$27)</f>
        <v>8.2061643176805634E-4</v>
      </c>
      <c r="D972" s="49">
        <f t="shared" ca="1" si="12"/>
        <v>0</v>
      </c>
      <c r="E972" s="50">
        <f t="shared" ca="1" si="13"/>
        <v>-0.37884714386696167</v>
      </c>
      <c r="F972" s="50" t="str">
        <f t="shared" ca="1" si="14"/>
        <v/>
      </c>
      <c r="G972" s="50">
        <f t="shared" ca="1" si="15"/>
        <v>-0.37884714386696167</v>
      </c>
      <c r="H972" s="29"/>
      <c r="I972" s="29"/>
      <c r="J972" s="29"/>
      <c r="K972" s="29"/>
      <c r="L972" s="29"/>
      <c r="M972" s="29"/>
      <c r="N972" s="29"/>
      <c r="O972" s="29"/>
      <c r="P972" s="29"/>
      <c r="Q972" s="29"/>
      <c r="R972" s="29"/>
      <c r="S972" s="29"/>
      <c r="T972" s="29"/>
      <c r="U972" s="29"/>
      <c r="V972" s="29"/>
      <c r="W972" s="29"/>
      <c r="X972" s="29"/>
      <c r="Y972" s="29"/>
      <c r="Z972" s="29"/>
    </row>
    <row r="973" spans="1:26" ht="13">
      <c r="A973" s="42">
        <v>971</v>
      </c>
      <c r="B973" s="40">
        <f ca="1">_xlfn.BETA.INV(RAND(),Summary!$C$14+Summary!$D$26,Summary!$D$14+Summary!$C$26-Summary!$D$26)</f>
        <v>1.2007710269397176E-3</v>
      </c>
      <c r="C973" s="43">
        <f ca="1">_xlfn.BETA.INV(RAND(),Summary!$C$14+Summary!$D$27,Summary!$D$14+Summary!$C$27-Summary!$D$27)</f>
        <v>8.6445419566575006E-4</v>
      </c>
      <c r="D973" s="49">
        <f t="shared" ca="1" si="12"/>
        <v>0</v>
      </c>
      <c r="E973" s="50">
        <f t="shared" ca="1" si="13"/>
        <v>-0.28008406576156647</v>
      </c>
      <c r="F973" s="50" t="str">
        <f t="shared" ca="1" si="14"/>
        <v/>
      </c>
      <c r="G973" s="50">
        <f t="shared" ca="1" si="15"/>
        <v>-0.28008406576156647</v>
      </c>
      <c r="H973" s="29"/>
      <c r="I973" s="29"/>
      <c r="J973" s="29"/>
      <c r="K973" s="29"/>
      <c r="L973" s="29"/>
      <c r="M973" s="29"/>
      <c r="N973" s="29"/>
      <c r="O973" s="29"/>
      <c r="P973" s="29"/>
      <c r="Q973" s="29"/>
      <c r="R973" s="29"/>
      <c r="S973" s="29"/>
      <c r="T973" s="29"/>
      <c r="U973" s="29"/>
      <c r="V973" s="29"/>
      <c r="W973" s="29"/>
      <c r="X973" s="29"/>
      <c r="Y973" s="29"/>
      <c r="Z973" s="29"/>
    </row>
    <row r="974" spans="1:26" ht="13">
      <c r="A974" s="42">
        <v>972</v>
      </c>
      <c r="B974" s="40">
        <f ca="1">_xlfn.BETA.INV(RAND(),Summary!$C$14+Summary!$D$26,Summary!$D$14+Summary!$C$26-Summary!$D$26)</f>
        <v>7.262182727140183E-4</v>
      </c>
      <c r="C974" s="43">
        <f ca="1">_xlfn.BETA.INV(RAND(),Summary!$C$14+Summary!$D$27,Summary!$D$14+Summary!$C$27-Summary!$D$27)</f>
        <v>1.095408746313864E-3</v>
      </c>
      <c r="D974" s="49">
        <f t="shared" ca="1" si="12"/>
        <v>1</v>
      </c>
      <c r="E974" s="50">
        <f t="shared" ca="1" si="13"/>
        <v>0.50837397993320854</v>
      </c>
      <c r="F974" s="50">
        <f t="shared" ca="1" si="14"/>
        <v>0.50837397993320854</v>
      </c>
      <c r="G974" s="50" t="str">
        <f t="shared" ca="1" si="15"/>
        <v/>
      </c>
      <c r="H974" s="29"/>
      <c r="I974" s="29"/>
      <c r="J974" s="29"/>
      <c r="K974" s="29"/>
      <c r="L974" s="29"/>
      <c r="M974" s="29"/>
      <c r="N974" s="29"/>
      <c r="O974" s="29"/>
      <c r="P974" s="29"/>
      <c r="Q974" s="29"/>
      <c r="R974" s="29"/>
      <c r="S974" s="29"/>
      <c r="T974" s="29"/>
      <c r="U974" s="29"/>
      <c r="V974" s="29"/>
      <c r="W974" s="29"/>
      <c r="X974" s="29"/>
      <c r="Y974" s="29"/>
      <c r="Z974" s="29"/>
    </row>
    <row r="975" spans="1:26" ht="13">
      <c r="A975" s="42">
        <v>973</v>
      </c>
      <c r="B975" s="40">
        <f ca="1">_xlfn.BETA.INV(RAND(),Summary!$C$14+Summary!$D$26,Summary!$D$14+Summary!$C$26-Summary!$D$26)</f>
        <v>5.0739807550833705E-4</v>
      </c>
      <c r="C975" s="43">
        <f ca="1">_xlfn.BETA.INV(RAND(),Summary!$C$14+Summary!$D$27,Summary!$D$14+Summary!$C$27-Summary!$D$27)</f>
        <v>1.2478921930788589E-3</v>
      </c>
      <c r="D975" s="49">
        <f t="shared" ca="1" si="12"/>
        <v>1</v>
      </c>
      <c r="E975" s="50">
        <f t="shared" ca="1" si="13"/>
        <v>1.4593948091518822</v>
      </c>
      <c r="F975" s="50">
        <f t="shared" ca="1" si="14"/>
        <v>1.4593948091518822</v>
      </c>
      <c r="G975" s="50" t="str">
        <f t="shared" ca="1" si="15"/>
        <v/>
      </c>
      <c r="H975" s="29"/>
      <c r="I975" s="29"/>
      <c r="J975" s="29"/>
      <c r="K975" s="29"/>
      <c r="L975" s="29"/>
      <c r="M975" s="29"/>
      <c r="N975" s="29"/>
      <c r="O975" s="29"/>
      <c r="P975" s="29"/>
      <c r="Q975" s="29"/>
      <c r="R975" s="29"/>
      <c r="S975" s="29"/>
      <c r="T975" s="29"/>
      <c r="U975" s="29"/>
      <c r="V975" s="29"/>
      <c r="W975" s="29"/>
      <c r="X975" s="29"/>
      <c r="Y975" s="29"/>
      <c r="Z975" s="29"/>
    </row>
    <row r="976" spans="1:26" ht="13">
      <c r="A976" s="42">
        <v>974</v>
      </c>
      <c r="B976" s="40">
        <f ca="1">_xlfn.BETA.INV(RAND(),Summary!$C$14+Summary!$D$26,Summary!$D$14+Summary!$C$26-Summary!$D$26)</f>
        <v>1.2230515647446705E-3</v>
      </c>
      <c r="C976" s="43">
        <f ca="1">_xlfn.BETA.INV(RAND(),Summary!$C$14+Summary!$D$27,Summary!$D$14+Summary!$C$27-Summary!$D$27)</f>
        <v>9.4993521463916761E-4</v>
      </c>
      <c r="D976" s="49">
        <f t="shared" ca="1" si="12"/>
        <v>0</v>
      </c>
      <c r="E976" s="50">
        <f t="shared" ca="1" si="13"/>
        <v>-0.22330730606809682</v>
      </c>
      <c r="F976" s="50" t="str">
        <f t="shared" ca="1" si="14"/>
        <v/>
      </c>
      <c r="G976" s="50">
        <f t="shared" ca="1" si="15"/>
        <v>-0.22330730606809682</v>
      </c>
      <c r="H976" s="29"/>
      <c r="I976" s="29"/>
      <c r="J976" s="29"/>
      <c r="K976" s="29"/>
      <c r="L976" s="29"/>
      <c r="M976" s="29"/>
      <c r="N976" s="29"/>
      <c r="O976" s="29"/>
      <c r="P976" s="29"/>
      <c r="Q976" s="29"/>
      <c r="R976" s="29"/>
      <c r="S976" s="29"/>
      <c r="T976" s="29"/>
      <c r="U976" s="29"/>
      <c r="V976" s="29"/>
      <c r="W976" s="29"/>
      <c r="X976" s="29"/>
      <c r="Y976" s="29"/>
      <c r="Z976" s="29"/>
    </row>
    <row r="977" spans="1:26" ht="13">
      <c r="A977" s="42">
        <v>975</v>
      </c>
      <c r="B977" s="40">
        <f ca="1">_xlfn.BETA.INV(RAND(),Summary!$C$14+Summary!$D$26,Summary!$D$14+Summary!$C$26-Summary!$D$26)</f>
        <v>7.5882263859180078E-4</v>
      </c>
      <c r="C977" s="43">
        <f ca="1">_xlfn.BETA.INV(RAND(),Summary!$C$14+Summary!$D$27,Summary!$D$14+Summary!$C$27-Summary!$D$27)</f>
        <v>1.1939040284456581E-3</v>
      </c>
      <c r="D977" s="49">
        <f t="shared" ca="1" si="12"/>
        <v>1</v>
      </c>
      <c r="E977" s="50">
        <f t="shared" ca="1" si="13"/>
        <v>0.57336374500010667</v>
      </c>
      <c r="F977" s="50">
        <f t="shared" ca="1" si="14"/>
        <v>0.57336374500010667</v>
      </c>
      <c r="G977" s="50" t="str">
        <f t="shared" ca="1" si="15"/>
        <v/>
      </c>
      <c r="H977" s="29"/>
      <c r="I977" s="29"/>
      <c r="J977" s="29"/>
      <c r="K977" s="29"/>
      <c r="L977" s="29"/>
      <c r="M977" s="29"/>
      <c r="N977" s="29"/>
      <c r="O977" s="29"/>
      <c r="P977" s="29"/>
      <c r="Q977" s="29"/>
      <c r="R977" s="29"/>
      <c r="S977" s="29"/>
      <c r="T977" s="29"/>
      <c r="U977" s="29"/>
      <c r="V977" s="29"/>
      <c r="W977" s="29"/>
      <c r="X977" s="29"/>
      <c r="Y977" s="29"/>
      <c r="Z977" s="29"/>
    </row>
    <row r="978" spans="1:26" ht="13">
      <c r="A978" s="42">
        <v>976</v>
      </c>
      <c r="B978" s="40">
        <f ca="1">_xlfn.BETA.INV(RAND(),Summary!$C$14+Summary!$D$26,Summary!$D$14+Summary!$C$26-Summary!$D$26)</f>
        <v>9.4688457731348461E-4</v>
      </c>
      <c r="C978" s="43">
        <f ca="1">_xlfn.BETA.INV(RAND(),Summary!$C$14+Summary!$D$27,Summary!$D$14+Summary!$C$27-Summary!$D$27)</f>
        <v>1.2765600438560121E-3</v>
      </c>
      <c r="D978" s="49">
        <f t="shared" ca="1" si="12"/>
        <v>1</v>
      </c>
      <c r="E978" s="50">
        <f t="shared" ca="1" si="13"/>
        <v>0.34816858827491703</v>
      </c>
      <c r="F978" s="50">
        <f t="shared" ca="1" si="14"/>
        <v>0.34816858827491703</v>
      </c>
      <c r="G978" s="50" t="str">
        <f t="shared" ca="1" si="15"/>
        <v/>
      </c>
      <c r="H978" s="29"/>
      <c r="I978" s="29"/>
      <c r="J978" s="29"/>
      <c r="K978" s="29"/>
      <c r="L978" s="29"/>
      <c r="M978" s="29"/>
      <c r="N978" s="29"/>
      <c r="O978" s="29"/>
      <c r="P978" s="29"/>
      <c r="Q978" s="29"/>
      <c r="R978" s="29"/>
      <c r="S978" s="29"/>
      <c r="T978" s="29"/>
      <c r="U978" s="29"/>
      <c r="V978" s="29"/>
      <c r="W978" s="29"/>
      <c r="X978" s="29"/>
      <c r="Y978" s="29"/>
      <c r="Z978" s="29"/>
    </row>
    <row r="979" spans="1:26" ht="13">
      <c r="A979" s="42">
        <v>977</v>
      </c>
      <c r="B979" s="40">
        <f ca="1">_xlfn.BETA.INV(RAND(),Summary!$C$14+Summary!$D$26,Summary!$D$14+Summary!$C$26-Summary!$D$26)</f>
        <v>7.8543670811559647E-4</v>
      </c>
      <c r="C979" s="43">
        <f ca="1">_xlfn.BETA.INV(RAND(),Summary!$C$14+Summary!$D$27,Summary!$D$14+Summary!$C$27-Summary!$D$27)</f>
        <v>6.3891423211885124E-4</v>
      </c>
      <c r="D979" s="49">
        <f t="shared" ca="1" si="12"/>
        <v>0</v>
      </c>
      <c r="E979" s="50">
        <f t="shared" ca="1" si="13"/>
        <v>-0.18654905542711256</v>
      </c>
      <c r="F979" s="50" t="str">
        <f t="shared" ca="1" si="14"/>
        <v/>
      </c>
      <c r="G979" s="50">
        <f t="shared" ca="1" si="15"/>
        <v>-0.18654905542711256</v>
      </c>
      <c r="H979" s="29"/>
      <c r="I979" s="29"/>
      <c r="J979" s="29"/>
      <c r="K979" s="29"/>
      <c r="L979" s="29"/>
      <c r="M979" s="29"/>
      <c r="N979" s="29"/>
      <c r="O979" s="29"/>
      <c r="P979" s="29"/>
      <c r="Q979" s="29"/>
      <c r="R979" s="29"/>
      <c r="S979" s="29"/>
      <c r="T979" s="29"/>
      <c r="U979" s="29"/>
      <c r="V979" s="29"/>
      <c r="W979" s="29"/>
      <c r="X979" s="29"/>
      <c r="Y979" s="29"/>
      <c r="Z979" s="29"/>
    </row>
    <row r="980" spans="1:26" ht="13">
      <c r="A980" s="42">
        <v>978</v>
      </c>
      <c r="B980" s="40">
        <f ca="1">_xlfn.BETA.INV(RAND(),Summary!$C$14+Summary!$D$26,Summary!$D$14+Summary!$C$26-Summary!$D$26)</f>
        <v>9.7470491773231208E-4</v>
      </c>
      <c r="C980" s="43">
        <f ca="1">_xlfn.BETA.INV(RAND(),Summary!$C$14+Summary!$D$27,Summary!$D$14+Summary!$C$27-Summary!$D$27)</f>
        <v>7.3221282476836807E-4</v>
      </c>
      <c r="D980" s="49">
        <f t="shared" ca="1" si="12"/>
        <v>0</v>
      </c>
      <c r="E980" s="50">
        <f t="shared" ca="1" si="13"/>
        <v>-0.24878513337976282</v>
      </c>
      <c r="F980" s="50" t="str">
        <f t="shared" ca="1" si="14"/>
        <v/>
      </c>
      <c r="G980" s="50">
        <f t="shared" ca="1" si="15"/>
        <v>-0.24878513337976282</v>
      </c>
      <c r="H980" s="29"/>
      <c r="I980" s="29"/>
      <c r="J980" s="29"/>
      <c r="K980" s="29"/>
      <c r="L980" s="29"/>
      <c r="M980" s="29"/>
      <c r="N980" s="29"/>
      <c r="O980" s="29"/>
      <c r="P980" s="29"/>
      <c r="Q980" s="29"/>
      <c r="R980" s="29"/>
      <c r="S980" s="29"/>
      <c r="T980" s="29"/>
      <c r="U980" s="29"/>
      <c r="V980" s="29"/>
      <c r="W980" s="29"/>
      <c r="X980" s="29"/>
      <c r="Y980" s="29"/>
      <c r="Z980" s="29"/>
    </row>
    <row r="981" spans="1:26" ht="13">
      <c r="A981" s="42">
        <v>979</v>
      </c>
      <c r="B981" s="40">
        <f ca="1">_xlfn.BETA.INV(RAND(),Summary!$C$14+Summary!$D$26,Summary!$D$14+Summary!$C$26-Summary!$D$26)</f>
        <v>9.7130112266221604E-4</v>
      </c>
      <c r="C981" s="43">
        <f ca="1">_xlfn.BETA.INV(RAND(),Summary!$C$14+Summary!$D$27,Summary!$D$14+Summary!$C$27-Summary!$D$27)</f>
        <v>1.2408746201469922E-3</v>
      </c>
      <c r="D981" s="49">
        <f t="shared" ca="1" si="12"/>
        <v>1</v>
      </c>
      <c r="E981" s="50">
        <f t="shared" ca="1" si="13"/>
        <v>0.27753854205985951</v>
      </c>
      <c r="F981" s="50">
        <f t="shared" ca="1" si="14"/>
        <v>0.27753854205985951</v>
      </c>
      <c r="G981" s="50" t="str">
        <f t="shared" ca="1" si="15"/>
        <v/>
      </c>
      <c r="H981" s="29"/>
      <c r="I981" s="29"/>
      <c r="J981" s="29"/>
      <c r="K981" s="29"/>
      <c r="L981" s="29"/>
      <c r="M981" s="29"/>
      <c r="N981" s="29"/>
      <c r="O981" s="29"/>
      <c r="P981" s="29"/>
      <c r="Q981" s="29"/>
      <c r="R981" s="29"/>
      <c r="S981" s="29"/>
      <c r="T981" s="29"/>
      <c r="U981" s="29"/>
      <c r="V981" s="29"/>
      <c r="W981" s="29"/>
      <c r="X981" s="29"/>
      <c r="Y981" s="29"/>
      <c r="Z981" s="29"/>
    </row>
    <row r="982" spans="1:26" ht="13">
      <c r="A982" s="42">
        <v>980</v>
      </c>
      <c r="B982" s="40">
        <f ca="1">_xlfn.BETA.INV(RAND(),Summary!$C$14+Summary!$D$26,Summary!$D$14+Summary!$C$26-Summary!$D$26)</f>
        <v>5.7258744803990753E-4</v>
      </c>
      <c r="C982" s="43">
        <f ca="1">_xlfn.BETA.INV(RAND(),Summary!$C$14+Summary!$D$27,Summary!$D$14+Summary!$C$27-Summary!$D$27)</f>
        <v>1.1186381935515133E-3</v>
      </c>
      <c r="D982" s="49">
        <f t="shared" ca="1" si="12"/>
        <v>1</v>
      </c>
      <c r="E982" s="50">
        <f t="shared" ca="1" si="13"/>
        <v>0.95365476030055718</v>
      </c>
      <c r="F982" s="50">
        <f t="shared" ca="1" si="14"/>
        <v>0.95365476030055718</v>
      </c>
      <c r="G982" s="50" t="str">
        <f t="shared" ca="1" si="15"/>
        <v/>
      </c>
      <c r="H982" s="29"/>
      <c r="I982" s="29"/>
      <c r="J982" s="29"/>
      <c r="K982" s="29"/>
      <c r="L982" s="29"/>
      <c r="M982" s="29"/>
      <c r="N982" s="29"/>
      <c r="O982" s="29"/>
      <c r="P982" s="29"/>
      <c r="Q982" s="29"/>
      <c r="R982" s="29"/>
      <c r="S982" s="29"/>
      <c r="T982" s="29"/>
      <c r="U982" s="29"/>
      <c r="V982" s="29"/>
      <c r="W982" s="29"/>
      <c r="X982" s="29"/>
      <c r="Y982" s="29"/>
      <c r="Z982" s="29"/>
    </row>
    <row r="983" spans="1:26" ht="13">
      <c r="A983" s="42">
        <v>981</v>
      </c>
      <c r="B983" s="40">
        <f ca="1">_xlfn.BETA.INV(RAND(),Summary!$C$14+Summary!$D$26,Summary!$D$14+Summary!$C$26-Summary!$D$26)</f>
        <v>7.7018381777537316E-4</v>
      </c>
      <c r="C983" s="43">
        <f ca="1">_xlfn.BETA.INV(RAND(),Summary!$C$14+Summary!$D$27,Summary!$D$14+Summary!$C$27-Summary!$D$27)</f>
        <v>9.4178232819801852E-4</v>
      </c>
      <c r="D983" s="49">
        <f t="shared" ca="1" si="12"/>
        <v>1</v>
      </c>
      <c r="E983" s="50">
        <f t="shared" ca="1" si="13"/>
        <v>0.2228020200661924</v>
      </c>
      <c r="F983" s="50">
        <f t="shared" ca="1" si="14"/>
        <v>0.2228020200661924</v>
      </c>
      <c r="G983" s="50" t="str">
        <f t="shared" ca="1" si="15"/>
        <v/>
      </c>
      <c r="H983" s="29"/>
      <c r="I983" s="29"/>
      <c r="J983" s="29"/>
      <c r="K983" s="29"/>
      <c r="L983" s="29"/>
      <c r="M983" s="29"/>
      <c r="N983" s="29"/>
      <c r="O983" s="29"/>
      <c r="P983" s="29"/>
      <c r="Q983" s="29"/>
      <c r="R983" s="29"/>
      <c r="S983" s="29"/>
      <c r="T983" s="29"/>
      <c r="U983" s="29"/>
      <c r="V983" s="29"/>
      <c r="W983" s="29"/>
      <c r="X983" s="29"/>
      <c r="Y983" s="29"/>
      <c r="Z983" s="29"/>
    </row>
    <row r="984" spans="1:26" ht="13">
      <c r="A984" s="42">
        <v>982</v>
      </c>
      <c r="B984" s="40">
        <f ca="1">_xlfn.BETA.INV(RAND(),Summary!$C$14+Summary!$D$26,Summary!$D$14+Summary!$C$26-Summary!$D$26)</f>
        <v>1.0088909814977536E-3</v>
      </c>
      <c r="C984" s="43">
        <f ca="1">_xlfn.BETA.INV(RAND(),Summary!$C$14+Summary!$D$27,Summary!$D$14+Summary!$C$27-Summary!$D$27)</f>
        <v>8.3762328110134133E-4</v>
      </c>
      <c r="D984" s="49">
        <f t="shared" ca="1" si="12"/>
        <v>0</v>
      </c>
      <c r="E984" s="50">
        <f t="shared" ca="1" si="13"/>
        <v>-0.16975838176505065</v>
      </c>
      <c r="F984" s="50" t="str">
        <f t="shared" ca="1" si="14"/>
        <v/>
      </c>
      <c r="G984" s="50">
        <f t="shared" ca="1" si="15"/>
        <v>-0.16975838176505065</v>
      </c>
      <c r="H984" s="29"/>
      <c r="I984" s="29"/>
      <c r="J984" s="29"/>
      <c r="K984" s="29"/>
      <c r="L984" s="29"/>
      <c r="M984" s="29"/>
      <c r="N984" s="29"/>
      <c r="O984" s="29"/>
      <c r="P984" s="29"/>
      <c r="Q984" s="29"/>
      <c r="R984" s="29"/>
      <c r="S984" s="29"/>
      <c r="T984" s="29"/>
      <c r="U984" s="29"/>
      <c r="V984" s="29"/>
      <c r="W984" s="29"/>
      <c r="X984" s="29"/>
      <c r="Y984" s="29"/>
      <c r="Z984" s="29"/>
    </row>
    <row r="985" spans="1:26" ht="13">
      <c r="A985" s="42">
        <v>983</v>
      </c>
      <c r="B985" s="40">
        <f ca="1">_xlfn.BETA.INV(RAND(),Summary!$C$14+Summary!$D$26,Summary!$D$14+Summary!$C$26-Summary!$D$26)</f>
        <v>4.1510933391698568E-4</v>
      </c>
      <c r="C985" s="43">
        <f ca="1">_xlfn.BETA.INV(RAND(),Summary!$C$14+Summary!$D$27,Summary!$D$14+Summary!$C$27-Summary!$D$27)</f>
        <v>1.3067615307573721E-3</v>
      </c>
      <c r="D985" s="49">
        <f t="shared" ca="1" si="12"/>
        <v>1</v>
      </c>
      <c r="E985" s="50">
        <f t="shared" ca="1" si="13"/>
        <v>2.1479936103260462</v>
      </c>
      <c r="F985" s="50">
        <f t="shared" ca="1" si="14"/>
        <v>2.1479936103260462</v>
      </c>
      <c r="G985" s="50" t="str">
        <f t="shared" ca="1" si="15"/>
        <v/>
      </c>
      <c r="H985" s="29"/>
      <c r="I985" s="29"/>
      <c r="J985" s="29"/>
      <c r="K985" s="29"/>
      <c r="L985" s="29"/>
      <c r="M985" s="29"/>
      <c r="N985" s="29"/>
      <c r="O985" s="29"/>
      <c r="P985" s="29"/>
      <c r="Q985" s="29"/>
      <c r="R985" s="29"/>
      <c r="S985" s="29"/>
      <c r="T985" s="29"/>
      <c r="U985" s="29"/>
      <c r="V985" s="29"/>
      <c r="W985" s="29"/>
      <c r="X985" s="29"/>
      <c r="Y985" s="29"/>
      <c r="Z985" s="29"/>
    </row>
    <row r="986" spans="1:26" ht="13">
      <c r="A986" s="42">
        <v>984</v>
      </c>
      <c r="B986" s="40">
        <f ca="1">_xlfn.BETA.INV(RAND(),Summary!$C$14+Summary!$D$26,Summary!$D$14+Summary!$C$26-Summary!$D$26)</f>
        <v>1.1848596989108007E-3</v>
      </c>
      <c r="C986" s="43">
        <f ca="1">_xlfn.BETA.INV(RAND(),Summary!$C$14+Summary!$D$27,Summary!$D$14+Summary!$C$27-Summary!$D$27)</f>
        <v>9.8432411610818965E-4</v>
      </c>
      <c r="D986" s="49">
        <f t="shared" ca="1" si="12"/>
        <v>0</v>
      </c>
      <c r="E986" s="50">
        <f t="shared" ca="1" si="13"/>
        <v>-0.16924837851009386</v>
      </c>
      <c r="F986" s="50" t="str">
        <f t="shared" ca="1" si="14"/>
        <v/>
      </c>
      <c r="G986" s="50">
        <f t="shared" ca="1" si="15"/>
        <v>-0.16924837851009386</v>
      </c>
      <c r="H986" s="29"/>
      <c r="I986" s="29"/>
      <c r="J986" s="29"/>
      <c r="K986" s="29"/>
      <c r="L986" s="29"/>
      <c r="M986" s="29"/>
      <c r="N986" s="29"/>
      <c r="O986" s="29"/>
      <c r="P986" s="29"/>
      <c r="Q986" s="29"/>
      <c r="R986" s="29"/>
      <c r="S986" s="29"/>
      <c r="T986" s="29"/>
      <c r="U986" s="29"/>
      <c r="V986" s="29"/>
      <c r="W986" s="29"/>
      <c r="X986" s="29"/>
      <c r="Y986" s="29"/>
      <c r="Z986" s="29"/>
    </row>
    <row r="987" spans="1:26" ht="13">
      <c r="A987" s="42">
        <v>985</v>
      </c>
      <c r="B987" s="40">
        <f ca="1">_xlfn.BETA.INV(RAND(),Summary!$C$14+Summary!$D$26,Summary!$D$14+Summary!$C$26-Summary!$D$26)</f>
        <v>1.5459092425290644E-3</v>
      </c>
      <c r="C987" s="43">
        <f ca="1">_xlfn.BETA.INV(RAND(),Summary!$C$14+Summary!$D$27,Summary!$D$14+Summary!$C$27-Summary!$D$27)</f>
        <v>9.6057139234535392E-4</v>
      </c>
      <c r="D987" s="49">
        <f t="shared" ca="1" si="12"/>
        <v>0</v>
      </c>
      <c r="E987" s="50">
        <f t="shared" ca="1" si="13"/>
        <v>-0.37863661984846797</v>
      </c>
      <c r="F987" s="50" t="str">
        <f t="shared" ca="1" si="14"/>
        <v/>
      </c>
      <c r="G987" s="50">
        <f t="shared" ca="1" si="15"/>
        <v>-0.37863661984846797</v>
      </c>
      <c r="H987" s="29"/>
      <c r="I987" s="29"/>
      <c r="J987" s="29"/>
      <c r="K987" s="29"/>
      <c r="L987" s="29"/>
      <c r="M987" s="29"/>
      <c r="N987" s="29"/>
      <c r="O987" s="29"/>
      <c r="P987" s="29"/>
      <c r="Q987" s="29"/>
      <c r="R987" s="29"/>
      <c r="S987" s="29"/>
      <c r="T987" s="29"/>
      <c r="U987" s="29"/>
      <c r="V987" s="29"/>
      <c r="W987" s="29"/>
      <c r="X987" s="29"/>
      <c r="Y987" s="29"/>
      <c r="Z987" s="29"/>
    </row>
    <row r="988" spans="1:26" ht="13">
      <c r="A988" s="42">
        <v>986</v>
      </c>
      <c r="B988" s="40">
        <f ca="1">_xlfn.BETA.INV(RAND(),Summary!$C$14+Summary!$D$26,Summary!$D$14+Summary!$C$26-Summary!$D$26)</f>
        <v>1.205839490137306E-3</v>
      </c>
      <c r="C988" s="43">
        <f ca="1">_xlfn.BETA.INV(RAND(),Summary!$C$14+Summary!$D$27,Summary!$D$14+Summary!$C$27-Summary!$D$27)</f>
        <v>1.1806923785695478E-3</v>
      </c>
      <c r="D988" s="49">
        <f t="shared" ca="1" si="12"/>
        <v>0</v>
      </c>
      <c r="E988" s="50">
        <f t="shared" ca="1" si="13"/>
        <v>-2.0854443541979815E-2</v>
      </c>
      <c r="F988" s="50" t="str">
        <f t="shared" ca="1" si="14"/>
        <v/>
      </c>
      <c r="G988" s="50">
        <f t="shared" ca="1" si="15"/>
        <v>-2.0854443541979815E-2</v>
      </c>
      <c r="H988" s="29"/>
      <c r="I988" s="29"/>
      <c r="J988" s="29"/>
      <c r="K988" s="29"/>
      <c r="L988" s="29"/>
      <c r="M988" s="29"/>
      <c r="N988" s="29"/>
      <c r="O988" s="29"/>
      <c r="P988" s="29"/>
      <c r="Q988" s="29"/>
      <c r="R988" s="29"/>
      <c r="S988" s="29"/>
      <c r="T988" s="29"/>
      <c r="U988" s="29"/>
      <c r="V988" s="29"/>
      <c r="W988" s="29"/>
      <c r="X988" s="29"/>
      <c r="Y988" s="29"/>
      <c r="Z988" s="29"/>
    </row>
    <row r="989" spans="1:26" ht="13">
      <c r="A989" s="42">
        <v>987</v>
      </c>
      <c r="B989" s="40">
        <f ca="1">_xlfn.BETA.INV(RAND(),Summary!$C$14+Summary!$D$26,Summary!$D$14+Summary!$C$26-Summary!$D$26)</f>
        <v>7.3515622749068801E-4</v>
      </c>
      <c r="C989" s="43">
        <f ca="1">_xlfn.BETA.INV(RAND(),Summary!$C$14+Summary!$D$27,Summary!$D$14+Summary!$C$27-Summary!$D$27)</f>
        <v>1.0595651073693757E-3</v>
      </c>
      <c r="D989" s="49">
        <f t="shared" ca="1" si="12"/>
        <v>1</v>
      </c>
      <c r="E989" s="50">
        <f t="shared" ca="1" si="13"/>
        <v>0.44127882992434675</v>
      </c>
      <c r="F989" s="50">
        <f t="shared" ca="1" si="14"/>
        <v>0.44127882992434675</v>
      </c>
      <c r="G989" s="50" t="str">
        <f t="shared" ca="1" si="15"/>
        <v/>
      </c>
      <c r="H989" s="29"/>
      <c r="I989" s="29"/>
      <c r="J989" s="29"/>
      <c r="K989" s="29"/>
      <c r="L989" s="29"/>
      <c r="M989" s="29"/>
      <c r="N989" s="29"/>
      <c r="O989" s="29"/>
      <c r="P989" s="29"/>
      <c r="Q989" s="29"/>
      <c r="R989" s="29"/>
      <c r="S989" s="29"/>
      <c r="T989" s="29"/>
      <c r="U989" s="29"/>
      <c r="V989" s="29"/>
      <c r="W989" s="29"/>
      <c r="X989" s="29"/>
      <c r="Y989" s="29"/>
      <c r="Z989" s="29"/>
    </row>
    <row r="990" spans="1:26" ht="13">
      <c r="A990" s="42">
        <v>988</v>
      </c>
      <c r="B990" s="40">
        <f ca="1">_xlfn.BETA.INV(RAND(),Summary!$C$14+Summary!$D$26,Summary!$D$14+Summary!$C$26-Summary!$D$26)</f>
        <v>1.1132159516761275E-3</v>
      </c>
      <c r="C990" s="43">
        <f ca="1">_xlfn.BETA.INV(RAND(),Summary!$C$14+Summary!$D$27,Summary!$D$14+Summary!$C$27-Summary!$D$27)</f>
        <v>1.08988913902619E-3</v>
      </c>
      <c r="D990" s="49">
        <f t="shared" ca="1" si="12"/>
        <v>0</v>
      </c>
      <c r="E990" s="50">
        <f t="shared" ca="1" si="13"/>
        <v>-2.0954436212322701E-2</v>
      </c>
      <c r="F990" s="50" t="str">
        <f t="shared" ca="1" si="14"/>
        <v/>
      </c>
      <c r="G990" s="50">
        <f t="shared" ca="1" si="15"/>
        <v>-2.0954436212322701E-2</v>
      </c>
      <c r="H990" s="29"/>
      <c r="I990" s="29"/>
      <c r="J990" s="29"/>
      <c r="K990" s="29"/>
      <c r="L990" s="29"/>
      <c r="M990" s="29"/>
      <c r="N990" s="29"/>
      <c r="O990" s="29"/>
      <c r="P990" s="29"/>
      <c r="Q990" s="29"/>
      <c r="R990" s="29"/>
      <c r="S990" s="29"/>
      <c r="T990" s="29"/>
      <c r="U990" s="29"/>
      <c r="V990" s="29"/>
      <c r="W990" s="29"/>
      <c r="X990" s="29"/>
      <c r="Y990" s="29"/>
      <c r="Z990" s="29"/>
    </row>
    <row r="991" spans="1:26" ht="13">
      <c r="A991" s="42">
        <v>989</v>
      </c>
      <c r="B991" s="40">
        <f ca="1">_xlfn.BETA.INV(RAND(),Summary!$C$14+Summary!$D$26,Summary!$D$14+Summary!$C$26-Summary!$D$26)</f>
        <v>8.5305735875071073E-4</v>
      </c>
      <c r="C991" s="43">
        <f ca="1">_xlfn.BETA.INV(RAND(),Summary!$C$14+Summary!$D$27,Summary!$D$14+Summary!$C$27-Summary!$D$27)</f>
        <v>8.9582226398975215E-4</v>
      </c>
      <c r="D991" s="49">
        <f t="shared" ca="1" si="12"/>
        <v>1</v>
      </c>
      <c r="E991" s="50">
        <f t="shared" ca="1" si="13"/>
        <v>5.0131336187838493E-2</v>
      </c>
      <c r="F991" s="50">
        <f t="shared" ca="1" si="14"/>
        <v>5.0131336187838493E-2</v>
      </c>
      <c r="G991" s="50" t="str">
        <f t="shared" ca="1" si="15"/>
        <v/>
      </c>
      <c r="H991" s="29"/>
      <c r="I991" s="29"/>
      <c r="J991" s="29"/>
      <c r="K991" s="29"/>
      <c r="L991" s="29"/>
      <c r="M991" s="29"/>
      <c r="N991" s="29"/>
      <c r="O991" s="29"/>
      <c r="P991" s="29"/>
      <c r="Q991" s="29"/>
      <c r="R991" s="29"/>
      <c r="S991" s="29"/>
      <c r="T991" s="29"/>
      <c r="U991" s="29"/>
      <c r="V991" s="29"/>
      <c r="W991" s="29"/>
      <c r="X991" s="29"/>
      <c r="Y991" s="29"/>
      <c r="Z991" s="29"/>
    </row>
    <row r="992" spans="1:26" ht="13">
      <c r="A992" s="42">
        <v>990</v>
      </c>
      <c r="B992" s="40">
        <f ca="1">_xlfn.BETA.INV(RAND(),Summary!$C$14+Summary!$D$26,Summary!$D$14+Summary!$C$26-Summary!$D$26)</f>
        <v>1.0780623734986117E-3</v>
      </c>
      <c r="C992" s="43">
        <f ca="1">_xlfn.BETA.INV(RAND(),Summary!$C$14+Summary!$D$27,Summary!$D$14+Summary!$C$27-Summary!$D$27)</f>
        <v>8.2701177781316078E-4</v>
      </c>
      <c r="D992" s="49">
        <f t="shared" ca="1" si="12"/>
        <v>0</v>
      </c>
      <c r="E992" s="50">
        <f t="shared" ca="1" si="13"/>
        <v>-0.23287205068731043</v>
      </c>
      <c r="F992" s="50" t="str">
        <f t="shared" ca="1" si="14"/>
        <v/>
      </c>
      <c r="G992" s="50">
        <f t="shared" ca="1" si="15"/>
        <v>-0.23287205068731043</v>
      </c>
      <c r="H992" s="29"/>
      <c r="I992" s="29"/>
      <c r="J992" s="29"/>
      <c r="K992" s="29"/>
      <c r="L992" s="29"/>
      <c r="M992" s="29"/>
      <c r="N992" s="29"/>
      <c r="O992" s="29"/>
      <c r="P992" s="29"/>
      <c r="Q992" s="29"/>
      <c r="R992" s="29"/>
      <c r="S992" s="29"/>
      <c r="T992" s="29"/>
      <c r="U992" s="29"/>
      <c r="V992" s="29"/>
      <c r="W992" s="29"/>
      <c r="X992" s="29"/>
      <c r="Y992" s="29"/>
      <c r="Z992" s="29"/>
    </row>
    <row r="993" spans="1:26" ht="13">
      <c r="A993" s="42">
        <v>991</v>
      </c>
      <c r="B993" s="40">
        <f ca="1">_xlfn.BETA.INV(RAND(),Summary!$C$14+Summary!$D$26,Summary!$D$14+Summary!$C$26-Summary!$D$26)</f>
        <v>6.0568395615073333E-4</v>
      </c>
      <c r="C993" s="43">
        <f ca="1">_xlfn.BETA.INV(RAND(),Summary!$C$14+Summary!$D$27,Summary!$D$14+Summary!$C$27-Summary!$D$27)</f>
        <v>1.2669803744899122E-3</v>
      </c>
      <c r="D993" s="49">
        <f t="shared" ca="1" si="12"/>
        <v>1</v>
      </c>
      <c r="E993" s="50">
        <f t="shared" ca="1" si="13"/>
        <v>1.0918176247260636</v>
      </c>
      <c r="F993" s="50">
        <f t="shared" ca="1" si="14"/>
        <v>1.0918176247260636</v>
      </c>
      <c r="G993" s="50" t="str">
        <f t="shared" ca="1" si="15"/>
        <v/>
      </c>
      <c r="H993" s="29"/>
      <c r="I993" s="29"/>
      <c r="J993" s="29"/>
      <c r="K993" s="29"/>
      <c r="L993" s="29"/>
      <c r="M993" s="29"/>
      <c r="N993" s="29"/>
      <c r="O993" s="29"/>
      <c r="P993" s="29"/>
      <c r="Q993" s="29"/>
      <c r="R993" s="29"/>
      <c r="S993" s="29"/>
      <c r="T993" s="29"/>
      <c r="U993" s="29"/>
      <c r="V993" s="29"/>
      <c r="W993" s="29"/>
      <c r="X993" s="29"/>
      <c r="Y993" s="29"/>
      <c r="Z993" s="29"/>
    </row>
    <row r="994" spans="1:26" ht="13">
      <c r="A994" s="42">
        <v>992</v>
      </c>
      <c r="B994" s="40">
        <f ca="1">_xlfn.BETA.INV(RAND(),Summary!$C$14+Summary!$D$26,Summary!$D$14+Summary!$C$26-Summary!$D$26)</f>
        <v>1.2859101346778257E-3</v>
      </c>
      <c r="C994" s="43">
        <f ca="1">_xlfn.BETA.INV(RAND(),Summary!$C$14+Summary!$D$27,Summary!$D$14+Summary!$C$27-Summary!$D$27)</f>
        <v>1.1448121300993153E-3</v>
      </c>
      <c r="D994" s="49">
        <f t="shared" ca="1" si="12"/>
        <v>0</v>
      </c>
      <c r="E994" s="50">
        <f t="shared" ca="1" si="13"/>
        <v>-0.10972617819351844</v>
      </c>
      <c r="F994" s="50" t="str">
        <f t="shared" ca="1" si="14"/>
        <v/>
      </c>
      <c r="G994" s="50">
        <f t="shared" ca="1" si="15"/>
        <v>-0.10972617819351844</v>
      </c>
      <c r="H994" s="29"/>
      <c r="I994" s="29"/>
      <c r="J994" s="29"/>
      <c r="K994" s="29"/>
      <c r="L994" s="29"/>
      <c r="M994" s="29"/>
      <c r="N994" s="29"/>
      <c r="O994" s="29"/>
      <c r="P994" s="29"/>
      <c r="Q994" s="29"/>
      <c r="R994" s="29"/>
      <c r="S994" s="29"/>
      <c r="T994" s="29"/>
      <c r="U994" s="29"/>
      <c r="V994" s="29"/>
      <c r="W994" s="29"/>
      <c r="X994" s="29"/>
      <c r="Y994" s="29"/>
      <c r="Z994" s="29"/>
    </row>
    <row r="995" spans="1:26" ht="13">
      <c r="A995" s="42">
        <v>993</v>
      </c>
      <c r="B995" s="40">
        <f ca="1">_xlfn.BETA.INV(RAND(),Summary!$C$14+Summary!$D$26,Summary!$D$14+Summary!$C$26-Summary!$D$26)</f>
        <v>1.0460735232824339E-3</v>
      </c>
      <c r="C995" s="43">
        <f ca="1">_xlfn.BETA.INV(RAND(),Summary!$C$14+Summary!$D$27,Summary!$D$14+Summary!$C$27-Summary!$D$27)</f>
        <v>1.0886340492136659E-3</v>
      </c>
      <c r="D995" s="49">
        <f t="shared" ca="1" si="12"/>
        <v>1</v>
      </c>
      <c r="E995" s="50">
        <f t="shared" ca="1" si="13"/>
        <v>4.0685979507141125E-2</v>
      </c>
      <c r="F995" s="50">
        <f t="shared" ca="1" si="14"/>
        <v>4.0685979507141125E-2</v>
      </c>
      <c r="G995" s="50" t="str">
        <f t="shared" ca="1" si="15"/>
        <v/>
      </c>
      <c r="H995" s="29"/>
      <c r="I995" s="29"/>
      <c r="J995" s="29"/>
      <c r="K995" s="29"/>
      <c r="L995" s="29"/>
      <c r="M995" s="29"/>
      <c r="N995" s="29"/>
      <c r="O995" s="29"/>
      <c r="P995" s="29"/>
      <c r="Q995" s="29"/>
      <c r="R995" s="29"/>
      <c r="S995" s="29"/>
      <c r="T995" s="29"/>
      <c r="U995" s="29"/>
      <c r="V995" s="29"/>
      <c r="W995" s="29"/>
      <c r="X995" s="29"/>
      <c r="Y995" s="29"/>
      <c r="Z995" s="29"/>
    </row>
    <row r="996" spans="1:26" ht="13">
      <c r="A996" s="42">
        <v>994</v>
      </c>
      <c r="B996" s="40">
        <f ca="1">_xlfn.BETA.INV(RAND(),Summary!$C$14+Summary!$D$26,Summary!$D$14+Summary!$C$26-Summary!$D$26)</f>
        <v>1.33821543687207E-3</v>
      </c>
      <c r="C996" s="43">
        <f ca="1">_xlfn.BETA.INV(RAND(),Summary!$C$14+Summary!$D$27,Summary!$D$14+Summary!$C$27-Summary!$D$27)</f>
        <v>1.1937891493914998E-3</v>
      </c>
      <c r="D996" s="49">
        <f t="shared" ca="1" si="12"/>
        <v>0</v>
      </c>
      <c r="E996" s="50">
        <f t="shared" ca="1" si="13"/>
        <v>-0.10792454152087096</v>
      </c>
      <c r="F996" s="50" t="str">
        <f t="shared" ca="1" si="14"/>
        <v/>
      </c>
      <c r="G996" s="50">
        <f t="shared" ca="1" si="15"/>
        <v>-0.10792454152087096</v>
      </c>
      <c r="H996" s="29"/>
      <c r="I996" s="29"/>
      <c r="J996" s="29"/>
      <c r="K996" s="29"/>
      <c r="L996" s="29"/>
      <c r="M996" s="29"/>
      <c r="N996" s="29"/>
      <c r="O996" s="29"/>
      <c r="P996" s="29"/>
      <c r="Q996" s="29"/>
      <c r="R996" s="29"/>
      <c r="S996" s="29"/>
      <c r="T996" s="29"/>
      <c r="U996" s="29"/>
      <c r="V996" s="29"/>
      <c r="W996" s="29"/>
      <c r="X996" s="29"/>
      <c r="Y996" s="29"/>
      <c r="Z996" s="29"/>
    </row>
    <row r="997" spans="1:26" ht="13">
      <c r="A997" s="42">
        <v>995</v>
      </c>
      <c r="B997" s="40">
        <f ca="1">_xlfn.BETA.INV(RAND(),Summary!$C$14+Summary!$D$26,Summary!$D$14+Summary!$C$26-Summary!$D$26)</f>
        <v>1.1044713702227371E-3</v>
      </c>
      <c r="C997" s="43">
        <f ca="1">_xlfn.BETA.INV(RAND(),Summary!$C$14+Summary!$D$27,Summary!$D$14+Summary!$C$27-Summary!$D$27)</f>
        <v>1.2095403390040005E-3</v>
      </c>
      <c r="D997" s="49">
        <f t="shared" ca="1" si="12"/>
        <v>1</v>
      </c>
      <c r="E997" s="50">
        <f t="shared" ca="1" si="13"/>
        <v>9.5130549884760038E-2</v>
      </c>
      <c r="F997" s="50">
        <f t="shared" ca="1" si="14"/>
        <v>9.5130549884760038E-2</v>
      </c>
      <c r="G997" s="50" t="str">
        <f t="shared" ca="1" si="15"/>
        <v/>
      </c>
      <c r="H997" s="29"/>
      <c r="I997" s="29"/>
      <c r="J997" s="29"/>
      <c r="K997" s="29"/>
      <c r="L997" s="29"/>
      <c r="M997" s="29"/>
      <c r="N997" s="29"/>
      <c r="O997" s="29"/>
      <c r="P997" s="29"/>
      <c r="Q997" s="29"/>
      <c r="R997" s="29"/>
      <c r="S997" s="29"/>
      <c r="T997" s="29"/>
      <c r="U997" s="29"/>
      <c r="V997" s="29"/>
      <c r="W997" s="29"/>
      <c r="X997" s="29"/>
      <c r="Y997" s="29"/>
      <c r="Z997" s="29"/>
    </row>
    <row r="998" spans="1:26" ht="13">
      <c r="A998" s="42">
        <v>996</v>
      </c>
      <c r="B998" s="40">
        <f ca="1">_xlfn.BETA.INV(RAND(),Summary!$C$14+Summary!$D$26,Summary!$D$14+Summary!$C$26-Summary!$D$26)</f>
        <v>1.0703081377907431E-3</v>
      </c>
      <c r="C998" s="43">
        <f ca="1">_xlfn.BETA.INV(RAND(),Summary!$C$14+Summary!$D$27,Summary!$D$14+Summary!$C$27-Summary!$D$27)</f>
        <v>1.0892834755807934E-3</v>
      </c>
      <c r="D998" s="49">
        <f t="shared" ca="1" si="12"/>
        <v>1</v>
      </c>
      <c r="E998" s="50">
        <f t="shared" ca="1" si="13"/>
        <v>1.7728855009191965E-2</v>
      </c>
      <c r="F998" s="50">
        <f t="shared" ca="1" si="14"/>
        <v>1.7728855009191965E-2</v>
      </c>
      <c r="G998" s="50" t="str">
        <f t="shared" ca="1" si="15"/>
        <v/>
      </c>
      <c r="H998" s="29"/>
      <c r="I998" s="29"/>
      <c r="J998" s="29"/>
      <c r="K998" s="29"/>
      <c r="L998" s="29"/>
      <c r="M998" s="29"/>
      <c r="N998" s="29"/>
      <c r="O998" s="29"/>
      <c r="P998" s="29"/>
      <c r="Q998" s="29"/>
      <c r="R998" s="29"/>
      <c r="S998" s="29"/>
      <c r="T998" s="29"/>
      <c r="U998" s="29"/>
      <c r="V998" s="29"/>
      <c r="W998" s="29"/>
      <c r="X998" s="29"/>
      <c r="Y998" s="29"/>
      <c r="Z998" s="29"/>
    </row>
    <row r="999" spans="1:26" ht="13">
      <c r="A999" s="42">
        <v>997</v>
      </c>
      <c r="B999" s="40">
        <f ca="1">_xlfn.BETA.INV(RAND(),Summary!$C$14+Summary!$D$26,Summary!$D$14+Summary!$C$26-Summary!$D$26)</f>
        <v>1.3676014372312473E-3</v>
      </c>
      <c r="C999" s="43">
        <f ca="1">_xlfn.BETA.INV(RAND(),Summary!$C$14+Summary!$D$27,Summary!$D$14+Summary!$C$27-Summary!$D$27)</f>
        <v>8.6346351553656783E-4</v>
      </c>
      <c r="D999" s="49">
        <f t="shared" ca="1" si="12"/>
        <v>0</v>
      </c>
      <c r="E999" s="50">
        <f t="shared" ca="1" si="13"/>
        <v>-0.36862927163583764</v>
      </c>
      <c r="F999" s="50" t="str">
        <f t="shared" ca="1" si="14"/>
        <v/>
      </c>
      <c r="G999" s="50">
        <f t="shared" ca="1" si="15"/>
        <v>-0.36862927163583764</v>
      </c>
      <c r="H999" s="29"/>
      <c r="I999" s="29"/>
      <c r="J999" s="29"/>
      <c r="K999" s="29"/>
      <c r="L999" s="29"/>
      <c r="M999" s="29"/>
      <c r="N999" s="29"/>
      <c r="O999" s="29"/>
      <c r="P999" s="29"/>
      <c r="Q999" s="29"/>
      <c r="R999" s="29"/>
      <c r="S999" s="29"/>
      <c r="T999" s="29"/>
      <c r="U999" s="29"/>
      <c r="V999" s="29"/>
      <c r="W999" s="29"/>
      <c r="X999" s="29"/>
      <c r="Y999" s="29"/>
      <c r="Z999" s="29"/>
    </row>
    <row r="1000" spans="1:26" ht="13">
      <c r="A1000" s="42">
        <v>998</v>
      </c>
      <c r="B1000" s="40">
        <f ca="1">_xlfn.BETA.INV(RAND(),Summary!$C$14+Summary!$D$26,Summary!$D$14+Summary!$C$26-Summary!$D$26)</f>
        <v>7.1346228583984614E-4</v>
      </c>
      <c r="C1000" s="43">
        <f ca="1">_xlfn.BETA.INV(RAND(),Summary!$C$14+Summary!$D$27,Summary!$D$14+Summary!$C$27-Summary!$D$27)</f>
        <v>1.0965586078178768E-3</v>
      </c>
      <c r="D1000" s="49">
        <f t="shared" ca="1" si="12"/>
        <v>1</v>
      </c>
      <c r="E1000" s="50">
        <f t="shared" ca="1" si="13"/>
        <v>0.53695385107437332</v>
      </c>
      <c r="F1000" s="50">
        <f t="shared" ca="1" si="14"/>
        <v>0.53695385107437332</v>
      </c>
      <c r="G1000" s="50" t="str">
        <f t="shared" ca="1" si="15"/>
        <v/>
      </c>
      <c r="H1000" s="29"/>
      <c r="I1000" s="29"/>
      <c r="J1000" s="29"/>
      <c r="K1000" s="29"/>
      <c r="L1000" s="29"/>
      <c r="M1000" s="29"/>
      <c r="N1000" s="29"/>
      <c r="O1000" s="29"/>
      <c r="P1000" s="29"/>
      <c r="Q1000" s="29"/>
      <c r="R1000" s="29"/>
      <c r="S1000" s="29"/>
      <c r="T1000" s="29"/>
      <c r="U1000" s="29"/>
      <c r="V1000" s="29"/>
      <c r="W1000" s="29"/>
      <c r="X1000" s="29"/>
      <c r="Y1000" s="29"/>
      <c r="Z100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Summary</vt:lpstr>
      <vt:lpstr>Query used</vt:lpstr>
      <vt:lpstr>Results</vt:lpstr>
      <vt:lpstr>Prior Function Samples</vt:lpstr>
      <vt:lpstr>Posterior Functions</vt:lpstr>
      <vt:lpstr>Posterior Sampling Control</vt:lpstr>
      <vt:lpstr>control_conversions</vt:lpstr>
      <vt:lpstr>control_p</vt:lpstr>
      <vt:lpstr>control_se</vt:lpstr>
      <vt:lpstr>control_visitors</vt:lpstr>
      <vt:lpstr>p_value</vt:lpstr>
      <vt:lpstr>variant_conversions</vt:lpstr>
      <vt:lpstr>variation_p</vt:lpstr>
      <vt:lpstr>variation_se</vt:lpstr>
      <vt:lpstr>variation_visitors</vt:lpstr>
      <vt:lpstr>z_score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Adrienn Ficsor</cp:lastModifiedBy>
  <dcterms:modified xsi:type="dcterms:W3CDTF">2024-03-23T09:39:52Z</dcterms:modified>
</cp:coreProperties>
</file>