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gali/Desktop/Work/TA/FALL2020/SOEN342/"/>
    </mc:Choice>
  </mc:AlternateContent>
  <xr:revisionPtr revIDLastSave="0" documentId="13_ncr:1_{5E452ED6-FC8C-B04D-8578-546716D54FF2}" xr6:coauthVersionLast="45" xr6:coauthVersionMax="45" xr10:uidLastSave="{00000000-0000-0000-0000-000000000000}"/>
  <bookViews>
    <workbookView xWindow="10920" yWindow="2100" windowWidth="29060" windowHeight="21120" activeTab="1" xr2:uid="{00000000-000D-0000-FFFF-FFFF00000000}"/>
  </bookViews>
  <sheets>
    <sheet name="Value" sheetId="1" r:id="rId1"/>
    <sheet name="Cost" sheetId="2" r:id="rId2"/>
    <sheet name="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2" l="1"/>
  <c r="G29" i="2"/>
  <c r="G30" i="2"/>
  <c r="G31" i="2"/>
  <c r="G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C27" i="2"/>
  <c r="D27" i="2"/>
  <c r="E27" i="2"/>
  <c r="F27" i="2"/>
  <c r="B27" i="2"/>
  <c r="G28" i="1"/>
  <c r="G29" i="1"/>
  <c r="G30" i="1"/>
  <c r="G31" i="1"/>
  <c r="G27" i="1"/>
  <c r="E27" i="1"/>
  <c r="F27" i="1"/>
  <c r="E28" i="1"/>
  <c r="F28" i="1"/>
  <c r="E29" i="1"/>
  <c r="F29" i="1"/>
  <c r="E30" i="1"/>
  <c r="F30" i="1"/>
  <c r="E31" i="1"/>
  <c r="F31" i="1"/>
  <c r="D28" i="1"/>
  <c r="D29" i="1"/>
  <c r="D30" i="1"/>
  <c r="D31" i="1"/>
  <c r="C28" i="1"/>
  <c r="C29" i="1"/>
  <c r="C30" i="1"/>
  <c r="C31" i="1"/>
  <c r="D27" i="1"/>
  <c r="C27" i="1"/>
  <c r="B27" i="1"/>
  <c r="B28" i="1"/>
  <c r="B29" i="1"/>
  <c r="B30" i="1"/>
  <c r="B31" i="1"/>
  <c r="AC4" i="3"/>
  <c r="AC3" i="3"/>
  <c r="AC2" i="3"/>
  <c r="AB6" i="3"/>
  <c r="AB5" i="3"/>
  <c r="AB4" i="3"/>
  <c r="AB3" i="3"/>
  <c r="AB2" i="3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31" i="2"/>
  <c r="A30" i="2"/>
  <c r="A29" i="2"/>
  <c r="A28" i="2"/>
  <c r="A27" i="2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31" i="1"/>
  <c r="A30" i="1"/>
  <c r="A29" i="1"/>
  <c r="A28" i="1"/>
  <c r="A27" i="1"/>
  <c r="A2" i="1"/>
  <c r="A3" i="1"/>
  <c r="A4" i="1"/>
  <c r="A5" i="1"/>
  <c r="A6" i="1"/>
</calcChain>
</file>

<file path=xl/sharedStrings.xml><?xml version="1.0" encoding="utf-8"?>
<sst xmlns="http://schemas.openxmlformats.org/spreadsheetml/2006/main" count="103" uniqueCount="23">
  <si>
    <t>1</t>
  </si>
  <si>
    <t>3</t>
  </si>
  <si>
    <t>5</t>
  </si>
  <si>
    <t>9</t>
  </si>
  <si>
    <t>7</t>
  </si>
  <si>
    <t>1/3</t>
  </si>
  <si>
    <t>1/5</t>
  </si>
  <si>
    <t>1/9</t>
  </si>
  <si>
    <t>1/7</t>
  </si>
  <si>
    <t>Produce optimal date</t>
  </si>
  <si>
    <t>Handle preferred locations</t>
  </si>
  <si>
    <t>Parameterize conflict resolution strategy</t>
  </si>
  <si>
    <t>Multilingual communication</t>
  </si>
  <si>
    <t>Meeting assistant</t>
  </si>
  <si>
    <t>Sum along the Columns</t>
  </si>
  <si>
    <t>Relative Value</t>
  </si>
  <si>
    <t>Relative Cost</t>
  </si>
  <si>
    <t>Relative Costs</t>
  </si>
  <si>
    <t>Line-x</t>
  </si>
  <si>
    <t>Line1-y</t>
  </si>
  <si>
    <t>Line2-y</t>
  </si>
  <si>
    <t>Normalized Table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</si>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</sst>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6" fillId="2" borderId="1" xfId="0" applyFont="1" applyFill="1" applyBorder="1"/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Value-Cost Prioritization</a:t>
            </a:r>
          </a:p>
        </c:rich>
      </c:tx>
      <c:layout>
        <c:manualLayout>
          <c:xMode val="edge"/>
          <c:yMode val="edge"/>
          <c:x val="0.29288475304223355"/>
          <c:y val="1.76600400572352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81573001658874"/>
          <c:y val="0.18483572686360933"/>
          <c:w val="0.69354330708661382"/>
          <c:h val="0.6838808795534283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Graph!$A$1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Graph!$C$2:$C$6</c:f>
              <c:numCache>
                <c:formatCode>General</c:formatCode>
                <c:ptCount val="5"/>
              </c:numCache>
            </c:numRef>
          </c:xVal>
          <c:yVal>
            <c:numRef>
              <c:f>Graph!$B$2:$B$6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2341-9021-39101FC19B7C}"/>
            </c:ext>
          </c:extLst>
        </c:ser>
        <c:ser>
          <c:idx val="1"/>
          <c:order val="1"/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Graph!$AA$2:$AA$6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Graph!$AB$2:$AB$6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0.125</c:v>
                </c:pt>
                <c:pt idx="3">
                  <c:v>0.2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2341-9021-39101FC19B7C}"/>
            </c:ext>
          </c:extLst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Graph!$AA$2:$AA$4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</c:numCache>
            </c:numRef>
          </c:xVal>
          <c:yVal>
            <c:numRef>
              <c:f>Graph!$AC$2:$AC$4</c:f>
              <c:numCache>
                <c:formatCode>General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F0-2341-9021-39101FC1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2624"/>
        <c:axId val="55484800"/>
      </c:scatterChart>
      <c:valAx>
        <c:axId val="55482624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Percentage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55484800"/>
        <c:crosses val="autoZero"/>
        <c:crossBetween val="midCat"/>
      </c:valAx>
      <c:valAx>
        <c:axId val="55484800"/>
        <c:scaling>
          <c:orientation val="minMax"/>
          <c:max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 Percentage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5548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3286125</xdr:colOff>
      <xdr:row>9</xdr:row>
      <xdr:rowOff>76199</xdr:rowOff>
    </xdr:from>
    <xdr:to>
      <xdr:col>7</xdr:col>
      <xdr:colOff>257175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0.32364</cdr:x>
      <cdr:y>0.1457</cdr:y>
    </cdr:from>
    <cdr:to>
      <cdr:x>0.42</cdr:x>
      <cdr:y>0.26269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628651"/>
          <a:ext cx="50482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/>
            <a:t>High</a:t>
          </a:r>
        </a:p>
        <a:p xmlns:a="http://schemas.openxmlformats.org/drawingml/2006/main">
          <a:pPr algn="ctr"/>
          <a:r>
            <a:rPr lang="en-US" sz="1100"/>
            <a:t>Priority</a:t>
          </a:r>
        </a:p>
      </cdr:txBody>
    </cdr:sp>
  </cdr:relSizeAnchor>
  <cdr:relSizeAnchor xmlns:cdr="http://schemas.openxmlformats.org/drawingml/2006/chartDrawing">
    <cdr:from>
      <cdr:x>0.60545</cdr:x>
      <cdr:y>0.32009</cdr:y>
    </cdr:from>
    <cdr:to>
      <cdr:x>0.72</cdr:x>
      <cdr:y>0.43709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1825" y="1381125"/>
          <a:ext cx="60007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Medium</a:t>
          </a:r>
        </a:p>
        <a:p xmlns:a="http://schemas.openxmlformats.org/drawingml/2006/main">
          <a:pPr algn="ctr"/>
          <a:r>
            <a:rPr lang="en-US" sz="1100"/>
            <a:t>Priority</a:t>
          </a:r>
        </a:p>
      </cdr:txBody>
    </cdr:sp>
  </cdr:relSizeAnchor>
  <cdr:relSizeAnchor xmlns:cdr="http://schemas.openxmlformats.org/drawingml/2006/chartDrawing">
    <cdr:from>
      <cdr:x>0.80545</cdr:x>
      <cdr:y>0.61589</cdr:y>
    </cdr:from>
    <cdr:to>
      <cdr:x>0.90182</cdr:x>
      <cdr:y>0.73289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219575" y="2657475"/>
          <a:ext cx="50482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Low</a:t>
          </a:r>
        </a:p>
        <a:p xmlns:a="http://schemas.openxmlformats.org/drawingml/2006/main">
          <a:pPr algn="ctr"/>
          <a:r>
            <a:rPr lang="en-US" sz="1100"/>
            <a:t>Priority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13" workbookViewId="0">
      <selection activeCell="B27" sqref="B27"/>
    </sheetView>
  </sheetViews>
  <sheetFormatPr baseColWidth="10" defaultColWidth="8.83203125" defaultRowHeight="15" x14ac:dyDescent="0.2"/>
  <cols>
    <col min="1" max="1" width="25.6640625" customWidth="1"/>
    <col min="2" max="7" width="21.6640625" customWidth="1"/>
  </cols>
  <sheetData>
    <row r="1" spans="1:7" ht="66" customHeight="1" x14ac:dyDescent="0.2">
      <c r="A1" s="4"/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"/>
    </row>
    <row r="2" spans="1:7" ht="43.5" customHeight="1" x14ac:dyDescent="0.2">
      <c r="A2" s="4" t="str">
        <f>"Produce optimal date"</f>
        <v>Produce optimal date</v>
      </c>
      <c r="B2" s="1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1"/>
    </row>
    <row r="3" spans="1:7" ht="43.5" customHeight="1" x14ac:dyDescent="0.2">
      <c r="A3" s="4" t="str">
        <f>"Handle preferred locations"</f>
        <v>Handle preferred locations</v>
      </c>
      <c r="B3" s="16" t="s">
        <v>5</v>
      </c>
      <c r="C3" s="16" t="s">
        <v>0</v>
      </c>
      <c r="D3" s="7" t="s">
        <v>1</v>
      </c>
      <c r="E3" s="7" t="s">
        <v>4</v>
      </c>
      <c r="F3" s="7" t="s">
        <v>4</v>
      </c>
      <c r="G3" s="1"/>
    </row>
    <row r="4" spans="1:7" ht="43.5" customHeight="1" x14ac:dyDescent="0.2">
      <c r="A4" s="4" t="str">
        <f>"Parameterize conflict resolution strategy"</f>
        <v>Parameterize conflict resolution strategy</v>
      </c>
      <c r="B4" s="16" t="s">
        <v>6</v>
      </c>
      <c r="C4" s="16" t="s">
        <v>5</v>
      </c>
      <c r="D4" s="16" t="s">
        <v>0</v>
      </c>
      <c r="E4" s="7" t="s">
        <v>2</v>
      </c>
      <c r="F4" s="7" t="s">
        <v>1</v>
      </c>
      <c r="G4" s="1"/>
    </row>
    <row r="5" spans="1:7" ht="43.5" customHeight="1" x14ac:dyDescent="0.2">
      <c r="A5" s="4" t="str">
        <f>"Multilingual communication"</f>
        <v>Multilingual communication</v>
      </c>
      <c r="B5" s="16" t="s">
        <v>7</v>
      </c>
      <c r="C5" s="16" t="s">
        <v>8</v>
      </c>
      <c r="D5" s="16" t="s">
        <v>6</v>
      </c>
      <c r="E5" s="16" t="s">
        <v>0</v>
      </c>
      <c r="F5" s="7" t="s">
        <v>5</v>
      </c>
      <c r="G5" s="1"/>
    </row>
    <row r="6" spans="1:7" ht="43.5" customHeight="1" x14ac:dyDescent="0.2">
      <c r="A6" s="4" t="str">
        <f>"Meeting assistant"</f>
        <v>Meeting assistant</v>
      </c>
      <c r="B6" s="16" t="s">
        <v>8</v>
      </c>
      <c r="C6" s="16" t="s">
        <v>8</v>
      </c>
      <c r="D6" s="16" t="s">
        <v>5</v>
      </c>
      <c r="E6" s="16" t="s">
        <v>1</v>
      </c>
      <c r="F6" s="16" t="s">
        <v>0</v>
      </c>
      <c r="G6" s="1"/>
    </row>
    <row r="13" spans="1:7" x14ac:dyDescent="0.2">
      <c r="A13" s="18" t="s">
        <v>22</v>
      </c>
      <c r="B13" s="18"/>
      <c r="C13" s="18"/>
      <c r="D13" s="18"/>
      <c r="E13" s="18"/>
      <c r="F13" s="18"/>
    </row>
    <row r="14" spans="1:7" ht="66" customHeight="1" x14ac:dyDescent="0.2">
      <c r="A14" s="4"/>
      <c r="B14" s="5" t="s">
        <v>9</v>
      </c>
      <c r="C14" s="5" t="s">
        <v>10</v>
      </c>
      <c r="D14" s="5" t="s">
        <v>11</v>
      </c>
      <c r="E14" s="5" t="s">
        <v>12</v>
      </c>
      <c r="F14" s="5" t="s">
        <v>13</v>
      </c>
      <c r="G14" s="2"/>
    </row>
    <row r="15" spans="1:7" ht="43.5" customHeight="1" x14ac:dyDescent="0.2">
      <c r="A15" s="4" t="str">
        <f>"Produce optimal date"</f>
        <v>Produce optimal date</v>
      </c>
      <c r="B15" s="7">
        <f>1</f>
        <v>1</v>
      </c>
      <c r="C15" s="7">
        <f>3</f>
        <v>3</v>
      </c>
      <c r="D15" s="7">
        <f>5</f>
        <v>5</v>
      </c>
      <c r="E15" s="7">
        <f>9</f>
        <v>9</v>
      </c>
      <c r="F15" s="7">
        <f>7</f>
        <v>7</v>
      </c>
      <c r="G15" s="3"/>
    </row>
    <row r="16" spans="1:7" ht="43.5" customHeight="1" x14ac:dyDescent="0.2">
      <c r="A16" s="4" t="str">
        <f>"Handle preferred locations"</f>
        <v>Handle preferred locations</v>
      </c>
      <c r="B16" s="7">
        <f>1/3</f>
        <v>0.33333333333333331</v>
      </c>
      <c r="C16" s="7">
        <f>1</f>
        <v>1</v>
      </c>
      <c r="D16" s="7">
        <f>3</f>
        <v>3</v>
      </c>
      <c r="E16" s="7">
        <f>7</f>
        <v>7</v>
      </c>
      <c r="F16" s="7">
        <f>7</f>
        <v>7</v>
      </c>
      <c r="G16" s="1"/>
    </row>
    <row r="17" spans="1:7" ht="43.5" customHeight="1" x14ac:dyDescent="0.2">
      <c r="A17" s="4" t="str">
        <f>"Parameterize conflict resolution strategy"</f>
        <v>Parameterize conflict resolution strategy</v>
      </c>
      <c r="B17" s="7">
        <f>1/5</f>
        <v>0.2</v>
      </c>
      <c r="C17" s="7">
        <f>1/3</f>
        <v>0.33333333333333331</v>
      </c>
      <c r="D17" s="7">
        <f>1</f>
        <v>1</v>
      </c>
      <c r="E17" s="7">
        <f>5</f>
        <v>5</v>
      </c>
      <c r="F17" s="7">
        <f>3</f>
        <v>3</v>
      </c>
      <c r="G17" s="1"/>
    </row>
    <row r="18" spans="1:7" ht="43.5" customHeight="1" x14ac:dyDescent="0.2">
      <c r="A18" s="4" t="str">
        <f>"Multilingual communication"</f>
        <v>Multilingual communication</v>
      </c>
      <c r="B18" s="7">
        <f>1/9</f>
        <v>0.1111111111111111</v>
      </c>
      <c r="C18" s="7">
        <f>1/7</f>
        <v>0.14285714285714285</v>
      </c>
      <c r="D18" s="7">
        <f>1/5</f>
        <v>0.2</v>
      </c>
      <c r="E18" s="7">
        <f>1</f>
        <v>1</v>
      </c>
      <c r="F18" s="7">
        <f>1/3</f>
        <v>0.33333333333333331</v>
      </c>
      <c r="G18" s="1"/>
    </row>
    <row r="19" spans="1:7" ht="43.5" customHeight="1" x14ac:dyDescent="0.2">
      <c r="A19" s="4" t="str">
        <f>"Meeting assistant"</f>
        <v>Meeting assistant</v>
      </c>
      <c r="B19" s="7">
        <f>1/7</f>
        <v>0.14285714285714285</v>
      </c>
      <c r="C19" s="7">
        <f>1/7</f>
        <v>0.14285714285714285</v>
      </c>
      <c r="D19" s="7">
        <f>1/3</f>
        <v>0.33333333333333331</v>
      </c>
      <c r="E19" s="7">
        <f>3</f>
        <v>3</v>
      </c>
      <c r="F19" s="7">
        <f>1</f>
        <v>1</v>
      </c>
      <c r="G19" s="1"/>
    </row>
    <row r="20" spans="1:7" ht="43.5" customHeight="1" x14ac:dyDescent="0.2">
      <c r="A20" s="9" t="s">
        <v>14</v>
      </c>
      <c r="B20" s="8"/>
      <c r="C20" s="8"/>
      <c r="D20" s="8"/>
      <c r="E20" s="8"/>
      <c r="F20" s="8"/>
    </row>
    <row r="25" spans="1:7" ht="26" x14ac:dyDescent="0.3">
      <c r="A25" s="19" t="s">
        <v>21</v>
      </c>
      <c r="B25" s="19"/>
      <c r="C25" s="19"/>
      <c r="D25" s="19"/>
      <c r="E25" s="19"/>
      <c r="F25" s="19"/>
      <c r="G25" s="19"/>
    </row>
    <row r="26" spans="1:7" ht="66" customHeight="1" x14ac:dyDescent="0.2">
      <c r="A26" s="4"/>
      <c r="B26" s="5" t="s">
        <v>9</v>
      </c>
      <c r="C26" s="5" t="s">
        <v>10</v>
      </c>
      <c r="D26" s="5" t="s">
        <v>11</v>
      </c>
      <c r="E26" s="5" t="s">
        <v>12</v>
      </c>
      <c r="F26" s="5" t="s">
        <v>13</v>
      </c>
      <c r="G26" s="6" t="s">
        <v>15</v>
      </c>
    </row>
    <row r="27" spans="1:7" ht="43.5" customHeight="1" x14ac:dyDescent="0.2">
      <c r="A27" s="4" t="str">
        <f>"Produce optimal date"</f>
        <v>Produce optimal date</v>
      </c>
      <c r="B27" s="7">
        <f>B15/SUM(B1:B19)</f>
        <v>0.55950266429840145</v>
      </c>
      <c r="C27" s="7">
        <f>C15/SUM(C1:C19)</f>
        <v>0.64948453608247414</v>
      </c>
      <c r="D27" s="7">
        <f>D15/SUM(D1:D19)</f>
        <v>0.52447552447552448</v>
      </c>
      <c r="E27" s="7">
        <f t="shared" ref="E27:F27" si="0">E15/SUM(E1:E19)</f>
        <v>0.36</v>
      </c>
      <c r="F27" s="7">
        <f t="shared" si="0"/>
        <v>0.38181818181818183</v>
      </c>
      <c r="G27" s="8">
        <f>AVERAGE(B27:F27)</f>
        <v>0.49505618133491636</v>
      </c>
    </row>
    <row r="28" spans="1:7" ht="43.5" customHeight="1" x14ac:dyDescent="0.2">
      <c r="A28" s="4" t="str">
        <f>"Handle preferred locations"</f>
        <v>Handle preferred locations</v>
      </c>
      <c r="B28" s="7">
        <f t="shared" ref="B28:D31" si="1">B16/SUM(B2:B20)</f>
        <v>0.18650088809946713</v>
      </c>
      <c r="C28" s="7">
        <f t="shared" si="1"/>
        <v>0.21649484536082472</v>
      </c>
      <c r="D28" s="7">
        <f t="shared" si="1"/>
        <v>0.31468531468531469</v>
      </c>
      <c r="E28" s="7">
        <f t="shared" ref="E28:F28" si="2">E16/SUM(E2:E20)</f>
        <v>0.28000000000000003</v>
      </c>
      <c r="F28" s="7">
        <f t="shared" si="2"/>
        <v>0.38181818181818183</v>
      </c>
      <c r="G28" s="8">
        <f t="shared" ref="G28:G31" si="3">AVERAGE(B28:F28)</f>
        <v>0.27589984599275769</v>
      </c>
    </row>
    <row r="29" spans="1:7" ht="43.5" customHeight="1" x14ac:dyDescent="0.2">
      <c r="A29" s="4" t="str">
        <f>"Parameterize conflict resolution strategy"</f>
        <v>Parameterize conflict resolution strategy</v>
      </c>
      <c r="B29" s="7">
        <f t="shared" si="1"/>
        <v>0.1119005328596803</v>
      </c>
      <c r="C29" s="7">
        <f t="shared" si="1"/>
        <v>7.2164948453608241E-2</v>
      </c>
      <c r="D29" s="7">
        <f t="shared" si="1"/>
        <v>0.1048951048951049</v>
      </c>
      <c r="E29" s="7">
        <f t="shared" ref="E29:F29" si="4">E17/SUM(E3:E21)</f>
        <v>0.2</v>
      </c>
      <c r="F29" s="7">
        <f t="shared" si="4"/>
        <v>0.16363636363636364</v>
      </c>
      <c r="G29" s="8">
        <f t="shared" si="3"/>
        <v>0.1305193899689514</v>
      </c>
    </row>
    <row r="30" spans="1:7" ht="43.5" customHeight="1" x14ac:dyDescent="0.2">
      <c r="A30" s="4" t="str">
        <f>"Multilingual communication"</f>
        <v>Multilingual communication</v>
      </c>
      <c r="B30" s="7">
        <f t="shared" si="1"/>
        <v>6.216696269982238E-2</v>
      </c>
      <c r="C30" s="7">
        <f t="shared" si="1"/>
        <v>3.0927835051546386E-2</v>
      </c>
      <c r="D30" s="7">
        <f t="shared" si="1"/>
        <v>2.097902097902098E-2</v>
      </c>
      <c r="E30" s="7">
        <f t="shared" ref="E30:F30" si="5">E18/SUM(E4:E22)</f>
        <v>0.04</v>
      </c>
      <c r="F30" s="7">
        <f t="shared" si="5"/>
        <v>1.8181818181818181E-2</v>
      </c>
      <c r="G30" s="8">
        <f t="shared" si="3"/>
        <v>3.445112738244159E-2</v>
      </c>
    </row>
    <row r="31" spans="1:7" ht="43.5" customHeight="1" x14ac:dyDescent="0.2">
      <c r="A31" s="4" t="str">
        <f>"Meeting assistant"</f>
        <v>Meeting assistant</v>
      </c>
      <c r="B31" s="7">
        <f t="shared" si="1"/>
        <v>7.9928952042628773E-2</v>
      </c>
      <c r="C31" s="7">
        <f t="shared" si="1"/>
        <v>3.0927835051546386E-2</v>
      </c>
      <c r="D31" s="7">
        <f t="shared" si="1"/>
        <v>3.4965034965034961E-2</v>
      </c>
      <c r="E31" s="7">
        <f t="shared" ref="E31:F31" si="6">E19/SUM(E5:E23)</f>
        <v>0.12</v>
      </c>
      <c r="F31" s="7">
        <f t="shared" si="6"/>
        <v>5.454545454545455E-2</v>
      </c>
      <c r="G31" s="8">
        <f t="shared" si="3"/>
        <v>6.4073455320932934E-2</v>
      </c>
    </row>
  </sheetData>
  <mergeCells count="2">
    <mergeCell ref="A13:F13"/>
    <mergeCell ref="A25:G25"/>
  </mergeCells>
  <pageMargins left="0.7" right="0.7" top="0.75" bottom="0.75" header="0.3" footer="0.3"/>
  <pageSetup orientation="portrait" verticalDpi="0" r:id="rId1"/>
  <ignoredErrors>
    <ignoredError sqref="F2:F4 E2:E3 E4:E6 D2:D4 B2:C2 C3 F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topLeftCell="A14" workbookViewId="0">
      <selection activeCell="G27" sqref="G27"/>
    </sheetView>
  </sheetViews>
  <sheetFormatPr baseColWidth="10" defaultColWidth="8.83203125" defaultRowHeight="15" x14ac:dyDescent="0.2"/>
  <cols>
    <col min="1" max="1" width="25.6640625" customWidth="1"/>
    <col min="2" max="7" width="21.6640625" customWidth="1"/>
  </cols>
  <sheetData>
    <row r="1" spans="1:7" ht="66" customHeight="1" x14ac:dyDescent="0.2">
      <c r="A1" s="4"/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"/>
    </row>
    <row r="2" spans="1:7" ht="43.5" customHeight="1" x14ac:dyDescent="0.2">
      <c r="A2" s="11" t="s">
        <v>9</v>
      </c>
      <c r="B2" s="17" t="s">
        <v>0</v>
      </c>
      <c r="C2" s="12" t="s">
        <v>5</v>
      </c>
      <c r="D2" s="12" t="s">
        <v>6</v>
      </c>
      <c r="E2" s="12" t="s">
        <v>6</v>
      </c>
      <c r="F2" s="12" t="s">
        <v>8</v>
      </c>
      <c r="G2" s="1"/>
    </row>
    <row r="3" spans="1:7" ht="43.5" customHeight="1" x14ac:dyDescent="0.2">
      <c r="A3" s="11" t="s">
        <v>10</v>
      </c>
      <c r="B3" s="17" t="s">
        <v>1</v>
      </c>
      <c r="C3" s="17" t="s">
        <v>0</v>
      </c>
      <c r="D3" s="12" t="s">
        <v>6</v>
      </c>
      <c r="E3" s="12" t="s">
        <v>6</v>
      </c>
      <c r="F3" s="12" t="s">
        <v>8</v>
      </c>
      <c r="G3" s="1"/>
    </row>
    <row r="4" spans="1:7" ht="43.5" customHeight="1" x14ac:dyDescent="0.2">
      <c r="A4" s="11" t="s">
        <v>11</v>
      </c>
      <c r="B4" s="17" t="s">
        <v>2</v>
      </c>
      <c r="C4" s="17" t="s">
        <v>2</v>
      </c>
      <c r="D4" s="17" t="s">
        <v>0</v>
      </c>
      <c r="E4" s="12" t="s">
        <v>5</v>
      </c>
      <c r="F4" s="12" t="s">
        <v>6</v>
      </c>
      <c r="G4" s="1"/>
    </row>
    <row r="5" spans="1:7" ht="43.5" customHeight="1" x14ac:dyDescent="0.2">
      <c r="A5" s="11" t="s">
        <v>12</v>
      </c>
      <c r="B5" s="17" t="s">
        <v>2</v>
      </c>
      <c r="C5" s="17" t="s">
        <v>2</v>
      </c>
      <c r="D5" s="17" t="s">
        <v>1</v>
      </c>
      <c r="E5" s="17" t="s">
        <v>0</v>
      </c>
      <c r="F5" s="12" t="s">
        <v>5</v>
      </c>
      <c r="G5" s="1"/>
    </row>
    <row r="6" spans="1:7" ht="43.5" customHeight="1" x14ac:dyDescent="0.2">
      <c r="A6" s="11" t="s">
        <v>13</v>
      </c>
      <c r="B6" s="17" t="s">
        <v>4</v>
      </c>
      <c r="C6" s="17" t="s">
        <v>4</v>
      </c>
      <c r="D6" s="17" t="s">
        <v>2</v>
      </c>
      <c r="E6" s="17" t="s">
        <v>1</v>
      </c>
      <c r="F6" s="17" t="s">
        <v>0</v>
      </c>
      <c r="G6" s="1"/>
    </row>
    <row r="13" spans="1:7" x14ac:dyDescent="0.2">
      <c r="A13" s="18" t="s">
        <v>22</v>
      </c>
      <c r="B13" s="18"/>
      <c r="C13" s="18"/>
      <c r="D13" s="18"/>
      <c r="E13" s="18"/>
      <c r="F13" s="18"/>
    </row>
    <row r="14" spans="1:7" ht="66" customHeight="1" x14ac:dyDescent="0.2">
      <c r="A14" s="4"/>
      <c r="B14" s="5" t="s">
        <v>9</v>
      </c>
      <c r="C14" s="5" t="s">
        <v>10</v>
      </c>
      <c r="D14" s="5" t="s">
        <v>11</v>
      </c>
      <c r="E14" s="5" t="s">
        <v>12</v>
      </c>
      <c r="F14" s="5" t="s">
        <v>13</v>
      </c>
      <c r="G14" s="2"/>
    </row>
    <row r="15" spans="1:7" ht="43.5" customHeight="1" x14ac:dyDescent="0.2">
      <c r="A15" s="4" t="str">
        <f>"Produce optimal date"</f>
        <v>Produce optimal date</v>
      </c>
      <c r="B15" s="7">
        <f>1</f>
        <v>1</v>
      </c>
      <c r="C15" s="7">
        <f>1/3</f>
        <v>0.33333333333333331</v>
      </c>
      <c r="D15" s="7">
        <f>1/5</f>
        <v>0.2</v>
      </c>
      <c r="E15" s="7">
        <f>1/5</f>
        <v>0.2</v>
      </c>
      <c r="F15" s="7">
        <f>1/7</f>
        <v>0.14285714285714285</v>
      </c>
      <c r="G15" s="3"/>
    </row>
    <row r="16" spans="1:7" ht="43.5" customHeight="1" x14ac:dyDescent="0.2">
      <c r="A16" s="4" t="str">
        <f>"Handle preferred locations"</f>
        <v>Handle preferred locations</v>
      </c>
      <c r="B16" s="7">
        <f>3</f>
        <v>3</v>
      </c>
      <c r="C16" s="7">
        <f>1</f>
        <v>1</v>
      </c>
      <c r="D16" s="7">
        <f>1/5</f>
        <v>0.2</v>
      </c>
      <c r="E16" s="7">
        <f>1/5</f>
        <v>0.2</v>
      </c>
      <c r="F16" s="7">
        <f>1/7</f>
        <v>0.14285714285714285</v>
      </c>
      <c r="G16" s="1"/>
    </row>
    <row r="17" spans="1:7" ht="43.5" customHeight="1" x14ac:dyDescent="0.2">
      <c r="A17" s="4" t="str">
        <f>"Parameterize conflict resolution strategy"</f>
        <v>Parameterize conflict resolution strategy</v>
      </c>
      <c r="B17" s="7">
        <f>5</f>
        <v>5</v>
      </c>
      <c r="C17" s="7">
        <f>5</f>
        <v>5</v>
      </c>
      <c r="D17" s="7">
        <f>1</f>
        <v>1</v>
      </c>
      <c r="E17" s="7">
        <f>1/3</f>
        <v>0.33333333333333331</v>
      </c>
      <c r="F17" s="7">
        <f>1/5</f>
        <v>0.2</v>
      </c>
      <c r="G17" s="1"/>
    </row>
    <row r="18" spans="1:7" ht="43.5" customHeight="1" x14ac:dyDescent="0.2">
      <c r="A18" s="4" t="str">
        <f>"Multilingual communication"</f>
        <v>Multilingual communication</v>
      </c>
      <c r="B18" s="7">
        <f>5</f>
        <v>5</v>
      </c>
      <c r="C18" s="7">
        <f>5</f>
        <v>5</v>
      </c>
      <c r="D18" s="7">
        <f>3</f>
        <v>3</v>
      </c>
      <c r="E18" s="7">
        <f>1</f>
        <v>1</v>
      </c>
      <c r="F18" s="7">
        <f>1/3</f>
        <v>0.33333333333333331</v>
      </c>
      <c r="G18" s="1"/>
    </row>
    <row r="19" spans="1:7" ht="43.5" customHeight="1" x14ac:dyDescent="0.2">
      <c r="A19" s="4" t="str">
        <f>"Meeting assistant"</f>
        <v>Meeting assistant</v>
      </c>
      <c r="B19" s="7">
        <f>7</f>
        <v>7</v>
      </c>
      <c r="C19" s="7">
        <f>7</f>
        <v>7</v>
      </c>
      <c r="D19" s="7">
        <f>5</f>
        <v>5</v>
      </c>
      <c r="E19" s="7">
        <f>3</f>
        <v>3</v>
      </c>
      <c r="F19" s="7">
        <f>1</f>
        <v>1</v>
      </c>
      <c r="G19" s="1"/>
    </row>
    <row r="20" spans="1:7" ht="43.5" customHeight="1" x14ac:dyDescent="0.2">
      <c r="A20" s="9" t="s">
        <v>14</v>
      </c>
      <c r="B20" s="8"/>
      <c r="C20" s="8"/>
      <c r="D20" s="8"/>
      <c r="E20" s="8"/>
      <c r="F20" s="8"/>
    </row>
    <row r="25" spans="1:7" ht="26" x14ac:dyDescent="0.3">
      <c r="A25" s="19" t="s">
        <v>21</v>
      </c>
      <c r="B25" s="19"/>
      <c r="C25" s="19"/>
      <c r="D25" s="19"/>
      <c r="E25" s="19"/>
      <c r="F25" s="19"/>
      <c r="G25" s="19"/>
    </row>
    <row r="26" spans="1:7" ht="66" customHeight="1" x14ac:dyDescent="0.2">
      <c r="A26" s="4"/>
      <c r="B26" s="5" t="s">
        <v>9</v>
      </c>
      <c r="C26" s="5" t="s">
        <v>10</v>
      </c>
      <c r="D26" s="5" t="s">
        <v>11</v>
      </c>
      <c r="E26" s="5" t="s">
        <v>12</v>
      </c>
      <c r="F26" s="5" t="s">
        <v>13</v>
      </c>
      <c r="G26" s="6" t="s">
        <v>16</v>
      </c>
    </row>
    <row r="27" spans="1:7" ht="43.5" customHeight="1" x14ac:dyDescent="0.2">
      <c r="A27" s="4" t="str">
        <f>"Produce optimal date"</f>
        <v>Produce optimal date</v>
      </c>
      <c r="B27" s="7">
        <f>B15/SUM(B15:B19)</f>
        <v>4.7619047619047616E-2</v>
      </c>
      <c r="C27" s="7">
        <f t="shared" ref="C27:F27" si="0">C15/SUM(C15:C19)</f>
        <v>1.8181818181818181E-2</v>
      </c>
      <c r="D27" s="7">
        <f t="shared" si="0"/>
        <v>2.1276595744680851E-2</v>
      </c>
      <c r="E27" s="7">
        <f t="shared" si="0"/>
        <v>4.2253521126760563E-2</v>
      </c>
      <c r="F27" s="7">
        <f t="shared" si="0"/>
        <v>7.8534031413612565E-2</v>
      </c>
      <c r="G27" s="8">
        <f>AVERAGE(B27:F27)</f>
        <v>4.1573002817183957E-2</v>
      </c>
    </row>
    <row r="28" spans="1:7" ht="43.5" customHeight="1" x14ac:dyDescent="0.2">
      <c r="A28" s="4" t="str">
        <f>"Handle preferred locations"</f>
        <v>Handle preferred locations</v>
      </c>
      <c r="B28" s="7">
        <f t="shared" ref="B28:F28" si="1">B16/SUM(B16:B20)</f>
        <v>0.15</v>
      </c>
      <c r="C28" s="7">
        <f t="shared" si="1"/>
        <v>5.5555555555555552E-2</v>
      </c>
      <c r="D28" s="7">
        <f t="shared" si="1"/>
        <v>2.1739130434782612E-2</v>
      </c>
      <c r="E28" s="7">
        <f t="shared" si="1"/>
        <v>4.4117647058823532E-2</v>
      </c>
      <c r="F28" s="7">
        <f t="shared" si="1"/>
        <v>8.5227272727272721E-2</v>
      </c>
      <c r="G28" s="8">
        <f t="shared" ref="G28:G31" si="2">AVERAGE(B28:F28)</f>
        <v>7.1327921155286883E-2</v>
      </c>
    </row>
    <row r="29" spans="1:7" ht="43.5" customHeight="1" x14ac:dyDescent="0.2">
      <c r="A29" s="4" t="str">
        <f>"Parameterize conflict resolution strategy"</f>
        <v>Parameterize conflict resolution strategy</v>
      </c>
      <c r="B29" s="7">
        <f t="shared" ref="B29:F29" si="3">B17/SUM(B17:B21)</f>
        <v>0.29411764705882354</v>
      </c>
      <c r="C29" s="7">
        <f t="shared" si="3"/>
        <v>0.29411764705882354</v>
      </c>
      <c r="D29" s="7">
        <f t="shared" si="3"/>
        <v>0.1111111111111111</v>
      </c>
      <c r="E29" s="7">
        <f t="shared" si="3"/>
        <v>7.6923076923076927E-2</v>
      </c>
      <c r="F29" s="7">
        <f t="shared" si="3"/>
        <v>0.13043478260869568</v>
      </c>
      <c r="G29" s="8">
        <f t="shared" si="2"/>
        <v>0.18134085295210614</v>
      </c>
    </row>
    <row r="30" spans="1:7" ht="43.5" customHeight="1" x14ac:dyDescent="0.2">
      <c r="A30" s="4" t="str">
        <f>"Multilingual communication"</f>
        <v>Multilingual communication</v>
      </c>
      <c r="B30" s="7">
        <f t="shared" ref="B30:F30" si="4">B18/SUM(B18:B22)</f>
        <v>0.41666666666666669</v>
      </c>
      <c r="C30" s="7">
        <f t="shared" si="4"/>
        <v>0.41666666666666669</v>
      </c>
      <c r="D30" s="7">
        <f t="shared" si="4"/>
        <v>0.375</v>
      </c>
      <c r="E30" s="7">
        <f t="shared" si="4"/>
        <v>0.25</v>
      </c>
      <c r="F30" s="7">
        <f t="shared" si="4"/>
        <v>0.25</v>
      </c>
      <c r="G30" s="8">
        <f t="shared" si="2"/>
        <v>0.34166666666666667</v>
      </c>
    </row>
    <row r="31" spans="1:7" ht="43.5" customHeight="1" x14ac:dyDescent="0.2">
      <c r="A31" s="4" t="str">
        <f>"Meeting assistant"</f>
        <v>Meeting assistant</v>
      </c>
      <c r="B31" s="7">
        <f t="shared" ref="B31:F31" si="5">B19/SUM(B19:B23)</f>
        <v>1</v>
      </c>
      <c r="C31" s="7">
        <f t="shared" si="5"/>
        <v>1</v>
      </c>
      <c r="D31" s="7">
        <f t="shared" si="5"/>
        <v>1</v>
      </c>
      <c r="E31" s="7">
        <f t="shared" si="5"/>
        <v>1</v>
      </c>
      <c r="F31" s="7">
        <f t="shared" si="5"/>
        <v>1</v>
      </c>
      <c r="G31" s="8">
        <f t="shared" si="2"/>
        <v>1</v>
      </c>
    </row>
  </sheetData>
  <mergeCells count="2">
    <mergeCell ref="A13:F13"/>
    <mergeCell ref="A25:G25"/>
  </mergeCells>
  <pageMargins left="0.7" right="0.7" top="0.75" bottom="0.75" header="0.3" footer="0.3"/>
  <ignoredErrors>
    <ignoredError sqref="B2:B6 C5:D6 C3:C4 D4 E5:E6 F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"/>
  <sheetViews>
    <sheetView workbookViewId="0"/>
  </sheetViews>
  <sheetFormatPr baseColWidth="10" defaultColWidth="8.83203125" defaultRowHeight="15" x14ac:dyDescent="0.2"/>
  <cols>
    <col min="1" max="1" width="53.1640625" customWidth="1"/>
    <col min="2" max="2" width="19.5" customWidth="1"/>
    <col min="3" max="3" width="18.83203125" customWidth="1"/>
    <col min="4" max="4" width="9.1640625" customWidth="1"/>
  </cols>
  <sheetData>
    <row r="1" spans="1:29" ht="21" x14ac:dyDescent="0.25">
      <c r="A1" s="13"/>
      <c r="B1" s="15" t="s">
        <v>15</v>
      </c>
      <c r="C1" s="15" t="s">
        <v>17</v>
      </c>
      <c r="AA1" t="s">
        <v>18</v>
      </c>
      <c r="AB1" t="s">
        <v>19</v>
      </c>
      <c r="AC1" t="s">
        <v>20</v>
      </c>
    </row>
    <row r="2" spans="1:29" ht="21" x14ac:dyDescent="0.25">
      <c r="A2" s="14" t="s">
        <v>9</v>
      </c>
      <c r="B2" s="15"/>
      <c r="C2" s="15"/>
      <c r="AA2">
        <v>0</v>
      </c>
      <c r="AB2">
        <f>AA2/2</f>
        <v>0</v>
      </c>
      <c r="AC2">
        <f>AA2*2</f>
        <v>0</v>
      </c>
    </row>
    <row r="3" spans="1:29" ht="21" x14ac:dyDescent="0.25">
      <c r="A3" s="14" t="s">
        <v>10</v>
      </c>
      <c r="B3" s="15"/>
      <c r="C3" s="15"/>
      <c r="AA3">
        <v>0.1</v>
      </c>
      <c r="AB3">
        <f t="shared" ref="AB3:AB6" si="0">AA3/2</f>
        <v>0.05</v>
      </c>
      <c r="AC3">
        <f t="shared" ref="AC3:AC4" si="1">AA3*2</f>
        <v>0.2</v>
      </c>
    </row>
    <row r="4" spans="1:29" ht="21" x14ac:dyDescent="0.25">
      <c r="A4" s="14" t="s">
        <v>11</v>
      </c>
      <c r="B4" s="15"/>
      <c r="C4" s="15"/>
      <c r="AA4">
        <v>0.25</v>
      </c>
      <c r="AB4">
        <f t="shared" si="0"/>
        <v>0.125</v>
      </c>
      <c r="AC4">
        <f t="shared" si="1"/>
        <v>0.5</v>
      </c>
    </row>
    <row r="5" spans="1:29" ht="21" x14ac:dyDescent="0.25">
      <c r="A5" s="14" t="s">
        <v>12</v>
      </c>
      <c r="B5" s="15"/>
      <c r="C5" s="15"/>
      <c r="AA5">
        <v>0.4</v>
      </c>
      <c r="AB5">
        <f t="shared" si="0"/>
        <v>0.2</v>
      </c>
    </row>
    <row r="6" spans="1:29" ht="21" x14ac:dyDescent="0.25">
      <c r="A6" s="14" t="s">
        <v>13</v>
      </c>
      <c r="B6" s="15"/>
      <c r="C6" s="15"/>
      <c r="AA6">
        <v>0.5</v>
      </c>
      <c r="AB6">
        <f t="shared" si="0"/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Cost</vt:lpstr>
      <vt:lpstr>Graph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ENCS</dc:creator>
  <cp:lastModifiedBy>Mostafa Jangali</cp:lastModifiedBy>
  <dcterms:created xsi:type="dcterms:W3CDTF">2010-10-01T14:40:54Z</dcterms:created>
  <dcterms:modified xsi:type="dcterms:W3CDTF">2020-10-07T19:25:57Z</dcterms:modified>
</cp:coreProperties>
</file>