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codeName="ThisWorkbook"/>
  <mc:AlternateContent xmlns:mc="http://schemas.openxmlformats.org/markup-compatibility/2006">
    <mc:Choice Requires="x15">
      <x15ac:absPath xmlns:x15ac="http://schemas.microsoft.com/office/spreadsheetml/2010/11/ac" url="C:\Users\user\Desktop\artefacts for cover page\OPM²_Artefacts.v3.0.1 with Cover Page\"/>
    </mc:Choice>
  </mc:AlternateContent>
  <xr:revisionPtr revIDLastSave="0" documentId="13_ncr:1_{EA1DEB34-4105-466D-A81B-5A0481765F40}" xr6:coauthVersionLast="45" xr6:coauthVersionMax="45" xr10:uidLastSave="{00000000-0000-0000-0000-000000000000}"/>
  <bookViews>
    <workbookView xWindow="-120" yWindow="-120" windowWidth="25440" windowHeight="15390" tabRatio="888" xr2:uid="{00000000-000D-0000-FFFF-FFFF00000000}"/>
  </bookViews>
  <sheets>
    <sheet name="PQR Summary" sheetId="1" r:id="rId1"/>
    <sheet name="Recommendations" sheetId="3" r:id="rId2"/>
    <sheet name="Scope" sheetId="32" r:id="rId3"/>
    <sheet name="Schedule" sheetId="49" r:id="rId4"/>
    <sheet name="Cost" sheetId="50" r:id="rId5"/>
    <sheet name="Quality" sheetId="51" r:id="rId6"/>
    <sheet name="Risk" sheetId="52" r:id="rId7"/>
    <sheet name="Issues &amp; Decisions" sheetId="53" r:id="rId8"/>
    <sheet name="Communication" sheetId="54" r:id="rId9"/>
    <sheet name="Project Organisation" sheetId="55" r:id="rId10"/>
    <sheet name="Outsourcing" sheetId="56" r:id="rId11"/>
    <sheet name="Client Satisfaction" sheetId="57" r:id="rId12"/>
    <sheet name="Ammendments" sheetId="28" state="hidden" r:id="rId13"/>
  </sheets>
  <definedNames>
    <definedName name="\P" localSheetId="11">#REF!</definedName>
    <definedName name="\P" localSheetId="8">#REF!</definedName>
    <definedName name="\P" localSheetId="4">#REF!</definedName>
    <definedName name="\P" localSheetId="7">#REF!</definedName>
    <definedName name="\P" localSheetId="10">#REF!</definedName>
    <definedName name="\P" localSheetId="9">#REF!</definedName>
    <definedName name="\P" localSheetId="5">#REF!</definedName>
    <definedName name="\P" localSheetId="6">#REF!</definedName>
    <definedName name="\P" localSheetId="3">#REF!</definedName>
    <definedName name="\P">#REF!</definedName>
    <definedName name="__123Graph_A" localSheetId="11" hidden="1">'PQR Summary'!#REF!</definedName>
    <definedName name="__123Graph_A" localSheetId="8" hidden="1">'PQR Summary'!#REF!</definedName>
    <definedName name="__123Graph_A" localSheetId="4" hidden="1">'PQR Summary'!#REF!</definedName>
    <definedName name="__123Graph_A" localSheetId="7" hidden="1">'PQR Summary'!#REF!</definedName>
    <definedName name="__123Graph_A" localSheetId="10" hidden="1">'PQR Summary'!#REF!</definedName>
    <definedName name="__123Graph_A" localSheetId="9" hidden="1">'PQR Summary'!#REF!</definedName>
    <definedName name="__123Graph_A" localSheetId="5" hidden="1">'PQR Summary'!#REF!</definedName>
    <definedName name="__123Graph_A" localSheetId="6" hidden="1">'PQR Summary'!#REF!</definedName>
    <definedName name="__123Graph_A" localSheetId="3" hidden="1">'PQR Summary'!#REF!</definedName>
    <definedName name="__123Graph_A" hidden="1">'PQR Summary'!#REF!</definedName>
    <definedName name="__123Graph_B" localSheetId="11" hidden="1">'PQR Summary'!#REF!</definedName>
    <definedName name="__123Graph_B" localSheetId="8" hidden="1">'PQR Summary'!#REF!</definedName>
    <definedName name="__123Graph_B" localSheetId="4" hidden="1">'PQR Summary'!#REF!</definedName>
    <definedName name="__123Graph_B" localSheetId="7" hidden="1">'PQR Summary'!#REF!</definedName>
    <definedName name="__123Graph_B" localSheetId="10" hidden="1">'PQR Summary'!#REF!</definedName>
    <definedName name="__123Graph_B" localSheetId="9" hidden="1">'PQR Summary'!#REF!</definedName>
    <definedName name="__123Graph_B" localSheetId="5" hidden="1">'PQR Summary'!#REF!</definedName>
    <definedName name="__123Graph_B" localSheetId="6" hidden="1">'PQR Summary'!#REF!</definedName>
    <definedName name="__123Graph_B" localSheetId="3" hidden="1">'PQR Summary'!#REF!</definedName>
    <definedName name="__123Graph_B" hidden="1">'PQR Summary'!#REF!</definedName>
    <definedName name="__123Graph_X" localSheetId="11" hidden="1">'PQR Summary'!#REF!</definedName>
    <definedName name="__123Graph_X" localSheetId="8" hidden="1">'PQR Summary'!#REF!</definedName>
    <definedName name="__123Graph_X" localSheetId="4" hidden="1">'PQR Summary'!#REF!</definedName>
    <definedName name="__123Graph_X" localSheetId="7" hidden="1">'PQR Summary'!#REF!</definedName>
    <definedName name="__123Graph_X" localSheetId="10" hidden="1">'PQR Summary'!#REF!</definedName>
    <definedName name="__123Graph_X" localSheetId="9" hidden="1">'PQR Summary'!#REF!</definedName>
    <definedName name="__123Graph_X" localSheetId="5" hidden="1">'PQR Summary'!#REF!</definedName>
    <definedName name="__123Graph_X" localSheetId="6" hidden="1">'PQR Summary'!#REF!</definedName>
    <definedName name="__123Graph_X" localSheetId="3" hidden="1">'PQR Summary'!#REF!</definedName>
    <definedName name="__123Graph_X" hidden="1">'PQR Summary'!#REF!</definedName>
    <definedName name="_2__123Graph_APROJECT_QUALITY" localSheetId="11" hidden="1">'PQR Summary'!#REF!</definedName>
    <definedName name="_2__123Graph_APROJECT_QUALITY" localSheetId="8" hidden="1">'PQR Summary'!#REF!</definedName>
    <definedName name="_2__123Graph_APROJECT_QUALITY" localSheetId="4" hidden="1">'PQR Summary'!#REF!</definedName>
    <definedName name="_2__123Graph_APROJECT_QUALITY" localSheetId="7" hidden="1">'PQR Summary'!#REF!</definedName>
    <definedName name="_2__123Graph_APROJECT_QUALITY" localSheetId="10" hidden="1">'PQR Summary'!#REF!</definedName>
    <definedName name="_2__123Graph_APROJECT_QUALITY" localSheetId="9" hidden="1">'PQR Summary'!#REF!</definedName>
    <definedName name="_2__123Graph_APROJECT_QUALITY" localSheetId="5" hidden="1">'PQR Summary'!#REF!</definedName>
    <definedName name="_2__123Graph_APROJECT_QUALITY" localSheetId="6" hidden="1">'PQR Summary'!#REF!</definedName>
    <definedName name="_2__123Graph_APROJECT_QUALITY" localSheetId="3" hidden="1">'PQR Summary'!#REF!</definedName>
    <definedName name="_2__123Graph_APROJECT_QUALITY" hidden="1">'PQR Summary'!#REF!</definedName>
    <definedName name="_4__123Graph_BPROJECT_QUALITY" localSheetId="11" hidden="1">'PQR Summary'!#REF!</definedName>
    <definedName name="_4__123Graph_BPROJECT_QUALITY" localSheetId="8" hidden="1">'PQR Summary'!#REF!</definedName>
    <definedName name="_4__123Graph_BPROJECT_QUALITY" localSheetId="4" hidden="1">'PQR Summary'!#REF!</definedName>
    <definedName name="_4__123Graph_BPROJECT_QUALITY" localSheetId="7" hidden="1">'PQR Summary'!#REF!</definedName>
    <definedName name="_4__123Graph_BPROJECT_QUALITY" localSheetId="10" hidden="1">'PQR Summary'!#REF!</definedName>
    <definedName name="_4__123Graph_BPROJECT_QUALITY" localSheetId="9" hidden="1">'PQR Summary'!#REF!</definedName>
    <definedName name="_4__123Graph_BPROJECT_QUALITY" localSheetId="5" hidden="1">'PQR Summary'!#REF!</definedName>
    <definedName name="_4__123Graph_BPROJECT_QUALITY" localSheetId="6" hidden="1">'PQR Summary'!#REF!</definedName>
    <definedName name="_4__123Graph_BPROJECT_QUALITY" localSheetId="3" hidden="1">'PQR Summary'!#REF!</definedName>
    <definedName name="_4__123Graph_BPROJECT_QUALITY" hidden="1">'PQR Summary'!#REF!</definedName>
    <definedName name="_6__123Graph_CPROJECT_QUALITY" localSheetId="11" hidden="1">'PQR Summary'!#REF!</definedName>
    <definedName name="_6__123Graph_CPROJECT_QUALITY" localSheetId="8" hidden="1">'PQR Summary'!#REF!</definedName>
    <definedName name="_6__123Graph_CPROJECT_QUALITY" localSheetId="4" hidden="1">'PQR Summary'!#REF!</definedName>
    <definedName name="_6__123Graph_CPROJECT_QUALITY" localSheetId="7" hidden="1">'PQR Summary'!#REF!</definedName>
    <definedName name="_6__123Graph_CPROJECT_QUALITY" localSheetId="10" hidden="1">'PQR Summary'!#REF!</definedName>
    <definedName name="_6__123Graph_CPROJECT_QUALITY" localSheetId="9" hidden="1">'PQR Summary'!#REF!</definedName>
    <definedName name="_6__123Graph_CPROJECT_QUALITY" localSheetId="5" hidden="1">'PQR Summary'!#REF!</definedName>
    <definedName name="_6__123Graph_CPROJECT_QUALITY" localSheetId="6" hidden="1">'PQR Summary'!#REF!</definedName>
    <definedName name="_6__123Graph_CPROJECT_QUALITY" localSheetId="3" hidden="1">'PQR Summary'!#REF!</definedName>
    <definedName name="_6__123Graph_CPROJECT_QUALITY" hidden="1">'PQR Summary'!#REF!</definedName>
    <definedName name="_8__123Graph_XPROJECT_QUALITY" localSheetId="11" hidden="1">'PQR Summary'!#REF!</definedName>
    <definedName name="_8__123Graph_XPROJECT_QUALITY" localSheetId="8" hidden="1">'PQR Summary'!#REF!</definedName>
    <definedName name="_8__123Graph_XPROJECT_QUALITY" localSheetId="4" hidden="1">'PQR Summary'!#REF!</definedName>
    <definedName name="_8__123Graph_XPROJECT_QUALITY" localSheetId="7" hidden="1">'PQR Summary'!#REF!</definedName>
    <definedName name="_8__123Graph_XPROJECT_QUALITY" localSheetId="10" hidden="1">'PQR Summary'!#REF!</definedName>
    <definedName name="_8__123Graph_XPROJECT_QUALITY" localSheetId="9" hidden="1">'PQR Summary'!#REF!</definedName>
    <definedName name="_8__123Graph_XPROJECT_QUALITY" localSheetId="5" hidden="1">'PQR Summary'!#REF!</definedName>
    <definedName name="_8__123Graph_XPROJECT_QUALITY" localSheetId="6" hidden="1">'PQR Summary'!#REF!</definedName>
    <definedName name="_8__123Graph_XPROJECT_QUALITY" localSheetId="3" hidden="1">'PQR Summary'!#REF!</definedName>
    <definedName name="_8__123Graph_XPROJECT_QUALITY" hidden="1">'PQR Summary'!#REF!</definedName>
    <definedName name="_xlnm._FilterDatabase" localSheetId="0" hidden="1">'PQR Summary'!$H$29:$H$30</definedName>
    <definedName name="EPAGE">Recommendations!$A$1:$E$14</definedName>
    <definedName name="_xlnm.Print_Area" localSheetId="11">'Client Satisfaction'!$A$1:$E$9</definedName>
    <definedName name="_xlnm.Print_Area" localSheetId="8">Communication!$A$1:$E$24</definedName>
    <definedName name="_xlnm.Print_Area" localSheetId="4">Cost!$A$1:$E$20</definedName>
    <definedName name="_xlnm.Print_Area" localSheetId="7">'Issues &amp; Decisions'!$A$1:$E$21</definedName>
    <definedName name="_xlnm.Print_Area" localSheetId="10">Outsourcing!$A$1:$E$14</definedName>
    <definedName name="_xlnm.Print_Area" localSheetId="0">'PQR Summary'!$A$3:$N$43</definedName>
    <definedName name="_xlnm.Print_Area" localSheetId="9">'Project Organisation'!$A$1:$E$17</definedName>
    <definedName name="_xlnm.Print_Area" localSheetId="5">Quality!$A$1:$E$35</definedName>
    <definedName name="_xlnm.Print_Area" localSheetId="1">Recommendations!$A$1:$E$14</definedName>
    <definedName name="_xlnm.Print_Area" localSheetId="6">Risk!$A$1:$E$29</definedName>
    <definedName name="_xlnm.Print_Area" localSheetId="3">Schedule!$A$1:$E$36</definedName>
    <definedName name="_xlnm.Print_Area" localSheetId="2">Scope!$A$1:$E$29</definedName>
    <definedName name="SPAGE">'PQR Summary'!$A$3:$G$35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55" l="1"/>
  <c r="D11" i="55" l="1"/>
  <c r="D15" i="55"/>
  <c r="D16" i="55"/>
  <c r="D8" i="55"/>
  <c r="D7" i="55"/>
  <c r="D23" i="54"/>
  <c r="D24" i="54"/>
  <c r="D13" i="54"/>
  <c r="D11" i="54"/>
  <c r="D20" i="54"/>
  <c r="D8" i="54"/>
  <c r="D19" i="54"/>
  <c r="D21" i="53"/>
  <c r="D11" i="53"/>
  <c r="D12" i="53"/>
  <c r="D11" i="52"/>
  <c r="D29" i="52"/>
  <c r="D28" i="52"/>
  <c r="D7" i="51"/>
  <c r="D6" i="51"/>
  <c r="D34" i="51"/>
  <c r="D31" i="51"/>
  <c r="D16" i="51"/>
  <c r="D21" i="51"/>
  <c r="D23" i="51"/>
  <c r="D29" i="51"/>
  <c r="D28" i="51"/>
  <c r="D19" i="51"/>
  <c r="D19" i="50"/>
  <c r="D27" i="49"/>
  <c r="D34" i="49"/>
  <c r="D28" i="49"/>
  <c r="D18" i="49"/>
  <c r="D12" i="49"/>
  <c r="D7" i="49"/>
  <c r="D20" i="32"/>
  <c r="D21" i="32"/>
  <c r="D16" i="32"/>
  <c r="D11" i="50"/>
  <c r="D14" i="56" l="1"/>
  <c r="D13" i="56"/>
  <c r="D12" i="56"/>
  <c r="D11" i="56"/>
  <c r="D10" i="56"/>
  <c r="D8" i="56"/>
  <c r="D7" i="56"/>
  <c r="D6" i="56"/>
  <c r="D5" i="56"/>
  <c r="D4" i="56"/>
  <c r="D13" i="55"/>
  <c r="D12" i="55"/>
  <c r="D9" i="55"/>
  <c r="D6" i="55"/>
  <c r="D5" i="55"/>
  <c r="D4" i="55"/>
  <c r="D10" i="49"/>
  <c r="D22" i="54"/>
  <c r="D18" i="54"/>
  <c r="D16" i="54"/>
  <c r="D15" i="54"/>
  <c r="D14" i="54"/>
  <c r="D12" i="54"/>
  <c r="D10" i="54"/>
  <c r="D7" i="54"/>
  <c r="D6" i="54"/>
  <c r="D5" i="54"/>
  <c r="D4" i="54"/>
  <c r="D20" i="53"/>
  <c r="D19" i="53"/>
  <c r="D18" i="53"/>
  <c r="D16" i="53"/>
  <c r="D15" i="53"/>
  <c r="D14" i="53"/>
  <c r="D13" i="53"/>
  <c r="D10" i="53"/>
  <c r="D8" i="53"/>
  <c r="D7" i="53"/>
  <c r="D6" i="53"/>
  <c r="D5" i="53"/>
  <c r="D4" i="53"/>
  <c r="D27" i="52"/>
  <c r="D26" i="52"/>
  <c r="D25" i="52"/>
  <c r="D24" i="52"/>
  <c r="D23" i="52"/>
  <c r="D22" i="52"/>
  <c r="D20" i="52"/>
  <c r="D19" i="52"/>
  <c r="D18" i="52"/>
  <c r="D17" i="52"/>
  <c r="D15" i="52"/>
  <c r="D14" i="52"/>
  <c r="D13" i="52"/>
  <c r="D12" i="52"/>
  <c r="D10" i="52"/>
  <c r="D5" i="52"/>
  <c r="D6" i="52"/>
  <c r="D7" i="52"/>
  <c r="D8" i="52"/>
  <c r="D4" i="52"/>
  <c r="D35" i="51"/>
  <c r="D33" i="51"/>
  <c r="D32" i="51"/>
  <c r="D27" i="51"/>
  <c r="D26" i="51"/>
  <c r="D25" i="51"/>
  <c r="D24" i="51"/>
  <c r="D22" i="51"/>
  <c r="D20" i="51"/>
  <c r="D18" i="51"/>
  <c r="D17" i="51"/>
  <c r="D9" i="51"/>
  <c r="D10" i="51"/>
  <c r="D11" i="51"/>
  <c r="D12" i="51"/>
  <c r="D13" i="51"/>
  <c r="D14" i="51"/>
  <c r="D8" i="51"/>
  <c r="D20" i="50"/>
  <c r="D17" i="50"/>
  <c r="D16" i="50"/>
  <c r="D15" i="50"/>
  <c r="D13" i="50"/>
  <c r="D12" i="50"/>
  <c r="D10" i="50"/>
  <c r="D9" i="50"/>
  <c r="D8" i="50"/>
  <c r="D6" i="50"/>
  <c r="D5" i="50"/>
  <c r="D4" i="50"/>
  <c r="D36" i="49"/>
  <c r="D35" i="49"/>
  <c r="D33" i="49"/>
  <c r="D32" i="49"/>
  <c r="D31" i="49"/>
  <c r="D30" i="49"/>
  <c r="D29" i="49"/>
  <c r="D25" i="49"/>
  <c r="D24" i="49"/>
  <c r="D23" i="49"/>
  <c r="D21" i="49"/>
  <c r="D20" i="49"/>
  <c r="D19" i="49"/>
  <c r="D16" i="49"/>
  <c r="D15" i="49"/>
  <c r="D14" i="49"/>
  <c r="D11" i="49"/>
  <c r="D9" i="49"/>
  <c r="D8" i="49"/>
  <c r="D5" i="49"/>
  <c r="D6" i="49"/>
  <c r="D4" i="49"/>
  <c r="D29" i="32"/>
  <c r="D28" i="32"/>
  <c r="D27" i="32"/>
  <c r="D26" i="32"/>
  <c r="D25" i="32"/>
  <c r="D24" i="32"/>
  <c r="D23" i="32"/>
  <c r="D19" i="32"/>
  <c r="D18" i="32"/>
  <c r="D15" i="32"/>
  <c r="D14" i="32"/>
  <c r="D13" i="32"/>
  <c r="D12" i="32"/>
  <c r="D11" i="32"/>
  <c r="D9" i="32"/>
  <c r="D8" i="32"/>
  <c r="D7" i="32"/>
  <c r="D6" i="32"/>
  <c r="D5" i="32"/>
  <c r="D10" i="32"/>
  <c r="D4" i="32"/>
  <c r="C10" i="57" l="1"/>
  <c r="C15" i="56"/>
  <c r="D6" i="57"/>
  <c r="D7" i="57"/>
  <c r="D8" i="57"/>
  <c r="D9" i="57"/>
  <c r="D5" i="57"/>
  <c r="D4" i="57"/>
  <c r="A10" i="56"/>
  <c r="A11" i="56" s="1"/>
  <c r="A12" i="56" s="1"/>
  <c r="A13" i="56" s="1"/>
  <c r="A14" i="56" s="1"/>
  <c r="C18" i="55"/>
  <c r="A11" i="55"/>
  <c r="A12" i="55" s="1"/>
  <c r="A13" i="55" s="1"/>
  <c r="A15" i="55" s="1"/>
  <c r="C25" i="54"/>
  <c r="A10" i="54"/>
  <c r="A11" i="54" s="1"/>
  <c r="A12" i="54" s="1"/>
  <c r="A13" i="54" s="1"/>
  <c r="A14" i="54" s="1"/>
  <c r="A15" i="54" s="1"/>
  <c r="A16" i="54" s="1"/>
  <c r="C22" i="53"/>
  <c r="A10" i="53"/>
  <c r="A11" i="53" s="1"/>
  <c r="A12" i="53" s="1"/>
  <c r="A13" i="53" s="1"/>
  <c r="A14" i="53" s="1"/>
  <c r="A15" i="53" s="1"/>
  <c r="A16" i="53" s="1"/>
  <c r="A18" i="53" s="1"/>
  <c r="A10" i="52"/>
  <c r="A11" i="52" s="1"/>
  <c r="A12" i="52" s="1"/>
  <c r="A13" i="52" s="1"/>
  <c r="A14" i="52" s="1"/>
  <c r="A15" i="52" s="1"/>
  <c r="A17" i="52" s="1"/>
  <c r="C30" i="52"/>
  <c r="D5" i="51"/>
  <c r="D4" i="51"/>
  <c r="C36" i="51"/>
  <c r="A16" i="51"/>
  <c r="A17" i="51" s="1"/>
  <c r="A18" i="51" s="1"/>
  <c r="A19" i="51" s="1"/>
  <c r="A20" i="51" s="1"/>
  <c r="A8" i="50"/>
  <c r="A9" i="50" s="1"/>
  <c r="A10" i="50" s="1"/>
  <c r="A11" i="50" s="1"/>
  <c r="A12" i="50" s="1"/>
  <c r="A13" i="50" s="1"/>
  <c r="A15" i="50" s="1"/>
  <c r="A16" i="50" s="1"/>
  <c r="C21" i="50"/>
  <c r="C37" i="49"/>
  <c r="A14" i="49"/>
  <c r="A15" i="49" s="1"/>
  <c r="A16" i="49" s="1"/>
  <c r="A18" i="49" s="1"/>
  <c r="A19" i="49" s="1"/>
  <c r="A20" i="49" s="1"/>
  <c r="A21" i="49" s="1"/>
  <c r="A23" i="49" s="1"/>
  <c r="A24" i="49" s="1"/>
  <c r="A25" i="49" s="1"/>
  <c r="A27" i="49" s="1"/>
  <c r="A28" i="49" s="1"/>
  <c r="A29" i="49" s="1"/>
  <c r="A30" i="49" s="1"/>
  <c r="A31" i="49" s="1"/>
  <c r="A32" i="49" s="1"/>
  <c r="A33" i="49" s="1"/>
  <c r="A34" i="49" s="1"/>
  <c r="A35" i="49" s="1"/>
  <c r="A36" i="49" s="1"/>
  <c r="C30" i="32"/>
  <c r="D10" i="57" l="1"/>
  <c r="D1" i="57" s="1"/>
  <c r="D30" i="1" s="1"/>
  <c r="D15" i="56"/>
  <c r="D1" i="56" s="1"/>
  <c r="A16" i="55"/>
  <c r="A17" i="55" s="1"/>
  <c r="D18" i="55"/>
  <c r="D1" i="55" s="1"/>
  <c r="A18" i="54"/>
  <c r="A19" i="54" s="1"/>
  <c r="A20" i="54" s="1"/>
  <c r="D25" i="54"/>
  <c r="D22" i="53"/>
  <c r="D1" i="53" s="1"/>
  <c r="D26" i="1" s="1"/>
  <c r="A19" i="53"/>
  <c r="A20" i="53" s="1"/>
  <c r="A21" i="53" s="1"/>
  <c r="D30" i="52"/>
  <c r="D1" i="52" s="1"/>
  <c r="E1" i="52" s="1"/>
  <c r="C25" i="1" s="1"/>
  <c r="A18" i="52"/>
  <c r="A19" i="52" s="1"/>
  <c r="A20" i="52" s="1"/>
  <c r="A21" i="51"/>
  <c r="A22" i="51" s="1"/>
  <c r="A23" i="51" s="1"/>
  <c r="A24" i="51" s="1"/>
  <c r="A25" i="51" s="1"/>
  <c r="A26" i="51" s="1"/>
  <c r="A27" i="51" s="1"/>
  <c r="A28" i="51" s="1"/>
  <c r="A29" i="51" s="1"/>
  <c r="D36" i="51"/>
  <c r="D1" i="51" s="1"/>
  <c r="D24" i="1" s="1"/>
  <c r="A17" i="50"/>
  <c r="A19" i="50" s="1"/>
  <c r="A20" i="50" s="1"/>
  <c r="D21" i="50"/>
  <c r="D37" i="49"/>
  <c r="D1" i="49" s="1"/>
  <c r="E1" i="53" l="1"/>
  <c r="C26" i="1" s="1"/>
  <c r="D29" i="1"/>
  <c r="E1" i="49"/>
  <c r="C22" i="1" s="1"/>
  <c r="D1" i="50"/>
  <c r="D1" i="54"/>
  <c r="A31" i="51"/>
  <c r="A32" i="51" s="1"/>
  <c r="A33" i="51" s="1"/>
  <c r="A34" i="51" s="1"/>
  <c r="A35" i="51" s="1"/>
  <c r="A22" i="54"/>
  <c r="A23" i="54" s="1"/>
  <c r="A24" i="54" s="1"/>
  <c r="A22" i="52"/>
  <c r="A23" i="52" s="1"/>
  <c r="A24" i="52" s="1"/>
  <c r="A25" i="52" s="1"/>
  <c r="A26" i="52" s="1"/>
  <c r="A27" i="52" s="1"/>
  <c r="A28" i="52" s="1"/>
  <c r="A29" i="52" s="1"/>
  <c r="E1" i="51"/>
  <c r="C24" i="1" s="1"/>
  <c r="E1" i="57" l="1"/>
  <c r="C30" i="1" s="1"/>
  <c r="E1" i="56"/>
  <c r="C29" i="1" s="1"/>
  <c r="E1" i="55"/>
  <c r="C28" i="1" s="1"/>
  <c r="E1" i="54"/>
  <c r="C27" i="1" s="1"/>
  <c r="E1" i="50"/>
  <c r="C23" i="1" s="1"/>
  <c r="A18" i="32"/>
  <c r="A19" i="32" s="1"/>
  <c r="A20" i="32" s="1"/>
  <c r="A21" i="32" s="1"/>
  <c r="A23" i="32" s="1"/>
  <c r="A24" i="32" s="1"/>
  <c r="A25" i="32" s="1"/>
  <c r="A26" i="32" s="1"/>
  <c r="A27" i="32" s="1"/>
  <c r="A28" i="32" s="1"/>
  <c r="A29" i="32" s="1"/>
  <c r="D30" i="32" l="1"/>
  <c r="D1" i="32" s="1"/>
  <c r="D21" i="1" s="1"/>
  <c r="E1" i="32" l="1"/>
  <c r="C21" i="1" s="1"/>
  <c r="A6" i="3"/>
  <c r="A7" i="3" s="1"/>
  <c r="A8" i="3" s="1"/>
  <c r="A9" i="3" s="1"/>
  <c r="A10" i="3" s="1"/>
  <c r="A11" i="3" s="1"/>
  <c r="A12" i="3" s="1"/>
  <c r="A13" i="3" s="1"/>
  <c r="A14" i="3" s="1"/>
  <c r="D22" i="1"/>
  <c r="D23" i="1"/>
  <c r="D25" i="1"/>
  <c r="D27" i="1"/>
  <c r="D28" i="1"/>
  <c r="C17" i="1" l="1"/>
  <c r="C1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MARTA Ana (DIGIT-EXT)</author>
  </authors>
  <commentList>
    <comment ref="A4" authorId="0" shapeId="0" xr:uid="{00000000-0006-0000-0100-000001000000}">
      <text>
        <r>
          <rPr>
            <sz val="10"/>
            <color indexed="81"/>
            <rFont val="Calibri"/>
            <family val="2"/>
            <scheme val="minor"/>
          </rPr>
          <t>The findings identifier. It should be numbered sequentially.</t>
        </r>
      </text>
    </comment>
    <comment ref="B4" authorId="1" shapeId="0" xr:uid="{00000000-0006-0000-0100-000002000000}">
      <text>
        <r>
          <rPr>
            <sz val="10"/>
            <color indexed="81"/>
            <rFont val="Calibri"/>
            <family val="2"/>
            <scheme val="minor"/>
          </rPr>
          <t>Short description of the non-conformity or opportunity to improve identified during the execution of quality assurance or quality control activities.</t>
        </r>
      </text>
    </comment>
    <comment ref="C4" authorId="0" shapeId="0" xr:uid="{00000000-0006-0000-0100-000003000000}">
      <text>
        <r>
          <rPr>
            <sz val="10"/>
            <color indexed="81"/>
            <rFont val="Calibri"/>
            <family val="2"/>
            <scheme val="minor"/>
          </rPr>
          <t xml:space="preserve">A numeric value denoting the severity / impact of the non-conformity / opportunity to improve. The possible values are:
</t>
        </r>
        <r>
          <rPr>
            <b/>
            <sz val="10"/>
            <color indexed="81"/>
            <rFont val="Calibri"/>
            <family val="2"/>
            <scheme val="minor"/>
          </rPr>
          <t>5</t>
        </r>
        <r>
          <rPr>
            <sz val="10"/>
            <color indexed="81"/>
            <rFont val="Calibri"/>
            <family val="2"/>
            <scheme val="minor"/>
          </rPr>
          <t xml:space="preserve">=Very high
</t>
        </r>
        <r>
          <rPr>
            <b/>
            <sz val="10"/>
            <color indexed="81"/>
            <rFont val="Calibri"/>
            <family val="2"/>
            <scheme val="minor"/>
          </rPr>
          <t>4</t>
        </r>
        <r>
          <rPr>
            <sz val="10"/>
            <color indexed="81"/>
            <rFont val="Calibri"/>
            <family val="2"/>
            <scheme val="minor"/>
          </rPr>
          <t xml:space="preserve">=High
</t>
        </r>
        <r>
          <rPr>
            <b/>
            <sz val="10"/>
            <color indexed="81"/>
            <rFont val="Calibri"/>
            <family val="2"/>
            <scheme val="minor"/>
          </rPr>
          <t>3</t>
        </r>
        <r>
          <rPr>
            <sz val="10"/>
            <color indexed="81"/>
            <rFont val="Calibri"/>
            <family val="2"/>
            <scheme val="minor"/>
          </rPr>
          <t xml:space="preserve">=Medium
</t>
        </r>
        <r>
          <rPr>
            <b/>
            <sz val="10"/>
            <color indexed="81"/>
            <rFont val="Calibri"/>
            <family val="2"/>
            <scheme val="minor"/>
          </rPr>
          <t>2</t>
        </r>
        <r>
          <rPr>
            <sz val="10"/>
            <color indexed="81"/>
            <rFont val="Calibri"/>
            <family val="2"/>
            <scheme val="minor"/>
          </rPr>
          <t xml:space="preserve">=Low
</t>
        </r>
        <r>
          <rPr>
            <b/>
            <sz val="10"/>
            <color indexed="81"/>
            <rFont val="Calibri"/>
            <family val="2"/>
            <scheme val="minor"/>
          </rPr>
          <t>1</t>
        </r>
        <r>
          <rPr>
            <sz val="10"/>
            <color indexed="81"/>
            <rFont val="Calibri"/>
            <family val="2"/>
            <scheme val="minor"/>
          </rPr>
          <t>=Very low</t>
        </r>
      </text>
    </comment>
    <comment ref="D4" authorId="1" shapeId="0" xr:uid="{00000000-0006-0000-0100-000004000000}">
      <text>
        <r>
          <rPr>
            <sz val="10"/>
            <color indexed="81"/>
            <rFont val="Calibri"/>
            <family val="2"/>
            <scheme val="minor"/>
          </rPr>
          <t>Description of the alternatives and approach to resolve the non-conformity or to implement the opportunity to improve.</t>
        </r>
      </text>
    </comment>
    <comment ref="E4" authorId="1" shapeId="0" xr:uid="{00000000-0006-0000-0100-000005000000}">
      <text>
        <r>
          <rPr>
            <sz val="10"/>
            <color indexed="81"/>
            <rFont val="Calibri"/>
            <family val="2"/>
            <scheme val="minor"/>
          </rPr>
          <t>Description of the recommended action, person responsible, steps, deliverables, timescale, resources and effort involved.</t>
        </r>
      </text>
    </comment>
  </commentList>
</comments>
</file>

<file path=xl/sharedStrings.xml><?xml version="1.0" encoding="utf-8"?>
<sst xmlns="http://schemas.openxmlformats.org/spreadsheetml/2006/main" count="649" uniqueCount="295">
  <si>
    <t>Communication</t>
  </si>
  <si>
    <t xml:space="preserve"> </t>
  </si>
  <si>
    <t>Overall Assessment Key:</t>
  </si>
  <si>
    <t>Comments</t>
  </si>
  <si>
    <t xml:space="preserve">  Findings</t>
  </si>
  <si>
    <t xml:space="preserve">  Recommendation</t>
  </si>
  <si>
    <t>Scope</t>
  </si>
  <si>
    <t xml:space="preserve">Quality </t>
  </si>
  <si>
    <t xml:space="preserve">Risk </t>
  </si>
  <si>
    <t>Yes</t>
  </si>
  <si>
    <t>Raised by</t>
  </si>
  <si>
    <t>David Greeen</t>
  </si>
  <si>
    <t>Carmelo Costa</t>
  </si>
  <si>
    <t>Version</t>
  </si>
  <si>
    <t>Issue 1.0</t>
  </si>
  <si>
    <t>Description of Issue</t>
  </si>
  <si>
    <t>Correction Details</t>
  </si>
  <si>
    <t>Corrected bugs raised</t>
  </si>
  <si>
    <t>Corrected By</t>
  </si>
  <si>
    <t>Add NA in the pulldown list as a way of indicating not applicable.</t>
  </si>
  <si>
    <t>Included Suggestion</t>
  </si>
  <si>
    <t>Automatically generate category assessment (Red/Yellow/Green) but allow reviewer to override.</t>
  </si>
  <si>
    <t>Terry Ash</t>
  </si>
  <si>
    <t>Issue 1.0a</t>
  </si>
  <si>
    <t>Issue 1.2</t>
  </si>
  <si>
    <t>Add Terms and Abbreviations Sheet</t>
  </si>
  <si>
    <t>Eiichi Nakamura</t>
  </si>
  <si>
    <t>Move Area Selection to First Sheet, Corrected Header and Footer page settings and other improvements.</t>
  </si>
  <si>
    <t>The problem isn't with setting NA for one item, it's with setting NA for all items within an area. Try setting NA for each of 1.1.1, 1.1.2, 1.1.3 and 1.1.4 - you'll get the error in the total for 1.1 Scope Initiation and an error in the Category Total for</t>
  </si>
  <si>
    <t xml:space="preserve">Project Quality Review </t>
  </si>
  <si>
    <t>Included?</t>
  </si>
  <si>
    <t>Project Name:</t>
  </si>
  <si>
    <t>Business Manager:</t>
  </si>
  <si>
    <t>Project Manager:</t>
  </si>
  <si>
    <t>Review Date:</t>
  </si>
  <si>
    <t>Area</t>
  </si>
  <si>
    <t>How well were any internal agreements documented?</t>
  </si>
  <si>
    <t xml:space="preserve">Project Organisation </t>
  </si>
  <si>
    <t>Cost</t>
  </si>
  <si>
    <t>Score</t>
  </si>
  <si>
    <t>No</t>
  </si>
  <si>
    <t>Project Owner:</t>
  </si>
  <si>
    <t>Solution Provider:</t>
  </si>
  <si>
    <t>Client Satisfaction</t>
  </si>
  <si>
    <t>Outsourcing</t>
  </si>
  <si>
    <t>Schedule</t>
  </si>
  <si>
    <t>Impact</t>
  </si>
  <si>
    <t>ID</t>
  </si>
  <si>
    <r>
      <t xml:space="preserve">Action Details
</t>
    </r>
    <r>
      <rPr>
        <sz val="10"/>
        <rFont val="Calibri"/>
        <family val="2"/>
        <scheme val="minor"/>
      </rPr>
      <t>(effort &amp;  responsible)</t>
    </r>
  </si>
  <si>
    <t>Is there a Deliverables Acceptance Management Plan?</t>
  </si>
  <si>
    <t>Is the project considering a Project Quality Assurance (PQA) team/person?</t>
  </si>
  <si>
    <t>Issues &amp; Decisions</t>
  </si>
  <si>
    <t>How satisfied is the client/requestor with requirements?</t>
  </si>
  <si>
    <t>How satisfied is the client/requestor with the quality of deliverables?</t>
  </si>
  <si>
    <t>How satisfied is the client/requestor with project communication?</t>
  </si>
  <si>
    <t>What is the overall client/requestor satisfaction?</t>
  </si>
  <si>
    <t>&lt;Name of the project.&gt;</t>
  </si>
  <si>
    <t>&lt;Name of the Project Owner.&gt;</t>
  </si>
  <si>
    <t>&lt;Name of the Business Manager.&gt;</t>
  </si>
  <si>
    <t>&lt;Name of the Solution Provider.&gt;</t>
  </si>
  <si>
    <t>&lt;Name of the Project Manager.&gt;</t>
  </si>
  <si>
    <t>&lt;Name of the person performing the quality review.&gt;</t>
  </si>
  <si>
    <t>Project Quality Reviewer:</t>
  </si>
  <si>
    <t>&lt;dd/mm/yyyy&gt;</t>
  </si>
  <si>
    <t>Overall Score:</t>
  </si>
  <si>
    <t>Overall Project Quality Assessment</t>
  </si>
  <si>
    <t>Is there a Quality Management Plan in place?</t>
  </si>
  <si>
    <t>Scope Management</t>
  </si>
  <si>
    <t>Scope Change Control</t>
  </si>
  <si>
    <t>Scope Planning</t>
  </si>
  <si>
    <t xml:space="preserve"> Scope Initiating</t>
  </si>
  <si>
    <t>Activity Definition</t>
  </si>
  <si>
    <t>Activity Sequencing</t>
  </si>
  <si>
    <t>Activity Duration Estimation</t>
  </si>
  <si>
    <t>Schedule Development</t>
  </si>
  <si>
    <t>Resource Planning</t>
  </si>
  <si>
    <t>Cost Estimating</t>
  </si>
  <si>
    <t>Cost control</t>
  </si>
  <si>
    <t>Cost budgeting</t>
  </si>
  <si>
    <t>Quality</t>
  </si>
  <si>
    <t>Quality Control</t>
  </si>
  <si>
    <t xml:space="preserve"> Quality Assurance</t>
  </si>
  <si>
    <t>Quality Planning</t>
  </si>
  <si>
    <t>Risk Monitor &amp; Control</t>
  </si>
  <si>
    <t>Risk Response Development</t>
  </si>
  <si>
    <t>Risk Assessment</t>
  </si>
  <si>
    <t>Risk Identification</t>
  </si>
  <si>
    <t xml:space="preserve"> Issue Monitor &amp; Control</t>
  </si>
  <si>
    <t>Issue Assessment and Action Description</t>
  </si>
  <si>
    <t xml:space="preserve"> Issue Identification and Description</t>
  </si>
  <si>
    <t xml:space="preserve">Escalation Management </t>
  </si>
  <si>
    <t>Performance Reporting</t>
  </si>
  <si>
    <t>Information Distribution</t>
  </si>
  <si>
    <t>Communications Planning</t>
  </si>
  <si>
    <t>Team Development</t>
  </si>
  <si>
    <t>Staff Acquisition</t>
  </si>
  <si>
    <t>Organization &amp; Planning</t>
  </si>
  <si>
    <t>Project Organisation</t>
  </si>
  <si>
    <t>Outsourcing Contract Administration</t>
  </si>
  <si>
    <t>Outsourcing Planning</t>
  </si>
  <si>
    <t>Scoring Legend:</t>
  </si>
  <si>
    <t>N/A</t>
  </si>
  <si>
    <t>This check is not applicable to this project.</t>
  </si>
  <si>
    <t>&lt;Add here the justification for the answer given.&gt;</t>
  </si>
  <si>
    <t>Are requestor needs clearly documented (description of the need, who is requesting and the justification / priority)?</t>
  </si>
  <si>
    <t>Is the scope description explicitly describing the outputs that will be IN and OUT of project scope?</t>
  </si>
  <si>
    <t xml:space="preserve">Is there a formal Scope Statement? </t>
  </si>
  <si>
    <t xml:space="preserve">Are the requestor needs mapped to features/deliverables? </t>
  </si>
  <si>
    <t>Are all deliverables clearly identified?</t>
  </si>
  <si>
    <t xml:space="preserve">Were the requestor and provider side involved in the description of project scope and deliverables? </t>
  </si>
  <si>
    <t>Are project success criteria clearly identified?</t>
  </si>
  <si>
    <t>Can project success criteria be easily measured?</t>
  </si>
  <si>
    <t xml:space="preserve">Are assumptions and constraints documented? </t>
  </si>
  <si>
    <t>Have project dependencies been identified and documented?</t>
  </si>
  <si>
    <t xml:space="preserve">Can the project deliverables be easily tracked from the Project Charter to the Project Work Plan (WBS)? </t>
  </si>
  <si>
    <t>Has the project scope been clearly understood and agreed by the key stakeholders in the Planning Kick-off meeting?</t>
  </si>
  <si>
    <t xml:space="preserve">Is a documented change management process in place? </t>
  </si>
  <si>
    <t xml:space="preserve">Is a Project Change Management Plan documented? </t>
  </si>
  <si>
    <t xml:space="preserve">Is a Change Log maintained? </t>
  </si>
  <si>
    <t>Is the Change Log reviewed regularly e.g. weekly?</t>
  </si>
  <si>
    <t xml:space="preserve">Are Change Control Meetings in place? </t>
  </si>
  <si>
    <t xml:space="preserve">Is an escalation procedure for project changes documented and being followed? </t>
  </si>
  <si>
    <t>"No answer: nothing done.</t>
  </si>
  <si>
    <t>"Yes, Partially" answer: some work done, but not to the required/expected level.</t>
  </si>
  <si>
    <t>1 to 10</t>
  </si>
  <si>
    <t>The questions started by "How well…?" should be answered by scoring the related activity from 1 to 10, meaning that 1 is "very poor", 5 is "average" (requirements are met) and 10 is "excellent" (material that can be referenced).</t>
  </si>
  <si>
    <t xml:space="preserve"> Unless immediate action is taken, project may become red.</t>
  </si>
  <si>
    <t xml:space="preserve"> Critical /significant issues or major process non-compliance.</t>
  </si>
  <si>
    <t xml:space="preserve">  No significant non-compliance foreseeable at this time.</t>
  </si>
  <si>
    <t>&lt;This table should be used for documenting findings and recommendations on quality assurance and control activities. Note that the Project Core Team (PCT) should contribute to define the action plan and the Project Quality Reviewers should validate whether the plan is adequate to resolve the identified findings.&gt;</t>
  </si>
  <si>
    <t>Yes, Partially</t>
  </si>
  <si>
    <t>% of Quality Compliance</t>
  </si>
  <si>
    <t>Schedule Control</t>
  </si>
  <si>
    <t>Is there a Project Work Plan (WBS+effort &amp; cost estimations+project schedule)?</t>
  </si>
  <si>
    <t>Can you link the activities back to WBS?</t>
  </si>
  <si>
    <t>Are relevant business implementation related activities on the schedule?</t>
  </si>
  <si>
    <t>Are relevant project management activities on the schedule?</t>
  </si>
  <si>
    <t>Do tasks / activities have documented start and end events?</t>
  </si>
  <si>
    <t>Does all work activities have a measurable output?</t>
  </si>
  <si>
    <t>Is the Critical Path defined after consultation of the Project Core Team?</t>
  </si>
  <si>
    <t>Are estimations created by the team members who will implement the activities?</t>
  </si>
  <si>
    <t>Was there a peer review of estimates? - By whom?</t>
  </si>
  <si>
    <t>Was reference made (for estimating) to any previous similar project or previous phase of the project? - Which ones?</t>
  </si>
  <si>
    <t>Was the schedule baselined?</t>
  </si>
  <si>
    <t>If re-baselined, was it done following the change management process?</t>
  </si>
  <si>
    <t xml:space="preserve">Are tasks status / % of completion being tracked and documented? </t>
  </si>
  <si>
    <t xml:space="preserve">Is the schedule reviewed regularly to consider project changes? </t>
  </si>
  <si>
    <t xml:space="preserve">Is the critical path reviewed regularly? </t>
  </si>
  <si>
    <t xml:space="preserve">Are resources allocation checked weekly? </t>
  </si>
  <si>
    <t>Are all the resources with the right amount of work (not over-allocated)?</t>
  </si>
  <si>
    <t>Are there regular reviews with internal and/or subcontractor resources?</t>
  </si>
  <si>
    <t>Are project management processes being used with internal and subcontractor resources?</t>
  </si>
  <si>
    <t>Is there a Resource Plan?</t>
  </si>
  <si>
    <t>Is the Resource Plan including all types of resources, including training needs?</t>
  </si>
  <si>
    <t xml:space="preserve">Can the Resource Plan be linked back to the WBS and schedule? </t>
  </si>
  <si>
    <t>Was the current provider team involved in estimating?</t>
  </si>
  <si>
    <t>Are subcontract commitments (deliverables and effort) written?</t>
  </si>
  <si>
    <t>Are all project costs identified, including from requestor and provider side?</t>
  </si>
  <si>
    <t>Are project management effort considered in project estimations?</t>
  </si>
  <si>
    <t>Has the budget been approved?</t>
  </si>
  <si>
    <t>Has an appropriate payment schedule been defined?</t>
  </si>
  <si>
    <t>Are there Purchase Orders (PO) for all authorized purchases and expenses?</t>
  </si>
  <si>
    <t>Is the "percentage completed" (based on duration) accurate?</t>
  </si>
  <si>
    <t>Is there an acceptance test plan in place?</t>
  </si>
  <si>
    <t>Do all deliverables have acceptance criteria?</t>
  </si>
  <si>
    <t>Is the acceptance test plan approved by the requestor?</t>
  </si>
  <si>
    <t>Is a configuration management procedure in place (documented and implemented)?</t>
  </si>
  <si>
    <t>Is a project repository being maintained?</t>
  </si>
  <si>
    <t xml:space="preserve">Is the project repository up to date? </t>
  </si>
  <si>
    <t>Is quality being measured independently?</t>
  </si>
  <si>
    <t>When completed, have deliverables been accepted &amp; signed-off?</t>
  </si>
  <si>
    <t>Were all project artefacts reviewed before sent to the requestor for approval?</t>
  </si>
  <si>
    <t>Are project plans regularly reviewed with the requestor?</t>
  </si>
  <si>
    <t>Have project/milestones/phase-exit reviews been performed with the requestor?</t>
  </si>
  <si>
    <t>Have corrective actions been taken when required?</t>
  </si>
  <si>
    <t xml:space="preserve">Are project quality reviews following the planned frequency and activities?  </t>
  </si>
  <si>
    <t>Was a deliverables peer review conducted?</t>
  </si>
  <si>
    <t>Is there a Risk Management Plan?</t>
  </si>
  <si>
    <t>Were risks identified for this project?</t>
  </si>
  <si>
    <t>Is a Risk Log being used in the project?</t>
  </si>
  <si>
    <t>Are the identified risks belonging to more than one risk category?</t>
  </si>
  <si>
    <t>Were risks quantified in terms of their risk level (likelihood &amp; impact)?</t>
  </si>
  <si>
    <t>Is the risk impact on project budget assessed?</t>
  </si>
  <si>
    <t>Were all the risks approved as defined in the escalation procedure?</t>
  </si>
  <si>
    <t>Do you have a plan how to fund the risk actions?</t>
  </si>
  <si>
    <t>Are all high and very high risks avoided or immediately reduced?</t>
  </si>
  <si>
    <t>Are risk response strategies selected for each approved risk?</t>
  </si>
  <si>
    <t>Are contingency plans defined for accepted risks?</t>
  </si>
  <si>
    <t>Are the actions related to the risk response strategies incorporated in the Project Work Plan?</t>
  </si>
  <si>
    <t xml:space="preserve">Are risks discussed in Project Follow-up Meetings? </t>
  </si>
  <si>
    <t xml:space="preserve">Are risks discussed in Project Core Team Meetings? </t>
  </si>
  <si>
    <t xml:space="preserve">Are risks discussed in Project Review Meetings? </t>
  </si>
  <si>
    <t xml:space="preserve">Are risks discussed in Project Steering Committee Meetings? </t>
  </si>
  <si>
    <t>Is an issue management process in place?</t>
  </si>
  <si>
    <t>Is a Decision Log being used in the project?</t>
  </si>
  <si>
    <t>Are issues assessed in terms of urgency, impact and size?</t>
  </si>
  <si>
    <t>Are actions selected for each issue?</t>
  </si>
  <si>
    <t>Is a escalation procedure clearly defined for issues (based on urgency, impact and size)?</t>
  </si>
  <si>
    <t>Are issue owners assigned to actions?</t>
  </si>
  <si>
    <t>Are decisions following the defined escalation procedures for issues, risks and changes?</t>
  </si>
  <si>
    <t>Is the Issue Log reviewed at appropriate intervals?</t>
  </si>
  <si>
    <t>How well is issues status monitored &amp; reported?</t>
  </si>
  <si>
    <t>Is the team closing issues in suitable time?</t>
  </si>
  <si>
    <t>Is there a project contacts list (stakeholder matrix)?</t>
  </si>
  <si>
    <t xml:space="preserve">Does a Communications Management Plan exist? </t>
  </si>
  <si>
    <t>Are the expected project meetings and reports documented?</t>
  </si>
  <si>
    <t>Is the Communications Management Plan including all stakeholders?</t>
  </si>
  <si>
    <t>Was an internal kick-off meeting conducted?</t>
  </si>
  <si>
    <t xml:space="preserve">Are Project Follow-up Meetings happening regularly? </t>
  </si>
  <si>
    <t>Was an external kick-off meeting conducted?</t>
  </si>
  <si>
    <t>Are the management/steering committee meetings happening as planned?</t>
  </si>
  <si>
    <t>Are meeting minutes published after meetings?</t>
  </si>
  <si>
    <t>Is a documented escalation process in place &amp; understood?</t>
  </si>
  <si>
    <t>Are project roles &amp; responsibilities defined and documented?</t>
  </si>
  <si>
    <t>Is there a Project Organization chart with all interfaces?</t>
  </si>
  <si>
    <t>Is a Project Steering Committee in place?</t>
  </si>
  <si>
    <t>Are there sufficient and appropriate resources to meet requirements?</t>
  </si>
  <si>
    <t>Was an approved resourcing mechanism/agreement used?</t>
  </si>
  <si>
    <t>Are evaluation criteria defined for project staff / subcontractors?</t>
  </si>
  <si>
    <t>Are the outcomes of the contract well understood?</t>
  </si>
  <si>
    <t>Is there an Outsourcing Plan?</t>
  </si>
  <si>
    <t>Is there a concrete outputs delivery schedule?</t>
  </si>
  <si>
    <t>Are project management processes and quality controls to be followed by the outsourcer documented?</t>
  </si>
  <si>
    <t>Is the outsourcer evaluation criteria (services and deliverables) clearly defined?</t>
  </si>
  <si>
    <t>Are signed contracts in place?</t>
  </si>
  <si>
    <t>Were contracts reviewed by legal (or standard)?</t>
  </si>
  <si>
    <t>Are SLAs defined in the contract?</t>
  </si>
  <si>
    <t>How satisfied is the client/requestor with the technical ability of the Project Core Team (PCT)?</t>
  </si>
  <si>
    <t>Answer</t>
  </si>
  <si>
    <t>How satisfied is the client/requestor with the schedule (allowing for Change Requests)?</t>
  </si>
  <si>
    <t>Are risks reviewed regularly (identification of new risks, assessment of the risk level and effectiveness of implemented actions)?</t>
  </si>
  <si>
    <t>Is the Risk Log frequently revisited (at least weekly)?</t>
  </si>
  <si>
    <t>Is there a project configuration log?</t>
  </si>
  <si>
    <t>Was the WBS used to help cost estimating?</t>
  </si>
  <si>
    <t>Are acceptance criteria documented?</t>
  </si>
  <si>
    <t>Is the granularity of the WBS appropriate in regards to the project length/complexity?</t>
  </si>
  <si>
    <t xml:space="preserve">Is the level of detail (granularity) of the schedule appropriate? </t>
  </si>
  <si>
    <t>Were external dependencies accounted for?</t>
  </si>
  <si>
    <t>Were the estimations accurate until this moment?</t>
  </si>
  <si>
    <t>Are internal and/or subcontractor resources delivering results per plan?</t>
  </si>
  <si>
    <t>Are costs being actively managed?</t>
  </si>
  <si>
    <t>Are test specifications and test cases documented?</t>
  </si>
  <si>
    <t>Will testing verify that all deliverables meet acceptance criteria?</t>
  </si>
  <si>
    <t>Were the previous review recommendations implemented?</t>
  </si>
  <si>
    <t>Are deliverables meeting their acceptance criteria?</t>
  </si>
  <si>
    <t>Are quality control activities taking place?</t>
  </si>
  <si>
    <t>Is the configuration management procedure being executed?</t>
  </si>
  <si>
    <t>Are security &amp; business continuity activities performed?</t>
  </si>
  <si>
    <t>Is the Quality Management Plan understood by all?</t>
  </si>
  <si>
    <t>Have quality characteristics been established for the project?</t>
  </si>
  <si>
    <t>Is the risk log reviewed when changes are approved?</t>
  </si>
  <si>
    <t>Are risk mitigation plans being carried out?</t>
  </si>
  <si>
    <t>Is risk assessment data accurate?</t>
  </si>
  <si>
    <t>Is issue assessment data accurate?</t>
  </si>
  <si>
    <t>Is the effort of the issue-related action properly assessed?</t>
  </si>
  <si>
    <t>Is there any follow-up done on late items?</t>
  </si>
  <si>
    <t>Do meetings and reports follow the planned frequency?</t>
  </si>
  <si>
    <t>Are the communication items (reports, meetings, others) customized for the intended audience (stakeholders)?</t>
  </si>
  <si>
    <t>Are the main stakeholders comfortable with the communication plan?</t>
  </si>
  <si>
    <t>Are remote teams kept "in the loop" if applicable?</t>
  </si>
  <si>
    <t>Is it being used effectively?</t>
  </si>
  <si>
    <t>Were escalation results been satisfactory(if any)?</t>
  </si>
  <si>
    <t xml:space="preserve">Are subcontracting resources properly used (if applicable)? </t>
  </si>
  <si>
    <t>Were teamwork issues  handled correctly?</t>
  </si>
  <si>
    <t>Were subcontracting members properly screened / selected?</t>
  </si>
  <si>
    <t>"Yes" answer. Meets requirements and expectations as per the PM² methodology.</t>
  </si>
  <si>
    <t>Has the Project Steering Committee (PSC) approved the Project Charter?</t>
  </si>
  <si>
    <t>Is the Project Manager (PM) comfortable with the WBS?</t>
  </si>
  <si>
    <t>Were all scope changes approved by the Project Owner (PO / Project Steering Committee (PSC)?</t>
  </si>
  <si>
    <t>Is there a consolidated schedule (Gantt chart)?</t>
  </si>
  <si>
    <t>Is a Critical Path defined for the overall Project?</t>
  </si>
  <si>
    <t>Is the Critical Path defined for each deliverable (iteration for PM²-Agile projects) as you initiated them?</t>
  </si>
  <si>
    <t>Was the schedule baseline approved?</t>
  </si>
  <si>
    <t>Is the schedule (with iteration plan for PM²-Agile projects) regularly updated with actual velocity?</t>
  </si>
  <si>
    <t>Is project on track regarding schedule (with iteration/sprint plan for PM²-Agile projects)?</t>
  </si>
  <si>
    <t>Was the cost of risk identified?</t>
  </si>
  <si>
    <t>Was the Quality Management Plan approved by the Project Steering Committee (PSC)?</t>
  </si>
  <si>
    <t>Are requestor side and provider side involved in risk identification, including the Project Core Team (PCT)?</t>
  </si>
  <si>
    <t>Were all the high and very high risks (risk level &gt; 15) approved by the Project Steering Committee (PSC)?</t>
  </si>
  <si>
    <t>Is there an Issue Management Plan?</t>
  </si>
  <si>
    <t>Is an Issue Log being used in the project?</t>
  </si>
  <si>
    <t>Are both requestor and provider side involved in issue identification?</t>
  </si>
  <si>
    <t>Is project status communicated to project stakeholders, including the Project Core Team (PCT) according to the Communication Plan?</t>
  </si>
  <si>
    <t>Are there regular Project Core Team (PCT) meetings?</t>
  </si>
  <si>
    <t>Is the level of cooperation between off-site &amp; on-site teams satisfactory for the Project Manager (PM)?</t>
  </si>
  <si>
    <t>Has the Project Core Team (PCT) the technical ability to get the work done?</t>
  </si>
  <si>
    <t>Was the contractor chosen according to the corporate processes and standards?</t>
  </si>
  <si>
    <t>Client Satisfaction (Scale: 0 lowest - 10 highest)</t>
  </si>
  <si>
    <t>How satisfied are the team members with the project (scale: 0 lowest - 10 highest)?</t>
  </si>
  <si>
    <t>How well is the PM² methodology being used? (Scale: 0 lowest - 10 highest)</t>
  </si>
  <si>
    <t>How well are the PM² templates being used? (Scale: 0 lowest - 10 highest)</t>
  </si>
  <si>
    <t>How well are deliverables descriptions documented? (Scale: 0 lowest - 10 highest)</t>
  </si>
  <si>
    <t>&lt;This checklist should be reviewed and customised (if needed), when planning quality. The main purpose of the Quality Review Checklist is to support the Project Quality Reviewers when verifying if key project activities were performed as expected and identifying quality findings.&gt;</t>
  </si>
  <si>
    <t>Organisation / Department:</t>
  </si>
  <si>
    <t>&lt;Name of the organisation and department.&gt;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</si>
</sst>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_)"/>
    <numFmt numFmtId="165" formatCode="0_)"/>
  </numFmts>
  <fonts count="27" x14ac:knownFonts="1">
    <font>
      <sz val="10"/>
      <name val="Arial"/>
    </font>
    <font>
      <sz val="11"/>
      <color theme="1"/>
      <name val="Calibri"/>
      <family val="2"/>
      <scheme val="minor"/>
    </font>
    <font>
      <sz val="10"/>
      <name val="Arial"/>
      <family val="2"/>
    </font>
    <font>
      <sz val="9"/>
      <name val="Arial"/>
      <family val="2"/>
    </font>
    <font>
      <b/>
      <sz val="10"/>
      <name val="Arial"/>
      <family val="2"/>
    </font>
    <font>
      <sz val="10"/>
      <color indexed="81"/>
      <name val="Calibri"/>
      <family val="2"/>
      <scheme val="minor"/>
    </font>
    <font>
      <b/>
      <sz val="10"/>
      <color indexed="81"/>
      <name val="Calibri"/>
      <family val="2"/>
      <scheme val="minor"/>
    </font>
    <font>
      <sz val="10"/>
      <name val="Calibri"/>
      <family val="2"/>
      <scheme val="minor"/>
    </font>
    <font>
      <sz val="10"/>
      <color indexed="12"/>
      <name val="Calibri"/>
      <family val="2"/>
      <scheme val="minor"/>
    </font>
    <font>
      <b/>
      <u/>
      <sz val="14"/>
      <color indexed="50"/>
      <name val="Calibri"/>
      <family val="2"/>
      <scheme val="minor"/>
    </font>
    <font>
      <b/>
      <sz val="10"/>
      <name val="Calibri"/>
      <family val="2"/>
      <scheme val="minor"/>
    </font>
    <font>
      <sz val="12"/>
      <name val="Calibri"/>
      <family val="2"/>
      <scheme val="minor"/>
    </font>
    <font>
      <b/>
      <sz val="12"/>
      <name val="Calibri"/>
      <family val="2"/>
      <scheme val="minor"/>
    </font>
    <font>
      <i/>
      <sz val="10"/>
      <name val="Calibri"/>
      <family val="2"/>
      <scheme val="minor"/>
    </font>
    <font>
      <sz val="12"/>
      <color rgb="FFFF0000"/>
      <name val="Calibri"/>
      <family val="2"/>
      <scheme val="minor"/>
    </font>
    <font>
      <b/>
      <sz val="14"/>
      <name val="Calibri"/>
      <family val="2"/>
      <scheme val="minor"/>
    </font>
    <font>
      <sz val="10"/>
      <color theme="9" tint="-0.499984740745262"/>
      <name val="Calibri"/>
      <family val="2"/>
      <scheme val="minor"/>
    </font>
    <font>
      <sz val="11"/>
      <name val="Calibri"/>
      <family val="2"/>
      <scheme val="minor"/>
    </font>
    <font>
      <b/>
      <sz val="11"/>
      <name val="Calibri"/>
      <family val="2"/>
      <scheme val="minor"/>
    </font>
    <font>
      <i/>
      <sz val="10"/>
      <color rgb="FF1B6FB5"/>
      <name val="Calibri"/>
      <family val="2"/>
      <scheme val="minor"/>
    </font>
    <font>
      <sz val="10"/>
      <name val="Arial"/>
      <family val="2"/>
    </font>
    <font>
      <b/>
      <sz val="20"/>
      <color indexed="9"/>
      <name val="Calibri"/>
      <family val="2"/>
      <scheme val="minor"/>
    </font>
    <font>
      <b/>
      <sz val="20"/>
      <name val="Calibri"/>
      <family val="2"/>
      <scheme val="minor"/>
    </font>
    <font>
      <b/>
      <i/>
      <sz val="18"/>
      <name val="Calibri"/>
      <family val="2"/>
      <scheme val="minor"/>
    </font>
    <font>
      <b/>
      <sz val="24"/>
      <color indexed="12"/>
      <name val="Calibri"/>
      <family val="2"/>
      <scheme val="minor"/>
    </font>
    <font>
      <sz val="12"/>
      <color theme="9" tint="-0.499984740745262"/>
      <name val="Calibri"/>
      <family val="2"/>
      <scheme val="minor"/>
    </font>
    <font>
      <b/>
      <i/>
      <sz val="26"/>
      <name val="Calibri"/>
      <family val="2"/>
      <scheme val="minor"/>
    </font>
  </fonts>
  <fills count="6">
    <fill>
      <patternFill patternType="none"/>
    </fill>
    <fill>
      <patternFill patternType="gray125"/>
    </fill>
    <fill>
      <patternFill patternType="solid">
        <fgColor theme="0"/>
        <bgColor indexed="64"/>
      </patternFill>
    </fill>
    <fill>
      <patternFill patternType="solid">
        <fgColor rgb="FF43CEFF"/>
        <bgColor indexed="64"/>
      </patternFill>
    </fill>
    <fill>
      <patternFill patternType="solid">
        <fgColor theme="0" tint="-4.9989318521683403E-2"/>
        <bgColor indexed="64"/>
      </patternFill>
    </fill>
    <fill>
      <patternFill patternType="solid">
        <fgColor theme="0" tint="-0.14999847407452621"/>
        <bgColor indexed="64"/>
      </patternFill>
    </fill>
  </fills>
  <borders count="7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bottom style="thin">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thin">
        <color indexed="64"/>
      </left>
      <right style="thin">
        <color indexed="64"/>
      </right>
      <top style="medium">
        <color indexed="64"/>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hair">
        <color indexed="64"/>
      </left>
      <right style="medium">
        <color indexed="64"/>
      </right>
      <top style="hair">
        <color indexed="64"/>
      </top>
      <bottom style="medium">
        <color indexed="64"/>
      </bottom>
      <diagonal/>
    </border>
    <border>
      <left style="hair">
        <color indexed="64"/>
      </left>
      <right style="medium">
        <color indexed="64"/>
      </right>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medium">
        <color indexed="64"/>
      </bottom>
      <diagonal/>
    </border>
    <border>
      <left style="hair">
        <color indexed="64"/>
      </left>
      <right style="medium">
        <color indexed="64"/>
      </right>
      <top style="medium">
        <color indexed="64"/>
      </top>
      <bottom/>
      <diagonal/>
    </border>
    <border>
      <left style="hair">
        <color indexed="64"/>
      </left>
      <right style="medium">
        <color indexed="64"/>
      </right>
      <top style="medium">
        <color indexed="64"/>
      </top>
      <bottom style="hair">
        <color indexed="64"/>
      </bottom>
      <diagonal/>
    </border>
    <border>
      <left/>
      <right style="medium">
        <color indexed="64"/>
      </right>
      <top style="hair">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medium">
        <color indexed="64"/>
      </left>
      <right style="thin">
        <color indexed="8"/>
      </right>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hair">
        <color indexed="64"/>
      </left>
      <right/>
      <top style="medium">
        <color indexed="64"/>
      </top>
      <bottom/>
      <diagonal/>
    </border>
    <border>
      <left style="hair">
        <color indexed="64"/>
      </left>
      <right/>
      <top style="hair">
        <color indexed="64"/>
      </top>
      <bottom style="hair">
        <color indexed="64"/>
      </bottom>
      <diagonal/>
    </border>
    <border>
      <left style="hair">
        <color indexed="64"/>
      </left>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hair">
        <color indexed="64"/>
      </right>
      <top style="medium">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medium">
        <color indexed="64"/>
      </bottom>
      <diagonal/>
    </border>
    <border>
      <left style="medium">
        <color indexed="64"/>
      </left>
      <right style="hair">
        <color indexed="64"/>
      </right>
      <top/>
      <bottom style="medium">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medium">
        <color indexed="64"/>
      </left>
      <right/>
      <top style="medium">
        <color indexed="64"/>
      </top>
      <bottom style="hair">
        <color indexed="64"/>
      </bottom>
      <diagonal/>
    </border>
    <border>
      <left style="medium">
        <color indexed="64"/>
      </left>
      <right/>
      <top style="hair">
        <color indexed="64"/>
      </top>
      <bottom style="hair">
        <color indexed="64"/>
      </bottom>
      <diagonal/>
    </border>
    <border>
      <left style="hair">
        <color indexed="64"/>
      </left>
      <right style="hair">
        <color indexed="64"/>
      </right>
      <top/>
      <bottom style="medium">
        <color indexed="64"/>
      </bottom>
      <diagonal/>
    </border>
    <border>
      <left style="medium">
        <color indexed="64"/>
      </left>
      <right/>
      <top style="medium">
        <color indexed="64"/>
      </top>
      <bottom/>
      <diagonal/>
    </border>
    <border>
      <left style="medium">
        <color indexed="64"/>
      </left>
      <right/>
      <top style="hair">
        <color indexed="64"/>
      </top>
      <bottom/>
      <diagonal/>
    </border>
    <border>
      <left/>
      <right style="hair">
        <color indexed="64"/>
      </right>
      <top style="medium">
        <color indexed="64"/>
      </top>
      <bottom/>
      <diagonal/>
    </border>
    <border>
      <left/>
      <right style="medium">
        <color indexed="64"/>
      </right>
      <top style="medium">
        <color indexed="64"/>
      </top>
      <bottom/>
      <diagonal/>
    </border>
    <border>
      <left/>
      <right style="hair">
        <color indexed="64"/>
      </right>
      <top/>
      <bottom style="hair">
        <color indexed="64"/>
      </bottom>
      <diagonal/>
    </border>
  </borders>
  <cellStyleXfs count="4">
    <xf numFmtId="0" fontId="0" fillId="0" borderId="0"/>
    <xf numFmtId="0" fontId="2" fillId="0" borderId="0"/>
    <xf numFmtId="0" fontId="1" fillId="0" borderId="0"/>
    <xf numFmtId="9" fontId="20" fillId="0" borderId="0" applyFont="0" applyFill="0" applyBorder="0" applyAlignment="0" applyProtection="0"/>
  </cellStyleXfs>
  <cellXfs count="185">
    <xf numFmtId="0" fontId="0" fillId="0" borderId="0" xfId="0"/>
    <xf numFmtId="0" fontId="4" fillId="0" borderId="0" xfId="0" applyFont="1"/>
    <xf numFmtId="0" fontId="3" fillId="0" borderId="0" xfId="0" applyFont="1" applyAlignment="1">
      <alignment wrapText="1"/>
    </xf>
    <xf numFmtId="0" fontId="0" fillId="0" borderId="0" xfId="0" applyAlignment="1">
      <alignment wrapText="1"/>
    </xf>
    <xf numFmtId="0" fontId="11" fillId="0" borderId="0" xfId="1" applyFont="1"/>
    <xf numFmtId="0" fontId="11" fillId="0" borderId="0" xfId="1" applyFont="1" applyAlignment="1">
      <alignment horizontal="center"/>
    </xf>
    <xf numFmtId="0" fontId="11" fillId="2" borderId="0" xfId="1" applyFont="1" applyFill="1"/>
    <xf numFmtId="0" fontId="11" fillId="2" borderId="0" xfId="1" applyFont="1" applyFill="1" applyAlignment="1">
      <alignment horizontal="center"/>
    </xf>
    <xf numFmtId="0" fontId="17" fillId="2" borderId="16" xfId="1" applyFont="1" applyFill="1" applyBorder="1" applyAlignment="1" applyProtection="1">
      <alignment horizontal="left" wrapText="1" indent="1"/>
      <protection locked="0"/>
    </xf>
    <xf numFmtId="0" fontId="17" fillId="2" borderId="19" xfId="1" applyFont="1" applyFill="1" applyBorder="1" applyAlignment="1">
      <alignment horizontal="center" vertical="center" wrapText="1"/>
    </xf>
    <xf numFmtId="0" fontId="17" fillId="2" borderId="14" xfId="1" applyFont="1" applyFill="1" applyBorder="1" applyAlignment="1" applyProtection="1">
      <alignment horizontal="left" wrapText="1" indent="1"/>
      <protection locked="0"/>
    </xf>
    <xf numFmtId="0" fontId="17" fillId="2" borderId="12" xfId="1" applyFont="1" applyFill="1" applyBorder="1" applyAlignment="1">
      <alignment horizontal="center" vertical="center" wrapText="1"/>
    </xf>
    <xf numFmtId="0" fontId="17" fillId="2" borderId="15" xfId="1" applyFont="1" applyFill="1" applyBorder="1" applyAlignment="1" applyProtection="1">
      <alignment horizontal="left" wrapText="1" indent="1"/>
      <protection locked="0"/>
    </xf>
    <xf numFmtId="0" fontId="17" fillId="2" borderId="20" xfId="1" applyFont="1" applyFill="1" applyBorder="1" applyAlignment="1" applyProtection="1">
      <alignment horizontal="left" wrapText="1" indent="1"/>
      <protection locked="0"/>
    </xf>
    <xf numFmtId="0" fontId="17" fillId="2" borderId="18" xfId="1" applyFont="1" applyFill="1" applyBorder="1" applyAlignment="1">
      <alignment horizontal="center" vertical="center" wrapText="1"/>
    </xf>
    <xf numFmtId="0" fontId="7" fillId="2" borderId="0" xfId="0" applyFont="1" applyFill="1"/>
    <xf numFmtId="0" fontId="8" fillId="2" borderId="0" xfId="0" applyFont="1" applyFill="1"/>
    <xf numFmtId="0" fontId="9" fillId="2" borderId="0" xfId="0" applyFont="1" applyFill="1"/>
    <xf numFmtId="164" fontId="7" fillId="2" borderId="0" xfId="0" applyNumberFormat="1" applyFont="1" applyFill="1" applyProtection="1"/>
    <xf numFmtId="0" fontId="11" fillId="2" borderId="0" xfId="0" applyFont="1" applyFill="1"/>
    <xf numFmtId="0" fontId="12" fillId="2" borderId="0" xfId="0" applyFont="1" applyFill="1" applyProtection="1"/>
    <xf numFmtId="0" fontId="7" fillId="2" borderId="0" xfId="0" applyFont="1" applyFill="1" applyProtection="1"/>
    <xf numFmtId="0" fontId="8" fillId="2" borderId="0" xfId="0" applyFont="1" applyFill="1" applyBorder="1" applyProtection="1">
      <protection locked="0"/>
    </xf>
    <xf numFmtId="0" fontId="13" fillId="2" borderId="0" xfId="0" applyFont="1" applyFill="1"/>
    <xf numFmtId="0" fontId="8" fillId="2" borderId="8" xfId="0" applyFont="1" applyFill="1" applyBorder="1" applyAlignment="1" applyProtection="1">
      <alignment horizontal="left" vertical="top" wrapText="1"/>
      <protection locked="0"/>
    </xf>
    <xf numFmtId="0" fontId="8" fillId="2" borderId="8" xfId="0" applyFont="1" applyFill="1" applyBorder="1" applyAlignment="1" applyProtection="1">
      <alignment horizontal="center" vertical="top"/>
      <protection locked="0"/>
    </xf>
    <xf numFmtId="0" fontId="8" fillId="2" borderId="1" xfId="0" applyFont="1" applyFill="1" applyBorder="1" applyAlignment="1" applyProtection="1">
      <alignment horizontal="left" vertical="top" wrapText="1"/>
      <protection locked="0"/>
    </xf>
    <xf numFmtId="0" fontId="8" fillId="2" borderId="1" xfId="0" applyFont="1" applyFill="1" applyBorder="1" applyAlignment="1" applyProtection="1">
      <alignment horizontal="center" vertical="top"/>
      <protection locked="0"/>
    </xf>
    <xf numFmtId="0" fontId="7" fillId="2" borderId="0" xfId="0" applyFont="1" applyFill="1" applyBorder="1"/>
    <xf numFmtId="0" fontId="19" fillId="2" borderId="0" xfId="0" applyFont="1" applyFill="1" applyBorder="1" applyAlignment="1" applyProtection="1">
      <alignment vertical="center" wrapText="1"/>
      <protection locked="0"/>
    </xf>
    <xf numFmtId="0" fontId="7" fillId="2" borderId="25" xfId="0" applyFont="1" applyFill="1" applyBorder="1" applyAlignment="1" applyProtection="1">
      <alignment vertical="center"/>
    </xf>
    <xf numFmtId="0" fontId="12" fillId="2" borderId="27" xfId="0" applyFont="1" applyFill="1" applyBorder="1" applyAlignment="1" applyProtection="1">
      <alignment horizontal="right" vertical="center"/>
    </xf>
    <xf numFmtId="0" fontId="12" fillId="2" borderId="27" xfId="0" applyFont="1" applyFill="1" applyBorder="1" applyAlignment="1" applyProtection="1">
      <alignment vertical="center"/>
    </xf>
    <xf numFmtId="0" fontId="11" fillId="2" borderId="27" xfId="0" applyFont="1" applyFill="1" applyBorder="1" applyAlignment="1" applyProtection="1">
      <alignment vertical="center"/>
    </xf>
    <xf numFmtId="0" fontId="15" fillId="2" borderId="27" xfId="0" applyFont="1" applyFill="1" applyBorder="1" applyAlignment="1" applyProtection="1">
      <alignment horizontal="right" vertical="center" wrapText="1"/>
    </xf>
    <xf numFmtId="0" fontId="12" fillId="2" borderId="25" xfId="0" applyFont="1" applyFill="1" applyBorder="1" applyProtection="1"/>
    <xf numFmtId="0" fontId="12" fillId="2" borderId="27" xfId="0" applyFont="1" applyFill="1" applyBorder="1" applyProtection="1"/>
    <xf numFmtId="0" fontId="12" fillId="2" borderId="29" xfId="0" applyFont="1" applyFill="1" applyBorder="1" applyProtection="1"/>
    <xf numFmtId="165" fontId="11" fillId="2" borderId="31" xfId="0" applyNumberFormat="1" applyFont="1" applyFill="1" applyBorder="1" applyAlignment="1" applyProtection="1">
      <alignment horizontal="center" vertical="center"/>
      <protection locked="0"/>
    </xf>
    <xf numFmtId="0" fontId="8" fillId="2" borderId="32" xfId="0" applyFont="1" applyFill="1" applyBorder="1" applyAlignment="1" applyProtection="1">
      <alignment horizontal="left" vertical="top" wrapText="1"/>
      <protection locked="0"/>
    </xf>
    <xf numFmtId="165" fontId="11" fillId="2" borderId="33" xfId="0" applyNumberFormat="1" applyFont="1" applyFill="1" applyBorder="1" applyAlignment="1" applyProtection="1">
      <alignment horizontal="center" vertical="center"/>
      <protection locked="0"/>
    </xf>
    <xf numFmtId="0" fontId="8" fillId="2" borderId="34" xfId="0" applyFont="1" applyFill="1" applyBorder="1" applyAlignment="1" applyProtection="1">
      <alignment horizontal="left" vertical="top" wrapText="1"/>
      <protection locked="0"/>
    </xf>
    <xf numFmtId="165" fontId="11" fillId="2" borderId="35" xfId="0" applyNumberFormat="1" applyFont="1" applyFill="1" applyBorder="1" applyAlignment="1" applyProtection="1">
      <alignment horizontal="center" vertical="center"/>
      <protection locked="0"/>
    </xf>
    <xf numFmtId="0" fontId="8" fillId="2" borderId="36" xfId="0" applyFont="1" applyFill="1" applyBorder="1" applyAlignment="1" applyProtection="1">
      <alignment horizontal="left" vertical="top" wrapText="1"/>
      <protection locked="0"/>
    </xf>
    <xf numFmtId="0" fontId="8" fillId="2" borderId="36" xfId="0" applyFont="1" applyFill="1" applyBorder="1" applyAlignment="1" applyProtection="1">
      <alignment horizontal="center" vertical="top"/>
      <protection locked="0"/>
    </xf>
    <xf numFmtId="0" fontId="8" fillId="2" borderId="37" xfId="0" applyFont="1" applyFill="1" applyBorder="1" applyAlignment="1" applyProtection="1">
      <alignment horizontal="left" vertical="top" wrapText="1"/>
      <protection locked="0"/>
    </xf>
    <xf numFmtId="0" fontId="10" fillId="2" borderId="3" xfId="0" applyFont="1" applyFill="1" applyBorder="1" applyAlignment="1">
      <alignment horizontal="center" vertical="center"/>
    </xf>
    <xf numFmtId="0" fontId="10" fillId="2" borderId="43" xfId="0" applyFont="1" applyFill="1" applyBorder="1" applyAlignment="1">
      <alignment horizontal="center" vertical="center"/>
    </xf>
    <xf numFmtId="0" fontId="10" fillId="2" borderId="4" xfId="0" applyFont="1" applyFill="1" applyBorder="1" applyAlignment="1">
      <alignment horizontal="center" vertical="center"/>
    </xf>
    <xf numFmtId="0" fontId="7" fillId="2" borderId="39" xfId="0" applyFont="1" applyFill="1" applyBorder="1" applyAlignment="1" applyProtection="1">
      <alignment vertical="center"/>
    </xf>
    <xf numFmtId="0" fontId="7" fillId="2" borderId="40" xfId="0" applyFont="1" applyFill="1" applyBorder="1" applyAlignment="1" applyProtection="1">
      <alignment vertical="center"/>
    </xf>
    <xf numFmtId="0" fontId="11" fillId="2" borderId="9" xfId="1" applyFont="1" applyFill="1" applyBorder="1"/>
    <xf numFmtId="0" fontId="11" fillId="2" borderId="10" xfId="1" applyFont="1" applyFill="1" applyBorder="1"/>
    <xf numFmtId="0" fontId="11" fillId="2" borderId="11" xfId="1" applyFont="1" applyFill="1" applyBorder="1"/>
    <xf numFmtId="0" fontId="17" fillId="2" borderId="30" xfId="0" applyFont="1" applyFill="1" applyBorder="1" applyAlignment="1">
      <alignment horizontal="center" vertical="center" wrapText="1"/>
    </xf>
    <xf numFmtId="0" fontId="19" fillId="2" borderId="17" xfId="0" applyFont="1" applyFill="1" applyBorder="1" applyAlignment="1" applyProtection="1">
      <alignment horizontal="left" wrapText="1" indent="1"/>
      <protection locked="0"/>
    </xf>
    <xf numFmtId="0" fontId="18" fillId="2" borderId="10" xfId="0" applyFont="1" applyFill="1" applyBorder="1" applyAlignment="1">
      <alignment horizontal="center" vertical="center"/>
    </xf>
    <xf numFmtId="0" fontId="15" fillId="3" borderId="9" xfId="1" applyFont="1" applyFill="1" applyBorder="1" applyAlignment="1">
      <alignment vertical="center"/>
    </xf>
    <xf numFmtId="0" fontId="15" fillId="3" borderId="10" xfId="1" applyFont="1" applyFill="1" applyBorder="1" applyAlignment="1">
      <alignment vertical="center"/>
    </xf>
    <xf numFmtId="0" fontId="15" fillId="3" borderId="11" xfId="1" applyFont="1" applyFill="1" applyBorder="1" applyAlignment="1">
      <alignment vertical="center"/>
    </xf>
    <xf numFmtId="0" fontId="15" fillId="3" borderId="9" xfId="1" applyFont="1" applyFill="1" applyBorder="1" applyAlignment="1">
      <alignment horizontal="left" vertical="center"/>
    </xf>
    <xf numFmtId="0" fontId="15" fillId="3" borderId="10" xfId="1" applyFont="1" applyFill="1" applyBorder="1" applyAlignment="1">
      <alignment horizontal="left" vertical="center"/>
    </xf>
    <xf numFmtId="0" fontId="15" fillId="3" borderId="11" xfId="1" applyFont="1" applyFill="1" applyBorder="1" applyAlignment="1">
      <alignment horizontal="left" vertical="center"/>
    </xf>
    <xf numFmtId="0" fontId="15" fillId="3" borderId="23" xfId="1" applyFont="1" applyFill="1" applyBorder="1" applyAlignment="1">
      <alignment vertical="center"/>
    </xf>
    <xf numFmtId="0" fontId="15" fillId="3" borderId="13" xfId="1" applyFont="1" applyFill="1" applyBorder="1" applyAlignment="1">
      <alignment vertical="center"/>
    </xf>
    <xf numFmtId="0" fontId="15" fillId="3" borderId="24" xfId="1" applyFont="1" applyFill="1" applyBorder="1" applyAlignment="1">
      <alignment vertical="center" wrapText="1"/>
    </xf>
    <xf numFmtId="0" fontId="12" fillId="4" borderId="9" xfId="1" applyFont="1" applyFill="1" applyBorder="1" applyAlignment="1">
      <alignment horizontal="center" vertical="center"/>
    </xf>
    <xf numFmtId="0" fontId="12" fillId="4" borderId="10" xfId="1" applyFont="1" applyFill="1" applyBorder="1" applyAlignment="1">
      <alignment horizontal="center" vertical="center"/>
    </xf>
    <xf numFmtId="0" fontId="12" fillId="4" borderId="11" xfId="1" applyFont="1" applyFill="1" applyBorder="1" applyAlignment="1">
      <alignment horizontal="center" vertical="center"/>
    </xf>
    <xf numFmtId="0" fontId="12" fillId="5" borderId="9" xfId="1" quotePrefix="1" applyFont="1" applyFill="1" applyBorder="1" applyAlignment="1">
      <alignment horizontal="center" vertical="center"/>
    </xf>
    <xf numFmtId="0" fontId="12" fillId="5" borderId="10" xfId="1" quotePrefix="1" applyFont="1" applyFill="1" applyBorder="1" applyAlignment="1">
      <alignment horizontal="right" vertical="center"/>
    </xf>
    <xf numFmtId="0" fontId="12" fillId="5" borderId="10" xfId="1" quotePrefix="1" applyFont="1" applyFill="1" applyBorder="1" applyAlignment="1">
      <alignment horizontal="center" vertical="center" wrapText="1"/>
    </xf>
    <xf numFmtId="9" fontId="12" fillId="5" borderId="10" xfId="3" quotePrefix="1" applyFont="1" applyFill="1" applyBorder="1" applyAlignment="1">
      <alignment horizontal="center" vertical="center"/>
    </xf>
    <xf numFmtId="0" fontId="12" fillId="5" borderId="11" xfId="1" applyFont="1" applyFill="1" applyBorder="1" applyAlignment="1">
      <alignment horizontal="center" vertical="center"/>
    </xf>
    <xf numFmtId="0" fontId="18" fillId="2" borderId="26" xfId="1" applyFont="1" applyFill="1" applyBorder="1" applyAlignment="1" applyProtection="1">
      <alignment horizontal="center" vertical="center" wrapText="1"/>
      <protection locked="0"/>
    </xf>
    <xf numFmtId="0" fontId="18" fillId="2" borderId="28" xfId="1" applyFont="1" applyFill="1" applyBorder="1" applyAlignment="1" applyProtection="1">
      <alignment horizontal="center" vertical="center" wrapText="1"/>
      <protection locked="0"/>
    </xf>
    <xf numFmtId="0" fontId="18" fillId="2" borderId="30" xfId="1" applyFont="1" applyFill="1" applyBorder="1" applyAlignment="1" applyProtection="1">
      <alignment horizontal="center" vertical="center" wrapText="1"/>
      <protection locked="0"/>
    </xf>
    <xf numFmtId="0" fontId="17" fillId="2" borderId="10" xfId="1" applyFont="1" applyFill="1" applyBorder="1" applyAlignment="1">
      <alignment horizontal="center" vertical="center"/>
    </xf>
    <xf numFmtId="9" fontId="15" fillId="3" borderId="10" xfId="3" applyFont="1" applyFill="1" applyBorder="1" applyAlignment="1" applyProtection="1">
      <alignment horizontal="center" vertical="center" wrapText="1"/>
      <protection locked="0"/>
    </xf>
    <xf numFmtId="0" fontId="15" fillId="3" borderId="10" xfId="1" applyFont="1" applyFill="1" applyBorder="1" applyAlignment="1">
      <alignment horizontal="right" vertical="center" wrapText="1"/>
    </xf>
    <xf numFmtId="9" fontId="23" fillId="3" borderId="11" xfId="1" quotePrefix="1" applyNumberFormat="1" applyFont="1" applyFill="1" applyBorder="1" applyAlignment="1" applyProtection="1">
      <alignment horizontal="center" vertical="center"/>
    </xf>
    <xf numFmtId="0" fontId="12" fillId="4" borderId="10" xfId="1" quotePrefix="1" applyFont="1" applyFill="1" applyBorder="1" applyAlignment="1">
      <alignment horizontal="center" vertical="center"/>
    </xf>
    <xf numFmtId="0" fontId="18" fillId="2" borderId="57" xfId="1" applyFont="1" applyFill="1" applyBorder="1" applyAlignment="1" applyProtection="1">
      <alignment horizontal="center" vertical="center" wrapText="1"/>
      <protection locked="0"/>
    </xf>
    <xf numFmtId="0" fontId="18" fillId="2" borderId="58" xfId="1" applyFont="1" applyFill="1" applyBorder="1" applyAlignment="1" applyProtection="1">
      <alignment horizontal="center" vertical="center" wrapText="1"/>
      <protection locked="0"/>
    </xf>
    <xf numFmtId="0" fontId="18" fillId="2" borderId="59" xfId="1" applyFont="1" applyFill="1" applyBorder="1" applyAlignment="1" applyProtection="1">
      <alignment horizontal="center" vertical="center" wrapText="1"/>
      <protection locked="0"/>
    </xf>
    <xf numFmtId="0" fontId="17" fillId="2" borderId="25" xfId="0" applyFont="1" applyFill="1" applyBorder="1" applyAlignment="1" applyProtection="1">
      <alignment horizontal="left" vertical="center" wrapText="1"/>
      <protection locked="0"/>
    </xf>
    <xf numFmtId="0" fontId="19" fillId="2" borderId="17" xfId="0" applyFont="1" applyFill="1" applyBorder="1" applyAlignment="1" applyProtection="1">
      <alignment horizontal="left" vertical="center" wrapText="1"/>
      <protection locked="0"/>
    </xf>
    <xf numFmtId="0" fontId="17" fillId="2" borderId="27" xfId="0" applyFont="1" applyFill="1" applyBorder="1" applyAlignment="1" applyProtection="1">
      <alignment horizontal="left" vertical="center" wrapText="1"/>
      <protection locked="0"/>
    </xf>
    <xf numFmtId="0" fontId="17" fillId="2" borderId="14" xfId="1" applyFont="1" applyFill="1" applyBorder="1" applyAlignment="1" applyProtection="1">
      <alignment horizontal="left" vertical="center" wrapText="1"/>
      <protection locked="0"/>
    </xf>
    <xf numFmtId="0" fontId="17" fillId="2" borderId="20" xfId="1" applyFont="1" applyFill="1" applyBorder="1" applyAlignment="1" applyProtection="1">
      <alignment horizontal="left" vertical="center" wrapText="1"/>
      <protection locked="0"/>
    </xf>
    <xf numFmtId="0" fontId="17" fillId="2" borderId="29" xfId="0" applyFont="1" applyFill="1" applyBorder="1" applyAlignment="1" applyProtection="1">
      <alignment horizontal="left" vertical="center" wrapText="1"/>
      <protection locked="0"/>
    </xf>
    <xf numFmtId="0" fontId="17" fillId="2" borderId="15" xfId="1" applyFont="1" applyFill="1" applyBorder="1" applyAlignment="1" applyProtection="1">
      <alignment horizontal="left" vertical="center" wrapText="1"/>
      <protection locked="0"/>
    </xf>
    <xf numFmtId="0" fontId="17" fillId="2" borderId="50" xfId="0" applyFont="1" applyFill="1" applyBorder="1" applyAlignment="1" applyProtection="1">
      <alignment horizontal="left" vertical="center" wrapText="1"/>
      <protection locked="0"/>
    </xf>
    <xf numFmtId="0" fontId="17" fillId="2" borderId="60" xfId="0" applyFont="1" applyFill="1" applyBorder="1" applyAlignment="1" applyProtection="1">
      <alignment horizontal="left" vertical="center" wrapText="1"/>
      <protection locked="0"/>
    </xf>
    <xf numFmtId="0" fontId="17" fillId="2" borderId="16" xfId="1" applyFont="1" applyFill="1" applyBorder="1" applyAlignment="1" applyProtection="1">
      <alignment horizontal="left" vertical="center" wrapText="1"/>
      <protection locked="0"/>
    </xf>
    <xf numFmtId="0" fontId="11" fillId="2" borderId="10" xfId="1" applyFont="1" applyFill="1" applyBorder="1" applyAlignment="1">
      <alignment vertical="center"/>
    </xf>
    <xf numFmtId="0" fontId="11" fillId="2" borderId="11" xfId="1" applyFont="1" applyFill="1" applyBorder="1" applyAlignment="1">
      <alignment vertical="center"/>
    </xf>
    <xf numFmtId="0" fontId="18" fillId="2" borderId="61" xfId="1" applyFont="1" applyFill="1" applyBorder="1" applyAlignment="1" applyProtection="1">
      <alignment horizontal="center" vertical="center" wrapText="1"/>
      <protection locked="0"/>
    </xf>
    <xf numFmtId="0" fontId="17" fillId="2" borderId="21" xfId="1" applyFont="1" applyFill="1" applyBorder="1" applyAlignment="1" applyProtection="1">
      <alignment horizontal="left" vertical="center" wrapText="1"/>
      <protection locked="0"/>
    </xf>
    <xf numFmtId="0" fontId="17" fillId="2" borderId="29" xfId="2" applyFont="1" applyFill="1" applyBorder="1" applyAlignment="1" applyProtection="1">
      <alignment horizontal="left" wrapText="1"/>
      <protection locked="0"/>
    </xf>
    <xf numFmtId="0" fontId="19" fillId="2" borderId="21" xfId="0" applyFont="1" applyFill="1" applyBorder="1" applyAlignment="1" applyProtection="1">
      <alignment horizontal="left" vertical="center" wrapText="1"/>
      <protection locked="0"/>
    </xf>
    <xf numFmtId="0" fontId="15" fillId="2" borderId="63" xfId="0" applyFont="1" applyFill="1" applyBorder="1" applyAlignment="1" applyProtection="1">
      <alignment horizontal="right" vertical="center" wrapText="1"/>
    </xf>
    <xf numFmtId="0" fontId="17" fillId="2" borderId="65" xfId="1" applyFont="1" applyFill="1" applyBorder="1" applyAlignment="1">
      <alignment horizontal="center" vertical="center" wrapText="1"/>
    </xf>
    <xf numFmtId="0" fontId="17" fillId="2" borderId="66" xfId="1" applyFont="1" applyFill="1" applyBorder="1" applyAlignment="1">
      <alignment horizontal="center" vertical="center" wrapText="1"/>
    </xf>
    <xf numFmtId="0" fontId="17" fillId="2" borderId="63" xfId="1" applyFont="1" applyFill="1" applyBorder="1" applyAlignment="1">
      <alignment horizontal="center" vertical="center" wrapText="1"/>
    </xf>
    <xf numFmtId="0" fontId="12" fillId="4" borderId="9" xfId="1" quotePrefix="1" applyFont="1" applyFill="1" applyBorder="1" applyAlignment="1">
      <alignment horizontal="center" vertical="center"/>
    </xf>
    <xf numFmtId="0" fontId="12" fillId="3" borderId="10" xfId="1" applyFont="1" applyFill="1" applyBorder="1" applyAlignment="1">
      <alignment horizontal="center" vertical="center"/>
    </xf>
    <xf numFmtId="0" fontId="12" fillId="3" borderId="11" xfId="1" applyFont="1" applyFill="1" applyBorder="1" applyAlignment="1">
      <alignment horizontal="center" vertical="center"/>
    </xf>
    <xf numFmtId="0" fontId="25" fillId="2" borderId="21" xfId="0" applyFont="1" applyFill="1" applyBorder="1" applyAlignment="1" applyProtection="1">
      <alignment horizontal="center" vertical="center" wrapText="1"/>
      <protection locked="0"/>
    </xf>
    <xf numFmtId="0" fontId="25" fillId="2" borderId="14" xfId="0" applyFont="1" applyFill="1" applyBorder="1" applyAlignment="1" applyProtection="1">
      <alignment horizontal="center" vertical="center" wrapText="1"/>
      <protection locked="0"/>
    </xf>
    <xf numFmtId="0" fontId="25" fillId="2" borderId="16" xfId="0" applyFont="1" applyFill="1" applyBorder="1" applyAlignment="1" applyProtection="1">
      <alignment horizontal="center" vertical="center" wrapText="1"/>
      <protection locked="0"/>
    </xf>
    <xf numFmtId="0" fontId="17" fillId="2" borderId="51" xfId="0" applyFont="1" applyFill="1" applyBorder="1" applyAlignment="1" applyProtection="1">
      <alignment horizontal="center" vertical="center" wrapText="1"/>
      <protection hidden="1"/>
    </xf>
    <xf numFmtId="0" fontId="17" fillId="2" borderId="26" xfId="0" applyFont="1" applyFill="1" applyBorder="1" applyAlignment="1" applyProtection="1">
      <alignment horizontal="center" vertical="center" wrapText="1"/>
      <protection hidden="1"/>
    </xf>
    <xf numFmtId="0" fontId="17" fillId="2" borderId="67" xfId="0" applyFont="1" applyFill="1" applyBorder="1" applyAlignment="1" applyProtection="1">
      <alignment horizontal="center" vertical="center" wrapText="1"/>
      <protection hidden="1"/>
    </xf>
    <xf numFmtId="9" fontId="15" fillId="3" borderId="10" xfId="3" applyFont="1" applyFill="1" applyBorder="1" applyAlignment="1" applyProtection="1">
      <alignment horizontal="center" vertical="center" wrapText="1"/>
      <protection hidden="1"/>
    </xf>
    <xf numFmtId="9" fontId="23" fillId="3" borderId="11" xfId="1" quotePrefix="1" applyNumberFormat="1" applyFont="1" applyFill="1" applyBorder="1" applyAlignment="1" applyProtection="1">
      <alignment horizontal="center" vertical="center"/>
      <protection hidden="1"/>
    </xf>
    <xf numFmtId="0" fontId="17" fillId="2" borderId="28" xfId="0" applyFont="1" applyFill="1" applyBorder="1" applyAlignment="1" applyProtection="1">
      <alignment horizontal="center" vertical="center" wrapText="1"/>
      <protection hidden="1"/>
    </xf>
    <xf numFmtId="0" fontId="17" fillId="2" borderId="30" xfId="0" applyFont="1" applyFill="1" applyBorder="1" applyAlignment="1" applyProtection="1">
      <alignment horizontal="center" vertical="center" wrapText="1"/>
      <protection hidden="1"/>
    </xf>
    <xf numFmtId="0" fontId="12" fillId="4" borderId="10" xfId="1" applyFont="1" applyFill="1" applyBorder="1" applyAlignment="1" applyProtection="1">
      <alignment horizontal="center" vertical="center"/>
      <protection hidden="1"/>
    </xf>
    <xf numFmtId="0" fontId="18" fillId="2" borderId="70" xfId="1" applyFont="1" applyFill="1" applyBorder="1" applyAlignment="1" applyProtection="1">
      <alignment horizontal="center" vertical="center" wrapText="1"/>
      <protection locked="0"/>
    </xf>
    <xf numFmtId="0" fontId="17" fillId="2" borderId="25" xfId="1" applyFont="1" applyFill="1" applyBorder="1" applyAlignment="1" applyProtection="1">
      <alignment horizontal="left" wrapText="1"/>
      <protection locked="0"/>
    </xf>
    <xf numFmtId="0" fontId="17" fillId="2" borderId="27" xfId="1" applyFont="1" applyFill="1" applyBorder="1" applyAlignment="1" applyProtection="1">
      <alignment horizontal="left" wrapText="1"/>
      <protection locked="0"/>
    </xf>
    <xf numFmtId="0" fontId="17" fillId="2" borderId="29" xfId="1" applyFont="1" applyFill="1" applyBorder="1" applyAlignment="1" applyProtection="1">
      <alignment horizontal="left" wrapText="1"/>
      <protection locked="0"/>
    </xf>
    <xf numFmtId="0" fontId="17" fillId="2" borderId="47" xfId="1" applyFont="1" applyFill="1" applyBorder="1" applyAlignment="1" applyProtection="1">
      <alignment horizontal="left" wrapText="1"/>
      <protection locked="0"/>
    </xf>
    <xf numFmtId="0" fontId="17" fillId="2" borderId="48" xfId="1" applyFont="1" applyFill="1" applyBorder="1" applyAlignment="1" applyProtection="1">
      <alignment horizontal="left" wrapText="1"/>
      <protection locked="0"/>
    </xf>
    <xf numFmtId="0" fontId="17" fillId="2" borderId="49" xfId="1" applyFont="1" applyFill="1" applyBorder="1" applyAlignment="1" applyProtection="1">
      <alignment horizontal="left" wrapText="1"/>
      <protection locked="0"/>
    </xf>
    <xf numFmtId="0" fontId="17" fillId="2" borderId="68" xfId="1" applyFont="1" applyFill="1" applyBorder="1" applyAlignment="1" applyProtection="1">
      <alignment horizontal="left" wrapText="1"/>
      <protection locked="0"/>
    </xf>
    <xf numFmtId="0" fontId="17" fillId="2" borderId="66" xfId="1" applyFont="1" applyFill="1" applyBorder="1" applyAlignment="1" applyProtection="1">
      <alignment horizontal="left" wrapText="1"/>
      <protection locked="0"/>
    </xf>
    <xf numFmtId="0" fontId="17" fillId="2" borderId="69" xfId="1" applyFont="1" applyFill="1" applyBorder="1" applyAlignment="1" applyProtection="1">
      <alignment horizontal="left" wrapText="1"/>
      <protection locked="0"/>
    </xf>
    <xf numFmtId="0" fontId="17" fillId="2" borderId="63" xfId="1" applyFont="1" applyFill="1" applyBorder="1" applyAlignment="1" applyProtection="1">
      <alignment horizontal="left" wrapText="1"/>
      <protection locked="0"/>
    </xf>
    <xf numFmtId="0" fontId="17" fillId="2" borderId="25" xfId="0" applyFont="1" applyFill="1" applyBorder="1" applyAlignment="1" applyProtection="1">
      <alignment horizontal="left" wrapText="1"/>
      <protection locked="0"/>
    </xf>
    <xf numFmtId="0" fontId="17" fillId="2" borderId="27" xfId="0" applyFont="1" applyFill="1" applyBorder="1" applyAlignment="1" applyProtection="1">
      <alignment horizontal="left" wrapText="1"/>
      <protection locked="0"/>
    </xf>
    <xf numFmtId="0" fontId="17" fillId="2" borderId="29" xfId="0" applyFont="1" applyFill="1" applyBorder="1" applyAlignment="1" applyProtection="1">
      <alignment horizontal="left" wrapText="1"/>
      <protection locked="0"/>
    </xf>
    <xf numFmtId="0" fontId="17" fillId="2" borderId="50" xfId="0" applyFont="1" applyFill="1" applyBorder="1" applyAlignment="1" applyProtection="1">
      <alignment horizontal="left" wrapText="1"/>
      <protection locked="0"/>
    </xf>
    <xf numFmtId="0" fontId="17" fillId="2" borderId="25" xfId="2" applyFont="1" applyFill="1" applyBorder="1" applyAlignment="1" applyProtection="1">
      <alignment horizontal="left" wrapText="1"/>
      <protection locked="0"/>
    </xf>
    <xf numFmtId="0" fontId="17" fillId="2" borderId="27" xfId="2" applyFont="1" applyFill="1" applyBorder="1" applyAlignment="1" applyProtection="1">
      <alignment horizontal="left" wrapText="1"/>
      <protection locked="0"/>
    </xf>
    <xf numFmtId="9" fontId="23" fillId="4" borderId="26" xfId="1" quotePrefix="1" applyNumberFormat="1" applyFont="1" applyFill="1" applyBorder="1" applyAlignment="1" applyProtection="1">
      <alignment horizontal="center" vertical="center"/>
      <protection hidden="1"/>
    </xf>
    <xf numFmtId="9" fontId="12" fillId="2" borderId="57" xfId="0" applyNumberFormat="1" applyFont="1" applyFill="1" applyBorder="1" applyAlignment="1" applyProtection="1">
      <alignment horizontal="center"/>
      <protection hidden="1"/>
    </xf>
    <xf numFmtId="9" fontId="23" fillId="4" borderId="28" xfId="1" quotePrefix="1" applyNumberFormat="1" applyFont="1" applyFill="1" applyBorder="1" applyAlignment="1" applyProtection="1">
      <alignment horizontal="center" vertical="center"/>
      <protection hidden="1"/>
    </xf>
    <xf numFmtId="9" fontId="12" fillId="2" borderId="28" xfId="0" applyNumberFormat="1" applyFont="1" applyFill="1" applyBorder="1" applyAlignment="1" applyProtection="1">
      <alignment horizontal="center"/>
      <protection hidden="1"/>
    </xf>
    <xf numFmtId="9" fontId="23" fillId="4" borderId="30" xfId="1" quotePrefix="1" applyNumberFormat="1" applyFont="1" applyFill="1" applyBorder="1" applyAlignment="1" applyProtection="1">
      <alignment horizontal="center" vertical="center"/>
      <protection hidden="1"/>
    </xf>
    <xf numFmtId="9" fontId="12" fillId="2" borderId="30" xfId="0" applyNumberFormat="1" applyFont="1" applyFill="1" applyBorder="1" applyAlignment="1" applyProtection="1">
      <alignment horizontal="center"/>
      <protection hidden="1"/>
    </xf>
    <xf numFmtId="9" fontId="26" fillId="2" borderId="11" xfId="1" quotePrefix="1" applyNumberFormat="1" applyFont="1" applyFill="1" applyBorder="1" applyAlignment="1" applyProtection="1">
      <alignment horizontal="center" vertical="center"/>
      <protection hidden="1"/>
    </xf>
    <xf numFmtId="0" fontId="17" fillId="2" borderId="65" xfId="0" applyFont="1" applyFill="1" applyBorder="1" applyAlignment="1" applyProtection="1">
      <alignment horizontal="left" vertical="center" wrapText="1"/>
      <protection locked="0"/>
    </xf>
    <xf numFmtId="0" fontId="17" fillId="2" borderId="71" xfId="1" applyFont="1" applyFill="1" applyBorder="1" applyAlignment="1" applyProtection="1">
      <alignment horizontal="left" wrapText="1" indent="1"/>
      <protection locked="0"/>
    </xf>
    <xf numFmtId="0" fontId="18" fillId="2" borderId="72" xfId="1" applyFont="1" applyFill="1" applyBorder="1" applyAlignment="1" applyProtection="1">
      <alignment horizontal="center" vertical="center" wrapText="1"/>
      <protection locked="0"/>
    </xf>
    <xf numFmtId="0" fontId="22" fillId="2" borderId="42" xfId="0" applyFont="1" applyFill="1" applyBorder="1" applyAlignment="1" applyProtection="1">
      <alignment horizontal="center" vertical="center"/>
      <protection hidden="1"/>
    </xf>
    <xf numFmtId="0" fontId="22" fillId="2" borderId="39" xfId="0" applyFont="1" applyFill="1" applyBorder="1" applyAlignment="1" applyProtection="1">
      <alignment horizontal="center" vertical="center"/>
      <protection hidden="1"/>
    </xf>
    <xf numFmtId="0" fontId="21" fillId="2" borderId="52" xfId="0" applyFont="1" applyFill="1" applyBorder="1" applyAlignment="1" applyProtection="1">
      <alignment horizontal="center" vertical="center"/>
      <protection hidden="1"/>
    </xf>
    <xf numFmtId="0" fontId="21" fillId="2" borderId="53" xfId="0" applyFont="1" applyFill="1" applyBorder="1" applyAlignment="1" applyProtection="1">
      <alignment horizontal="center" vertical="center"/>
      <protection hidden="1"/>
    </xf>
    <xf numFmtId="0" fontId="22" fillId="2" borderId="41" xfId="0" applyFont="1" applyFill="1" applyBorder="1" applyAlignment="1" applyProtection="1">
      <alignment horizontal="center" vertical="center"/>
      <protection hidden="1"/>
    </xf>
    <xf numFmtId="0" fontId="22" fillId="2" borderId="38" xfId="0" applyFont="1" applyFill="1" applyBorder="1" applyAlignment="1" applyProtection="1">
      <alignment horizontal="center" vertical="center"/>
      <protection hidden="1"/>
    </xf>
    <xf numFmtId="0" fontId="7" fillId="2" borderId="26" xfId="0" applyFont="1" applyFill="1" applyBorder="1" applyAlignment="1" applyProtection="1">
      <alignment horizontal="center" vertical="center" wrapText="1"/>
    </xf>
    <xf numFmtId="0" fontId="7" fillId="2" borderId="21" xfId="0" applyFont="1" applyFill="1" applyBorder="1" applyAlignment="1" applyProtection="1">
      <alignment horizontal="center" vertical="center" wrapText="1"/>
    </xf>
    <xf numFmtId="0" fontId="16" fillId="2" borderId="28" xfId="0" applyFont="1" applyFill="1" applyBorder="1" applyAlignment="1" applyProtection="1">
      <alignment horizontal="center" vertical="center" wrapText="1"/>
      <protection locked="0"/>
    </xf>
    <xf numFmtId="0" fontId="16" fillId="2" borderId="14" xfId="0" applyFont="1" applyFill="1" applyBorder="1" applyAlignment="1" applyProtection="1">
      <alignment horizontal="center" vertical="center" wrapText="1"/>
      <protection locked="0"/>
    </xf>
    <xf numFmtId="0" fontId="11" fillId="2" borderId="28" xfId="0" applyFont="1" applyFill="1" applyBorder="1" applyAlignment="1" applyProtection="1">
      <alignment horizontal="center" vertical="center" wrapText="1"/>
    </xf>
    <xf numFmtId="0" fontId="11" fillId="2" borderId="14" xfId="0" applyFont="1" applyFill="1" applyBorder="1" applyAlignment="1" applyProtection="1">
      <alignment horizontal="center" vertical="center" wrapText="1"/>
    </xf>
    <xf numFmtId="0" fontId="7" fillId="2" borderId="44" xfId="0" applyFont="1" applyFill="1" applyBorder="1" applyAlignment="1" applyProtection="1">
      <alignment vertical="center" wrapText="1"/>
    </xf>
    <xf numFmtId="0" fontId="7" fillId="2" borderId="45" xfId="0" applyFont="1" applyFill="1" applyBorder="1" applyAlignment="1" applyProtection="1">
      <alignment vertical="center" wrapText="1"/>
    </xf>
    <xf numFmtId="0" fontId="7" fillId="2" borderId="46" xfId="0" applyFont="1" applyFill="1" applyBorder="1" applyAlignment="1" applyProtection="1">
      <alignment vertical="center" wrapText="1"/>
    </xf>
    <xf numFmtId="0" fontId="7" fillId="2" borderId="7" xfId="0" applyFont="1" applyFill="1" applyBorder="1" applyAlignment="1" applyProtection="1">
      <alignment horizontal="left" vertical="center" wrapText="1"/>
    </xf>
    <xf numFmtId="0" fontId="7" fillId="2" borderId="38" xfId="0" applyFont="1" applyFill="1" applyBorder="1" applyAlignment="1" applyProtection="1">
      <alignment horizontal="left" vertical="center" wrapText="1"/>
    </xf>
    <xf numFmtId="0" fontId="7" fillId="2" borderId="6" xfId="0" applyFont="1" applyFill="1" applyBorder="1" applyAlignment="1" applyProtection="1">
      <alignment horizontal="left" vertical="center" wrapText="1"/>
    </xf>
    <xf numFmtId="0" fontId="7" fillId="2" borderId="55" xfId="0" applyFont="1" applyFill="1" applyBorder="1" applyAlignment="1" applyProtection="1">
      <alignment horizontal="left" vertical="center" wrapText="1"/>
    </xf>
    <xf numFmtId="0" fontId="7" fillId="2" borderId="53" xfId="0" applyFont="1" applyFill="1" applyBorder="1" applyAlignment="1" applyProtection="1">
      <alignment horizontal="left" vertical="center" wrapText="1"/>
    </xf>
    <xf numFmtId="0" fontId="7" fillId="2" borderId="54" xfId="0" applyFont="1" applyFill="1" applyBorder="1" applyAlignment="1" applyProtection="1">
      <alignment horizontal="left" vertical="center" wrapText="1"/>
    </xf>
    <xf numFmtId="0" fontId="7" fillId="2" borderId="56" xfId="0" applyFont="1" applyFill="1" applyBorder="1" applyAlignment="1" applyProtection="1">
      <alignment horizontal="left" vertical="center" wrapText="1"/>
    </xf>
    <xf numFmtId="0" fontId="7" fillId="2" borderId="39" xfId="0" applyFont="1" applyFill="1" applyBorder="1" applyAlignment="1" applyProtection="1">
      <alignment horizontal="left" vertical="center" wrapText="1"/>
    </xf>
    <xf numFmtId="0" fontId="7" fillId="2" borderId="40" xfId="0" applyFont="1" applyFill="1" applyBorder="1" applyAlignment="1" applyProtection="1">
      <alignment horizontal="left" vertical="center" wrapText="1"/>
    </xf>
    <xf numFmtId="0" fontId="19" fillId="2" borderId="0" xfId="0" applyFont="1" applyFill="1" applyBorder="1" applyAlignment="1" applyProtection="1">
      <alignment horizontal="left" vertical="center" wrapText="1"/>
      <protection locked="0"/>
    </xf>
    <xf numFmtId="2" fontId="24" fillId="2" borderId="49" xfId="0" applyNumberFormat="1" applyFont="1" applyFill="1" applyBorder="1" applyAlignment="1" applyProtection="1">
      <alignment horizontal="center" vertical="center"/>
      <protection hidden="1"/>
    </xf>
    <xf numFmtId="0" fontId="24" fillId="2" borderId="64" xfId="0" applyFont="1" applyFill="1" applyBorder="1" applyAlignment="1" applyProtection="1">
      <alignment horizontal="center" vertical="center"/>
      <protection hidden="1"/>
    </xf>
    <xf numFmtId="0" fontId="24" fillId="2" borderId="22" xfId="0" applyFont="1" applyFill="1" applyBorder="1" applyAlignment="1" applyProtection="1">
      <alignment horizontal="center" vertical="center"/>
      <protection hidden="1"/>
    </xf>
    <xf numFmtId="0" fontId="7" fillId="2" borderId="2" xfId="0" applyFont="1" applyFill="1" applyBorder="1" applyAlignment="1" applyProtection="1">
      <alignment vertical="center" wrapText="1"/>
    </xf>
    <xf numFmtId="0" fontId="7" fillId="2" borderId="7" xfId="0" applyFont="1" applyFill="1" applyBorder="1" applyAlignment="1" applyProtection="1">
      <alignment vertical="center" wrapText="1"/>
    </xf>
    <xf numFmtId="0" fontId="7" fillId="2" borderId="5" xfId="0" applyFont="1" applyFill="1" applyBorder="1" applyAlignment="1" applyProtection="1">
      <alignment vertical="center" wrapText="1"/>
    </xf>
    <xf numFmtId="0" fontId="7" fillId="2" borderId="28" xfId="0" applyFont="1" applyFill="1" applyBorder="1" applyAlignment="1" applyProtection="1">
      <alignment horizontal="center" vertical="center" wrapText="1"/>
    </xf>
    <xf numFmtId="0" fontId="7" fillId="2" borderId="14" xfId="0" applyFont="1" applyFill="1" applyBorder="1" applyAlignment="1" applyProtection="1">
      <alignment horizontal="center" vertical="center" wrapText="1"/>
    </xf>
    <xf numFmtId="9" fontId="15" fillId="2" borderId="62" xfId="3" applyFont="1" applyFill="1" applyBorder="1" applyAlignment="1" applyProtection="1">
      <alignment horizontal="center" vertical="center" wrapText="1"/>
      <protection hidden="1"/>
    </xf>
    <xf numFmtId="9" fontId="15" fillId="2" borderId="15" xfId="3" applyFont="1" applyFill="1" applyBorder="1" applyAlignment="1" applyProtection="1">
      <alignment horizontal="center" vertical="center" wrapText="1"/>
      <protection hidden="1"/>
    </xf>
    <xf numFmtId="0" fontId="15" fillId="3" borderId="9" xfId="1" applyFont="1" applyFill="1" applyBorder="1" applyAlignment="1">
      <alignment horizontal="center" vertical="center"/>
    </xf>
    <xf numFmtId="0" fontId="15" fillId="3" borderId="10" xfId="1" applyFont="1" applyFill="1" applyBorder="1" applyAlignment="1">
      <alignment horizontal="center" vertical="center"/>
    </xf>
    <xf numFmtId="0" fontId="15" fillId="3" borderId="11" xfId="1" applyFont="1" applyFill="1" applyBorder="1" applyAlignment="1">
      <alignment horizontal="center" vertical="center"/>
    </xf>
    <xf numFmtId="0" fontId="14" fillId="2" borderId="0" xfId="0" applyFont="1" applyFill="1" applyBorder="1" applyAlignment="1">
      <alignment wrapText="1"/>
    </xf>
  </cellXfs>
  <cellStyles count="4">
    <cellStyle name="Normal" xfId="0" builtinId="0"/>
    <cellStyle name="Normal 2" xfId="1" xr:uid="{00000000-0005-0000-0000-000001000000}"/>
    <cellStyle name="Normal 3" xfId="2" xr:uid="{00000000-0005-0000-0000-000002000000}"/>
    <cellStyle name="Percent" xfId="3" builtinId="5"/>
  </cellStyles>
  <dxfs count="3">
    <dxf>
      <fill>
        <patternFill>
          <bgColor indexed="11"/>
        </patternFill>
      </fill>
    </dxf>
    <dxf>
      <font>
        <condense val="0"/>
        <extend val="0"/>
        <color indexed="9"/>
      </font>
      <fill>
        <patternFill>
          <bgColor indexed="10"/>
        </patternFill>
      </fill>
    </dxf>
    <dxf>
      <fill>
        <patternFill>
          <bgColor indexed="1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2EFE6"/>
      <color rgb="FFFBFAF7"/>
      <color rgb="FFEFFBFF"/>
      <color rgb="FFD9F5FF"/>
      <color rgb="FF97E4FF"/>
      <color rgb="FF43CEFF"/>
      <color rgb="FF0DC0FF"/>
      <color rgb="FFF2DC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1"/>
    </mc:Choice>
    <mc:Fallback>
      <c:style val="31"/>
    </mc:Fallback>
  </mc:AlternateContent>
  <c:chart>
    <c:title>
      <c:tx>
        <c:rich>
          <a:bodyPr/>
          <a:lstStyle/>
          <a:p>
            <a:pPr>
              <a:defRPr/>
            </a:pPr>
            <a:r>
              <a:rPr lang="en-GB"/>
              <a:t>Project Quality Review </a:t>
            </a:r>
          </a:p>
        </c:rich>
      </c:tx>
      <c:overlay val="0"/>
    </c:title>
    <c:autoTitleDeleted val="0"/>
    <c:plotArea>
      <c:layout>
        <c:manualLayout>
          <c:layoutTarget val="inner"/>
          <c:xMode val="edge"/>
          <c:yMode val="edge"/>
          <c:x val="0.1860026794563393"/>
          <c:y val="0.31412879492425649"/>
          <c:w val="0.54227435043105376"/>
          <c:h val="0.56255626511253021"/>
        </c:manualLayout>
      </c:layout>
      <c:radarChart>
        <c:radarStyle val="filled"/>
        <c:varyColors val="0"/>
        <c:ser>
          <c:idx val="0"/>
          <c:order val="0"/>
          <c:tx>
            <c:v>% of Quality Compliance</c:v>
          </c:tx>
          <c:cat>
            <c:strRef>
              <c:f>'PQR Summary'!$B$21:$B$30</c:f>
              <c:strCache>
                <c:ptCount val="10"/>
                <c:pt idx="0">
                  <c:v>Scope</c:v>
                </c:pt>
                <c:pt idx="1">
                  <c:v>Schedule</c:v>
                </c:pt>
                <c:pt idx="2">
                  <c:v>Cost</c:v>
                </c:pt>
                <c:pt idx="3">
                  <c:v>Quality </c:v>
                </c:pt>
                <c:pt idx="4">
                  <c:v>Risk </c:v>
                </c:pt>
                <c:pt idx="5">
                  <c:v>Issues &amp; Decisions</c:v>
                </c:pt>
                <c:pt idx="6">
                  <c:v>Communication</c:v>
                </c:pt>
                <c:pt idx="7">
                  <c:v>Project Organisation </c:v>
                </c:pt>
                <c:pt idx="8">
                  <c:v>Outsourcing</c:v>
                </c:pt>
                <c:pt idx="9">
                  <c:v>Client Satisfaction</c:v>
                </c:pt>
              </c:strCache>
            </c:strRef>
          </c:cat>
          <c:val>
            <c:numRef>
              <c:f>'PQR Summary'!$D$21:$D$30</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A0F6-4BC6-816C-A7F24ACCA04A}"/>
            </c:ext>
          </c:extLst>
        </c:ser>
        <c:dLbls>
          <c:showLegendKey val="0"/>
          <c:showVal val="0"/>
          <c:showCatName val="0"/>
          <c:showSerName val="0"/>
          <c:showPercent val="0"/>
          <c:showBubbleSize val="0"/>
        </c:dLbls>
        <c:axId val="96524544"/>
        <c:axId val="96526336"/>
      </c:radarChart>
      <c:catAx>
        <c:axId val="96524544"/>
        <c:scaling>
          <c:orientation val="minMax"/>
        </c:scaling>
        <c:delete val="0"/>
        <c:axPos val="b"/>
        <c:majorGridlines/>
        <c:numFmt formatCode="General" sourceLinked="1"/>
        <c:majorTickMark val="none"/>
        <c:minorTickMark val="none"/>
        <c:tickLblPos val="nextTo"/>
        <c:txPr>
          <a:bodyPr rot="0" vert="horz"/>
          <a:lstStyle/>
          <a:p>
            <a:pPr>
              <a:defRPr sz="900" b="1">
                <a:solidFill>
                  <a:schemeClr val="tx1">
                    <a:lumMod val="85000"/>
                    <a:lumOff val="15000"/>
                  </a:schemeClr>
                </a:solidFill>
              </a:defRPr>
            </a:pPr>
            <a:endParaRPr lang="el-GR"/>
          </a:p>
        </c:txPr>
        <c:crossAx val="96526336"/>
        <c:crosses val="autoZero"/>
        <c:auto val="0"/>
        <c:lblAlgn val="ctr"/>
        <c:lblOffset val="100"/>
        <c:noMultiLvlLbl val="0"/>
      </c:catAx>
      <c:valAx>
        <c:axId val="96526336"/>
        <c:scaling>
          <c:orientation val="minMax"/>
        </c:scaling>
        <c:delete val="0"/>
        <c:axPos val="l"/>
        <c:majorGridlines/>
        <c:numFmt formatCode="0%" sourceLinked="1"/>
        <c:majorTickMark val="none"/>
        <c:minorTickMark val="none"/>
        <c:tickLblPos val="nextTo"/>
        <c:txPr>
          <a:bodyPr rot="0" vert="horz"/>
          <a:lstStyle/>
          <a:p>
            <a:pPr>
              <a:defRPr b="1">
                <a:solidFill>
                  <a:schemeClr val="tx1">
                    <a:lumMod val="85000"/>
                    <a:lumOff val="15000"/>
                  </a:schemeClr>
                </a:solidFill>
              </a:defRPr>
            </a:pPr>
            <a:endParaRPr lang="el-GR"/>
          </a:p>
        </c:txPr>
        <c:crossAx val="96524544"/>
        <c:crosses val="autoZero"/>
        <c:crossBetween val="between"/>
      </c:valAx>
      <c:spPr>
        <a:solidFill>
          <a:schemeClr val="bg1">
            <a:lumMod val="95000"/>
          </a:schemeClr>
        </a:solidFill>
      </c:spPr>
    </c:plotArea>
    <c:legend>
      <c:legendPos val="r"/>
      <c:legendEntry>
        <c:idx val="0"/>
        <c:txPr>
          <a:bodyPr/>
          <a:lstStyle/>
          <a:p>
            <a:pPr>
              <a:defRPr b="1">
                <a:solidFill>
                  <a:schemeClr val="tx1">
                    <a:lumMod val="85000"/>
                    <a:lumOff val="15000"/>
                  </a:schemeClr>
                </a:solidFill>
              </a:defRPr>
            </a:pPr>
            <a:endParaRPr lang="el-GR"/>
          </a:p>
        </c:txPr>
      </c:legendEntry>
      <c:layout>
        <c:manualLayout>
          <c:xMode val="edge"/>
          <c:yMode val="edge"/>
          <c:x val="0.82246798846538882"/>
          <c:y val="0.51691880050426764"/>
          <c:w val="0.16235174587996232"/>
          <c:h val="0.15769793539587079"/>
        </c:manualLayout>
      </c:layout>
      <c:overlay val="0"/>
      <c:txPr>
        <a:bodyPr/>
        <a:lstStyle/>
        <a:p>
          <a:pPr>
            <a:defRPr>
              <a:solidFill>
                <a:schemeClr val="tx1">
                  <a:lumMod val="85000"/>
                  <a:lumOff val="15000"/>
                </a:schemeClr>
              </a:solidFill>
            </a:defRPr>
          </a:pPr>
          <a:endParaRPr lang="el-GR"/>
        </a:p>
      </c:txPr>
    </c:legend>
    <c:plotVisOnly val="0"/>
    <c:dispBlanksAs val="gap"/>
    <c:showDLblsOverMax val="0"/>
  </c:chart>
  <c:spPr>
    <a:solidFill>
      <a:schemeClr val="bg1">
        <a:lumMod val="95000"/>
      </a:schemeClr>
    </a:solidFill>
    <a:ln>
      <a:noFill/>
    </a:ln>
    <a:effectLst/>
  </c:spPr>
  <c:printSettings>
    <c:headerFooter alignWithMargins="0"/>
    <c:pageMargins b="1" l="0.75000000000000022" r="0.75000000000000022"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000000"/>
                </a:solidFill>
                <a:latin typeface="Calibri"/>
                <a:ea typeface="Calibri"/>
                <a:cs typeface="Calibri"/>
              </a:defRPr>
            </a:pPr>
            <a:r>
              <a:rPr lang="en-GB" sz="1800"/>
              <a:t>Project Quality Review</a:t>
            </a:r>
          </a:p>
        </c:rich>
      </c:tx>
      <c:layout>
        <c:manualLayout>
          <c:xMode val="edge"/>
          <c:yMode val="edge"/>
          <c:x val="0.28900691596059996"/>
          <c:y val="3.5856533052158975E-2"/>
        </c:manualLayout>
      </c:layout>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manualLayout>
          <c:layoutTarget val="inner"/>
          <c:xMode val="edge"/>
          <c:yMode val="edge"/>
          <c:x val="0.11470235422093152"/>
          <c:y val="0.2565629836227275"/>
          <c:w val="0.84600820334720517"/>
          <c:h val="0.39761568680804743"/>
        </c:manualLayout>
      </c:layout>
      <c:bar3DChart>
        <c:barDir val="col"/>
        <c:grouping val="clustered"/>
        <c:varyColors val="0"/>
        <c:ser>
          <c:idx val="0"/>
          <c:order val="0"/>
          <c:tx>
            <c:v>% of Quality Compliance</c:v>
          </c:tx>
          <c:spPr>
            <a:gradFill rotWithShape="0">
              <a:gsLst>
                <a:gs pos="0">
                  <a:srgbClr val="3A7CCB"/>
                </a:gs>
                <a:gs pos="20000">
                  <a:srgbClr val="3C7BC7"/>
                </a:gs>
                <a:gs pos="100000">
                  <a:srgbClr val="2C5D98"/>
                </a:gs>
              </a:gsLst>
              <a:lin ang="5400000"/>
            </a:gradFill>
            <a:ln w="25400">
              <a:noFill/>
            </a:ln>
            <a:effectLst>
              <a:outerShdw dist="35921" dir="2700000" algn="br">
                <a:srgbClr val="000000"/>
              </a:outerShdw>
            </a:effectLst>
          </c:spPr>
          <c:invertIfNegative val="0"/>
          <c:cat>
            <c:strRef>
              <c:f>'PQR Summary'!$B$21:$B$30</c:f>
              <c:strCache>
                <c:ptCount val="10"/>
                <c:pt idx="0">
                  <c:v>Scope</c:v>
                </c:pt>
                <c:pt idx="1">
                  <c:v>Schedule</c:v>
                </c:pt>
                <c:pt idx="2">
                  <c:v>Cost</c:v>
                </c:pt>
                <c:pt idx="3">
                  <c:v>Quality </c:v>
                </c:pt>
                <c:pt idx="4">
                  <c:v>Risk </c:v>
                </c:pt>
                <c:pt idx="5">
                  <c:v>Issues &amp; Decisions</c:v>
                </c:pt>
                <c:pt idx="6">
                  <c:v>Communication</c:v>
                </c:pt>
                <c:pt idx="7">
                  <c:v>Project Organisation </c:v>
                </c:pt>
                <c:pt idx="8">
                  <c:v>Outsourcing</c:v>
                </c:pt>
                <c:pt idx="9">
                  <c:v>Client Satisfaction</c:v>
                </c:pt>
              </c:strCache>
            </c:strRef>
          </c:cat>
          <c:val>
            <c:numRef>
              <c:f>'PQR Summary'!$D$21:$D$30</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8A60-4975-9592-C3CD432600B3}"/>
            </c:ext>
          </c:extLst>
        </c:ser>
        <c:dLbls>
          <c:showLegendKey val="0"/>
          <c:showVal val="0"/>
          <c:showCatName val="0"/>
          <c:showSerName val="0"/>
          <c:showPercent val="0"/>
          <c:showBubbleSize val="0"/>
        </c:dLbls>
        <c:gapWidth val="150"/>
        <c:shape val="box"/>
        <c:axId val="105629952"/>
        <c:axId val="105775104"/>
        <c:axId val="0"/>
      </c:bar3DChart>
      <c:catAx>
        <c:axId val="105629952"/>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2700000" vert="horz"/>
          <a:lstStyle/>
          <a:p>
            <a:pPr>
              <a:defRPr sz="900" b="1" i="1" u="none" strike="noStrike" baseline="0">
                <a:solidFill>
                  <a:schemeClr val="tx1">
                    <a:lumMod val="85000"/>
                    <a:lumOff val="15000"/>
                  </a:schemeClr>
                </a:solidFill>
                <a:latin typeface="Arial"/>
                <a:ea typeface="Arial"/>
                <a:cs typeface="Arial"/>
              </a:defRPr>
            </a:pPr>
            <a:endParaRPr lang="el-GR"/>
          </a:p>
        </c:txPr>
        <c:crossAx val="105775104"/>
        <c:crosses val="autoZero"/>
        <c:auto val="1"/>
        <c:lblAlgn val="ctr"/>
        <c:lblOffset val="100"/>
        <c:noMultiLvlLbl val="0"/>
      </c:catAx>
      <c:valAx>
        <c:axId val="105775104"/>
        <c:scaling>
          <c:orientation val="minMax"/>
        </c:scaling>
        <c:delete val="0"/>
        <c:axPos val="l"/>
        <c:majorGridlines>
          <c:spPr>
            <a:ln w="3175">
              <a:solidFill>
                <a:srgbClr val="808080"/>
              </a:solidFill>
              <a:prstDash val="solid"/>
            </a:ln>
          </c:spPr>
        </c:majorGridlines>
        <c:numFmt formatCode="0%" sourceLinked="1"/>
        <c:majorTickMark val="out"/>
        <c:minorTickMark val="none"/>
        <c:tickLblPos val="nextTo"/>
        <c:spPr>
          <a:ln w="3175">
            <a:solidFill>
              <a:srgbClr val="808080"/>
            </a:solidFill>
            <a:prstDash val="solid"/>
          </a:ln>
        </c:spPr>
        <c:crossAx val="105629952"/>
        <c:crosses val="autoZero"/>
        <c:crossBetween val="between"/>
      </c:valAx>
      <c:spPr>
        <a:noFill/>
        <a:ln w="25400">
          <a:noFill/>
        </a:ln>
      </c:spPr>
    </c:plotArea>
    <c:legend>
      <c:legendPos val="r"/>
      <c:layout>
        <c:manualLayout>
          <c:xMode val="edge"/>
          <c:yMode val="edge"/>
          <c:x val="0.17934173627536099"/>
          <c:y val="0.87610981672647303"/>
          <c:w val="0.62864405257327627"/>
          <c:h val="7.492795389048991E-2"/>
        </c:manualLayout>
      </c:layout>
      <c:overlay val="0"/>
      <c:spPr>
        <a:noFill/>
        <a:ln w="25400">
          <a:noFill/>
        </a:ln>
      </c:spPr>
    </c:legend>
    <c:plotVisOnly val="1"/>
    <c:dispBlanksAs val="gap"/>
    <c:showDLblsOverMax val="0"/>
  </c:chart>
  <c:spPr>
    <a:solidFill>
      <a:schemeClr val="bg1">
        <a:lumMod val="95000"/>
      </a:schemeClr>
    </a:solidFill>
    <a:ln w="3175">
      <a:noFill/>
      <a:prstDash val="solid"/>
    </a:ln>
  </c:spPr>
  <c:printSettings>
    <c:headerFooter alignWithMargins="0"/>
    <c:pageMargins b="1" l="0.75000000000000022" r="0.75000000000000022" t="1" header="0.5" footer="0.5"/>
    <c:pageSetup paperSize="9"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457200</xdr:colOff>
      <xdr:row>2</xdr:row>
      <xdr:rowOff>247650</xdr:rowOff>
    </xdr:from>
    <xdr:to>
      <xdr:col>13</xdr:col>
      <xdr:colOff>190500</xdr:colOff>
      <xdr:row>23</xdr:row>
      <xdr:rowOff>114300</xdr:rowOff>
    </xdr:to>
    <xdr:graphicFrame macro="">
      <xdr:nvGraphicFramePr>
        <xdr:cNvPr id="1139" name="Chart 18">
          <a:extLst>
            <a:ext uri="{FF2B5EF4-FFF2-40B4-BE49-F238E27FC236}">
              <a16:creationId xmlns:a16="http://schemas.microsoft.com/office/drawing/2014/main" id="{00000000-0008-0000-0000-00007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26</xdr:row>
      <xdr:rowOff>114300</xdr:rowOff>
    </xdr:from>
    <xdr:to>
      <xdr:col>13</xdr:col>
      <xdr:colOff>180975</xdr:colOff>
      <xdr:row>42</xdr:row>
      <xdr:rowOff>9525</xdr:rowOff>
    </xdr:to>
    <xdr:graphicFrame macro="">
      <xdr:nvGraphicFramePr>
        <xdr:cNvPr id="1140" name="Chart 1">
          <a:extLst>
            <a:ext uri="{FF2B5EF4-FFF2-40B4-BE49-F238E27FC236}">
              <a16:creationId xmlns:a16="http://schemas.microsoft.com/office/drawing/2014/main" id="{00000000-0008-0000-0000-00007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2:M68"/>
  <sheetViews>
    <sheetView tabSelected="1" view="pageLayout" topLeftCell="A17" zoomScale="55" zoomScaleNormal="100" zoomScalePageLayoutView="55" workbookViewId="0">
      <selection activeCell="S18" sqref="S18"/>
    </sheetView>
  </sheetViews>
  <sheetFormatPr defaultColWidth="9.140625" defaultRowHeight="12.75" x14ac:dyDescent="0.2"/>
  <cols>
    <col min="1" max="1" width="6.5703125" style="15" customWidth="1"/>
    <col min="2" max="2" width="35.42578125" style="15" customWidth="1"/>
    <col min="3" max="3" width="27.42578125" style="15" customWidth="1"/>
    <col min="4" max="4" width="10.85546875" style="15" customWidth="1"/>
    <col min="5" max="5" width="12.140625" style="15" bestFit="1" customWidth="1"/>
    <col min="6" max="6" width="9.140625" style="15" customWidth="1"/>
    <col min="7" max="7" width="7.42578125" style="15" customWidth="1"/>
    <col min="8" max="9" width="12.42578125" style="15" customWidth="1"/>
    <col min="10" max="10" width="10.42578125" style="15" customWidth="1"/>
    <col min="11" max="16384" width="9.140625" style="15"/>
  </cols>
  <sheetData>
    <row r="2" spans="1:13" ht="13.5" thickBot="1" x14ac:dyDescent="0.25">
      <c r="B2" s="170" t="s">
        <v>292</v>
      </c>
      <c r="C2" s="170"/>
      <c r="D2" s="170"/>
      <c r="E2" s="170"/>
      <c r="F2" s="170"/>
      <c r="G2" s="170"/>
      <c r="H2" s="170"/>
      <c r="I2" s="170"/>
      <c r="J2" s="170"/>
      <c r="K2" s="170"/>
      <c r="L2" s="170"/>
      <c r="M2" s="170"/>
    </row>
    <row r="3" spans="1:13" ht="19.5" thickBot="1" x14ac:dyDescent="0.25">
      <c r="B3" s="181" t="s">
        <v>29</v>
      </c>
      <c r="C3" s="182"/>
      <c r="D3" s="182"/>
      <c r="E3" s="183"/>
      <c r="F3" s="16"/>
      <c r="G3" s="16"/>
    </row>
    <row r="4" spans="1:13" ht="18.75" x14ac:dyDescent="0.3">
      <c r="A4" s="17"/>
      <c r="B4" s="30"/>
      <c r="C4" s="152"/>
      <c r="D4" s="152"/>
      <c r="E4" s="153"/>
    </row>
    <row r="5" spans="1:13" ht="25.5" customHeight="1" x14ac:dyDescent="0.2">
      <c r="B5" s="31" t="s">
        <v>293</v>
      </c>
      <c r="C5" s="154" t="s">
        <v>294</v>
      </c>
      <c r="D5" s="154"/>
      <c r="E5" s="155"/>
    </row>
    <row r="6" spans="1:13" ht="13.5" customHeight="1" x14ac:dyDescent="0.2">
      <c r="B6" s="31" t="s">
        <v>31</v>
      </c>
      <c r="C6" s="154" t="s">
        <v>56</v>
      </c>
      <c r="D6" s="154"/>
      <c r="E6" s="155"/>
    </row>
    <row r="7" spans="1:13" ht="13.5" customHeight="1" x14ac:dyDescent="0.2">
      <c r="B7" s="31"/>
      <c r="C7" s="156"/>
      <c r="D7" s="156"/>
      <c r="E7" s="157"/>
    </row>
    <row r="8" spans="1:13" ht="15.75" customHeight="1" x14ac:dyDescent="0.2">
      <c r="B8" s="31" t="s">
        <v>41</v>
      </c>
      <c r="C8" s="154" t="s">
        <v>57</v>
      </c>
      <c r="D8" s="154"/>
      <c r="E8" s="155"/>
    </row>
    <row r="9" spans="1:13" ht="13.5" customHeight="1" x14ac:dyDescent="0.2">
      <c r="B9" s="31" t="s">
        <v>32</v>
      </c>
      <c r="C9" s="154" t="s">
        <v>58</v>
      </c>
      <c r="D9" s="154"/>
      <c r="E9" s="155"/>
    </row>
    <row r="10" spans="1:13" ht="13.5" customHeight="1" x14ac:dyDescent="0.2">
      <c r="B10" s="32"/>
      <c r="C10" s="177"/>
      <c r="D10" s="177"/>
      <c r="E10" s="178"/>
    </row>
    <row r="11" spans="1:13" ht="13.5" customHeight="1" x14ac:dyDescent="0.2">
      <c r="B11" s="31" t="s">
        <v>42</v>
      </c>
      <c r="C11" s="154" t="s">
        <v>59</v>
      </c>
      <c r="D11" s="154"/>
      <c r="E11" s="155"/>
    </row>
    <row r="12" spans="1:13" ht="13.5" customHeight="1" x14ac:dyDescent="0.2">
      <c r="B12" s="31" t="s">
        <v>33</v>
      </c>
      <c r="C12" s="154" t="s">
        <v>60</v>
      </c>
      <c r="D12" s="154"/>
      <c r="E12" s="155"/>
    </row>
    <row r="13" spans="1:13" ht="15.75" x14ac:dyDescent="0.2">
      <c r="B13" s="31" t="s">
        <v>62</v>
      </c>
      <c r="C13" s="154" t="s">
        <v>61</v>
      </c>
      <c r="D13" s="154"/>
      <c r="E13" s="155"/>
      <c r="H13" s="18"/>
    </row>
    <row r="14" spans="1:13" ht="13.5" customHeight="1" x14ac:dyDescent="0.2">
      <c r="B14" s="33"/>
      <c r="C14" s="177"/>
      <c r="D14" s="177"/>
      <c r="E14" s="178"/>
    </row>
    <row r="15" spans="1:13" ht="13.5" customHeight="1" x14ac:dyDescent="0.2">
      <c r="B15" s="31" t="s">
        <v>34</v>
      </c>
      <c r="C15" s="154" t="s">
        <v>63</v>
      </c>
      <c r="D15" s="154"/>
      <c r="E15" s="155"/>
    </row>
    <row r="16" spans="1:13" ht="13.5" customHeight="1" x14ac:dyDescent="0.2">
      <c r="B16" s="33"/>
      <c r="C16" s="156"/>
      <c r="D16" s="156"/>
      <c r="E16" s="157"/>
    </row>
    <row r="17" spans="1:8" ht="27.75" customHeight="1" x14ac:dyDescent="0.2">
      <c r="B17" s="34" t="s">
        <v>64</v>
      </c>
      <c r="C17" s="179">
        <f>(SUM(D21:D30))/(COUNTIF(E21:E30, "Yes"))</f>
        <v>0</v>
      </c>
      <c r="D17" s="179"/>
      <c r="E17" s="180"/>
    </row>
    <row r="18" spans="1:8" ht="38.25" thickBot="1" x14ac:dyDescent="0.3">
      <c r="A18" s="19"/>
      <c r="B18" s="101" t="s">
        <v>65</v>
      </c>
      <c r="C18" s="171">
        <f>C17</f>
        <v>0</v>
      </c>
      <c r="D18" s="172"/>
      <c r="E18" s="173"/>
    </row>
    <row r="19" spans="1:8" ht="16.5" customHeight="1" thickBot="1" x14ac:dyDescent="0.3">
      <c r="A19" s="20"/>
      <c r="B19" s="21"/>
      <c r="C19" s="21"/>
      <c r="D19" s="21"/>
      <c r="E19" s="21"/>
    </row>
    <row r="20" spans="1:8" ht="19.5" thickBot="1" x14ac:dyDescent="0.25">
      <c r="B20" s="57" t="s">
        <v>35</v>
      </c>
      <c r="C20" s="106" t="s">
        <v>131</v>
      </c>
      <c r="D20" s="106" t="s">
        <v>39</v>
      </c>
      <c r="E20" s="107" t="s">
        <v>30</v>
      </c>
      <c r="F20" s="22" t="s">
        <v>1</v>
      </c>
    </row>
    <row r="21" spans="1:8" ht="23.25" customHeight="1" x14ac:dyDescent="0.25">
      <c r="B21" s="35" t="s">
        <v>6</v>
      </c>
      <c r="C21" s="136">
        <f>Scope!E1</f>
        <v>0</v>
      </c>
      <c r="D21" s="137">
        <f>IF(E21="Yes",Scope!D1,"-")</f>
        <v>0</v>
      </c>
      <c r="E21" s="108" t="s">
        <v>9</v>
      </c>
      <c r="F21" s="22"/>
      <c r="H21" s="23"/>
    </row>
    <row r="22" spans="1:8" ht="19.5" customHeight="1" x14ac:dyDescent="0.25">
      <c r="B22" s="36" t="s">
        <v>45</v>
      </c>
      <c r="C22" s="138">
        <f>Schedule!E1</f>
        <v>0</v>
      </c>
      <c r="D22" s="139">
        <f>IF(E22="Yes", Schedule!D1, "-")</f>
        <v>0</v>
      </c>
      <c r="E22" s="109" t="s">
        <v>9</v>
      </c>
      <c r="F22" s="22"/>
    </row>
    <row r="23" spans="1:8" ht="20.25" customHeight="1" x14ac:dyDescent="0.25">
      <c r="B23" s="36" t="s">
        <v>38</v>
      </c>
      <c r="C23" s="138">
        <f>Cost!E1</f>
        <v>0</v>
      </c>
      <c r="D23" s="139">
        <f>IF(E23="Yes", Cost!D1, "-")</f>
        <v>0</v>
      </c>
      <c r="E23" s="109" t="s">
        <v>9</v>
      </c>
      <c r="F23" s="22"/>
    </row>
    <row r="24" spans="1:8" ht="20.25" customHeight="1" x14ac:dyDescent="0.25">
      <c r="B24" s="36" t="s">
        <v>7</v>
      </c>
      <c r="C24" s="138">
        <f>Quality!E1</f>
        <v>0</v>
      </c>
      <c r="D24" s="139">
        <f>IF(E24="Yes",Quality!D1, "-")</f>
        <v>0</v>
      </c>
      <c r="E24" s="109" t="s">
        <v>9</v>
      </c>
      <c r="F24" s="22"/>
    </row>
    <row r="25" spans="1:8" ht="20.25" customHeight="1" x14ac:dyDescent="0.25">
      <c r="B25" s="36" t="s">
        <v>8</v>
      </c>
      <c r="C25" s="138">
        <f>Risk!E1</f>
        <v>0</v>
      </c>
      <c r="D25" s="139">
        <f>IF(E25="Yes", Risk!D1,"-")</f>
        <v>0</v>
      </c>
      <c r="E25" s="109" t="s">
        <v>9</v>
      </c>
      <c r="F25" s="22"/>
    </row>
    <row r="26" spans="1:8" ht="21" customHeight="1" x14ac:dyDescent="0.25">
      <c r="B26" s="36" t="s">
        <v>51</v>
      </c>
      <c r="C26" s="138">
        <f>'Issues &amp; Decisions'!E1</f>
        <v>0</v>
      </c>
      <c r="D26" s="139">
        <f>IF(E26="Yes",'Issues &amp; Decisions'!D1, "-")</f>
        <v>0</v>
      </c>
      <c r="E26" s="109" t="s">
        <v>9</v>
      </c>
      <c r="F26" s="22"/>
    </row>
    <row r="27" spans="1:8" ht="22.5" customHeight="1" x14ac:dyDescent="0.25">
      <c r="B27" s="36" t="s">
        <v>0</v>
      </c>
      <c r="C27" s="138">
        <f>Communication!E1</f>
        <v>0</v>
      </c>
      <c r="D27" s="139">
        <f>IF(E27="Yes",Communication!D1, "-")</f>
        <v>0</v>
      </c>
      <c r="E27" s="109" t="s">
        <v>9</v>
      </c>
      <c r="F27" s="22"/>
    </row>
    <row r="28" spans="1:8" ht="22.5" customHeight="1" x14ac:dyDescent="0.25">
      <c r="B28" s="36" t="s">
        <v>37</v>
      </c>
      <c r="C28" s="138">
        <f>'Project Organisation'!E1</f>
        <v>0</v>
      </c>
      <c r="D28" s="139">
        <f>IF(E28="Yes",'Project Organisation'!D1, "-")</f>
        <v>0</v>
      </c>
      <c r="E28" s="109" t="s">
        <v>9</v>
      </c>
      <c r="F28" s="22"/>
    </row>
    <row r="29" spans="1:8" ht="19.5" customHeight="1" x14ac:dyDescent="0.25">
      <c r="B29" s="36" t="s">
        <v>44</v>
      </c>
      <c r="C29" s="138">
        <f>Outsourcing!E1</f>
        <v>0</v>
      </c>
      <c r="D29" s="139">
        <f>IF(E29="Yes",Outsourcing!D1,"-")</f>
        <v>0</v>
      </c>
      <c r="E29" s="109" t="s">
        <v>9</v>
      </c>
      <c r="F29" s="22"/>
    </row>
    <row r="30" spans="1:8" ht="20.25" customHeight="1" thickBot="1" x14ac:dyDescent="0.3">
      <c r="B30" s="37" t="s">
        <v>43</v>
      </c>
      <c r="C30" s="140">
        <f>'Client Satisfaction'!E1</f>
        <v>0</v>
      </c>
      <c r="D30" s="141">
        <f>IF(E30="Yes",'Client Satisfaction'!D1, "-")</f>
        <v>0</v>
      </c>
      <c r="E30" s="110" t="s">
        <v>9</v>
      </c>
      <c r="F30" s="22"/>
    </row>
    <row r="31" spans="1:8" ht="13.5" customHeight="1" thickBot="1" x14ac:dyDescent="0.25">
      <c r="A31" s="21"/>
      <c r="B31" s="21"/>
      <c r="C31" s="21"/>
      <c r="D31" s="21"/>
      <c r="E31" s="21"/>
    </row>
    <row r="32" spans="1:8" ht="19.5" customHeight="1" thickBot="1" x14ac:dyDescent="0.25">
      <c r="A32" s="57" t="s">
        <v>100</v>
      </c>
      <c r="B32" s="58"/>
      <c r="C32" s="58"/>
      <c r="D32" s="58"/>
      <c r="E32" s="59"/>
    </row>
    <row r="33" spans="1:5" ht="13.5" customHeight="1" x14ac:dyDescent="0.2">
      <c r="A33" s="46">
        <v>0</v>
      </c>
      <c r="B33" s="174" t="s">
        <v>122</v>
      </c>
      <c r="C33" s="174"/>
      <c r="D33" s="175"/>
      <c r="E33" s="176"/>
    </row>
    <row r="34" spans="1:5" ht="25.5" customHeight="1" x14ac:dyDescent="0.2">
      <c r="A34" s="46">
        <v>5</v>
      </c>
      <c r="B34" s="174" t="s">
        <v>123</v>
      </c>
      <c r="C34" s="174"/>
      <c r="D34" s="175"/>
      <c r="E34" s="176"/>
    </row>
    <row r="35" spans="1:5" ht="24.75" customHeight="1" x14ac:dyDescent="0.2">
      <c r="A35" s="47">
        <v>10</v>
      </c>
      <c r="B35" s="158" t="s">
        <v>265</v>
      </c>
      <c r="C35" s="158"/>
      <c r="D35" s="159"/>
      <c r="E35" s="160"/>
    </row>
    <row r="36" spans="1:5" ht="39.75" customHeight="1" x14ac:dyDescent="0.2">
      <c r="A36" s="47" t="s">
        <v>124</v>
      </c>
      <c r="B36" s="161" t="s">
        <v>125</v>
      </c>
      <c r="C36" s="162"/>
      <c r="D36" s="162"/>
      <c r="E36" s="163"/>
    </row>
    <row r="37" spans="1:5" ht="13.5" customHeight="1" thickBot="1" x14ac:dyDescent="0.25">
      <c r="A37" s="48" t="s">
        <v>101</v>
      </c>
      <c r="B37" s="49" t="s">
        <v>102</v>
      </c>
      <c r="C37" s="49"/>
      <c r="D37" s="49"/>
      <c r="E37" s="50"/>
    </row>
    <row r="38" spans="1:5" ht="13.5" customHeight="1" thickBot="1" x14ac:dyDescent="0.25"/>
    <row r="39" spans="1:5" ht="20.25" customHeight="1" thickBot="1" x14ac:dyDescent="0.25">
      <c r="A39" s="57" t="s">
        <v>2</v>
      </c>
      <c r="B39" s="60"/>
      <c r="C39" s="61"/>
      <c r="D39" s="61"/>
      <c r="E39" s="62"/>
    </row>
    <row r="40" spans="1:5" ht="30.75" customHeight="1" x14ac:dyDescent="0.2">
      <c r="A40" s="148">
        <v>0</v>
      </c>
      <c r="B40" s="149"/>
      <c r="C40" s="164" t="s">
        <v>127</v>
      </c>
      <c r="D40" s="165"/>
      <c r="E40" s="166"/>
    </row>
    <row r="41" spans="1:5" ht="27" customHeight="1" x14ac:dyDescent="0.2">
      <c r="A41" s="150">
        <v>0.7</v>
      </c>
      <c r="B41" s="151"/>
      <c r="C41" s="161" t="s">
        <v>126</v>
      </c>
      <c r="D41" s="162"/>
      <c r="E41" s="163"/>
    </row>
    <row r="42" spans="1:5" ht="29.25" customHeight="1" thickBot="1" x14ac:dyDescent="0.25">
      <c r="A42" s="146">
        <v>0.9</v>
      </c>
      <c r="B42" s="147"/>
      <c r="C42" s="167" t="s">
        <v>128</v>
      </c>
      <c r="D42" s="168"/>
      <c r="E42" s="169"/>
    </row>
    <row r="43" spans="1:5" ht="13.5" customHeight="1" x14ac:dyDescent="0.2"/>
    <row r="44" spans="1:5" ht="13.5" customHeight="1" x14ac:dyDescent="0.2"/>
    <row r="45" spans="1:5" ht="13.5" customHeight="1" x14ac:dyDescent="0.2"/>
    <row r="46" spans="1:5" ht="13.5" customHeight="1" x14ac:dyDescent="0.2"/>
    <row r="47" spans="1:5" ht="13.5" customHeight="1" x14ac:dyDescent="0.2"/>
    <row r="48" spans="1:5"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67" spans="2:2" x14ac:dyDescent="0.2">
      <c r="B67" s="15" t="s">
        <v>9</v>
      </c>
    </row>
    <row r="68" spans="2:2" x14ac:dyDescent="0.2">
      <c r="B68" s="15" t="s">
        <v>40</v>
      </c>
    </row>
  </sheetData>
  <mergeCells count="27">
    <mergeCell ref="B2:M2"/>
    <mergeCell ref="C18:E18"/>
    <mergeCell ref="B33:E33"/>
    <mergeCell ref="B34:E34"/>
    <mergeCell ref="C13:E13"/>
    <mergeCell ref="C14:E14"/>
    <mergeCell ref="C15:E15"/>
    <mergeCell ref="C16:E16"/>
    <mergeCell ref="C17:E17"/>
    <mergeCell ref="C8:E8"/>
    <mergeCell ref="C9:E9"/>
    <mergeCell ref="C10:E10"/>
    <mergeCell ref="C11:E11"/>
    <mergeCell ref="C12:E12"/>
    <mergeCell ref="B3:E3"/>
    <mergeCell ref="A42:B42"/>
    <mergeCell ref="A40:B40"/>
    <mergeCell ref="A41:B41"/>
    <mergeCell ref="C4:E4"/>
    <mergeCell ref="C5:E5"/>
    <mergeCell ref="C6:E6"/>
    <mergeCell ref="C7:E7"/>
    <mergeCell ref="B35:E35"/>
    <mergeCell ref="B36:E36"/>
    <mergeCell ref="C40:E40"/>
    <mergeCell ref="C41:E41"/>
    <mergeCell ref="C42:E42"/>
  </mergeCells>
  <phoneticPr fontId="0" type="noConversion"/>
  <conditionalFormatting sqref="C18">
    <cfRule type="cellIs" dxfId="2" priority="8" stopIfTrue="1" operator="equal">
      <formula>"Yellow"</formula>
    </cfRule>
    <cfRule type="cellIs" dxfId="1" priority="9" stopIfTrue="1" operator="equal">
      <formula>"Red"</formula>
    </cfRule>
    <cfRule type="cellIs" dxfId="0" priority="10" stopIfTrue="1" operator="equal">
      <formula>"Green"</formula>
    </cfRule>
  </conditionalFormatting>
  <conditionalFormatting sqref="A40">
    <cfRule type="iconSet" priority="5">
      <iconSet iconSet="3TrafficLights2" showValue="0" reverse="1">
        <cfvo type="percent" val="0"/>
        <cfvo type="formula" val="$A$41"/>
        <cfvo type="formula" val="$A$40"/>
      </iconSet>
    </cfRule>
  </conditionalFormatting>
  <conditionalFormatting sqref="A40:A42">
    <cfRule type="iconSet" priority="4">
      <iconSet iconSet="3TrafficLights2" showValue="0">
        <cfvo type="percent" val="0"/>
        <cfvo type="num" val="0.5" gte="0"/>
        <cfvo type="num" val="0.8" gte="0"/>
      </iconSet>
    </cfRule>
  </conditionalFormatting>
  <conditionalFormatting sqref="C21">
    <cfRule type="iconSet" priority="3">
      <iconSet iconSet="3TrafficLights2" showValue="0">
        <cfvo type="percent" val="0"/>
        <cfvo type="num" val="0.5"/>
        <cfvo type="num" val="0.8"/>
      </iconSet>
    </cfRule>
  </conditionalFormatting>
  <conditionalFormatting sqref="C22:C30">
    <cfRule type="iconSet" priority="2">
      <iconSet iconSet="3TrafficLights2" showValue="0">
        <cfvo type="percent" val="0"/>
        <cfvo type="num" val="0.5"/>
        <cfvo type="num" val="0.8"/>
      </iconSet>
    </cfRule>
  </conditionalFormatting>
  <conditionalFormatting sqref="C18:E18">
    <cfRule type="iconSet" priority="1">
      <iconSet iconSet="3TrafficLights2" showValue="0">
        <cfvo type="percent" val="0"/>
        <cfvo type="num" val="0.5" gte="0"/>
        <cfvo type="num" val="0.8" gte="0"/>
      </iconSet>
    </cfRule>
  </conditionalFormatting>
  <pageMargins left="0.74803149606299213" right="0.74803149606299213" top="0.98425196850393704" bottom="0.98425196850393704" header="0.51181102362204722" footer="0.51181102362204722"/>
  <pageSetup paperSize="9" scale="39" orientation="landscape" r:id="rId1"/>
  <headerFooter alignWithMargins="0">
    <oddHeader>&amp;L&amp;11&amp;K0070C0PM² Checklist V3.0.1&amp;C&amp;"-,Bold"&amp;16Quality Review Checklist
&amp;K09-030 &lt;Project Name&gt;&amp;R&amp;G</oddHeader>
    <oddFooter>&amp;RPage &amp;P of &amp;N</oddFoot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I39"/>
  <sheetViews>
    <sheetView view="pageLayout" zoomScale="110" zoomScaleNormal="100" zoomScalePageLayoutView="110" workbookViewId="0">
      <selection activeCell="B2" sqref="B2"/>
    </sheetView>
  </sheetViews>
  <sheetFormatPr defaultColWidth="9.140625" defaultRowHeight="15.75" x14ac:dyDescent="0.25"/>
  <cols>
    <col min="1" max="1" width="8.5703125" style="4" customWidth="1"/>
    <col min="2" max="2" width="87.140625" style="4" customWidth="1"/>
    <col min="3" max="3" width="15.85546875" style="4" customWidth="1"/>
    <col min="4" max="4" width="9.140625" style="5" customWidth="1"/>
    <col min="5" max="5" width="44" style="4" customWidth="1"/>
    <col min="6" max="9" width="9.140625" style="4"/>
    <col min="10" max="11" width="9.140625" style="4" hidden="1" customWidth="1"/>
    <col min="12" max="16384" width="9.140625" style="4"/>
  </cols>
  <sheetData>
    <row r="1" spans="1:35" ht="44.25" customHeight="1" thickBot="1" x14ac:dyDescent="0.3">
      <c r="A1" s="57" t="s">
        <v>97</v>
      </c>
      <c r="B1" s="58"/>
      <c r="C1" s="79" t="s">
        <v>131</v>
      </c>
      <c r="D1" s="78">
        <f>D18/(120-C18*10)</f>
        <v>0</v>
      </c>
      <c r="E1" s="80">
        <f>D1</f>
        <v>0</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row>
    <row r="2" spans="1:35" ht="30" customHeight="1" thickBot="1" x14ac:dyDescent="0.3">
      <c r="A2" s="69"/>
      <c r="B2" s="70"/>
      <c r="C2" s="71" t="s">
        <v>228</v>
      </c>
      <c r="D2" s="72" t="s">
        <v>39</v>
      </c>
      <c r="E2" s="73" t="s">
        <v>3</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row>
    <row r="3" spans="1:35" ht="16.5" thickBot="1" x14ac:dyDescent="0.3">
      <c r="A3" s="66"/>
      <c r="B3" s="81" t="s">
        <v>96</v>
      </c>
      <c r="C3" s="67"/>
      <c r="D3" s="67"/>
      <c r="E3" s="68"/>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row>
    <row r="4" spans="1:35" x14ac:dyDescent="0.25">
      <c r="A4" s="14">
        <v>1</v>
      </c>
      <c r="B4" s="85" t="s">
        <v>213</v>
      </c>
      <c r="C4" s="83" t="s">
        <v>40</v>
      </c>
      <c r="D4" s="111">
        <f t="shared" ref="D4:D9" si="0">IF(C4="Yes",10,IF(C4="Yes, Partially",5,IF(C4="No",0,"-")))</f>
        <v>0</v>
      </c>
      <c r="E4" s="86" t="s">
        <v>103</v>
      </c>
      <c r="F4" s="6"/>
      <c r="G4" s="6"/>
      <c r="H4" s="6"/>
      <c r="I4" s="6"/>
      <c r="J4" s="6"/>
      <c r="K4" s="15" t="s">
        <v>9</v>
      </c>
      <c r="L4" s="6"/>
      <c r="M4" s="6"/>
      <c r="N4" s="6"/>
      <c r="O4" s="6"/>
      <c r="P4" s="6"/>
      <c r="Q4" s="6"/>
      <c r="R4" s="6"/>
      <c r="S4" s="6"/>
      <c r="T4" s="6"/>
      <c r="U4" s="6"/>
      <c r="V4" s="6"/>
      <c r="W4" s="6"/>
      <c r="X4" s="6"/>
      <c r="Y4" s="6"/>
      <c r="Z4" s="6"/>
      <c r="AA4" s="6"/>
      <c r="AB4" s="6"/>
      <c r="AC4" s="6"/>
      <c r="AD4" s="6"/>
      <c r="AE4" s="6"/>
      <c r="AF4" s="6"/>
      <c r="AG4" s="6"/>
      <c r="AH4" s="6"/>
      <c r="AI4" s="6"/>
    </row>
    <row r="5" spans="1:35" x14ac:dyDescent="0.25">
      <c r="A5" s="11">
        <v>2</v>
      </c>
      <c r="B5" s="87" t="s">
        <v>214</v>
      </c>
      <c r="C5" s="83" t="s">
        <v>40</v>
      </c>
      <c r="D5" s="111">
        <f t="shared" si="0"/>
        <v>0</v>
      </c>
      <c r="E5" s="88"/>
      <c r="F5" s="6"/>
      <c r="G5" s="6"/>
      <c r="H5" s="6"/>
      <c r="I5" s="6"/>
      <c r="J5" s="6"/>
      <c r="K5" s="15" t="s">
        <v>130</v>
      </c>
      <c r="L5" s="6"/>
      <c r="M5" s="6"/>
      <c r="N5" s="6"/>
      <c r="O5" s="6"/>
      <c r="P5" s="6"/>
      <c r="Q5" s="6"/>
      <c r="R5" s="6"/>
      <c r="S5" s="6"/>
      <c r="T5" s="6"/>
      <c r="U5" s="6"/>
      <c r="V5" s="6"/>
      <c r="W5" s="6"/>
      <c r="X5" s="6"/>
      <c r="Y5" s="6"/>
      <c r="Z5" s="6"/>
      <c r="AA5" s="6"/>
      <c r="AB5" s="6"/>
      <c r="AC5" s="6"/>
      <c r="AD5" s="6"/>
      <c r="AE5" s="6"/>
      <c r="AF5" s="6"/>
      <c r="AG5" s="6"/>
      <c r="AH5" s="6"/>
      <c r="AI5" s="6"/>
    </row>
    <row r="6" spans="1:35" x14ac:dyDescent="0.25">
      <c r="A6" s="11">
        <v>3</v>
      </c>
      <c r="B6" s="87" t="s">
        <v>215</v>
      </c>
      <c r="C6" s="83" t="s">
        <v>40</v>
      </c>
      <c r="D6" s="111">
        <f t="shared" si="0"/>
        <v>0</v>
      </c>
      <c r="E6" s="88"/>
      <c r="F6" s="6"/>
      <c r="G6" s="6"/>
      <c r="H6" s="6"/>
      <c r="I6" s="6"/>
      <c r="J6" s="6"/>
      <c r="K6" s="15" t="s">
        <v>40</v>
      </c>
      <c r="L6" s="6"/>
      <c r="M6" s="6"/>
      <c r="N6" s="6"/>
      <c r="O6" s="6"/>
      <c r="P6" s="6"/>
      <c r="Q6" s="6"/>
      <c r="R6" s="6"/>
      <c r="S6" s="6"/>
      <c r="T6" s="6"/>
      <c r="U6" s="6"/>
      <c r="V6" s="6"/>
      <c r="W6" s="6"/>
      <c r="X6" s="6"/>
      <c r="Y6" s="6"/>
      <c r="Z6" s="6"/>
      <c r="AA6" s="6"/>
      <c r="AB6" s="6"/>
      <c r="AC6" s="6"/>
      <c r="AD6" s="6"/>
      <c r="AE6" s="6"/>
      <c r="AF6" s="6"/>
      <c r="AG6" s="6"/>
      <c r="AH6" s="6"/>
      <c r="AI6" s="6"/>
    </row>
    <row r="7" spans="1:35" x14ac:dyDescent="0.25">
      <c r="A7" s="11">
        <v>4</v>
      </c>
      <c r="B7" s="87" t="s">
        <v>262</v>
      </c>
      <c r="C7" s="83" t="s">
        <v>40</v>
      </c>
      <c r="D7" s="111">
        <f t="shared" si="0"/>
        <v>0</v>
      </c>
      <c r="E7" s="88"/>
      <c r="F7" s="6"/>
      <c r="G7" s="6"/>
      <c r="H7" s="6"/>
      <c r="I7" s="6"/>
      <c r="J7" s="6"/>
      <c r="K7" s="15" t="s">
        <v>101</v>
      </c>
      <c r="L7" s="6"/>
      <c r="M7" s="6"/>
      <c r="N7" s="6"/>
      <c r="O7" s="6"/>
      <c r="P7" s="6"/>
      <c r="Q7" s="6"/>
      <c r="R7" s="6"/>
      <c r="S7" s="6"/>
      <c r="T7" s="6"/>
      <c r="U7" s="6"/>
      <c r="V7" s="6"/>
      <c r="W7" s="6"/>
      <c r="X7" s="6"/>
      <c r="Y7" s="6"/>
      <c r="Z7" s="6"/>
      <c r="AA7" s="6"/>
      <c r="AB7" s="6"/>
      <c r="AC7" s="6"/>
      <c r="AD7" s="6"/>
      <c r="AE7" s="6"/>
      <c r="AF7" s="6"/>
      <c r="AG7" s="6"/>
      <c r="AH7" s="6"/>
      <c r="AI7" s="6"/>
    </row>
    <row r="8" spans="1:35" x14ac:dyDescent="0.25">
      <c r="A8" s="11">
        <v>5</v>
      </c>
      <c r="B8" s="87" t="s">
        <v>285</v>
      </c>
      <c r="C8" s="83" t="s">
        <v>40</v>
      </c>
      <c r="D8" s="111">
        <f t="shared" si="0"/>
        <v>0</v>
      </c>
      <c r="E8" s="88" t="s">
        <v>1</v>
      </c>
      <c r="F8" s="6"/>
      <c r="G8" s="6"/>
      <c r="H8" s="6"/>
      <c r="I8" s="6"/>
      <c r="J8" s="6"/>
      <c r="L8" s="6"/>
      <c r="M8" s="6"/>
      <c r="N8" s="6"/>
      <c r="O8" s="6"/>
      <c r="P8" s="6"/>
      <c r="Q8" s="6"/>
      <c r="R8" s="6"/>
      <c r="S8" s="6"/>
      <c r="T8" s="6"/>
      <c r="U8" s="6"/>
      <c r="V8" s="6"/>
      <c r="W8" s="6"/>
      <c r="X8" s="6"/>
      <c r="Y8" s="6"/>
      <c r="Z8" s="6"/>
      <c r="AA8" s="6"/>
      <c r="AB8" s="6"/>
      <c r="AC8" s="6"/>
      <c r="AD8" s="6"/>
      <c r="AE8" s="6"/>
      <c r="AF8" s="6"/>
      <c r="AG8" s="6"/>
      <c r="AH8" s="6"/>
      <c r="AI8" s="6"/>
    </row>
    <row r="9" spans="1:35" ht="16.5" thickBot="1" x14ac:dyDescent="0.3">
      <c r="A9" s="11">
        <v>6</v>
      </c>
      <c r="B9" s="87" t="s">
        <v>216</v>
      </c>
      <c r="C9" s="97" t="s">
        <v>40</v>
      </c>
      <c r="D9" s="111">
        <f t="shared" si="0"/>
        <v>0</v>
      </c>
      <c r="E9" s="88"/>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row>
    <row r="10" spans="1:35" ht="16.5" thickBot="1" x14ac:dyDescent="0.3">
      <c r="A10" s="66"/>
      <c r="B10" s="81" t="s">
        <v>95</v>
      </c>
      <c r="C10" s="67"/>
      <c r="D10" s="67"/>
      <c r="E10" s="68"/>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row>
    <row r="11" spans="1:35" x14ac:dyDescent="0.25">
      <c r="A11" s="14">
        <f>A9+1</f>
        <v>7</v>
      </c>
      <c r="B11" s="85" t="s">
        <v>264</v>
      </c>
      <c r="C11" s="83" t="s">
        <v>40</v>
      </c>
      <c r="D11" s="111">
        <f>IF(C11="Yes",10,IF(C11="Yes, Partially",5,IF(C11="No",0,"-")))</f>
        <v>0</v>
      </c>
      <c r="E11" s="89" t="s">
        <v>1</v>
      </c>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25">
      <c r="A12" s="11">
        <f>A11+1</f>
        <v>8</v>
      </c>
      <c r="B12" s="87" t="s">
        <v>217</v>
      </c>
      <c r="C12" s="83" t="s">
        <v>40</v>
      </c>
      <c r="D12" s="111">
        <f>IF(C12="Yes",10,IF(C12="Yes, Partially",5,IF(C12="No",0,"-")))</f>
        <v>0</v>
      </c>
      <c r="E12" s="88" t="s">
        <v>1</v>
      </c>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ht="16.5" thickBot="1" x14ac:dyDescent="0.3">
      <c r="A13" s="11">
        <f>A12+1</f>
        <v>9</v>
      </c>
      <c r="B13" s="87" t="s">
        <v>218</v>
      </c>
      <c r="C13" s="83" t="s">
        <v>40</v>
      </c>
      <c r="D13" s="111">
        <f>IF(C13="Yes",10,IF(C13="Yes, Partially",5,IF(C13="No",0,"-")))</f>
        <v>0</v>
      </c>
      <c r="E13" s="88" t="s">
        <v>1</v>
      </c>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ht="16.5" thickBot="1" x14ac:dyDescent="0.3">
      <c r="A14" s="66"/>
      <c r="B14" s="81" t="s">
        <v>94</v>
      </c>
      <c r="C14" s="67"/>
      <c r="D14" s="67"/>
      <c r="E14" s="68"/>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row>
    <row r="15" spans="1:35" ht="15.75" customHeight="1" x14ac:dyDescent="0.25">
      <c r="A15" s="14">
        <f>A13+1</f>
        <v>10</v>
      </c>
      <c r="B15" s="134" t="s">
        <v>284</v>
      </c>
      <c r="C15" s="83" t="s">
        <v>40</v>
      </c>
      <c r="D15" s="111">
        <f>IF(C15="Yes",10,IF(C15="Yes, Partially",5,IF(C15="No",0,"-")))</f>
        <v>0</v>
      </c>
      <c r="E15" s="98"/>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row>
    <row r="16" spans="1:35" x14ac:dyDescent="0.25">
      <c r="A16" s="11">
        <f t="shared" ref="A16:A17" si="1">A15+1</f>
        <v>11</v>
      </c>
      <c r="B16" s="135" t="s">
        <v>263</v>
      </c>
      <c r="C16" s="83" t="s">
        <v>40</v>
      </c>
      <c r="D16" s="111">
        <f>IF(C16="Yes",10,IF(C16="Yes, Partially",5,IF(C16="No",0,"-")))</f>
        <v>0</v>
      </c>
      <c r="E16" s="88"/>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row>
    <row r="17" spans="1:35" ht="16.5" thickBot="1" x14ac:dyDescent="0.3">
      <c r="A17" s="9">
        <f t="shared" si="1"/>
        <v>12</v>
      </c>
      <c r="B17" s="99" t="s">
        <v>288</v>
      </c>
      <c r="C17" s="84">
        <v>0</v>
      </c>
      <c r="D17" s="54">
        <f>C17</f>
        <v>0</v>
      </c>
      <c r="E17" s="94" t="s">
        <v>1</v>
      </c>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row>
    <row r="18" spans="1:35" ht="16.5" hidden="1" thickBot="1" x14ac:dyDescent="0.3">
      <c r="A18" s="51"/>
      <c r="B18" s="95"/>
      <c r="C18" s="56">
        <f>COUNTIF(C4:C17,"N/A")</f>
        <v>0</v>
      </c>
      <c r="D18" s="77">
        <f>SUM(D4:D17)</f>
        <v>0</v>
      </c>
      <c r="E18" s="9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row>
    <row r="19" spans="1:35" x14ac:dyDescent="0.25">
      <c r="A19" s="6"/>
      <c r="B19" s="6"/>
      <c r="C19" s="6"/>
      <c r="D19" s="7"/>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row>
    <row r="20" spans="1:35" x14ac:dyDescent="0.25">
      <c r="A20" s="6"/>
      <c r="B20" s="6"/>
      <c r="C20" s="6"/>
      <c r="D20" s="7"/>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row>
    <row r="21" spans="1:35" x14ac:dyDescent="0.25">
      <c r="A21" s="6"/>
      <c r="B21" s="6"/>
      <c r="C21" s="6"/>
      <c r="D21" s="7"/>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row>
    <row r="22" spans="1:35" x14ac:dyDescent="0.25">
      <c r="A22" s="6"/>
      <c r="B22" s="6"/>
      <c r="C22" s="6"/>
      <c r="D22" s="7"/>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row>
    <row r="23" spans="1:35" x14ac:dyDescent="0.25">
      <c r="A23" s="6"/>
      <c r="B23" s="6"/>
      <c r="C23" s="6"/>
      <c r="D23" s="7"/>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row>
    <row r="24" spans="1:35" x14ac:dyDescent="0.25">
      <c r="A24" s="6"/>
      <c r="B24" s="6"/>
      <c r="C24" s="6"/>
      <c r="D24" s="7"/>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row>
    <row r="25" spans="1:35" x14ac:dyDescent="0.25">
      <c r="A25" s="6"/>
      <c r="B25" s="6"/>
      <c r="C25" s="6"/>
      <c r="D25" s="7"/>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row>
    <row r="26" spans="1:35" x14ac:dyDescent="0.25">
      <c r="A26" s="6"/>
      <c r="B26" s="6"/>
      <c r="C26" s="6"/>
      <c r="D26" s="7"/>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row>
    <row r="27" spans="1:35" x14ac:dyDescent="0.25">
      <c r="A27" s="6"/>
      <c r="B27" s="6"/>
      <c r="C27" s="6"/>
      <c r="D27" s="7"/>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row>
    <row r="28" spans="1:35" x14ac:dyDescent="0.25">
      <c r="A28" s="6"/>
      <c r="B28" s="6"/>
      <c r="C28" s="6"/>
      <c r="D28" s="7"/>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row>
    <row r="29" spans="1:35" x14ac:dyDescent="0.25">
      <c r="A29" s="6"/>
      <c r="B29" s="6"/>
      <c r="C29" s="6"/>
      <c r="D29" s="7"/>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row>
    <row r="30" spans="1:35" x14ac:dyDescent="0.25">
      <c r="A30" s="6"/>
      <c r="B30" s="6"/>
      <c r="C30" s="6"/>
      <c r="D30" s="7"/>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row>
    <row r="31" spans="1:35" x14ac:dyDescent="0.25">
      <c r="A31" s="6"/>
      <c r="B31" s="6"/>
      <c r="C31" s="6"/>
      <c r="D31" s="7"/>
      <c r="E31" s="6"/>
      <c r="F31" s="6"/>
      <c r="G31" s="6"/>
      <c r="H31" s="6"/>
      <c r="I31" s="6"/>
      <c r="J31" s="6"/>
      <c r="K31" s="6"/>
      <c r="L31" s="6"/>
      <c r="M31" s="6"/>
      <c r="N31" s="6"/>
      <c r="O31" s="6"/>
      <c r="P31" s="6"/>
      <c r="Q31" s="6"/>
    </row>
    <row r="32" spans="1:35" x14ac:dyDescent="0.25">
      <c r="A32" s="6"/>
      <c r="B32" s="6"/>
      <c r="C32" s="6"/>
      <c r="D32" s="7"/>
      <c r="E32" s="6"/>
      <c r="F32" s="6"/>
      <c r="G32" s="6"/>
      <c r="H32" s="6"/>
      <c r="I32" s="6"/>
      <c r="J32" s="6"/>
      <c r="K32" s="6"/>
      <c r="L32" s="6"/>
      <c r="M32" s="6"/>
      <c r="N32" s="6"/>
      <c r="O32" s="6"/>
      <c r="P32" s="6"/>
      <c r="Q32" s="6"/>
    </row>
    <row r="33" spans="1:17" x14ac:dyDescent="0.25">
      <c r="A33" s="6"/>
      <c r="B33" s="6"/>
      <c r="C33" s="6"/>
      <c r="D33" s="7"/>
      <c r="E33" s="6"/>
      <c r="F33" s="6"/>
      <c r="G33" s="6"/>
      <c r="H33" s="6"/>
      <c r="I33" s="6"/>
      <c r="J33" s="6"/>
      <c r="K33" s="6"/>
      <c r="L33" s="6"/>
      <c r="M33" s="6"/>
      <c r="N33" s="6"/>
      <c r="O33" s="6"/>
      <c r="P33" s="6"/>
      <c r="Q33" s="6"/>
    </row>
    <row r="34" spans="1:17" x14ac:dyDescent="0.25">
      <c r="A34" s="6"/>
      <c r="B34" s="6"/>
      <c r="C34" s="6"/>
      <c r="D34" s="7"/>
      <c r="E34" s="6"/>
      <c r="F34" s="6"/>
      <c r="G34" s="6"/>
      <c r="H34" s="6"/>
      <c r="I34" s="6"/>
      <c r="J34" s="6"/>
      <c r="K34" s="6"/>
      <c r="L34" s="6"/>
      <c r="M34" s="6"/>
      <c r="N34" s="6"/>
      <c r="O34" s="6"/>
      <c r="P34" s="6"/>
      <c r="Q34" s="6"/>
    </row>
    <row r="35" spans="1:17" x14ac:dyDescent="0.25">
      <c r="A35" s="6"/>
      <c r="B35" s="6"/>
      <c r="C35" s="6"/>
      <c r="D35" s="7"/>
      <c r="E35" s="6"/>
      <c r="F35" s="6"/>
      <c r="G35" s="6"/>
      <c r="H35" s="6"/>
      <c r="I35" s="6"/>
      <c r="J35" s="6"/>
      <c r="K35" s="6"/>
      <c r="L35" s="6"/>
      <c r="M35" s="6"/>
      <c r="N35" s="6"/>
      <c r="O35" s="6"/>
      <c r="P35" s="6"/>
      <c r="Q35" s="6"/>
    </row>
    <row r="36" spans="1:17" x14ac:dyDescent="0.25">
      <c r="A36" s="6"/>
      <c r="B36" s="6"/>
      <c r="C36" s="6"/>
      <c r="D36" s="7"/>
      <c r="E36" s="6"/>
      <c r="F36" s="6"/>
      <c r="G36" s="6"/>
      <c r="H36" s="6"/>
      <c r="I36" s="6"/>
      <c r="J36" s="6"/>
      <c r="K36" s="6"/>
      <c r="L36" s="6"/>
      <c r="M36" s="6"/>
      <c r="N36" s="6"/>
      <c r="O36" s="6"/>
      <c r="P36" s="6"/>
      <c r="Q36" s="6"/>
    </row>
    <row r="37" spans="1:17" x14ac:dyDescent="0.25">
      <c r="A37" s="6"/>
      <c r="B37" s="6"/>
      <c r="C37" s="6"/>
      <c r="D37" s="7"/>
      <c r="E37" s="6"/>
      <c r="F37" s="6"/>
      <c r="G37" s="6"/>
      <c r="H37" s="6"/>
      <c r="I37" s="6"/>
      <c r="J37" s="6"/>
      <c r="K37" s="6"/>
      <c r="L37" s="6"/>
      <c r="M37" s="6"/>
      <c r="N37" s="6"/>
      <c r="O37" s="6"/>
      <c r="P37" s="6"/>
      <c r="Q37" s="6"/>
    </row>
    <row r="38" spans="1:17" x14ac:dyDescent="0.25">
      <c r="A38" s="6"/>
      <c r="B38" s="6"/>
      <c r="C38" s="6"/>
      <c r="D38" s="7"/>
      <c r="E38" s="6"/>
      <c r="F38" s="6"/>
      <c r="G38" s="6"/>
      <c r="H38" s="6"/>
      <c r="I38" s="6"/>
      <c r="J38" s="6"/>
      <c r="K38" s="6"/>
      <c r="L38" s="6"/>
      <c r="M38" s="6"/>
      <c r="N38" s="6"/>
      <c r="O38" s="6"/>
      <c r="P38" s="6"/>
      <c r="Q38" s="6"/>
    </row>
    <row r="39" spans="1:17" x14ac:dyDescent="0.25">
      <c r="F39" s="6"/>
      <c r="G39" s="6"/>
      <c r="H39" s="6"/>
      <c r="I39" s="6"/>
      <c r="J39" s="6"/>
      <c r="K39" s="6"/>
      <c r="L39" s="6"/>
      <c r="M39" s="6"/>
      <c r="N39" s="6"/>
      <c r="O39" s="6"/>
      <c r="P39" s="6"/>
      <c r="Q39" s="6"/>
    </row>
  </sheetData>
  <conditionalFormatting sqref="E1">
    <cfRule type="iconSet" priority="1">
      <iconSet iconSet="3TrafficLights2" showValue="0">
        <cfvo type="percent" val="0"/>
        <cfvo type="num" val="0.5"/>
        <cfvo type="num" val="0.8"/>
      </iconSet>
    </cfRule>
  </conditionalFormatting>
  <dataValidations disablePrompts="1" count="1">
    <dataValidation type="list" allowBlank="1" showInputMessage="1" showErrorMessage="1" sqref="C15:C16 C11:C13 C4:C9" xr:uid="{00000000-0002-0000-0900-000000000000}">
      <formula1>$K$4:$K$7</formula1>
    </dataValidation>
  </dataValidations>
  <pageMargins left="0.74803149606299213" right="0.74803149606299213" top="0.98425196850393704" bottom="0.98425196850393704" header="0.51181102362204722" footer="0.51181102362204722"/>
  <pageSetup paperSize="9" scale="56" fitToHeight="0" orientation="landscape" r:id="rId1"/>
  <headerFooter alignWithMargins="0">
    <oddHeader>&amp;L&amp;K0070C0PM² Checklist V3.0.1
&amp;C&amp;"-,Bold"&amp;16Quality Review Checklist
&amp;K09-032 &lt;Project Name&gt;&amp;R&amp;G</oddHeader>
    <oddFooter>&amp;RPage &amp;P of &amp;N</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I67"/>
  <sheetViews>
    <sheetView view="pageLayout" zoomScale="110" zoomScaleNormal="100" zoomScalePageLayoutView="110" workbookViewId="0">
      <selection activeCell="B1" sqref="B1"/>
    </sheetView>
  </sheetViews>
  <sheetFormatPr defaultColWidth="9.140625" defaultRowHeight="15.75" x14ac:dyDescent="0.25"/>
  <cols>
    <col min="1" max="1" width="8.5703125" style="4" customWidth="1"/>
    <col min="2" max="2" width="77" style="4" customWidth="1"/>
    <col min="3" max="3" width="15.85546875" style="4" customWidth="1"/>
    <col min="4" max="4" width="12.140625" style="5" customWidth="1"/>
    <col min="5" max="5" width="44" style="4" customWidth="1"/>
    <col min="6" max="9" width="9.140625" style="4"/>
    <col min="10" max="11" width="9.140625" style="4" hidden="1" customWidth="1"/>
    <col min="12" max="16384" width="9.140625" style="4"/>
  </cols>
  <sheetData>
    <row r="1" spans="1:35" ht="44.25" customHeight="1" thickBot="1" x14ac:dyDescent="0.3">
      <c r="A1" s="57" t="s">
        <v>44</v>
      </c>
      <c r="B1" s="58"/>
      <c r="C1" s="79" t="s">
        <v>131</v>
      </c>
      <c r="D1" s="114">
        <f>IF((100-C15*10)=0,1,D15/(100-C15*10))</f>
        <v>0</v>
      </c>
      <c r="E1" s="115">
        <f>D1</f>
        <v>0</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row>
    <row r="2" spans="1:35" ht="30" customHeight="1" thickBot="1" x14ac:dyDescent="0.3">
      <c r="A2" s="69"/>
      <c r="B2" s="70"/>
      <c r="C2" s="71" t="s">
        <v>228</v>
      </c>
      <c r="D2" s="72" t="s">
        <v>39</v>
      </c>
      <c r="E2" s="73" t="s">
        <v>3</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row>
    <row r="3" spans="1:35" ht="16.5" thickBot="1" x14ac:dyDescent="0.3">
      <c r="A3" s="66"/>
      <c r="B3" s="81" t="s">
        <v>99</v>
      </c>
      <c r="C3" s="67"/>
      <c r="D3" s="67"/>
      <c r="E3" s="68"/>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row>
    <row r="4" spans="1:35" x14ac:dyDescent="0.25">
      <c r="A4" s="102">
        <v>1</v>
      </c>
      <c r="B4" s="85" t="s">
        <v>219</v>
      </c>
      <c r="C4" s="82" t="s">
        <v>40</v>
      </c>
      <c r="D4" s="111">
        <f>IF(C4="Yes",10,IF(C4="Yes, Partially",5,IF(C4="No",0,"-")))</f>
        <v>0</v>
      </c>
      <c r="E4" s="100" t="s">
        <v>103</v>
      </c>
      <c r="F4" s="6"/>
      <c r="G4" s="6"/>
      <c r="H4" s="6"/>
      <c r="I4" s="6"/>
      <c r="J4" s="6"/>
      <c r="K4" s="15" t="s">
        <v>9</v>
      </c>
      <c r="L4" s="6"/>
      <c r="M4" s="6"/>
      <c r="N4" s="6"/>
      <c r="O4" s="6"/>
      <c r="P4" s="6"/>
      <c r="Q4" s="6"/>
      <c r="R4" s="6"/>
      <c r="S4" s="6"/>
      <c r="T4" s="6"/>
      <c r="U4" s="6"/>
      <c r="V4" s="6"/>
      <c r="W4" s="6"/>
      <c r="X4" s="6"/>
      <c r="Y4" s="6"/>
      <c r="Z4" s="6"/>
      <c r="AA4" s="6"/>
      <c r="AB4" s="6"/>
      <c r="AC4" s="6"/>
      <c r="AD4" s="6"/>
      <c r="AE4" s="6"/>
      <c r="AF4" s="6"/>
      <c r="AG4" s="6"/>
      <c r="AH4" s="6"/>
      <c r="AI4" s="6"/>
    </row>
    <row r="5" spans="1:35" x14ac:dyDescent="0.25">
      <c r="A5" s="103">
        <v>2</v>
      </c>
      <c r="B5" s="87" t="s">
        <v>220</v>
      </c>
      <c r="C5" s="83" t="s">
        <v>40</v>
      </c>
      <c r="D5" s="111">
        <f>IF(C5="Yes",10,IF(C5="Yes, Partially",5,IF(C5="No",0,"-")))</f>
        <v>0</v>
      </c>
      <c r="E5" s="88"/>
      <c r="F5" s="6"/>
      <c r="G5" s="6"/>
      <c r="H5" s="6"/>
      <c r="I5" s="6"/>
      <c r="J5" s="6"/>
      <c r="K5" s="15" t="s">
        <v>130</v>
      </c>
      <c r="L5" s="6"/>
      <c r="M5" s="6"/>
      <c r="N5" s="6"/>
      <c r="O5" s="6"/>
      <c r="P5" s="6"/>
      <c r="Q5" s="6"/>
      <c r="R5" s="6"/>
      <c r="S5" s="6"/>
      <c r="T5" s="6"/>
      <c r="U5" s="6"/>
      <c r="V5" s="6"/>
      <c r="W5" s="6"/>
      <c r="X5" s="6"/>
      <c r="Y5" s="6"/>
      <c r="Z5" s="6"/>
      <c r="AA5" s="6"/>
      <c r="AB5" s="6"/>
      <c r="AC5" s="6"/>
      <c r="AD5" s="6"/>
      <c r="AE5" s="6"/>
      <c r="AF5" s="6"/>
      <c r="AG5" s="6"/>
      <c r="AH5" s="6"/>
      <c r="AI5" s="6"/>
    </row>
    <row r="6" spans="1:35" x14ac:dyDescent="0.25">
      <c r="A6" s="103">
        <v>3</v>
      </c>
      <c r="B6" s="87" t="s">
        <v>221</v>
      </c>
      <c r="C6" s="83" t="s">
        <v>40</v>
      </c>
      <c r="D6" s="111">
        <f>IF(C6="Yes",10,IF(C6="Yes, Partially",5,IF(C6="No",0,"-")))</f>
        <v>0</v>
      </c>
      <c r="E6" s="88"/>
      <c r="F6" s="6"/>
      <c r="G6" s="6"/>
      <c r="H6" s="6"/>
      <c r="I6" s="6"/>
      <c r="J6" s="6"/>
      <c r="K6" s="15" t="s">
        <v>40</v>
      </c>
      <c r="L6" s="6"/>
      <c r="M6" s="6"/>
      <c r="N6" s="6"/>
      <c r="O6" s="6"/>
      <c r="P6" s="6"/>
      <c r="Q6" s="6"/>
      <c r="R6" s="6"/>
      <c r="S6" s="6"/>
      <c r="T6" s="6"/>
      <c r="U6" s="6"/>
      <c r="V6" s="6"/>
      <c r="W6" s="6"/>
      <c r="X6" s="6"/>
      <c r="Y6" s="6"/>
      <c r="Z6" s="6"/>
      <c r="AA6" s="6"/>
      <c r="AB6" s="6"/>
      <c r="AC6" s="6"/>
      <c r="AD6" s="6"/>
      <c r="AE6" s="6"/>
      <c r="AF6" s="6"/>
      <c r="AG6" s="6"/>
      <c r="AH6" s="6"/>
      <c r="AI6" s="6"/>
    </row>
    <row r="7" spans="1:35" ht="30" x14ac:dyDescent="0.25">
      <c r="A7" s="103">
        <v>4</v>
      </c>
      <c r="B7" s="87" t="s">
        <v>222</v>
      </c>
      <c r="C7" s="83" t="s">
        <v>40</v>
      </c>
      <c r="D7" s="111">
        <f>IF(C7="Yes",10,IF(C7="Yes, Partially",5,IF(C7="No",0,"-")))</f>
        <v>0</v>
      </c>
      <c r="E7" s="88"/>
      <c r="F7" s="6"/>
      <c r="G7" s="6"/>
      <c r="H7" s="6"/>
      <c r="I7" s="6"/>
      <c r="J7" s="6"/>
      <c r="K7" s="15" t="s">
        <v>101</v>
      </c>
      <c r="L7" s="6"/>
      <c r="M7" s="6"/>
      <c r="N7" s="6"/>
      <c r="O7" s="6"/>
      <c r="P7" s="6"/>
      <c r="Q7" s="6"/>
      <c r="R7" s="6"/>
      <c r="S7" s="6"/>
      <c r="T7" s="6"/>
      <c r="U7" s="6"/>
      <c r="V7" s="6"/>
      <c r="W7" s="6"/>
      <c r="X7" s="6"/>
      <c r="Y7" s="6"/>
      <c r="Z7" s="6"/>
      <c r="AA7" s="6"/>
      <c r="AB7" s="6"/>
      <c r="AC7" s="6"/>
      <c r="AD7" s="6"/>
      <c r="AE7" s="6"/>
      <c r="AF7" s="6"/>
      <c r="AG7" s="6"/>
      <c r="AH7" s="6"/>
      <c r="AI7" s="6"/>
    </row>
    <row r="8" spans="1:35" ht="16.5" thickBot="1" x14ac:dyDescent="0.3">
      <c r="A8" s="103">
        <v>5</v>
      </c>
      <c r="B8" s="87" t="s">
        <v>223</v>
      </c>
      <c r="C8" s="83" t="s">
        <v>40</v>
      </c>
      <c r="D8" s="111">
        <f>IF(C8="Yes",10,IF(C8="Yes, Partially",5,IF(C8="No",0,"-")))</f>
        <v>0</v>
      </c>
      <c r="E8" s="88" t="s">
        <v>1</v>
      </c>
      <c r="F8" s="6"/>
      <c r="G8" s="6"/>
      <c r="H8" s="6"/>
      <c r="I8" s="6"/>
      <c r="J8" s="6"/>
      <c r="L8" s="6"/>
      <c r="M8" s="6"/>
      <c r="N8" s="6"/>
      <c r="O8" s="6"/>
      <c r="P8" s="6"/>
      <c r="Q8" s="6"/>
      <c r="R8" s="6"/>
      <c r="S8" s="6"/>
      <c r="T8" s="6"/>
      <c r="U8" s="6"/>
      <c r="V8" s="6"/>
      <c r="W8" s="6"/>
      <c r="X8" s="6"/>
      <c r="Y8" s="6"/>
      <c r="Z8" s="6"/>
      <c r="AA8" s="6"/>
      <c r="AB8" s="6"/>
      <c r="AC8" s="6"/>
      <c r="AD8" s="6"/>
      <c r="AE8" s="6"/>
      <c r="AF8" s="6"/>
      <c r="AG8" s="6"/>
      <c r="AH8" s="6"/>
      <c r="AI8" s="6"/>
    </row>
    <row r="9" spans="1:35" ht="16.5" thickBot="1" x14ac:dyDescent="0.3">
      <c r="A9" s="66"/>
      <c r="B9" s="105" t="s">
        <v>98</v>
      </c>
      <c r="C9" s="67"/>
      <c r="D9" s="118"/>
      <c r="E9" s="68"/>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row>
    <row r="10" spans="1:35" x14ac:dyDescent="0.25">
      <c r="A10" s="102">
        <f>A8+1</f>
        <v>6</v>
      </c>
      <c r="B10" s="85" t="s">
        <v>286</v>
      </c>
      <c r="C10" s="83" t="s">
        <v>40</v>
      </c>
      <c r="D10" s="112">
        <f>IF(C10="Yes",10,IF(C10="Yes, Partially",5,IF(C10="No",0,"-")))</f>
        <v>0</v>
      </c>
      <c r="E10" s="89" t="s">
        <v>1</v>
      </c>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row>
    <row r="11" spans="1:35" x14ac:dyDescent="0.25">
      <c r="A11" s="103">
        <f>A10+1</f>
        <v>7</v>
      </c>
      <c r="B11" s="87" t="s">
        <v>224</v>
      </c>
      <c r="C11" s="83" t="s">
        <v>40</v>
      </c>
      <c r="D11" s="111">
        <f>IF(C11="Yes",10,IF(C11="Yes, Partially",5,IF(C11="No",0,"-")))</f>
        <v>0</v>
      </c>
      <c r="E11" s="88" t="s">
        <v>1</v>
      </c>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25">
      <c r="A12" s="103">
        <f>A11+1</f>
        <v>8</v>
      </c>
      <c r="B12" s="87" t="s">
        <v>225</v>
      </c>
      <c r="C12" s="83" t="s">
        <v>40</v>
      </c>
      <c r="D12" s="111">
        <f>IF(C12="Yes",10,IF(C12="Yes, Partially",5,IF(C12="No",0,"-")))</f>
        <v>0</v>
      </c>
      <c r="E12" s="88" t="s">
        <v>1</v>
      </c>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x14ac:dyDescent="0.25">
      <c r="A13" s="103">
        <f>A12+1</f>
        <v>9</v>
      </c>
      <c r="B13" s="87" t="s">
        <v>226</v>
      </c>
      <c r="C13" s="83" t="s">
        <v>40</v>
      </c>
      <c r="D13" s="111">
        <f>IF(C13="Yes",10,IF(C13="Yes, Partially",5,IF(C13="No",0,"-")))</f>
        <v>0</v>
      </c>
      <c r="E13" s="88"/>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ht="16.5" thickBot="1" x14ac:dyDescent="0.3">
      <c r="A14" s="104">
        <f t="shared" ref="A14" si="0">A13+1</f>
        <v>10</v>
      </c>
      <c r="B14" s="99" t="s">
        <v>36</v>
      </c>
      <c r="C14" s="76" t="s">
        <v>40</v>
      </c>
      <c r="D14" s="113">
        <f>IF(C14="Yes",10,IF(C14="Yes, Partially",5,IF(C14="No",0,"-")))</f>
        <v>0</v>
      </c>
      <c r="E14" s="94"/>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row>
    <row r="15" spans="1:35" ht="16.5" hidden="1" thickBot="1" x14ac:dyDescent="0.3">
      <c r="A15" s="51"/>
      <c r="B15" s="95"/>
      <c r="C15" s="56">
        <f>COUNTIF(C4:C14,"N/A")</f>
        <v>0</v>
      </c>
      <c r="D15" s="77">
        <f>SUM(D4:D14)</f>
        <v>0</v>
      </c>
      <c r="E15" s="9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row>
    <row r="16" spans="1:35" x14ac:dyDescent="0.25">
      <c r="A16" s="6"/>
      <c r="B16" s="6"/>
      <c r="C16" s="6"/>
      <c r="D16" s="7"/>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row>
    <row r="17" spans="1:35" x14ac:dyDescent="0.25">
      <c r="A17" s="6"/>
      <c r="B17" s="6"/>
      <c r="C17" s="6"/>
      <c r="D17" s="7"/>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row>
    <row r="18" spans="1:35" x14ac:dyDescent="0.25">
      <c r="A18" s="6"/>
      <c r="B18" s="6"/>
      <c r="C18" s="6"/>
      <c r="D18" s="7"/>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row>
    <row r="19" spans="1:35" x14ac:dyDescent="0.25">
      <c r="A19" s="6"/>
      <c r="B19" s="6"/>
      <c r="C19" s="6"/>
      <c r="D19" s="7"/>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row>
    <row r="20" spans="1:35" x14ac:dyDescent="0.25">
      <c r="A20" s="6"/>
      <c r="B20" s="6"/>
      <c r="C20" s="6"/>
      <c r="D20" s="7"/>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row>
    <row r="21" spans="1:35" x14ac:dyDescent="0.25">
      <c r="A21" s="6"/>
      <c r="B21" s="6"/>
      <c r="C21" s="6"/>
      <c r="D21" s="7"/>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row>
    <row r="22" spans="1:35" x14ac:dyDescent="0.25">
      <c r="A22" s="6"/>
      <c r="B22" s="6"/>
      <c r="C22" s="6"/>
      <c r="D22" s="7"/>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row>
    <row r="23" spans="1:35" x14ac:dyDescent="0.25">
      <c r="A23" s="6"/>
      <c r="B23" s="6"/>
      <c r="C23" s="6"/>
      <c r="D23" s="7"/>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row>
    <row r="24" spans="1:35" x14ac:dyDescent="0.25">
      <c r="A24" s="6"/>
      <c r="B24" s="6"/>
      <c r="C24" s="6"/>
      <c r="D24" s="7"/>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row>
    <row r="25" spans="1:35" x14ac:dyDescent="0.25">
      <c r="A25" s="6"/>
      <c r="B25" s="6"/>
      <c r="C25" s="6"/>
      <c r="D25" s="7"/>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row>
    <row r="26" spans="1:35" x14ac:dyDescent="0.25">
      <c r="A26" s="6"/>
      <c r="B26" s="6"/>
      <c r="C26" s="6"/>
      <c r="D26" s="7"/>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row>
    <row r="27" spans="1:35" x14ac:dyDescent="0.25">
      <c r="A27" s="6"/>
      <c r="B27" s="6"/>
      <c r="C27" s="6"/>
      <c r="D27" s="7"/>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row>
    <row r="28" spans="1:35" x14ac:dyDescent="0.25">
      <c r="A28" s="6"/>
      <c r="B28" s="6"/>
      <c r="C28" s="6"/>
      <c r="D28" s="7"/>
      <c r="E28" s="6"/>
      <c r="F28" s="6"/>
      <c r="G28" s="6"/>
      <c r="H28" s="6"/>
      <c r="I28" s="6"/>
      <c r="J28" s="6"/>
      <c r="K28" s="6"/>
      <c r="L28" s="6"/>
      <c r="M28" s="6"/>
      <c r="N28" s="6"/>
      <c r="O28" s="6"/>
      <c r="P28" s="6"/>
      <c r="Q28" s="6"/>
      <c r="R28" s="6"/>
      <c r="S28" s="6"/>
      <c r="T28" s="6"/>
      <c r="U28" s="6"/>
      <c r="V28" s="6"/>
      <c r="W28" s="6"/>
      <c r="X28" s="6"/>
      <c r="Y28" s="6"/>
    </row>
    <row r="29" spans="1:35" x14ac:dyDescent="0.25">
      <c r="A29" s="6"/>
      <c r="B29" s="6"/>
      <c r="C29" s="6"/>
      <c r="D29" s="7"/>
      <c r="E29" s="6"/>
      <c r="F29" s="6"/>
      <c r="G29" s="6"/>
      <c r="H29" s="6"/>
      <c r="I29" s="6"/>
      <c r="J29" s="6"/>
      <c r="K29" s="6"/>
      <c r="L29" s="6"/>
      <c r="M29" s="6"/>
      <c r="N29" s="6"/>
      <c r="O29" s="6"/>
      <c r="P29" s="6"/>
      <c r="Q29" s="6"/>
      <c r="R29" s="6"/>
      <c r="S29" s="6"/>
      <c r="T29" s="6"/>
      <c r="U29" s="6"/>
      <c r="V29" s="6"/>
      <c r="W29" s="6"/>
      <c r="X29" s="6"/>
      <c r="Y29" s="6"/>
    </row>
    <row r="30" spans="1:35" x14ac:dyDescent="0.25">
      <c r="A30" s="6"/>
      <c r="B30" s="6"/>
      <c r="C30" s="6"/>
      <c r="D30" s="7"/>
      <c r="E30" s="6"/>
      <c r="F30" s="6"/>
      <c r="G30" s="6"/>
      <c r="H30" s="6"/>
      <c r="I30" s="6"/>
      <c r="J30" s="6"/>
      <c r="K30" s="6"/>
      <c r="L30" s="6"/>
      <c r="M30" s="6"/>
      <c r="N30" s="6"/>
      <c r="O30" s="6"/>
      <c r="P30" s="6"/>
      <c r="Q30" s="6"/>
      <c r="R30" s="6"/>
      <c r="S30" s="6"/>
      <c r="T30" s="6"/>
      <c r="U30" s="6"/>
      <c r="V30" s="6"/>
      <c r="W30" s="6"/>
      <c r="X30" s="6"/>
      <c r="Y30" s="6"/>
    </row>
    <row r="31" spans="1:35" x14ac:dyDescent="0.25">
      <c r="A31" s="6"/>
      <c r="B31" s="6"/>
      <c r="C31" s="6"/>
      <c r="D31" s="7"/>
      <c r="E31" s="6"/>
      <c r="F31" s="6"/>
      <c r="G31" s="6"/>
      <c r="H31" s="6"/>
      <c r="I31" s="6"/>
      <c r="J31" s="6"/>
      <c r="K31" s="6"/>
      <c r="L31" s="6"/>
      <c r="M31" s="6"/>
      <c r="N31" s="6"/>
      <c r="O31" s="6"/>
      <c r="P31" s="6"/>
      <c r="Q31" s="6"/>
      <c r="R31" s="6"/>
      <c r="S31" s="6"/>
      <c r="T31" s="6"/>
      <c r="U31" s="6"/>
      <c r="V31" s="6"/>
      <c r="W31" s="6"/>
      <c r="X31" s="6"/>
      <c r="Y31" s="6"/>
    </row>
    <row r="32" spans="1:35" x14ac:dyDescent="0.25">
      <c r="A32" s="6"/>
      <c r="B32" s="6"/>
      <c r="C32" s="6"/>
      <c r="D32" s="7"/>
      <c r="E32" s="6"/>
      <c r="F32" s="6"/>
      <c r="G32" s="6"/>
      <c r="H32" s="6"/>
      <c r="I32" s="6"/>
      <c r="J32" s="6"/>
      <c r="K32" s="6"/>
      <c r="L32" s="6"/>
      <c r="M32" s="6"/>
      <c r="N32" s="6"/>
      <c r="O32" s="6"/>
      <c r="P32" s="6"/>
      <c r="Q32" s="6"/>
      <c r="R32" s="6"/>
      <c r="S32" s="6"/>
      <c r="T32" s="6"/>
      <c r="U32" s="6"/>
      <c r="V32" s="6"/>
      <c r="W32" s="6"/>
      <c r="X32" s="6"/>
      <c r="Y32" s="6"/>
    </row>
    <row r="33" spans="1:25" x14ac:dyDescent="0.25">
      <c r="A33" s="6"/>
      <c r="B33" s="6"/>
      <c r="C33" s="6"/>
      <c r="D33" s="7"/>
      <c r="E33" s="6"/>
      <c r="F33" s="6"/>
      <c r="G33" s="6"/>
      <c r="H33" s="6"/>
      <c r="I33" s="6"/>
      <c r="J33" s="6"/>
      <c r="K33" s="6"/>
      <c r="L33" s="6"/>
      <c r="M33" s="6"/>
      <c r="N33" s="6"/>
      <c r="O33" s="6"/>
      <c r="P33" s="6"/>
      <c r="Q33" s="6"/>
      <c r="R33" s="6"/>
      <c r="S33" s="6"/>
      <c r="T33" s="6"/>
      <c r="U33" s="6"/>
      <c r="V33" s="6"/>
      <c r="W33" s="6"/>
      <c r="X33" s="6"/>
      <c r="Y33" s="6"/>
    </row>
    <row r="34" spans="1:25" x14ac:dyDescent="0.25">
      <c r="A34" s="6"/>
      <c r="B34" s="6"/>
      <c r="C34" s="6"/>
      <c r="D34" s="7"/>
      <c r="E34" s="6"/>
      <c r="F34" s="6"/>
      <c r="G34" s="6"/>
      <c r="H34" s="6"/>
      <c r="I34" s="6"/>
      <c r="J34" s="6"/>
      <c r="K34" s="6"/>
      <c r="L34" s="6"/>
      <c r="M34" s="6"/>
      <c r="N34" s="6"/>
      <c r="O34" s="6"/>
      <c r="P34" s="6"/>
      <c r="Q34" s="6"/>
      <c r="R34" s="6"/>
      <c r="S34" s="6"/>
      <c r="T34" s="6"/>
      <c r="U34" s="6"/>
      <c r="V34" s="6"/>
      <c r="W34" s="6"/>
      <c r="X34" s="6"/>
      <c r="Y34" s="6"/>
    </row>
    <row r="35" spans="1:25" x14ac:dyDescent="0.25">
      <c r="A35" s="6"/>
      <c r="B35" s="6"/>
      <c r="C35" s="6"/>
      <c r="D35" s="7"/>
      <c r="E35" s="6"/>
      <c r="F35" s="6"/>
      <c r="G35" s="6"/>
      <c r="H35" s="6"/>
      <c r="I35" s="6"/>
      <c r="J35" s="6"/>
      <c r="K35" s="6"/>
      <c r="L35" s="6"/>
      <c r="M35" s="6"/>
      <c r="N35" s="6"/>
      <c r="O35" s="6"/>
      <c r="P35" s="6"/>
      <c r="Q35" s="6"/>
      <c r="R35" s="6"/>
      <c r="S35" s="6"/>
      <c r="T35" s="6"/>
      <c r="U35" s="6"/>
      <c r="V35" s="6"/>
      <c r="W35" s="6"/>
      <c r="X35" s="6"/>
      <c r="Y35" s="6"/>
    </row>
    <row r="36" spans="1:25" x14ac:dyDescent="0.25">
      <c r="A36" s="6"/>
      <c r="B36" s="6"/>
      <c r="C36" s="6"/>
      <c r="D36" s="7"/>
      <c r="E36" s="6"/>
      <c r="F36" s="6"/>
      <c r="G36" s="6"/>
      <c r="H36" s="6"/>
      <c r="I36" s="6"/>
      <c r="J36" s="6"/>
      <c r="K36" s="6"/>
      <c r="L36" s="6"/>
      <c r="M36" s="6"/>
      <c r="N36" s="6"/>
      <c r="O36" s="6"/>
      <c r="P36" s="6"/>
      <c r="Q36" s="6"/>
      <c r="R36" s="6"/>
      <c r="S36" s="6"/>
      <c r="T36" s="6"/>
      <c r="U36" s="6"/>
      <c r="V36" s="6"/>
      <c r="W36" s="6"/>
      <c r="X36" s="6"/>
      <c r="Y36" s="6"/>
    </row>
    <row r="37" spans="1:25" x14ac:dyDescent="0.25">
      <c r="A37" s="6"/>
      <c r="B37" s="6"/>
      <c r="C37" s="6"/>
      <c r="D37" s="7"/>
      <c r="E37" s="6"/>
      <c r="F37" s="6"/>
      <c r="G37" s="6"/>
      <c r="H37" s="6"/>
      <c r="I37" s="6"/>
      <c r="J37" s="6"/>
      <c r="K37" s="6"/>
      <c r="L37" s="6"/>
      <c r="M37" s="6"/>
      <c r="N37" s="6"/>
      <c r="O37" s="6"/>
      <c r="P37" s="6"/>
      <c r="Q37" s="6"/>
      <c r="R37" s="6"/>
      <c r="S37" s="6"/>
      <c r="T37" s="6"/>
      <c r="U37" s="6"/>
      <c r="V37" s="6"/>
      <c r="W37" s="6"/>
      <c r="X37" s="6"/>
      <c r="Y37" s="6"/>
    </row>
    <row r="38" spans="1:25" x14ac:dyDescent="0.25">
      <c r="A38" s="6"/>
      <c r="B38" s="6"/>
      <c r="C38" s="6"/>
      <c r="D38" s="7"/>
      <c r="E38" s="6"/>
      <c r="F38" s="6"/>
      <c r="G38" s="6"/>
      <c r="H38" s="6"/>
      <c r="I38" s="6"/>
      <c r="J38" s="6"/>
      <c r="K38" s="6"/>
      <c r="L38" s="6"/>
      <c r="M38" s="6"/>
      <c r="N38" s="6"/>
      <c r="O38" s="6"/>
      <c r="P38" s="6"/>
      <c r="Q38" s="6"/>
      <c r="R38" s="6"/>
    </row>
    <row r="39" spans="1:25" x14ac:dyDescent="0.25">
      <c r="A39" s="6"/>
      <c r="B39" s="6"/>
      <c r="C39" s="6"/>
      <c r="D39" s="7"/>
      <c r="E39" s="6"/>
      <c r="F39" s="6"/>
      <c r="G39" s="6"/>
      <c r="H39" s="6"/>
      <c r="I39" s="6"/>
      <c r="J39" s="6"/>
      <c r="K39" s="6"/>
      <c r="L39" s="6"/>
      <c r="M39" s="6"/>
      <c r="N39" s="6"/>
      <c r="O39" s="6"/>
      <c r="P39" s="6"/>
      <c r="Q39" s="6"/>
      <c r="R39" s="6"/>
    </row>
    <row r="40" spans="1:25" x14ac:dyDescent="0.25">
      <c r="A40" s="6"/>
      <c r="B40" s="6"/>
      <c r="C40" s="6"/>
      <c r="D40" s="7"/>
      <c r="E40" s="6"/>
      <c r="F40" s="6"/>
      <c r="G40" s="6"/>
      <c r="H40" s="6"/>
      <c r="I40" s="6"/>
      <c r="J40" s="6"/>
      <c r="K40" s="6"/>
      <c r="L40" s="6"/>
      <c r="M40" s="6"/>
      <c r="N40" s="6"/>
      <c r="O40" s="6"/>
      <c r="P40" s="6"/>
      <c r="Q40" s="6"/>
      <c r="R40" s="6"/>
    </row>
    <row r="41" spans="1:25" x14ac:dyDescent="0.25">
      <c r="A41" s="6"/>
      <c r="B41" s="6"/>
      <c r="C41" s="6"/>
      <c r="D41" s="7"/>
      <c r="E41" s="6"/>
      <c r="F41" s="6"/>
      <c r="G41" s="6"/>
      <c r="H41" s="6"/>
      <c r="I41" s="6"/>
      <c r="J41" s="6"/>
      <c r="K41" s="6"/>
      <c r="L41" s="6"/>
      <c r="M41" s="6"/>
      <c r="N41" s="6"/>
      <c r="O41" s="6"/>
      <c r="P41" s="6"/>
      <c r="Q41" s="6"/>
      <c r="R41" s="6"/>
    </row>
    <row r="42" spans="1:25" x14ac:dyDescent="0.25">
      <c r="A42" s="6"/>
      <c r="B42" s="6"/>
      <c r="C42" s="6"/>
      <c r="D42" s="7"/>
      <c r="E42" s="6"/>
      <c r="F42" s="6"/>
      <c r="G42" s="6"/>
      <c r="H42" s="6"/>
      <c r="I42" s="6"/>
      <c r="J42" s="6"/>
      <c r="K42" s="6"/>
      <c r="L42" s="6"/>
      <c r="M42" s="6"/>
      <c r="N42" s="6"/>
      <c r="O42" s="6"/>
      <c r="P42" s="6"/>
      <c r="Q42" s="6"/>
      <c r="R42" s="6"/>
    </row>
    <row r="43" spans="1:25" x14ac:dyDescent="0.25">
      <c r="A43" s="6"/>
      <c r="B43" s="6"/>
      <c r="C43" s="6"/>
      <c r="D43" s="7"/>
      <c r="E43" s="6"/>
      <c r="F43" s="6"/>
      <c r="G43" s="6"/>
      <c r="H43" s="6"/>
      <c r="I43" s="6"/>
      <c r="J43" s="6"/>
      <c r="K43" s="6"/>
      <c r="L43" s="6"/>
      <c r="M43" s="6"/>
      <c r="N43" s="6"/>
      <c r="O43" s="6"/>
      <c r="P43" s="6"/>
      <c r="Q43" s="6"/>
      <c r="R43" s="6"/>
    </row>
    <row r="44" spans="1:25" x14ac:dyDescent="0.25">
      <c r="A44" s="6"/>
      <c r="B44" s="6"/>
      <c r="C44" s="6"/>
      <c r="D44" s="7"/>
      <c r="E44" s="6"/>
      <c r="F44" s="6"/>
      <c r="G44" s="6"/>
      <c r="H44" s="6"/>
      <c r="I44" s="6"/>
      <c r="J44" s="6"/>
      <c r="K44" s="6"/>
      <c r="L44" s="6"/>
      <c r="M44" s="6"/>
      <c r="N44" s="6"/>
      <c r="O44" s="6"/>
      <c r="P44" s="6"/>
      <c r="Q44" s="6"/>
      <c r="R44" s="6"/>
    </row>
    <row r="45" spans="1:25" x14ac:dyDescent="0.25">
      <c r="A45" s="6"/>
      <c r="B45" s="6"/>
      <c r="C45" s="6"/>
      <c r="D45" s="7"/>
      <c r="E45" s="6"/>
      <c r="F45" s="6"/>
      <c r="G45" s="6"/>
      <c r="H45" s="6"/>
      <c r="I45" s="6"/>
      <c r="J45" s="6"/>
      <c r="K45" s="6"/>
      <c r="L45" s="6"/>
      <c r="M45" s="6"/>
      <c r="N45" s="6"/>
      <c r="O45" s="6"/>
      <c r="P45" s="6"/>
      <c r="Q45" s="6"/>
      <c r="R45" s="6"/>
    </row>
    <row r="46" spans="1:25" x14ac:dyDescent="0.25">
      <c r="A46" s="6"/>
      <c r="B46" s="6"/>
      <c r="C46" s="6"/>
      <c r="D46" s="7"/>
      <c r="E46" s="6"/>
      <c r="F46" s="6"/>
      <c r="G46" s="6"/>
      <c r="H46" s="6"/>
      <c r="I46" s="6"/>
      <c r="J46" s="6"/>
      <c r="K46" s="6"/>
      <c r="L46" s="6"/>
      <c r="M46" s="6"/>
      <c r="N46" s="6"/>
      <c r="O46" s="6"/>
      <c r="P46" s="6"/>
      <c r="Q46" s="6"/>
      <c r="R46" s="6"/>
    </row>
    <row r="47" spans="1:25" x14ac:dyDescent="0.25">
      <c r="A47" s="6"/>
      <c r="B47" s="6"/>
      <c r="C47" s="6"/>
      <c r="D47" s="7"/>
      <c r="E47" s="6"/>
      <c r="F47" s="6"/>
      <c r="G47" s="6"/>
      <c r="H47" s="6"/>
      <c r="I47" s="6"/>
      <c r="J47" s="6"/>
      <c r="K47" s="6"/>
      <c r="L47" s="6"/>
      <c r="M47" s="6"/>
      <c r="N47" s="6"/>
      <c r="O47" s="6"/>
      <c r="P47" s="6"/>
      <c r="Q47" s="6"/>
      <c r="R47" s="6"/>
    </row>
    <row r="48" spans="1:25" x14ac:dyDescent="0.25">
      <c r="A48" s="6"/>
      <c r="B48" s="6"/>
      <c r="C48" s="6"/>
      <c r="D48" s="7"/>
      <c r="E48" s="6"/>
      <c r="F48" s="6"/>
      <c r="G48" s="6"/>
      <c r="H48" s="6"/>
      <c r="I48" s="6"/>
      <c r="J48" s="6"/>
      <c r="K48" s="6"/>
      <c r="L48" s="6"/>
      <c r="M48" s="6"/>
      <c r="N48" s="6"/>
      <c r="O48" s="6"/>
      <c r="P48" s="6"/>
      <c r="Q48" s="6"/>
      <c r="R48" s="6"/>
    </row>
    <row r="49" spans="1:18" x14ac:dyDescent="0.25">
      <c r="A49" s="6"/>
      <c r="B49" s="6"/>
      <c r="C49" s="6"/>
      <c r="D49" s="7"/>
      <c r="E49" s="6"/>
      <c r="F49" s="6"/>
      <c r="G49" s="6"/>
      <c r="H49" s="6"/>
      <c r="I49" s="6"/>
      <c r="J49" s="6"/>
      <c r="K49" s="6"/>
      <c r="L49" s="6"/>
      <c r="M49" s="6"/>
      <c r="N49" s="6"/>
      <c r="O49" s="6"/>
      <c r="P49" s="6"/>
      <c r="Q49" s="6"/>
      <c r="R49" s="6"/>
    </row>
    <row r="50" spans="1:18" x14ac:dyDescent="0.25">
      <c r="A50" s="6"/>
      <c r="B50" s="6"/>
      <c r="C50" s="6"/>
      <c r="D50" s="7"/>
      <c r="E50" s="6"/>
      <c r="F50" s="6"/>
      <c r="G50" s="6"/>
      <c r="H50" s="6"/>
      <c r="I50" s="6"/>
      <c r="J50" s="6"/>
      <c r="K50" s="6"/>
      <c r="L50" s="6"/>
      <c r="M50" s="6"/>
      <c r="N50" s="6"/>
      <c r="O50" s="6"/>
      <c r="P50" s="6"/>
      <c r="Q50" s="6"/>
      <c r="R50" s="6"/>
    </row>
    <row r="51" spans="1:18" x14ac:dyDescent="0.25">
      <c r="A51" s="6"/>
      <c r="B51" s="6"/>
      <c r="C51" s="6"/>
      <c r="D51" s="7"/>
      <c r="E51" s="6"/>
      <c r="F51" s="6"/>
      <c r="G51" s="6"/>
      <c r="H51" s="6"/>
      <c r="I51" s="6"/>
      <c r="J51" s="6"/>
      <c r="K51" s="6"/>
      <c r="L51" s="6"/>
      <c r="M51" s="6"/>
      <c r="N51" s="6"/>
      <c r="O51" s="6"/>
      <c r="P51" s="6"/>
      <c r="Q51" s="6"/>
      <c r="R51" s="6"/>
    </row>
    <row r="52" spans="1:18" x14ac:dyDescent="0.25">
      <c r="A52" s="6"/>
      <c r="B52" s="6"/>
      <c r="C52" s="6"/>
      <c r="D52" s="7"/>
      <c r="E52" s="6"/>
      <c r="F52" s="6"/>
      <c r="G52" s="6"/>
      <c r="H52" s="6"/>
      <c r="I52" s="6"/>
      <c r="J52" s="6"/>
      <c r="K52" s="6"/>
      <c r="L52" s="6"/>
      <c r="M52" s="6"/>
      <c r="N52" s="6"/>
      <c r="O52" s="6"/>
      <c r="P52" s="6"/>
      <c r="Q52" s="6"/>
      <c r="R52" s="6"/>
    </row>
    <row r="53" spans="1:18" x14ac:dyDescent="0.25">
      <c r="A53" s="6"/>
      <c r="B53" s="6"/>
      <c r="C53" s="6"/>
      <c r="D53" s="7"/>
      <c r="E53" s="6"/>
      <c r="F53" s="6"/>
      <c r="G53" s="6"/>
      <c r="H53" s="6"/>
      <c r="I53" s="6"/>
      <c r="J53" s="6"/>
      <c r="K53" s="6"/>
      <c r="L53" s="6"/>
      <c r="M53" s="6"/>
      <c r="N53" s="6"/>
      <c r="O53" s="6"/>
      <c r="P53" s="6"/>
      <c r="Q53" s="6"/>
      <c r="R53" s="6"/>
    </row>
    <row r="54" spans="1:18" x14ac:dyDescent="0.25">
      <c r="A54" s="6"/>
      <c r="B54" s="6"/>
      <c r="C54" s="6"/>
      <c r="D54" s="7"/>
      <c r="E54" s="6"/>
      <c r="F54" s="6"/>
      <c r="G54" s="6"/>
      <c r="H54" s="6"/>
      <c r="I54" s="6"/>
      <c r="J54" s="6"/>
      <c r="K54" s="6"/>
      <c r="L54" s="6"/>
      <c r="M54" s="6"/>
      <c r="N54" s="6"/>
      <c r="O54" s="6"/>
      <c r="P54" s="6"/>
      <c r="Q54" s="6"/>
      <c r="R54" s="6"/>
    </row>
    <row r="55" spans="1:18" x14ac:dyDescent="0.25">
      <c r="A55" s="6"/>
      <c r="B55" s="6"/>
      <c r="C55" s="6"/>
      <c r="D55" s="7"/>
      <c r="E55" s="6"/>
      <c r="F55" s="6"/>
      <c r="G55" s="6"/>
      <c r="H55" s="6"/>
      <c r="I55" s="6"/>
      <c r="J55" s="6"/>
      <c r="K55" s="6"/>
      <c r="L55" s="6"/>
      <c r="M55" s="6"/>
      <c r="N55" s="6"/>
      <c r="O55" s="6"/>
      <c r="P55" s="6"/>
      <c r="Q55" s="6"/>
      <c r="R55" s="6"/>
    </row>
    <row r="56" spans="1:18" x14ac:dyDescent="0.25">
      <c r="A56" s="6"/>
      <c r="B56" s="6"/>
      <c r="C56" s="6"/>
      <c r="D56" s="7"/>
      <c r="E56" s="6"/>
      <c r="F56" s="6"/>
      <c r="G56" s="6"/>
      <c r="H56" s="6"/>
      <c r="I56" s="6"/>
      <c r="J56" s="6"/>
      <c r="K56" s="6"/>
      <c r="L56" s="6"/>
      <c r="M56" s="6"/>
      <c r="N56" s="6"/>
      <c r="O56" s="6"/>
      <c r="P56" s="6"/>
      <c r="Q56" s="6"/>
      <c r="R56" s="6"/>
    </row>
    <row r="57" spans="1:18" x14ac:dyDescent="0.25">
      <c r="A57" s="6"/>
      <c r="B57" s="6"/>
      <c r="C57" s="6"/>
      <c r="D57" s="7"/>
      <c r="E57" s="6"/>
      <c r="F57" s="6"/>
      <c r="G57" s="6"/>
      <c r="H57" s="6"/>
      <c r="I57" s="6"/>
      <c r="J57" s="6"/>
      <c r="K57" s="6"/>
      <c r="L57" s="6"/>
      <c r="M57" s="6"/>
      <c r="N57" s="6"/>
      <c r="O57" s="6"/>
      <c r="P57" s="6"/>
      <c r="Q57" s="6"/>
      <c r="R57" s="6"/>
    </row>
    <row r="58" spans="1:18" x14ac:dyDescent="0.25">
      <c r="A58" s="6"/>
      <c r="B58" s="6"/>
      <c r="C58" s="6"/>
      <c r="D58" s="7"/>
      <c r="E58" s="6"/>
      <c r="F58" s="6"/>
      <c r="G58" s="6"/>
      <c r="H58" s="6"/>
      <c r="I58" s="6"/>
      <c r="J58" s="6"/>
      <c r="K58" s="6"/>
      <c r="L58" s="6"/>
      <c r="M58" s="6"/>
      <c r="N58" s="6"/>
      <c r="O58" s="6"/>
      <c r="P58" s="6"/>
      <c r="Q58" s="6"/>
      <c r="R58" s="6"/>
    </row>
    <row r="59" spans="1:18" x14ac:dyDescent="0.25">
      <c r="A59" s="6"/>
      <c r="B59" s="6"/>
      <c r="C59" s="6"/>
      <c r="D59" s="7"/>
      <c r="E59" s="6"/>
      <c r="F59" s="6"/>
      <c r="G59" s="6"/>
      <c r="H59" s="6"/>
      <c r="I59" s="6"/>
      <c r="J59" s="6"/>
      <c r="K59" s="6"/>
      <c r="L59" s="6"/>
      <c r="M59" s="6"/>
      <c r="N59" s="6"/>
      <c r="O59" s="6"/>
      <c r="P59" s="6"/>
      <c r="Q59" s="6"/>
      <c r="R59" s="6"/>
    </row>
    <row r="60" spans="1:18" x14ac:dyDescent="0.25">
      <c r="A60" s="6"/>
      <c r="B60" s="6"/>
      <c r="C60" s="6"/>
      <c r="D60" s="7"/>
      <c r="E60" s="6"/>
      <c r="F60" s="6"/>
      <c r="G60" s="6"/>
      <c r="H60" s="6"/>
      <c r="I60" s="6"/>
      <c r="J60" s="6"/>
      <c r="K60" s="6"/>
      <c r="L60" s="6"/>
      <c r="M60" s="6"/>
      <c r="N60" s="6"/>
      <c r="O60" s="6"/>
      <c r="P60" s="6"/>
      <c r="Q60" s="6"/>
      <c r="R60" s="6"/>
    </row>
    <row r="61" spans="1:18" x14ac:dyDescent="0.25">
      <c r="A61" s="6"/>
      <c r="B61" s="6"/>
      <c r="C61" s="6"/>
      <c r="D61" s="7"/>
      <c r="E61" s="6"/>
      <c r="F61" s="6"/>
      <c r="G61" s="6"/>
      <c r="H61" s="6"/>
      <c r="I61" s="6"/>
      <c r="J61" s="6"/>
      <c r="K61" s="6"/>
      <c r="L61" s="6"/>
      <c r="M61" s="6"/>
      <c r="N61" s="6"/>
      <c r="O61" s="6"/>
      <c r="P61" s="6"/>
      <c r="Q61" s="6"/>
      <c r="R61" s="6"/>
    </row>
    <row r="62" spans="1:18" x14ac:dyDescent="0.25">
      <c r="A62" s="6"/>
      <c r="B62" s="6"/>
      <c r="C62" s="6"/>
      <c r="D62" s="7"/>
      <c r="E62" s="6"/>
      <c r="F62" s="6"/>
      <c r="G62" s="6"/>
      <c r="H62" s="6"/>
      <c r="I62" s="6"/>
      <c r="J62" s="6"/>
      <c r="K62" s="6"/>
      <c r="L62" s="6"/>
      <c r="M62" s="6"/>
      <c r="N62" s="6"/>
      <c r="O62" s="6"/>
      <c r="P62" s="6"/>
      <c r="Q62" s="6"/>
      <c r="R62" s="6"/>
    </row>
    <row r="63" spans="1:18" x14ac:dyDescent="0.25">
      <c r="A63" s="6"/>
      <c r="B63" s="6"/>
      <c r="C63" s="6"/>
      <c r="D63" s="7"/>
      <c r="E63" s="6"/>
      <c r="F63" s="6"/>
      <c r="G63" s="6"/>
      <c r="H63" s="6"/>
      <c r="I63" s="6"/>
      <c r="J63" s="6"/>
      <c r="K63" s="6"/>
      <c r="L63" s="6"/>
      <c r="M63" s="6"/>
      <c r="N63" s="6"/>
      <c r="O63" s="6"/>
      <c r="P63" s="6"/>
      <c r="Q63" s="6"/>
      <c r="R63" s="6"/>
    </row>
    <row r="64" spans="1:18" x14ac:dyDescent="0.25">
      <c r="A64" s="6"/>
      <c r="B64" s="6"/>
      <c r="C64" s="6"/>
      <c r="D64" s="7"/>
      <c r="E64" s="6"/>
      <c r="F64" s="6"/>
      <c r="G64" s="6"/>
      <c r="H64" s="6"/>
      <c r="I64" s="6"/>
      <c r="J64" s="6"/>
      <c r="K64" s="6"/>
      <c r="L64" s="6"/>
      <c r="M64" s="6"/>
      <c r="N64" s="6"/>
      <c r="O64" s="6"/>
      <c r="P64" s="6"/>
      <c r="Q64" s="6"/>
      <c r="R64" s="6"/>
    </row>
    <row r="65" spans="1:18" x14ac:dyDescent="0.25">
      <c r="A65" s="6"/>
      <c r="B65" s="6"/>
      <c r="C65" s="6"/>
      <c r="D65" s="7"/>
      <c r="E65" s="6"/>
      <c r="F65" s="6"/>
      <c r="G65" s="6"/>
      <c r="H65" s="6"/>
      <c r="I65" s="6"/>
      <c r="J65" s="6"/>
      <c r="K65" s="6"/>
      <c r="L65" s="6"/>
      <c r="M65" s="6"/>
      <c r="N65" s="6"/>
      <c r="O65" s="6"/>
      <c r="P65" s="6"/>
      <c r="Q65" s="6"/>
      <c r="R65" s="6"/>
    </row>
    <row r="66" spans="1:18" x14ac:dyDescent="0.25">
      <c r="A66" s="6"/>
      <c r="B66" s="6"/>
      <c r="C66" s="6"/>
      <c r="D66" s="7"/>
      <c r="E66" s="6"/>
      <c r="F66" s="6"/>
      <c r="G66" s="6"/>
      <c r="H66" s="6"/>
      <c r="I66" s="6"/>
      <c r="J66" s="6"/>
      <c r="K66" s="6"/>
      <c r="L66" s="6"/>
      <c r="M66" s="6"/>
      <c r="N66" s="6"/>
      <c r="O66" s="6"/>
      <c r="P66" s="6"/>
      <c r="Q66" s="6"/>
      <c r="R66" s="6"/>
    </row>
    <row r="67" spans="1:18" x14ac:dyDescent="0.25">
      <c r="A67" s="6"/>
      <c r="B67" s="6"/>
      <c r="C67" s="6"/>
      <c r="D67" s="7"/>
      <c r="E67" s="6"/>
      <c r="F67" s="6"/>
      <c r="G67" s="6"/>
      <c r="H67" s="6"/>
      <c r="I67" s="6"/>
      <c r="J67" s="6"/>
      <c r="K67" s="6"/>
      <c r="L67" s="6"/>
      <c r="M67" s="6"/>
      <c r="N67" s="6"/>
      <c r="O67" s="6"/>
      <c r="P67" s="6"/>
      <c r="Q67" s="6"/>
      <c r="R67" s="6"/>
    </row>
  </sheetData>
  <conditionalFormatting sqref="E1">
    <cfRule type="iconSet" priority="1">
      <iconSet iconSet="3TrafficLights2" showValue="0">
        <cfvo type="percent" val="0"/>
        <cfvo type="num" val="0.5"/>
        <cfvo type="num" val="0.8"/>
      </iconSet>
    </cfRule>
  </conditionalFormatting>
  <dataValidations disablePrompts="1" count="1">
    <dataValidation type="list" allowBlank="1" showInputMessage="1" showErrorMessage="1" sqref="C4:C8 C10:C14" xr:uid="{00000000-0002-0000-0A00-000000000000}">
      <formula1>$K$4:$K$7</formula1>
    </dataValidation>
  </dataValidations>
  <pageMargins left="0.74803149606299213" right="0.74803149606299213" top="0.98425196850393704" bottom="0.98425196850393704" header="0.51181102362204722" footer="0.51181102362204722"/>
  <pageSetup paperSize="9" scale="56" fitToHeight="0" orientation="landscape" r:id="rId1"/>
  <headerFooter alignWithMargins="0">
    <oddHeader>&amp;L&amp;K0070C0PM² Checklist V3.0.1&amp;C&amp;"-,Bold"&amp;16Quality Review Checklist
&amp;K09-032 &lt;Project Name&gt;&amp;R&amp;G</oddHeader>
    <oddFooter>&amp;RPage &amp;P of &amp;N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I50"/>
  <sheetViews>
    <sheetView view="pageLayout" zoomScaleNormal="100" workbookViewId="0">
      <selection activeCell="B1" sqref="B1"/>
    </sheetView>
  </sheetViews>
  <sheetFormatPr defaultColWidth="9.140625" defaultRowHeight="15.75" x14ac:dyDescent="0.25"/>
  <cols>
    <col min="1" max="1" width="8.5703125" style="4" customWidth="1"/>
    <col min="2" max="2" width="81.85546875" style="4" customWidth="1"/>
    <col min="3" max="3" width="15.85546875" style="4" customWidth="1"/>
    <col min="4" max="4" width="9.140625" style="5" customWidth="1"/>
    <col min="5" max="5" width="44" style="4" customWidth="1"/>
    <col min="6" max="9" width="9.140625" style="4"/>
    <col min="10" max="11" width="9.140625" style="4" hidden="1" customWidth="1"/>
    <col min="12" max="16384" width="9.140625" style="4"/>
  </cols>
  <sheetData>
    <row r="1" spans="1:35" ht="44.25" customHeight="1" thickBot="1" x14ac:dyDescent="0.3">
      <c r="A1" s="57" t="s">
        <v>287</v>
      </c>
      <c r="B1" s="58"/>
      <c r="C1" s="79" t="s">
        <v>131</v>
      </c>
      <c r="D1" s="114">
        <f>D10/(60-C10*10)</f>
        <v>0</v>
      </c>
      <c r="E1" s="115">
        <f>D1</f>
        <v>0</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row>
    <row r="2" spans="1:35" ht="30" customHeight="1" thickBot="1" x14ac:dyDescent="0.3">
      <c r="A2" s="69"/>
      <c r="B2" s="70"/>
      <c r="C2" s="71" t="s">
        <v>228</v>
      </c>
      <c r="D2" s="72" t="s">
        <v>39</v>
      </c>
      <c r="E2" s="73" t="s">
        <v>3</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row>
    <row r="3" spans="1:35" ht="16.5" thickBot="1" x14ac:dyDescent="0.3">
      <c r="A3" s="66"/>
      <c r="B3" s="81"/>
      <c r="C3" s="67"/>
      <c r="D3" s="67"/>
      <c r="E3" s="68"/>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row>
    <row r="4" spans="1:35" ht="16.5" customHeight="1" x14ac:dyDescent="0.25">
      <c r="A4" s="14">
        <v>1</v>
      </c>
      <c r="B4" s="85" t="s">
        <v>229</v>
      </c>
      <c r="C4" s="82">
        <v>0</v>
      </c>
      <c r="D4" s="112">
        <f>C4</f>
        <v>0</v>
      </c>
      <c r="E4" s="100" t="s">
        <v>103</v>
      </c>
      <c r="F4" s="6"/>
      <c r="G4" s="6"/>
      <c r="H4" s="6"/>
      <c r="I4" s="6"/>
      <c r="J4" s="6"/>
      <c r="K4" s="15" t="s">
        <v>9</v>
      </c>
      <c r="L4" s="6"/>
      <c r="M4" s="6"/>
      <c r="N4" s="6"/>
      <c r="O4" s="6"/>
      <c r="P4" s="6"/>
      <c r="Q4" s="6"/>
      <c r="R4" s="6"/>
      <c r="S4" s="6"/>
      <c r="T4" s="6"/>
      <c r="U4" s="6"/>
      <c r="V4" s="6"/>
      <c r="W4" s="6"/>
      <c r="X4" s="6"/>
      <c r="Y4" s="6"/>
      <c r="Z4" s="6"/>
      <c r="AA4" s="6"/>
      <c r="AB4" s="6"/>
      <c r="AC4" s="6"/>
      <c r="AD4" s="6"/>
      <c r="AE4" s="6"/>
      <c r="AF4" s="6"/>
      <c r="AG4" s="6"/>
      <c r="AH4" s="6"/>
      <c r="AI4" s="6"/>
    </row>
    <row r="5" spans="1:35" x14ac:dyDescent="0.25">
      <c r="A5" s="11">
        <v>2</v>
      </c>
      <c r="B5" s="87" t="s">
        <v>52</v>
      </c>
      <c r="C5" s="83">
        <v>0</v>
      </c>
      <c r="D5" s="116">
        <f>C5</f>
        <v>0</v>
      </c>
      <c r="E5" s="88"/>
      <c r="F5" s="6"/>
      <c r="G5" s="6"/>
      <c r="H5" s="6"/>
      <c r="I5" s="6"/>
      <c r="J5" s="6"/>
      <c r="K5" s="15" t="s">
        <v>130</v>
      </c>
      <c r="L5" s="6"/>
      <c r="M5" s="6"/>
      <c r="N5" s="6"/>
      <c r="O5" s="6"/>
      <c r="P5" s="6"/>
      <c r="Q5" s="6"/>
      <c r="R5" s="6"/>
      <c r="S5" s="6"/>
      <c r="T5" s="6"/>
      <c r="U5" s="6"/>
      <c r="V5" s="6"/>
      <c r="W5" s="6"/>
      <c r="X5" s="6"/>
      <c r="Y5" s="6"/>
      <c r="Z5" s="6"/>
      <c r="AA5" s="6"/>
      <c r="AB5" s="6"/>
      <c r="AC5" s="6"/>
      <c r="AD5" s="6"/>
      <c r="AE5" s="6"/>
      <c r="AF5" s="6"/>
      <c r="AG5" s="6"/>
      <c r="AH5" s="6"/>
      <c r="AI5" s="6"/>
    </row>
    <row r="6" spans="1:35" x14ac:dyDescent="0.25">
      <c r="A6" s="11">
        <v>3</v>
      </c>
      <c r="B6" s="87" t="s">
        <v>53</v>
      </c>
      <c r="C6" s="83">
        <v>0</v>
      </c>
      <c r="D6" s="116">
        <f t="shared" ref="D6:D9" si="0">C6</f>
        <v>0</v>
      </c>
      <c r="E6" s="88"/>
      <c r="F6" s="6"/>
      <c r="G6" s="6"/>
      <c r="H6" s="6"/>
      <c r="I6" s="6"/>
      <c r="J6" s="6"/>
      <c r="K6" s="15" t="s">
        <v>40</v>
      </c>
      <c r="L6" s="6"/>
      <c r="M6" s="6"/>
      <c r="N6" s="6"/>
      <c r="O6" s="6"/>
      <c r="P6" s="6"/>
      <c r="Q6" s="6"/>
      <c r="R6" s="6"/>
      <c r="S6" s="6"/>
      <c r="T6" s="6"/>
      <c r="U6" s="6"/>
      <c r="V6" s="6"/>
      <c r="W6" s="6"/>
      <c r="X6" s="6"/>
      <c r="Y6" s="6"/>
      <c r="Z6" s="6"/>
      <c r="AA6" s="6"/>
      <c r="AB6" s="6"/>
      <c r="AC6" s="6"/>
      <c r="AD6" s="6"/>
      <c r="AE6" s="6"/>
      <c r="AF6" s="6"/>
      <c r="AG6" s="6"/>
      <c r="AH6" s="6"/>
      <c r="AI6" s="6"/>
    </row>
    <row r="7" spans="1:35" x14ac:dyDescent="0.25">
      <c r="A7" s="11">
        <v>4</v>
      </c>
      <c r="B7" s="87" t="s">
        <v>54</v>
      </c>
      <c r="C7" s="83">
        <v>0</v>
      </c>
      <c r="D7" s="116">
        <f t="shared" si="0"/>
        <v>0</v>
      </c>
      <c r="E7" s="88"/>
      <c r="F7" s="6"/>
      <c r="G7" s="6"/>
      <c r="H7" s="6"/>
      <c r="I7" s="6"/>
      <c r="J7" s="6"/>
      <c r="K7" s="15" t="s">
        <v>101</v>
      </c>
      <c r="L7" s="6"/>
      <c r="M7" s="6"/>
      <c r="N7" s="6"/>
      <c r="O7" s="6"/>
      <c r="P7" s="6"/>
      <c r="Q7" s="6"/>
      <c r="R7" s="6"/>
      <c r="S7" s="6"/>
      <c r="T7" s="6"/>
      <c r="U7" s="6"/>
      <c r="V7" s="6"/>
      <c r="W7" s="6"/>
      <c r="X7" s="6"/>
      <c r="Y7" s="6"/>
      <c r="Z7" s="6"/>
      <c r="AA7" s="6"/>
      <c r="AB7" s="6"/>
      <c r="AC7" s="6"/>
      <c r="AD7" s="6"/>
      <c r="AE7" s="6"/>
      <c r="AF7" s="6"/>
      <c r="AG7" s="6"/>
      <c r="AH7" s="6"/>
      <c r="AI7" s="6"/>
    </row>
    <row r="8" spans="1:35" ht="13.5" customHeight="1" x14ac:dyDescent="0.25">
      <c r="A8" s="11">
        <v>5</v>
      </c>
      <c r="B8" s="87" t="s">
        <v>227</v>
      </c>
      <c r="C8" s="83">
        <v>0</v>
      </c>
      <c r="D8" s="116">
        <f t="shared" si="0"/>
        <v>0</v>
      </c>
      <c r="E8" s="88" t="s">
        <v>1</v>
      </c>
      <c r="F8" s="6"/>
      <c r="G8" s="6"/>
      <c r="H8" s="6"/>
      <c r="I8" s="6"/>
      <c r="J8" s="6"/>
      <c r="L8" s="6"/>
      <c r="M8" s="6"/>
      <c r="N8" s="6"/>
      <c r="O8" s="6"/>
      <c r="P8" s="6"/>
      <c r="Q8" s="6"/>
      <c r="R8" s="6"/>
      <c r="S8" s="6"/>
      <c r="T8" s="6"/>
      <c r="U8" s="6"/>
      <c r="V8" s="6"/>
      <c r="W8" s="6"/>
      <c r="X8" s="6"/>
      <c r="Y8" s="6"/>
      <c r="Z8" s="6"/>
      <c r="AA8" s="6"/>
      <c r="AB8" s="6"/>
      <c r="AC8" s="6"/>
      <c r="AD8" s="6"/>
      <c r="AE8" s="6"/>
      <c r="AF8" s="6"/>
      <c r="AG8" s="6"/>
      <c r="AH8" s="6"/>
      <c r="AI8" s="6"/>
    </row>
    <row r="9" spans="1:35" ht="16.5" thickBot="1" x14ac:dyDescent="0.3">
      <c r="A9" s="9">
        <v>6</v>
      </c>
      <c r="B9" s="90" t="s">
        <v>55</v>
      </c>
      <c r="C9" s="84">
        <v>0</v>
      </c>
      <c r="D9" s="117">
        <f t="shared" si="0"/>
        <v>0</v>
      </c>
      <c r="E9" s="94" t="s">
        <v>1</v>
      </c>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row>
    <row r="10" spans="1:35" ht="16.5" hidden="1" thickBot="1" x14ac:dyDescent="0.3">
      <c r="A10" s="51"/>
      <c r="B10" s="95"/>
      <c r="C10" s="56">
        <f>COUNTIF(C4:C9,"N/A")</f>
        <v>0</v>
      </c>
      <c r="D10" s="77">
        <f>SUM(D4:D9)</f>
        <v>0</v>
      </c>
      <c r="E10" s="9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row>
    <row r="11" spans="1:35" x14ac:dyDescent="0.25">
      <c r="A11" s="6"/>
      <c r="B11" s="6"/>
      <c r="C11" s="6"/>
      <c r="D11" s="7"/>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25">
      <c r="A12" s="6"/>
      <c r="B12" s="6"/>
      <c r="C12" s="6"/>
      <c r="D12" s="7"/>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x14ac:dyDescent="0.25">
      <c r="A13" s="6"/>
      <c r="B13" s="6"/>
      <c r="C13" s="6"/>
      <c r="D13" s="7"/>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x14ac:dyDescent="0.25">
      <c r="A14" s="6"/>
      <c r="B14" s="6"/>
      <c r="C14" s="6"/>
      <c r="D14" s="7"/>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row>
    <row r="15" spans="1:35" x14ac:dyDescent="0.25">
      <c r="A15" s="6"/>
      <c r="B15" s="6"/>
      <c r="C15" s="6"/>
      <c r="D15" s="7"/>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row>
    <row r="16" spans="1:35" x14ac:dyDescent="0.25">
      <c r="A16" s="6"/>
      <c r="B16" s="6"/>
      <c r="C16" s="6"/>
      <c r="D16" s="7"/>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row>
    <row r="17" spans="1:61" x14ac:dyDescent="0.25">
      <c r="A17" s="6"/>
      <c r="B17" s="6"/>
      <c r="C17" s="6"/>
      <c r="D17" s="7"/>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row>
    <row r="18" spans="1:61" x14ac:dyDescent="0.25">
      <c r="A18" s="6"/>
      <c r="B18" s="6"/>
      <c r="C18" s="6"/>
      <c r="D18" s="7"/>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row>
    <row r="19" spans="1:61" x14ac:dyDescent="0.25">
      <c r="A19" s="6"/>
      <c r="B19" s="6"/>
      <c r="C19" s="6"/>
      <c r="D19" s="7"/>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row>
    <row r="20" spans="1:61" x14ac:dyDescent="0.25">
      <c r="A20" s="6"/>
      <c r="B20" s="6"/>
      <c r="C20" s="6"/>
      <c r="D20" s="7"/>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row>
    <row r="21" spans="1:61" x14ac:dyDescent="0.25">
      <c r="A21" s="6"/>
      <c r="B21" s="6"/>
      <c r="C21" s="6"/>
      <c r="D21" s="7"/>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row>
    <row r="22" spans="1:61" x14ac:dyDescent="0.25">
      <c r="A22" s="6"/>
      <c r="B22" s="6"/>
      <c r="C22" s="6"/>
      <c r="D22" s="7"/>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row>
    <row r="23" spans="1:61" x14ac:dyDescent="0.25">
      <c r="A23" s="6"/>
      <c r="B23" s="6"/>
      <c r="C23" s="6"/>
      <c r="D23" s="7"/>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row>
    <row r="24" spans="1:61" x14ac:dyDescent="0.25">
      <c r="A24" s="6"/>
      <c r="B24" s="6"/>
      <c r="C24" s="6"/>
      <c r="D24" s="7"/>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row>
    <row r="25" spans="1:61" x14ac:dyDescent="0.25">
      <c r="A25" s="6"/>
      <c r="B25" s="6"/>
      <c r="C25" s="6"/>
      <c r="D25" s="7"/>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row>
    <row r="26" spans="1:61" x14ac:dyDescent="0.25">
      <c r="A26" s="6"/>
      <c r="B26" s="6"/>
      <c r="C26" s="6"/>
      <c r="D26" s="7"/>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row>
    <row r="27" spans="1:61" x14ac:dyDescent="0.25">
      <c r="A27" s="6"/>
      <c r="B27" s="6"/>
      <c r="C27" s="6"/>
      <c r="D27" s="7"/>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row>
    <row r="28" spans="1:61" x14ac:dyDescent="0.25">
      <c r="A28" s="6"/>
      <c r="B28" s="6"/>
      <c r="C28" s="6"/>
      <c r="D28" s="7"/>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row>
    <row r="29" spans="1:61" x14ac:dyDescent="0.25">
      <c r="A29" s="6"/>
      <c r="B29" s="6"/>
      <c r="C29" s="6"/>
      <c r="D29" s="7"/>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row>
    <row r="30" spans="1:61" x14ac:dyDescent="0.25">
      <c r="A30" s="6"/>
      <c r="B30" s="6"/>
      <c r="C30" s="6"/>
      <c r="D30" s="7"/>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row>
    <row r="31" spans="1:61" x14ac:dyDescent="0.25">
      <c r="A31" s="6"/>
      <c r="B31" s="6"/>
      <c r="C31" s="6"/>
      <c r="D31" s="7"/>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row>
    <row r="32" spans="1:61" x14ac:dyDescent="0.25">
      <c r="A32" s="6"/>
      <c r="B32" s="6"/>
      <c r="C32" s="6"/>
      <c r="D32" s="7"/>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row>
    <row r="33" spans="1:61" x14ac:dyDescent="0.25">
      <c r="A33" s="6"/>
      <c r="B33" s="6"/>
      <c r="C33" s="6"/>
      <c r="D33" s="7"/>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row>
    <row r="34" spans="1:61" x14ac:dyDescent="0.25">
      <c r="A34" s="6"/>
      <c r="B34" s="6"/>
      <c r="C34" s="6"/>
      <c r="D34" s="7"/>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row>
    <row r="35" spans="1:61" x14ac:dyDescent="0.25">
      <c r="A35" s="6"/>
      <c r="B35" s="6"/>
      <c r="C35" s="6"/>
      <c r="D35" s="7"/>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row>
    <row r="36" spans="1:61" x14ac:dyDescent="0.25">
      <c r="A36" s="6"/>
      <c r="B36" s="6"/>
      <c r="C36" s="6"/>
      <c r="D36" s="7"/>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row>
    <row r="37" spans="1:61" x14ac:dyDescent="0.25">
      <c r="A37" s="6"/>
      <c r="B37" s="6"/>
      <c r="C37" s="6"/>
      <c r="D37" s="7"/>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row>
    <row r="38" spans="1:61" x14ac:dyDescent="0.25">
      <c r="A38" s="6"/>
      <c r="B38" s="6"/>
      <c r="C38" s="6"/>
      <c r="D38" s="7"/>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row>
    <row r="39" spans="1:61" x14ac:dyDescent="0.25">
      <c r="A39" s="6"/>
      <c r="B39" s="6"/>
      <c r="C39" s="6"/>
      <c r="D39" s="7"/>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row>
    <row r="40" spans="1:61" x14ac:dyDescent="0.25">
      <c r="A40" s="6"/>
      <c r="B40" s="6"/>
      <c r="C40" s="6"/>
      <c r="D40" s="7"/>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row>
    <row r="41" spans="1:61" x14ac:dyDescent="0.25">
      <c r="A41" s="6"/>
      <c r="B41" s="6"/>
      <c r="C41" s="6"/>
      <c r="D41" s="7"/>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row>
    <row r="42" spans="1:61" x14ac:dyDescent="0.25">
      <c r="A42" s="6"/>
      <c r="B42" s="6"/>
      <c r="C42" s="6"/>
      <c r="D42" s="7"/>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row>
    <row r="43" spans="1:61" x14ac:dyDescent="0.25">
      <c r="A43" s="6"/>
      <c r="B43" s="6"/>
      <c r="C43" s="6"/>
      <c r="D43" s="7"/>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row>
    <row r="44" spans="1:61" x14ac:dyDescent="0.25">
      <c r="A44" s="6"/>
      <c r="B44" s="6"/>
      <c r="C44" s="6"/>
      <c r="D44" s="7"/>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row>
    <row r="45" spans="1:61" x14ac:dyDescent="0.25">
      <c r="A45" s="6"/>
      <c r="B45" s="6"/>
      <c r="C45" s="6"/>
      <c r="D45" s="7"/>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row>
    <row r="46" spans="1:61" x14ac:dyDescent="0.25">
      <c r="A46" s="6"/>
      <c r="B46" s="6"/>
      <c r="C46" s="6"/>
      <c r="D46" s="7"/>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row>
    <row r="47" spans="1:61" x14ac:dyDescent="0.25">
      <c r="A47" s="6"/>
      <c r="B47" s="6"/>
      <c r="C47" s="6"/>
      <c r="D47" s="7"/>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row>
    <row r="48" spans="1:61" x14ac:dyDescent="0.25">
      <c r="A48" s="6"/>
      <c r="B48" s="6"/>
      <c r="C48" s="6"/>
      <c r="D48" s="7"/>
      <c r="E48" s="6"/>
      <c r="F48" s="6"/>
      <c r="G48" s="6"/>
      <c r="H48" s="6"/>
    </row>
    <row r="49" spans="1:8" x14ac:dyDescent="0.25">
      <c r="A49" s="6"/>
      <c r="B49" s="6"/>
      <c r="C49" s="6"/>
      <c r="D49" s="7"/>
      <c r="E49" s="6"/>
      <c r="F49" s="6"/>
      <c r="G49" s="6"/>
      <c r="H49" s="6"/>
    </row>
    <row r="50" spans="1:8" x14ac:dyDescent="0.25">
      <c r="A50" s="6"/>
      <c r="B50" s="6"/>
      <c r="C50" s="6"/>
      <c r="D50" s="7"/>
      <c r="E50" s="6"/>
      <c r="F50" s="6"/>
      <c r="G50" s="6"/>
      <c r="H50" s="6"/>
    </row>
  </sheetData>
  <conditionalFormatting sqref="E1">
    <cfRule type="iconSet" priority="1">
      <iconSet iconSet="3TrafficLights2" showValue="0">
        <cfvo type="percent" val="0"/>
        <cfvo type="num" val="0.5"/>
        <cfvo type="num" val="0.8"/>
      </iconSet>
    </cfRule>
  </conditionalFormatting>
  <pageMargins left="0.74803149606299213" right="0.74803149606299213" top="0.98425196850393704" bottom="0.98425196850393704" header="0.51181102362204722" footer="0.51181102362204722"/>
  <pageSetup paperSize="9" scale="56" fitToHeight="0" orientation="landscape" r:id="rId1"/>
  <headerFooter alignWithMargins="0">
    <oddHeader>&amp;L&amp;K0070C0PM² Checklist V3.0.1&amp;C&amp;"-,Bold"&amp;16Quality Review Checklist
&amp;K09-032 &lt;Project Name&gt;&amp;R&amp;G</oddHeader>
    <oddFooter>&amp;RPage &amp;P of &amp;N</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E6"/>
  <sheetViews>
    <sheetView workbookViewId="0">
      <selection activeCell="A5" sqref="A5"/>
    </sheetView>
  </sheetViews>
  <sheetFormatPr defaultColWidth="9.140625" defaultRowHeight="12.75" x14ac:dyDescent="0.2"/>
  <cols>
    <col min="1" max="1" width="53.140625" customWidth="1"/>
    <col min="2" max="2" width="16.140625" customWidth="1"/>
    <col min="3" max="3" width="15.28515625" customWidth="1"/>
    <col min="4" max="4" width="20.28515625" customWidth="1"/>
    <col min="5" max="5" width="17.85546875" customWidth="1"/>
  </cols>
  <sheetData>
    <row r="1" spans="1:5" x14ac:dyDescent="0.2">
      <c r="A1" s="1" t="s">
        <v>15</v>
      </c>
      <c r="B1" s="1" t="s">
        <v>10</v>
      </c>
      <c r="C1" s="1" t="s">
        <v>13</v>
      </c>
      <c r="D1" s="1" t="s">
        <v>16</v>
      </c>
      <c r="E1" s="1" t="s">
        <v>18</v>
      </c>
    </row>
    <row r="2" spans="1:5" ht="48" x14ac:dyDescent="0.2">
      <c r="A2" s="2" t="s">
        <v>28</v>
      </c>
      <c r="B2" t="s">
        <v>11</v>
      </c>
      <c r="C2" t="s">
        <v>14</v>
      </c>
      <c r="D2" t="s">
        <v>17</v>
      </c>
      <c r="E2" t="s">
        <v>12</v>
      </c>
    </row>
    <row r="3" spans="1:5" ht="25.5" x14ac:dyDescent="0.2">
      <c r="A3" s="3" t="s">
        <v>19</v>
      </c>
      <c r="B3" t="s">
        <v>11</v>
      </c>
      <c r="C3" t="s">
        <v>23</v>
      </c>
      <c r="D3" t="s">
        <v>20</v>
      </c>
      <c r="E3" t="s">
        <v>12</v>
      </c>
    </row>
    <row r="4" spans="1:5" ht="25.5" x14ac:dyDescent="0.2">
      <c r="A4" s="3" t="s">
        <v>21</v>
      </c>
      <c r="B4" t="s">
        <v>11</v>
      </c>
      <c r="C4" t="s">
        <v>23</v>
      </c>
      <c r="D4" t="s">
        <v>20</v>
      </c>
      <c r="E4" t="s">
        <v>12</v>
      </c>
    </row>
    <row r="5" spans="1:5" ht="25.5" x14ac:dyDescent="0.2">
      <c r="A5" s="3" t="s">
        <v>27</v>
      </c>
      <c r="B5" t="s">
        <v>22</v>
      </c>
      <c r="C5" t="s">
        <v>24</v>
      </c>
      <c r="D5" t="s">
        <v>20</v>
      </c>
      <c r="E5" t="s">
        <v>12</v>
      </c>
    </row>
    <row r="6" spans="1:5" x14ac:dyDescent="0.2">
      <c r="A6" t="s">
        <v>25</v>
      </c>
      <c r="B6" t="s">
        <v>26</v>
      </c>
      <c r="C6" t="s">
        <v>24</v>
      </c>
      <c r="D6" t="s">
        <v>20</v>
      </c>
      <c r="E6" t="s">
        <v>12</v>
      </c>
    </row>
  </sheetData>
  <phoneticPr fontId="0" type="noConversion"/>
  <pageMargins left="0.75" right="0.75" top="1" bottom="1" header="0.5" footer="0.5"/>
  <pageSetup orientation="portrait" horizontalDpi="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14"/>
  <sheetViews>
    <sheetView view="pageLayout" zoomScale="70" zoomScaleNormal="80" zoomScalePageLayoutView="70" workbookViewId="0">
      <selection activeCell="B39" sqref="B39"/>
    </sheetView>
  </sheetViews>
  <sheetFormatPr defaultColWidth="9.140625" defaultRowHeight="12.75" x14ac:dyDescent="0.2"/>
  <cols>
    <col min="1" max="1" width="6.140625" style="15" customWidth="1"/>
    <col min="2" max="5" width="52" style="15" customWidth="1"/>
    <col min="6" max="12" width="9.140625" style="15" customWidth="1"/>
    <col min="13" max="16384" width="9.140625" style="15"/>
  </cols>
  <sheetData>
    <row r="1" spans="1:12" ht="13.5" customHeight="1" x14ac:dyDescent="0.25">
      <c r="B1" s="184"/>
      <c r="C1" s="184"/>
      <c r="D1" s="184"/>
      <c r="E1" s="28"/>
    </row>
    <row r="2" spans="1:12" ht="33.75" customHeight="1" x14ac:dyDescent="0.2">
      <c r="A2" s="170" t="s">
        <v>129</v>
      </c>
      <c r="B2" s="170"/>
      <c r="C2" s="170"/>
      <c r="D2" s="170"/>
      <c r="E2" s="170"/>
      <c r="F2" s="29"/>
      <c r="G2" s="29"/>
      <c r="H2" s="29"/>
      <c r="I2" s="29"/>
      <c r="J2" s="29"/>
      <c r="K2" s="29"/>
      <c r="L2" s="29"/>
    </row>
    <row r="3" spans="1:12" ht="13.5" thickBot="1" x14ac:dyDescent="0.25"/>
    <row r="4" spans="1:12" ht="32.25" thickBot="1" x14ac:dyDescent="0.25">
      <c r="A4" s="63" t="s">
        <v>47</v>
      </c>
      <c r="B4" s="64" t="s">
        <v>4</v>
      </c>
      <c r="C4" s="64" t="s">
        <v>46</v>
      </c>
      <c r="D4" s="64" t="s">
        <v>5</v>
      </c>
      <c r="E4" s="65" t="s">
        <v>48</v>
      </c>
    </row>
    <row r="5" spans="1:12" ht="39" customHeight="1" x14ac:dyDescent="0.2">
      <c r="A5" s="38">
        <v>1</v>
      </c>
      <c r="B5" s="24"/>
      <c r="C5" s="25"/>
      <c r="D5" s="24"/>
      <c r="E5" s="39"/>
    </row>
    <row r="6" spans="1:12" ht="39" customHeight="1" x14ac:dyDescent="0.2">
      <c r="A6" s="40">
        <f t="shared" ref="A6:A14" si="0">A5+1</f>
        <v>2</v>
      </c>
      <c r="B6" s="26"/>
      <c r="C6" s="27"/>
      <c r="D6" s="26"/>
      <c r="E6" s="41"/>
    </row>
    <row r="7" spans="1:12" ht="39" customHeight="1" x14ac:dyDescent="0.2">
      <c r="A7" s="40">
        <f t="shared" si="0"/>
        <v>3</v>
      </c>
      <c r="B7" s="26"/>
      <c r="C7" s="27"/>
      <c r="D7" s="26"/>
      <c r="E7" s="41"/>
    </row>
    <row r="8" spans="1:12" ht="39" customHeight="1" x14ac:dyDescent="0.2">
      <c r="A8" s="40">
        <f t="shared" si="0"/>
        <v>4</v>
      </c>
      <c r="B8" s="26"/>
      <c r="C8" s="27"/>
      <c r="D8" s="26"/>
      <c r="E8" s="41"/>
    </row>
    <row r="9" spans="1:12" ht="39" customHeight="1" x14ac:dyDescent="0.2">
      <c r="A9" s="40">
        <f t="shared" si="0"/>
        <v>5</v>
      </c>
      <c r="B9" s="26"/>
      <c r="C9" s="27"/>
      <c r="D9" s="26"/>
      <c r="E9" s="41"/>
    </row>
    <row r="10" spans="1:12" ht="39" customHeight="1" x14ac:dyDescent="0.2">
      <c r="A10" s="40">
        <f t="shared" si="0"/>
        <v>6</v>
      </c>
      <c r="B10" s="26"/>
      <c r="C10" s="27"/>
      <c r="D10" s="26"/>
      <c r="E10" s="41"/>
    </row>
    <row r="11" spans="1:12" ht="39" customHeight="1" x14ac:dyDescent="0.2">
      <c r="A11" s="40">
        <f t="shared" si="0"/>
        <v>7</v>
      </c>
      <c r="B11" s="26"/>
      <c r="C11" s="27"/>
      <c r="D11" s="26"/>
      <c r="E11" s="41"/>
    </row>
    <row r="12" spans="1:12" ht="39" customHeight="1" x14ac:dyDescent="0.2">
      <c r="A12" s="40">
        <f t="shared" si="0"/>
        <v>8</v>
      </c>
      <c r="B12" s="26"/>
      <c r="C12" s="27"/>
      <c r="D12" s="26"/>
      <c r="E12" s="41"/>
    </row>
    <row r="13" spans="1:12" ht="39" customHeight="1" x14ac:dyDescent="0.2">
      <c r="A13" s="40">
        <f t="shared" si="0"/>
        <v>9</v>
      </c>
      <c r="B13" s="26"/>
      <c r="C13" s="27"/>
      <c r="D13" s="26"/>
      <c r="E13" s="41"/>
    </row>
    <row r="14" spans="1:12" ht="39" customHeight="1" thickBot="1" x14ac:dyDescent="0.25">
      <c r="A14" s="42">
        <f t="shared" si="0"/>
        <v>10</v>
      </c>
      <c r="B14" s="43"/>
      <c r="C14" s="44"/>
      <c r="D14" s="43"/>
      <c r="E14" s="45"/>
    </row>
  </sheetData>
  <mergeCells count="2">
    <mergeCell ref="B1:D1"/>
    <mergeCell ref="A2:E2"/>
  </mergeCells>
  <phoneticPr fontId="0" type="noConversion"/>
  <pageMargins left="0.74803149606299213" right="0.74803149606299213" top="0.98425196850393704" bottom="0.98425196850393704" header="0.51181102362204722" footer="0.51181102362204722"/>
  <pageSetup paperSize="9" scale="56" fitToHeight="0" orientation="landscape" r:id="rId1"/>
  <headerFooter alignWithMargins="0">
    <oddHeader>&amp;L&amp;11&amp;K0070C0PM² Checklist V3.0.1&amp;C&amp;"-,Bold"&amp;16Quality Review Checklist
&amp;K09-031 &lt;Project Name&gt;&amp;R&amp;G</oddHeader>
    <oddFooter>&amp;RPage &amp;P of &amp;N</oddFooter>
  </headerFooter>
  <legacy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I51"/>
  <sheetViews>
    <sheetView view="pageLayout" zoomScale="90" zoomScaleNormal="100" zoomScalePageLayoutView="90" workbookViewId="0">
      <selection activeCell="E4" sqref="E4"/>
    </sheetView>
  </sheetViews>
  <sheetFormatPr defaultColWidth="9.140625" defaultRowHeight="15.75" x14ac:dyDescent="0.25"/>
  <cols>
    <col min="1" max="1" width="8.5703125" style="4" customWidth="1"/>
    <col min="2" max="2" width="93.85546875" style="4" customWidth="1"/>
    <col min="3" max="3" width="15.85546875" style="4" customWidth="1"/>
    <col min="4" max="4" width="9.140625" style="5" customWidth="1"/>
    <col min="5" max="5" width="44" style="4" customWidth="1"/>
    <col min="6" max="9" width="9.140625" style="4"/>
    <col min="10" max="11" width="0" style="4" hidden="1" customWidth="1"/>
    <col min="12" max="16384" width="9.140625" style="4"/>
  </cols>
  <sheetData>
    <row r="1" spans="1:35" ht="44.25" customHeight="1" thickBot="1" x14ac:dyDescent="0.3">
      <c r="A1" s="57" t="s">
        <v>67</v>
      </c>
      <c r="B1" s="58"/>
      <c r="C1" s="79" t="s">
        <v>131</v>
      </c>
      <c r="D1" s="114">
        <f>D30/(240-C30*10)</f>
        <v>0</v>
      </c>
      <c r="E1" s="142">
        <f>D1</f>
        <v>0</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row>
    <row r="2" spans="1:35" ht="30" customHeight="1" thickBot="1" x14ac:dyDescent="0.3">
      <c r="A2" s="69"/>
      <c r="B2" s="70"/>
      <c r="C2" s="71" t="s">
        <v>228</v>
      </c>
      <c r="D2" s="72" t="s">
        <v>39</v>
      </c>
      <c r="E2" s="73" t="s">
        <v>3</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row>
    <row r="3" spans="1:35" ht="16.5" thickBot="1" x14ac:dyDescent="0.3">
      <c r="A3" s="66"/>
      <c r="B3" s="67" t="s">
        <v>70</v>
      </c>
      <c r="C3" s="67"/>
      <c r="D3" s="67"/>
      <c r="E3" s="68"/>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row>
    <row r="4" spans="1:35" ht="30" x14ac:dyDescent="0.25">
      <c r="A4" s="14">
        <v>1</v>
      </c>
      <c r="B4" s="120" t="s">
        <v>104</v>
      </c>
      <c r="C4" s="74" t="s">
        <v>40</v>
      </c>
      <c r="D4" s="111">
        <f>IF(C4="Yes",10,IF(C4="Yes, Partially",5,IF(C4="No",0,"-")))</f>
        <v>0</v>
      </c>
      <c r="E4" s="55" t="s">
        <v>103</v>
      </c>
      <c r="F4" s="6"/>
      <c r="G4" s="6"/>
      <c r="H4" s="6"/>
      <c r="I4" s="6"/>
      <c r="J4" s="6"/>
      <c r="K4" s="15" t="s">
        <v>9</v>
      </c>
      <c r="L4" s="6"/>
      <c r="M4" s="6"/>
      <c r="N4" s="6"/>
      <c r="O4" s="6"/>
      <c r="P4" s="6"/>
      <c r="Q4" s="6"/>
      <c r="R4" s="6"/>
      <c r="S4" s="6"/>
      <c r="T4" s="6"/>
      <c r="U4" s="6"/>
      <c r="V4" s="6"/>
      <c r="W4" s="6"/>
      <c r="X4" s="6"/>
      <c r="Y4" s="6"/>
      <c r="Z4" s="6"/>
      <c r="AA4" s="6"/>
      <c r="AB4" s="6"/>
      <c r="AC4" s="6"/>
      <c r="AD4" s="6"/>
      <c r="AE4" s="6"/>
      <c r="AF4" s="6"/>
      <c r="AG4" s="6"/>
      <c r="AH4" s="6"/>
      <c r="AI4" s="6"/>
    </row>
    <row r="5" spans="1:35" x14ac:dyDescent="0.25">
      <c r="A5" s="11">
        <v>2</v>
      </c>
      <c r="B5" s="121" t="s">
        <v>105</v>
      </c>
      <c r="C5" s="75" t="s">
        <v>40</v>
      </c>
      <c r="D5" s="111">
        <f t="shared" ref="D5:D9" si="0">IF(C5="Yes",10,IF(C5="Yes, Partially",5,IF(C5="No",0,"-")))</f>
        <v>0</v>
      </c>
      <c r="E5" s="10"/>
      <c r="F5" s="6"/>
      <c r="G5" s="6"/>
      <c r="H5" s="6"/>
      <c r="I5" s="6"/>
      <c r="J5" s="6"/>
      <c r="K5" s="15" t="s">
        <v>130</v>
      </c>
      <c r="L5" s="6"/>
      <c r="M5" s="6"/>
      <c r="N5" s="6"/>
      <c r="O5" s="6"/>
      <c r="P5" s="6"/>
      <c r="Q5" s="6"/>
      <c r="R5" s="6"/>
      <c r="S5" s="6"/>
      <c r="T5" s="6"/>
      <c r="U5" s="6"/>
      <c r="V5" s="6"/>
      <c r="W5" s="6"/>
      <c r="X5" s="6"/>
      <c r="Y5" s="6"/>
      <c r="Z5" s="6"/>
      <c r="AA5" s="6"/>
      <c r="AB5" s="6"/>
      <c r="AC5" s="6"/>
      <c r="AD5" s="6"/>
      <c r="AE5" s="6"/>
      <c r="AF5" s="6"/>
      <c r="AG5" s="6"/>
      <c r="AH5" s="6"/>
      <c r="AI5" s="6"/>
    </row>
    <row r="6" spans="1:35" x14ac:dyDescent="0.25">
      <c r="A6" s="11">
        <v>3</v>
      </c>
      <c r="B6" s="121" t="s">
        <v>106</v>
      </c>
      <c r="C6" s="75" t="s">
        <v>40</v>
      </c>
      <c r="D6" s="111">
        <f t="shared" si="0"/>
        <v>0</v>
      </c>
      <c r="E6" s="10"/>
      <c r="F6" s="6"/>
      <c r="G6" s="6"/>
      <c r="H6" s="6"/>
      <c r="I6" s="6"/>
      <c r="J6" s="6"/>
      <c r="K6" s="15" t="s">
        <v>40</v>
      </c>
      <c r="L6" s="6"/>
      <c r="M6" s="6"/>
      <c r="N6" s="6"/>
      <c r="O6" s="6"/>
      <c r="P6" s="6"/>
      <c r="Q6" s="6"/>
      <c r="R6" s="6"/>
      <c r="S6" s="6"/>
      <c r="T6" s="6"/>
      <c r="U6" s="6"/>
      <c r="V6" s="6"/>
      <c r="W6" s="6"/>
      <c r="X6" s="6"/>
      <c r="Y6" s="6"/>
      <c r="Z6" s="6"/>
      <c r="AA6" s="6"/>
      <c r="AB6" s="6"/>
      <c r="AC6" s="6"/>
      <c r="AD6" s="6"/>
      <c r="AE6" s="6"/>
      <c r="AF6" s="6"/>
      <c r="AG6" s="6"/>
      <c r="AH6" s="6"/>
      <c r="AI6" s="6"/>
    </row>
    <row r="7" spans="1:35" x14ac:dyDescent="0.25">
      <c r="A7" s="11">
        <v>4</v>
      </c>
      <c r="B7" s="121" t="s">
        <v>107</v>
      </c>
      <c r="C7" s="75" t="s">
        <v>40</v>
      </c>
      <c r="D7" s="111">
        <f t="shared" si="0"/>
        <v>0</v>
      </c>
      <c r="E7" s="10" t="s">
        <v>1</v>
      </c>
      <c r="F7" s="6"/>
      <c r="G7" s="6"/>
      <c r="H7" s="6"/>
      <c r="I7" s="6"/>
      <c r="J7" s="6"/>
      <c r="K7" s="15" t="s">
        <v>101</v>
      </c>
      <c r="L7" s="6"/>
      <c r="M7" s="6"/>
      <c r="N7" s="6"/>
      <c r="O7" s="6"/>
      <c r="P7" s="6"/>
      <c r="Q7" s="6"/>
      <c r="R7" s="6"/>
      <c r="S7" s="6"/>
      <c r="T7" s="6"/>
      <c r="U7" s="6"/>
      <c r="V7" s="6"/>
      <c r="W7" s="6"/>
      <c r="X7" s="6"/>
      <c r="Y7" s="6"/>
      <c r="Z7" s="6"/>
      <c r="AA7" s="6"/>
      <c r="AB7" s="6"/>
      <c r="AC7" s="6"/>
      <c r="AD7" s="6"/>
      <c r="AE7" s="6"/>
      <c r="AF7" s="6"/>
      <c r="AG7" s="6"/>
      <c r="AH7" s="6"/>
      <c r="AI7" s="6"/>
    </row>
    <row r="8" spans="1:35" x14ac:dyDescent="0.25">
      <c r="A8" s="11">
        <v>5</v>
      </c>
      <c r="B8" s="121" t="s">
        <v>108</v>
      </c>
      <c r="C8" s="75" t="s">
        <v>40</v>
      </c>
      <c r="D8" s="111">
        <f t="shared" si="0"/>
        <v>0</v>
      </c>
      <c r="E8" s="10"/>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row>
    <row r="9" spans="1:35" x14ac:dyDescent="0.25">
      <c r="A9" s="11">
        <v>6</v>
      </c>
      <c r="B9" s="121" t="s">
        <v>109</v>
      </c>
      <c r="C9" s="75" t="s">
        <v>40</v>
      </c>
      <c r="D9" s="111">
        <f t="shared" si="0"/>
        <v>0</v>
      </c>
      <c r="E9" s="10" t="s">
        <v>1</v>
      </c>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row>
    <row r="10" spans="1:35" x14ac:dyDescent="0.25">
      <c r="A10" s="11">
        <v>7</v>
      </c>
      <c r="B10" s="121" t="s">
        <v>291</v>
      </c>
      <c r="C10" s="75">
        <v>0</v>
      </c>
      <c r="D10" s="116">
        <f>C10</f>
        <v>0</v>
      </c>
      <c r="E10" s="10"/>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row>
    <row r="11" spans="1:35" x14ac:dyDescent="0.25">
      <c r="A11" s="11">
        <v>8</v>
      </c>
      <c r="B11" s="121" t="s">
        <v>110</v>
      </c>
      <c r="C11" s="75" t="s">
        <v>40</v>
      </c>
      <c r="D11" s="111">
        <f t="shared" ref="D11:D16" si="1">IF(C11="Yes",10,IF(C11="Yes, Partially",5,IF(C11="No",0,"-")))</f>
        <v>0</v>
      </c>
      <c r="E11" s="10"/>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25">
      <c r="A12" s="11">
        <v>9</v>
      </c>
      <c r="B12" s="121" t="s">
        <v>111</v>
      </c>
      <c r="C12" s="75" t="s">
        <v>40</v>
      </c>
      <c r="D12" s="111">
        <f t="shared" si="1"/>
        <v>0</v>
      </c>
      <c r="E12" s="10"/>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x14ac:dyDescent="0.25">
      <c r="A13" s="11">
        <v>10</v>
      </c>
      <c r="B13" s="121" t="s">
        <v>266</v>
      </c>
      <c r="C13" s="75" t="s">
        <v>40</v>
      </c>
      <c r="D13" s="111">
        <f t="shared" si="1"/>
        <v>0</v>
      </c>
      <c r="E13" s="10" t="s">
        <v>1</v>
      </c>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x14ac:dyDescent="0.25">
      <c r="A14" s="11">
        <v>11</v>
      </c>
      <c r="B14" s="121" t="s">
        <v>112</v>
      </c>
      <c r="C14" s="75" t="s">
        <v>40</v>
      </c>
      <c r="D14" s="111">
        <f t="shared" si="1"/>
        <v>0</v>
      </c>
      <c r="E14" s="10" t="s">
        <v>1</v>
      </c>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row>
    <row r="15" spans="1:35" x14ac:dyDescent="0.25">
      <c r="A15" s="11">
        <v>12</v>
      </c>
      <c r="B15" s="121" t="s">
        <v>113</v>
      </c>
      <c r="C15" s="75" t="s">
        <v>40</v>
      </c>
      <c r="D15" s="111">
        <f t="shared" si="1"/>
        <v>0</v>
      </c>
      <c r="E15" s="10" t="s">
        <v>1</v>
      </c>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row>
    <row r="16" spans="1:35" ht="16.5" thickBot="1" x14ac:dyDescent="0.3">
      <c r="A16" s="9">
        <v>13</v>
      </c>
      <c r="B16" s="122" t="s">
        <v>234</v>
      </c>
      <c r="C16" s="75" t="s">
        <v>40</v>
      </c>
      <c r="D16" s="111">
        <f t="shared" si="1"/>
        <v>0</v>
      </c>
      <c r="E16" s="8" t="s">
        <v>1</v>
      </c>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row>
    <row r="17" spans="1:35" ht="16.5" thickBot="1" x14ac:dyDescent="0.3">
      <c r="A17" s="66"/>
      <c r="B17" s="67" t="s">
        <v>69</v>
      </c>
      <c r="C17" s="67"/>
      <c r="D17" s="118"/>
      <c r="E17" s="68"/>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row>
    <row r="18" spans="1:35" ht="15.75" customHeight="1" x14ac:dyDescent="0.25">
      <c r="A18" s="14">
        <f>A16+1</f>
        <v>14</v>
      </c>
      <c r="B18" s="123" t="s">
        <v>114</v>
      </c>
      <c r="C18" s="74" t="s">
        <v>40</v>
      </c>
      <c r="D18" s="111">
        <f t="shared" ref="D18:D21" si="2">IF(C18="Yes",10,IF(C18="Yes, Partially",5,IF(C18="No",0,"-")))</f>
        <v>0</v>
      </c>
      <c r="E18" s="13" t="s">
        <v>1</v>
      </c>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row>
    <row r="19" spans="1:35" ht="30" x14ac:dyDescent="0.25">
      <c r="A19" s="11">
        <f>A18+1</f>
        <v>15</v>
      </c>
      <c r="B19" s="124" t="s">
        <v>115</v>
      </c>
      <c r="C19" s="75" t="s">
        <v>40</v>
      </c>
      <c r="D19" s="111">
        <f t="shared" si="2"/>
        <v>0</v>
      </c>
      <c r="E19" s="10" t="s">
        <v>1</v>
      </c>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row>
    <row r="20" spans="1:35" x14ac:dyDescent="0.25">
      <c r="A20" s="11">
        <f>A19+1</f>
        <v>16</v>
      </c>
      <c r="B20" s="124" t="s">
        <v>235</v>
      </c>
      <c r="C20" s="75" t="s">
        <v>40</v>
      </c>
      <c r="D20" s="111">
        <f t="shared" si="2"/>
        <v>0</v>
      </c>
      <c r="E20" s="10"/>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row>
    <row r="21" spans="1:35" ht="16.5" thickBot="1" x14ac:dyDescent="0.3">
      <c r="A21" s="11">
        <f>A20+1</f>
        <v>17</v>
      </c>
      <c r="B21" s="125" t="s">
        <v>267</v>
      </c>
      <c r="C21" s="75" t="s">
        <v>40</v>
      </c>
      <c r="D21" s="111">
        <f t="shared" si="2"/>
        <v>0</v>
      </c>
      <c r="E21" s="8" t="s">
        <v>1</v>
      </c>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row>
    <row r="22" spans="1:35" ht="16.5" thickBot="1" x14ac:dyDescent="0.3">
      <c r="A22" s="66"/>
      <c r="B22" s="67" t="s">
        <v>68</v>
      </c>
      <c r="C22" s="67"/>
      <c r="D22" s="118"/>
      <c r="E22" s="68"/>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row>
    <row r="23" spans="1:35" x14ac:dyDescent="0.25">
      <c r="A23" s="14">
        <f>A21+1</f>
        <v>18</v>
      </c>
      <c r="B23" s="126" t="s">
        <v>116</v>
      </c>
      <c r="C23" s="74" t="s">
        <v>40</v>
      </c>
      <c r="D23" s="112">
        <f t="shared" ref="D23:D29" si="3">IF(C23="Yes",10,IF(C23="Yes, Partially",5,IF(C23="No",0,"-")))</f>
        <v>0</v>
      </c>
      <c r="E23" s="13" t="s">
        <v>1</v>
      </c>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row>
    <row r="24" spans="1:35" x14ac:dyDescent="0.25">
      <c r="A24" s="11">
        <f>A23+1</f>
        <v>19</v>
      </c>
      <c r="B24" s="127" t="s">
        <v>117</v>
      </c>
      <c r="C24" s="75" t="s">
        <v>40</v>
      </c>
      <c r="D24" s="111">
        <f t="shared" si="3"/>
        <v>0</v>
      </c>
      <c r="E24" s="10" t="s">
        <v>1</v>
      </c>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row>
    <row r="25" spans="1:35" x14ac:dyDescent="0.25">
      <c r="A25" s="11">
        <f>A24+1</f>
        <v>20</v>
      </c>
      <c r="B25" s="127" t="s">
        <v>118</v>
      </c>
      <c r="C25" s="75" t="s">
        <v>40</v>
      </c>
      <c r="D25" s="111">
        <f t="shared" si="3"/>
        <v>0</v>
      </c>
      <c r="E25" s="10" t="s">
        <v>1</v>
      </c>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row>
    <row r="26" spans="1:35" x14ac:dyDescent="0.25">
      <c r="A26" s="11">
        <f t="shared" ref="A26:A29" si="4">A25+1</f>
        <v>21</v>
      </c>
      <c r="B26" s="127" t="s">
        <v>119</v>
      </c>
      <c r="C26" s="75" t="s">
        <v>40</v>
      </c>
      <c r="D26" s="111">
        <f t="shared" si="3"/>
        <v>0</v>
      </c>
      <c r="E26" s="10" t="s">
        <v>1</v>
      </c>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row>
    <row r="27" spans="1:35" x14ac:dyDescent="0.25">
      <c r="A27" s="11">
        <f t="shared" si="4"/>
        <v>22</v>
      </c>
      <c r="B27" s="128" t="s">
        <v>120</v>
      </c>
      <c r="C27" s="75" t="s">
        <v>40</v>
      </c>
      <c r="D27" s="111">
        <f t="shared" si="3"/>
        <v>0</v>
      </c>
      <c r="E27" s="12"/>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row>
    <row r="28" spans="1:35" ht="15" customHeight="1" x14ac:dyDescent="0.25">
      <c r="A28" s="11">
        <f t="shared" si="4"/>
        <v>23</v>
      </c>
      <c r="B28" s="127" t="s">
        <v>121</v>
      </c>
      <c r="C28" s="75" t="s">
        <v>40</v>
      </c>
      <c r="D28" s="111">
        <f t="shared" si="3"/>
        <v>0</v>
      </c>
      <c r="E28" s="10" t="s">
        <v>1</v>
      </c>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row>
    <row r="29" spans="1:35" ht="15" customHeight="1" thickBot="1" x14ac:dyDescent="0.3">
      <c r="A29" s="9">
        <f t="shared" si="4"/>
        <v>24</v>
      </c>
      <c r="B29" s="129" t="s">
        <v>268</v>
      </c>
      <c r="C29" s="76" t="s">
        <v>40</v>
      </c>
      <c r="D29" s="113">
        <f t="shared" si="3"/>
        <v>0</v>
      </c>
      <c r="E29" s="8" t="s">
        <v>1</v>
      </c>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row>
    <row r="30" spans="1:35" ht="16.5" thickBot="1" x14ac:dyDescent="0.3">
      <c r="A30" s="51"/>
      <c r="B30" s="52"/>
      <c r="C30" s="56">
        <f>COUNTIF(C4:C29,"N/A")</f>
        <v>0</v>
      </c>
      <c r="D30" s="77">
        <f>SUM(D4:D29)</f>
        <v>0</v>
      </c>
      <c r="E30" s="53"/>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row>
    <row r="31" spans="1:35" x14ac:dyDescent="0.25">
      <c r="A31" s="6"/>
      <c r="B31" s="6"/>
      <c r="C31" s="6"/>
      <c r="D31" s="7"/>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row>
    <row r="32" spans="1:35" x14ac:dyDescent="0.25">
      <c r="A32" s="6"/>
      <c r="B32" s="6"/>
      <c r="C32" s="6"/>
      <c r="D32" s="7"/>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row>
    <row r="33" spans="1:35" x14ac:dyDescent="0.25">
      <c r="A33" s="6"/>
      <c r="B33" s="6"/>
      <c r="C33" s="6"/>
      <c r="D33" s="7"/>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row>
    <row r="34" spans="1:35" x14ac:dyDescent="0.25">
      <c r="A34" s="6"/>
      <c r="B34" s="6"/>
      <c r="C34" s="6"/>
      <c r="D34" s="7"/>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row>
    <row r="35" spans="1:35" x14ac:dyDescent="0.25">
      <c r="A35" s="6"/>
      <c r="B35" s="6"/>
      <c r="C35" s="6"/>
      <c r="D35" s="7"/>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row>
    <row r="36" spans="1:35" x14ac:dyDescent="0.25">
      <c r="A36" s="6"/>
      <c r="B36" s="6"/>
      <c r="C36" s="6"/>
      <c r="D36" s="7"/>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row>
    <row r="37" spans="1:35" x14ac:dyDescent="0.25">
      <c r="A37" s="6"/>
      <c r="B37" s="6"/>
      <c r="C37" s="6"/>
      <c r="D37" s="7"/>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row>
    <row r="38" spans="1:35" x14ac:dyDescent="0.25">
      <c r="A38" s="6"/>
      <c r="B38" s="6"/>
      <c r="C38" s="6"/>
      <c r="D38" s="7"/>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row>
    <row r="39" spans="1:35" x14ac:dyDescent="0.25">
      <c r="A39" s="6"/>
      <c r="B39" s="6"/>
      <c r="C39" s="6"/>
      <c r="D39" s="7"/>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row>
    <row r="40" spans="1:35" x14ac:dyDescent="0.25">
      <c r="A40" s="6"/>
      <c r="B40" s="6"/>
      <c r="C40" s="6"/>
      <c r="D40" s="7"/>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row>
    <row r="41" spans="1:35" x14ac:dyDescent="0.25">
      <c r="A41" s="6"/>
      <c r="B41" s="6"/>
      <c r="C41" s="6"/>
      <c r="D41" s="7"/>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row>
    <row r="42" spans="1:35" x14ac:dyDescent="0.25">
      <c r="A42" s="6"/>
      <c r="B42" s="6"/>
      <c r="C42" s="6"/>
      <c r="D42" s="7"/>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row>
    <row r="43" spans="1:35" x14ac:dyDescent="0.25">
      <c r="A43" s="6"/>
      <c r="B43" s="6"/>
      <c r="C43" s="6"/>
      <c r="D43" s="7"/>
      <c r="E43" s="6"/>
      <c r="F43" s="6"/>
      <c r="G43" s="6"/>
      <c r="H43" s="6"/>
      <c r="I43" s="6"/>
      <c r="J43" s="6"/>
      <c r="K43" s="6"/>
      <c r="L43" s="6"/>
      <c r="M43" s="6"/>
      <c r="N43" s="6"/>
      <c r="O43" s="6"/>
      <c r="P43" s="6"/>
      <c r="Q43" s="6"/>
    </row>
    <row r="44" spans="1:35" x14ac:dyDescent="0.25">
      <c r="A44" s="6"/>
      <c r="B44" s="6"/>
      <c r="C44" s="6"/>
      <c r="D44" s="7"/>
      <c r="E44" s="6"/>
      <c r="F44" s="6"/>
      <c r="G44" s="6"/>
      <c r="H44" s="6"/>
      <c r="I44" s="6"/>
      <c r="J44" s="6"/>
      <c r="K44" s="6"/>
      <c r="L44" s="6"/>
      <c r="M44" s="6"/>
      <c r="N44" s="6"/>
      <c r="O44" s="6"/>
      <c r="P44" s="6"/>
      <c r="Q44" s="6"/>
    </row>
    <row r="45" spans="1:35" x14ac:dyDescent="0.25">
      <c r="A45" s="6"/>
      <c r="B45" s="6"/>
      <c r="C45" s="6"/>
      <c r="D45" s="7"/>
      <c r="E45" s="6"/>
      <c r="F45" s="6"/>
      <c r="G45" s="6"/>
      <c r="H45" s="6"/>
      <c r="I45" s="6"/>
      <c r="J45" s="6"/>
      <c r="K45" s="6"/>
      <c r="L45" s="6"/>
      <c r="M45" s="6"/>
      <c r="N45" s="6"/>
      <c r="O45" s="6"/>
      <c r="P45" s="6"/>
      <c r="Q45" s="6"/>
    </row>
    <row r="46" spans="1:35" x14ac:dyDescent="0.25">
      <c r="A46" s="6"/>
      <c r="B46" s="6"/>
      <c r="C46" s="6"/>
      <c r="D46" s="7"/>
      <c r="E46" s="6"/>
      <c r="F46" s="6"/>
      <c r="G46" s="6"/>
      <c r="H46" s="6"/>
      <c r="I46" s="6"/>
      <c r="J46" s="6"/>
      <c r="K46" s="6"/>
      <c r="L46" s="6"/>
      <c r="M46" s="6"/>
      <c r="N46" s="6"/>
      <c r="O46" s="6"/>
      <c r="P46" s="6"/>
      <c r="Q46" s="6"/>
    </row>
    <row r="47" spans="1:35" x14ac:dyDescent="0.25">
      <c r="A47" s="6"/>
      <c r="B47" s="6"/>
      <c r="C47" s="6"/>
      <c r="D47" s="7"/>
      <c r="E47" s="6"/>
      <c r="F47" s="6"/>
      <c r="G47" s="6"/>
      <c r="H47" s="6"/>
      <c r="I47" s="6"/>
      <c r="J47" s="6"/>
      <c r="K47" s="6"/>
      <c r="L47" s="6"/>
      <c r="M47" s="6"/>
      <c r="N47" s="6"/>
      <c r="O47" s="6"/>
      <c r="P47" s="6"/>
      <c r="Q47" s="6"/>
    </row>
    <row r="48" spans="1:35" x14ac:dyDescent="0.25">
      <c r="A48" s="6"/>
      <c r="B48" s="6"/>
      <c r="C48" s="6"/>
      <c r="D48" s="7"/>
      <c r="E48" s="6"/>
      <c r="F48" s="6"/>
      <c r="G48" s="6"/>
      <c r="H48" s="6"/>
      <c r="I48" s="6"/>
      <c r="J48" s="6"/>
      <c r="K48" s="6"/>
      <c r="L48" s="6"/>
      <c r="M48" s="6"/>
      <c r="N48" s="6"/>
      <c r="O48" s="6"/>
      <c r="P48" s="6"/>
      <c r="Q48" s="6"/>
    </row>
    <row r="49" spans="1:17" x14ac:dyDescent="0.25">
      <c r="A49" s="6"/>
      <c r="B49" s="6"/>
      <c r="C49" s="6"/>
      <c r="D49" s="7"/>
      <c r="E49" s="6"/>
      <c r="F49" s="6"/>
      <c r="G49" s="6"/>
      <c r="H49" s="6"/>
      <c r="I49" s="6"/>
      <c r="J49" s="6"/>
      <c r="K49" s="6"/>
      <c r="L49" s="6"/>
      <c r="M49" s="6"/>
      <c r="N49" s="6"/>
      <c r="O49" s="6"/>
      <c r="P49" s="6"/>
      <c r="Q49" s="6"/>
    </row>
    <row r="50" spans="1:17" x14ac:dyDescent="0.25">
      <c r="A50" s="6"/>
      <c r="B50" s="6"/>
      <c r="C50" s="6"/>
      <c r="D50" s="7"/>
      <c r="E50" s="6"/>
      <c r="F50" s="6"/>
      <c r="G50" s="6"/>
      <c r="H50" s="6"/>
      <c r="I50" s="6"/>
      <c r="J50" s="6"/>
      <c r="K50" s="6"/>
      <c r="L50" s="6"/>
      <c r="M50" s="6"/>
      <c r="N50" s="6"/>
      <c r="O50" s="6"/>
      <c r="P50" s="6"/>
      <c r="Q50" s="6"/>
    </row>
    <row r="51" spans="1:17" x14ac:dyDescent="0.25">
      <c r="F51" s="6"/>
      <c r="G51" s="6"/>
      <c r="H51" s="6"/>
      <c r="I51" s="6"/>
      <c r="J51" s="6"/>
      <c r="K51" s="6"/>
      <c r="L51" s="6"/>
      <c r="M51" s="6"/>
      <c r="N51" s="6"/>
      <c r="O51" s="6"/>
      <c r="P51" s="6"/>
      <c r="Q51" s="6"/>
    </row>
  </sheetData>
  <conditionalFormatting sqref="E1">
    <cfRule type="iconSet" priority="1">
      <iconSet iconSet="3TrafficLights2" showValue="0">
        <cfvo type="percent" val="0"/>
        <cfvo type="num" val="0.5"/>
        <cfvo type="num" val="0.8"/>
      </iconSet>
    </cfRule>
  </conditionalFormatting>
  <dataValidations disablePrompts="1" count="1">
    <dataValidation type="list" allowBlank="1" showInputMessage="1" showErrorMessage="1" sqref="C4:C9 C18:C21 C11:C16 C23:C29" xr:uid="{00000000-0002-0000-0200-000000000000}">
      <formula1>$K$4:$K$7</formula1>
    </dataValidation>
  </dataValidations>
  <pageMargins left="0.74803149606299213" right="0.74803149606299213" top="0.98425196850393704" bottom="0.98425196850393704" header="0.51181102362204722" footer="0.51181102362204722"/>
  <pageSetup paperSize="9" scale="56" fitToHeight="4" orientation="landscape" r:id="rId1"/>
  <headerFooter alignWithMargins="0">
    <oddHeader>&amp;L&amp;K0070C0PM² Checklist V3.0.1&amp;C&amp;"-,Bold"&amp;16Quality Review Checklist
&amp;K09-031 &lt;Project Name&gt;&amp;R&amp;G</oddHeader>
    <oddFooter>&amp;RPage &amp;P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I58"/>
  <sheetViews>
    <sheetView view="pageLayout" zoomScaleNormal="100" workbookViewId="0">
      <selection activeCell="B4" sqref="B4"/>
    </sheetView>
  </sheetViews>
  <sheetFormatPr defaultColWidth="9.140625" defaultRowHeight="15.75" x14ac:dyDescent="0.25"/>
  <cols>
    <col min="1" max="1" width="8.5703125" style="4" customWidth="1"/>
    <col min="2" max="2" width="82.42578125" style="4" customWidth="1"/>
    <col min="3" max="3" width="15.85546875" style="4" customWidth="1"/>
    <col min="4" max="4" width="9.140625" style="5" customWidth="1"/>
    <col min="5" max="5" width="44" style="4" customWidth="1"/>
    <col min="6" max="9" width="9.140625" style="4"/>
    <col min="10" max="11" width="9.140625" style="4" hidden="1" customWidth="1"/>
    <col min="12" max="16384" width="9.140625" style="4"/>
  </cols>
  <sheetData>
    <row r="1" spans="1:35" ht="44.25" customHeight="1" thickBot="1" x14ac:dyDescent="0.3">
      <c r="A1" s="57" t="s">
        <v>45</v>
      </c>
      <c r="B1" s="58"/>
      <c r="C1" s="79" t="s">
        <v>131</v>
      </c>
      <c r="D1" s="114">
        <f>D37/(290-C37*10)</f>
        <v>0</v>
      </c>
      <c r="E1" s="115">
        <f>D1</f>
        <v>0</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row>
    <row r="2" spans="1:35" ht="30" customHeight="1" thickBot="1" x14ac:dyDescent="0.3">
      <c r="A2" s="69"/>
      <c r="B2" s="70"/>
      <c r="C2" s="71" t="s">
        <v>228</v>
      </c>
      <c r="D2" s="72" t="s">
        <v>39</v>
      </c>
      <c r="E2" s="73" t="s">
        <v>3</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row>
    <row r="3" spans="1:35" ht="16.5" thickBot="1" x14ac:dyDescent="0.3">
      <c r="A3" s="66"/>
      <c r="B3" s="67" t="s">
        <v>71</v>
      </c>
      <c r="C3" s="67"/>
      <c r="D3" s="67"/>
      <c r="E3" s="68"/>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row>
    <row r="4" spans="1:35" x14ac:dyDescent="0.25">
      <c r="A4" s="14">
        <v>1</v>
      </c>
      <c r="B4" s="130" t="s">
        <v>133</v>
      </c>
      <c r="C4" s="82" t="s">
        <v>40</v>
      </c>
      <c r="D4" s="111">
        <f>IF(C4="Yes",10,IF(C4="Yes, Partially",5,IF(C4="No",0,"-")))</f>
        <v>0</v>
      </c>
      <c r="E4" s="55" t="s">
        <v>103</v>
      </c>
      <c r="F4" s="6"/>
      <c r="G4" s="6"/>
      <c r="H4" s="6"/>
      <c r="I4" s="6"/>
      <c r="J4" s="6"/>
      <c r="K4" s="15" t="s">
        <v>9</v>
      </c>
      <c r="L4" s="6"/>
      <c r="M4" s="6"/>
      <c r="N4" s="6"/>
      <c r="O4" s="6"/>
      <c r="P4" s="6"/>
      <c r="Q4" s="6"/>
      <c r="R4" s="6"/>
      <c r="S4" s="6"/>
      <c r="T4" s="6"/>
      <c r="U4" s="6"/>
      <c r="V4" s="6"/>
      <c r="W4" s="6"/>
      <c r="X4" s="6"/>
      <c r="Y4" s="6"/>
      <c r="Z4" s="6"/>
      <c r="AA4" s="6"/>
      <c r="AB4" s="6"/>
      <c r="AC4" s="6"/>
      <c r="AD4" s="6"/>
      <c r="AE4" s="6"/>
      <c r="AF4" s="6"/>
      <c r="AG4" s="6"/>
      <c r="AH4" s="6"/>
      <c r="AI4" s="6"/>
    </row>
    <row r="5" spans="1:35" x14ac:dyDescent="0.25">
      <c r="A5" s="11">
        <v>2</v>
      </c>
      <c r="B5" s="131" t="s">
        <v>269</v>
      </c>
      <c r="C5" s="83" t="s">
        <v>40</v>
      </c>
      <c r="D5" s="111">
        <f t="shared" ref="D5:D11" si="0">IF(C5="Yes",10,IF(C5="Yes, Partially",5,IF(C5="No",0,"-")))</f>
        <v>0</v>
      </c>
      <c r="E5" s="10"/>
      <c r="F5" s="6"/>
      <c r="G5" s="6"/>
      <c r="H5" s="6"/>
      <c r="I5" s="6"/>
      <c r="J5" s="6"/>
      <c r="K5" s="15" t="s">
        <v>130</v>
      </c>
      <c r="L5" s="6"/>
      <c r="M5" s="6"/>
      <c r="N5" s="6"/>
      <c r="O5" s="6"/>
      <c r="P5" s="6"/>
      <c r="Q5" s="6"/>
      <c r="R5" s="6"/>
      <c r="S5" s="6"/>
      <c r="T5" s="6"/>
      <c r="U5" s="6"/>
      <c r="V5" s="6"/>
      <c r="W5" s="6"/>
      <c r="X5" s="6"/>
      <c r="Y5" s="6"/>
      <c r="Z5" s="6"/>
      <c r="AA5" s="6"/>
      <c r="AB5" s="6"/>
      <c r="AC5" s="6"/>
      <c r="AD5" s="6"/>
      <c r="AE5" s="6"/>
      <c r="AF5" s="6"/>
      <c r="AG5" s="6"/>
      <c r="AH5" s="6"/>
      <c r="AI5" s="6"/>
    </row>
    <row r="6" spans="1:35" x14ac:dyDescent="0.25">
      <c r="A6" s="11">
        <v>3</v>
      </c>
      <c r="B6" s="131" t="s">
        <v>134</v>
      </c>
      <c r="C6" s="83" t="s">
        <v>40</v>
      </c>
      <c r="D6" s="111">
        <f t="shared" si="0"/>
        <v>0</v>
      </c>
      <c r="E6" s="10"/>
      <c r="F6" s="6"/>
      <c r="G6" s="6"/>
      <c r="H6" s="6"/>
      <c r="I6" s="6"/>
      <c r="J6" s="6"/>
      <c r="K6" s="15" t="s">
        <v>40</v>
      </c>
      <c r="L6" s="6"/>
      <c r="M6" s="6"/>
      <c r="N6" s="6"/>
      <c r="O6" s="6"/>
      <c r="P6" s="6"/>
      <c r="Q6" s="6"/>
      <c r="R6" s="6"/>
      <c r="S6" s="6"/>
      <c r="T6" s="6"/>
      <c r="U6" s="6"/>
      <c r="V6" s="6"/>
      <c r="W6" s="6"/>
      <c r="X6" s="6"/>
      <c r="Y6" s="6"/>
      <c r="Z6" s="6"/>
      <c r="AA6" s="6"/>
      <c r="AB6" s="6"/>
      <c r="AC6" s="6"/>
      <c r="AD6" s="6"/>
      <c r="AE6" s="6"/>
      <c r="AF6" s="6"/>
      <c r="AG6" s="6"/>
      <c r="AH6" s="6"/>
      <c r="AI6" s="6"/>
    </row>
    <row r="7" spans="1:35" x14ac:dyDescent="0.25">
      <c r="A7" s="11">
        <v>4</v>
      </c>
      <c r="B7" s="131" t="s">
        <v>236</v>
      </c>
      <c r="C7" s="83" t="s">
        <v>40</v>
      </c>
      <c r="D7" s="111">
        <f t="shared" ref="D7" si="1">IF(C7="Yes",10,IF(C7="Yes, Partially",5,IF(C7="No",0,"-")))</f>
        <v>0</v>
      </c>
      <c r="E7" s="10" t="s">
        <v>1</v>
      </c>
      <c r="F7" s="6"/>
      <c r="G7" s="6"/>
      <c r="H7" s="6"/>
      <c r="I7" s="6"/>
      <c r="J7" s="6"/>
      <c r="K7" s="15" t="s">
        <v>101</v>
      </c>
      <c r="L7" s="6"/>
      <c r="M7" s="6"/>
      <c r="N7" s="6"/>
      <c r="O7" s="6"/>
      <c r="P7" s="6"/>
      <c r="Q7" s="6"/>
      <c r="R7" s="6"/>
      <c r="S7" s="6"/>
      <c r="T7" s="6"/>
      <c r="U7" s="6"/>
      <c r="V7" s="6"/>
      <c r="W7" s="6"/>
      <c r="X7" s="6"/>
      <c r="Y7" s="6"/>
      <c r="Z7" s="6"/>
      <c r="AA7" s="6"/>
      <c r="AB7" s="6"/>
      <c r="AC7" s="6"/>
      <c r="AD7" s="6"/>
      <c r="AE7" s="6"/>
      <c r="AF7" s="6"/>
      <c r="AG7" s="6"/>
      <c r="AH7" s="6"/>
      <c r="AI7" s="6"/>
    </row>
    <row r="8" spans="1:35" x14ac:dyDescent="0.25">
      <c r="A8" s="11">
        <v>5</v>
      </c>
      <c r="B8" s="131" t="s">
        <v>135</v>
      </c>
      <c r="C8" s="83" t="s">
        <v>40</v>
      </c>
      <c r="D8" s="111">
        <f t="shared" si="0"/>
        <v>0</v>
      </c>
      <c r="E8" s="10"/>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row>
    <row r="9" spans="1:35" x14ac:dyDescent="0.25">
      <c r="A9" s="11">
        <v>6</v>
      </c>
      <c r="B9" s="131" t="s">
        <v>136</v>
      </c>
      <c r="C9" s="83" t="s">
        <v>40</v>
      </c>
      <c r="D9" s="111">
        <f t="shared" si="0"/>
        <v>0</v>
      </c>
      <c r="E9" s="10" t="s">
        <v>1</v>
      </c>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row>
    <row r="10" spans="1:35" x14ac:dyDescent="0.25">
      <c r="A10" s="11">
        <v>7</v>
      </c>
      <c r="B10" s="131" t="s">
        <v>137</v>
      </c>
      <c r="C10" s="83" t="s">
        <v>40</v>
      </c>
      <c r="D10" s="111">
        <f t="shared" si="0"/>
        <v>0</v>
      </c>
      <c r="E10" s="10"/>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row>
    <row r="11" spans="1:35" x14ac:dyDescent="0.25">
      <c r="A11" s="11">
        <v>8</v>
      </c>
      <c r="B11" s="131" t="s">
        <v>138</v>
      </c>
      <c r="C11" s="83" t="s">
        <v>40</v>
      </c>
      <c r="D11" s="111">
        <f t="shared" si="0"/>
        <v>0</v>
      </c>
      <c r="E11" s="10"/>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ht="16.5" thickBot="1" x14ac:dyDescent="0.3">
      <c r="A12" s="11">
        <v>9</v>
      </c>
      <c r="B12" s="131" t="s">
        <v>237</v>
      </c>
      <c r="C12" s="83" t="s">
        <v>40</v>
      </c>
      <c r="D12" s="111">
        <f t="shared" ref="D12" si="2">IF(C12="Yes",10,IF(C12="Yes, Partially",5,IF(C12="No",0,"-")))</f>
        <v>0</v>
      </c>
      <c r="E12" s="10"/>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ht="16.5" thickBot="1" x14ac:dyDescent="0.3">
      <c r="A13" s="66"/>
      <c r="B13" s="67" t="s">
        <v>72</v>
      </c>
      <c r="C13" s="67"/>
      <c r="D13" s="118"/>
      <c r="E13" s="68"/>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x14ac:dyDescent="0.25">
      <c r="A14" s="14">
        <f>A12+1</f>
        <v>10</v>
      </c>
      <c r="B14" s="130" t="s">
        <v>270</v>
      </c>
      <c r="C14" s="82" t="s">
        <v>40</v>
      </c>
      <c r="D14" s="111">
        <f t="shared" ref="D14:D16" si="3">IF(C14="Yes",10,IF(C14="Yes, Partially",5,IF(C14="No",0,"-")))</f>
        <v>0</v>
      </c>
      <c r="E14" s="13" t="s">
        <v>1</v>
      </c>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row>
    <row r="15" spans="1:35" ht="30" x14ac:dyDescent="0.25">
      <c r="A15" s="11">
        <f>A14+1</f>
        <v>11</v>
      </c>
      <c r="B15" s="131" t="s">
        <v>271</v>
      </c>
      <c r="C15" s="83" t="s">
        <v>40</v>
      </c>
      <c r="D15" s="111">
        <f t="shared" si="3"/>
        <v>0</v>
      </c>
      <c r="E15" s="10" t="s">
        <v>1</v>
      </c>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row>
    <row r="16" spans="1:35" ht="16.5" thickBot="1" x14ac:dyDescent="0.3">
      <c r="A16" s="11">
        <f>A15+1</f>
        <v>12</v>
      </c>
      <c r="B16" s="131" t="s">
        <v>139</v>
      </c>
      <c r="C16" s="83" t="s">
        <v>40</v>
      </c>
      <c r="D16" s="111">
        <f t="shared" si="3"/>
        <v>0</v>
      </c>
      <c r="E16" s="10" t="s">
        <v>1</v>
      </c>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row>
    <row r="17" spans="1:35" ht="16.5" thickBot="1" x14ac:dyDescent="0.3">
      <c r="A17" s="66"/>
      <c r="B17" s="67" t="s">
        <v>73</v>
      </c>
      <c r="C17" s="67"/>
      <c r="D17" s="118"/>
      <c r="E17" s="68"/>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row>
    <row r="18" spans="1:35" x14ac:dyDescent="0.25">
      <c r="A18" s="14">
        <f>A16+1</f>
        <v>13</v>
      </c>
      <c r="B18" s="130" t="s">
        <v>238</v>
      </c>
      <c r="C18" s="83" t="s">
        <v>40</v>
      </c>
      <c r="D18" s="111">
        <f t="shared" ref="D18:D21" si="4">IF(C18="Yes",10,IF(C18="Yes, Partially",5,IF(C18="No",0,"-")))</f>
        <v>0</v>
      </c>
      <c r="E18" s="13" t="s">
        <v>1</v>
      </c>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row>
    <row r="19" spans="1:35" x14ac:dyDescent="0.25">
      <c r="A19" s="11">
        <f>A18+1</f>
        <v>14</v>
      </c>
      <c r="B19" s="131" t="s">
        <v>140</v>
      </c>
      <c r="C19" s="83" t="s">
        <v>40</v>
      </c>
      <c r="D19" s="111">
        <f t="shared" si="4"/>
        <v>0</v>
      </c>
      <c r="E19" s="10"/>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row>
    <row r="20" spans="1:35" x14ac:dyDescent="0.25">
      <c r="A20" s="11">
        <f t="shared" ref="A20:A21" si="5">A19+1</f>
        <v>15</v>
      </c>
      <c r="B20" s="131" t="s">
        <v>141</v>
      </c>
      <c r="C20" s="83" t="s">
        <v>40</v>
      </c>
      <c r="D20" s="111">
        <f t="shared" si="4"/>
        <v>0</v>
      </c>
      <c r="E20" s="10" t="s">
        <v>1</v>
      </c>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row>
    <row r="21" spans="1:35" ht="30.75" thickBot="1" x14ac:dyDescent="0.3">
      <c r="A21" s="11">
        <f t="shared" si="5"/>
        <v>16</v>
      </c>
      <c r="B21" s="132" t="s">
        <v>142</v>
      </c>
      <c r="C21" s="83" t="s">
        <v>40</v>
      </c>
      <c r="D21" s="111">
        <f t="shared" si="4"/>
        <v>0</v>
      </c>
      <c r="E21" s="10" t="s">
        <v>1</v>
      </c>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row>
    <row r="22" spans="1:35" ht="16.5" thickBot="1" x14ac:dyDescent="0.3">
      <c r="A22" s="66"/>
      <c r="B22" s="81" t="s">
        <v>74</v>
      </c>
      <c r="C22" s="67"/>
      <c r="D22" s="118"/>
      <c r="E22" s="68" t="s">
        <v>1</v>
      </c>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row>
    <row r="23" spans="1:35" x14ac:dyDescent="0.25">
      <c r="A23" s="11">
        <f>A21+1</f>
        <v>17</v>
      </c>
      <c r="B23" s="130" t="s">
        <v>143</v>
      </c>
      <c r="C23" s="83" t="s">
        <v>40</v>
      </c>
      <c r="D23" s="111">
        <f t="shared" ref="D23:D25" si="6">IF(C23="Yes",10,IF(C23="Yes, Partially",5,IF(C23="No",0,"-")))</f>
        <v>0</v>
      </c>
      <c r="E23" s="12"/>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row>
    <row r="24" spans="1:35" x14ac:dyDescent="0.25">
      <c r="A24" s="11">
        <f>A23+1</f>
        <v>18</v>
      </c>
      <c r="B24" s="131" t="s">
        <v>272</v>
      </c>
      <c r="C24" s="83" t="s">
        <v>40</v>
      </c>
      <c r="D24" s="111">
        <f t="shared" si="6"/>
        <v>0</v>
      </c>
      <c r="E24" s="12"/>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row>
    <row r="25" spans="1:35" ht="16.5" thickBot="1" x14ac:dyDescent="0.3">
      <c r="A25" s="11">
        <f>A24+1</f>
        <v>19</v>
      </c>
      <c r="B25" s="132" t="s">
        <v>144</v>
      </c>
      <c r="C25" s="83" t="s">
        <v>40</v>
      </c>
      <c r="D25" s="111">
        <f t="shared" si="6"/>
        <v>0</v>
      </c>
      <c r="E25" s="12"/>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row>
    <row r="26" spans="1:35" ht="16.5" thickBot="1" x14ac:dyDescent="0.3">
      <c r="A26" s="66"/>
      <c r="B26" s="67" t="s">
        <v>132</v>
      </c>
      <c r="C26" s="67"/>
      <c r="D26" s="118"/>
      <c r="E26" s="68"/>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row>
    <row r="27" spans="1:35" x14ac:dyDescent="0.25">
      <c r="A27" s="14">
        <f>A25+1</f>
        <v>20</v>
      </c>
      <c r="B27" s="143" t="s">
        <v>145</v>
      </c>
      <c r="C27" s="83" t="s">
        <v>40</v>
      </c>
      <c r="D27" s="111">
        <f t="shared" ref="D27" si="7">IF(C27="Yes",10,IF(C27="Yes, Partially",5,IF(C27="No",0,"-")))</f>
        <v>0</v>
      </c>
      <c r="E27" s="144"/>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row>
    <row r="28" spans="1:35" ht="30" x14ac:dyDescent="0.25">
      <c r="A28" s="11">
        <f>A27+1</f>
        <v>21</v>
      </c>
      <c r="B28" s="92" t="s">
        <v>273</v>
      </c>
      <c r="C28" s="145" t="s">
        <v>40</v>
      </c>
      <c r="D28" s="111">
        <f t="shared" ref="D28" si="8">IF(C28="Yes",10,IF(C28="Yes, Partially",5,IF(C28="No",0,"-")))</f>
        <v>0</v>
      </c>
      <c r="E28" s="12"/>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row>
    <row r="29" spans="1:35" x14ac:dyDescent="0.25">
      <c r="A29" s="11">
        <f t="shared" ref="A29:A36" si="9">A28+1</f>
        <v>22</v>
      </c>
      <c r="B29" s="92" t="s">
        <v>274</v>
      </c>
      <c r="C29" s="83" t="s">
        <v>40</v>
      </c>
      <c r="D29" s="111">
        <f t="shared" ref="D29:D33" si="10">IF(C29="Yes",10,IF(C29="Yes, Partially",5,IF(C29="No",0,"-")))</f>
        <v>0</v>
      </c>
      <c r="E29" s="12"/>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row>
    <row r="30" spans="1:35" x14ac:dyDescent="0.25">
      <c r="A30" s="11">
        <f t="shared" si="9"/>
        <v>23</v>
      </c>
      <c r="B30" s="92" t="s">
        <v>146</v>
      </c>
      <c r="C30" s="83" t="s">
        <v>40</v>
      </c>
      <c r="D30" s="111">
        <f t="shared" si="10"/>
        <v>0</v>
      </c>
      <c r="E30" s="12"/>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row>
    <row r="31" spans="1:35" x14ac:dyDescent="0.25">
      <c r="A31" s="11">
        <f t="shared" si="9"/>
        <v>24</v>
      </c>
      <c r="B31" s="92" t="s">
        <v>147</v>
      </c>
      <c r="C31" s="83" t="s">
        <v>40</v>
      </c>
      <c r="D31" s="111">
        <f t="shared" si="10"/>
        <v>0</v>
      </c>
      <c r="E31" s="12"/>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row>
    <row r="32" spans="1:35" x14ac:dyDescent="0.25">
      <c r="A32" s="11">
        <f t="shared" si="9"/>
        <v>25</v>
      </c>
      <c r="B32" s="92" t="s">
        <v>148</v>
      </c>
      <c r="C32" s="83" t="s">
        <v>40</v>
      </c>
      <c r="D32" s="111">
        <f t="shared" si="10"/>
        <v>0</v>
      </c>
      <c r="E32" s="12"/>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row>
    <row r="33" spans="1:35" x14ac:dyDescent="0.25">
      <c r="A33" s="11">
        <f t="shared" si="9"/>
        <v>26</v>
      </c>
      <c r="B33" s="92" t="s">
        <v>149</v>
      </c>
      <c r="C33" s="83" t="s">
        <v>40</v>
      </c>
      <c r="D33" s="111">
        <f t="shared" si="10"/>
        <v>0</v>
      </c>
      <c r="E33" s="12"/>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row>
    <row r="34" spans="1:35" x14ac:dyDescent="0.25">
      <c r="A34" s="11">
        <f t="shared" si="9"/>
        <v>27</v>
      </c>
      <c r="B34" s="92" t="s">
        <v>239</v>
      </c>
      <c r="C34" s="83" t="s">
        <v>40</v>
      </c>
      <c r="D34" s="111">
        <f t="shared" ref="D34" si="11">IF(C34="Yes",10,IF(C34="Yes, Partially",5,IF(C34="No",0,"-")))</f>
        <v>0</v>
      </c>
      <c r="E34" s="12"/>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row>
    <row r="35" spans="1:35" x14ac:dyDescent="0.25">
      <c r="A35" s="11">
        <f t="shared" si="9"/>
        <v>28</v>
      </c>
      <c r="B35" s="92" t="s">
        <v>150</v>
      </c>
      <c r="C35" s="83" t="s">
        <v>40</v>
      </c>
      <c r="D35" s="111">
        <f t="shared" ref="D35:D36" si="12">IF(C35="Yes",10,IF(C35="Yes, Partially",5,IF(C35="No",0,"-")))</f>
        <v>0</v>
      </c>
      <c r="E35" s="10" t="s">
        <v>1</v>
      </c>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row>
    <row r="36" spans="1:35" ht="14.25" customHeight="1" thickBot="1" x14ac:dyDescent="0.3">
      <c r="A36" s="9">
        <f t="shared" si="9"/>
        <v>29</v>
      </c>
      <c r="B36" s="93" t="s">
        <v>151</v>
      </c>
      <c r="C36" s="84" t="s">
        <v>40</v>
      </c>
      <c r="D36" s="113">
        <f t="shared" si="12"/>
        <v>0</v>
      </c>
      <c r="E36" s="8" t="s">
        <v>1</v>
      </c>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row>
    <row r="37" spans="1:35" ht="16.5" thickBot="1" x14ac:dyDescent="0.3">
      <c r="A37" s="51"/>
      <c r="B37" s="52"/>
      <c r="C37" s="56">
        <f>COUNTIF(C4:C36,"N/A")</f>
        <v>0</v>
      </c>
      <c r="D37" s="77">
        <f>SUM(D4:D36)</f>
        <v>0</v>
      </c>
      <c r="E37" s="53"/>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row>
    <row r="38" spans="1:35" x14ac:dyDescent="0.25">
      <c r="A38" s="6"/>
      <c r="B38" s="6"/>
      <c r="C38" s="6"/>
      <c r="D38" s="7"/>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row>
    <row r="39" spans="1:35" x14ac:dyDescent="0.25">
      <c r="A39" s="6"/>
      <c r="B39" s="6"/>
      <c r="C39" s="6"/>
      <c r="D39" s="7"/>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row>
    <row r="40" spans="1:35" x14ac:dyDescent="0.25">
      <c r="A40" s="6"/>
      <c r="B40" s="6"/>
      <c r="C40" s="6"/>
      <c r="D40" s="7"/>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row>
    <row r="41" spans="1:35" x14ac:dyDescent="0.25">
      <c r="A41" s="6"/>
      <c r="B41" s="6"/>
      <c r="C41" s="6"/>
      <c r="D41" s="7"/>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row>
    <row r="42" spans="1:35" x14ac:dyDescent="0.25">
      <c r="A42" s="6"/>
      <c r="B42" s="6"/>
      <c r="C42" s="6"/>
      <c r="D42" s="7"/>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row>
    <row r="43" spans="1:35" x14ac:dyDescent="0.25">
      <c r="A43" s="6"/>
      <c r="B43" s="6"/>
      <c r="C43" s="6"/>
      <c r="D43" s="7"/>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row>
    <row r="44" spans="1:35" x14ac:dyDescent="0.25">
      <c r="A44" s="6"/>
      <c r="B44" s="6"/>
      <c r="C44" s="6"/>
      <c r="D44" s="7"/>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row>
    <row r="45" spans="1:35" x14ac:dyDescent="0.25">
      <c r="A45" s="6"/>
      <c r="B45" s="6"/>
      <c r="C45" s="6"/>
      <c r="D45" s="7"/>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row>
    <row r="46" spans="1:35" x14ac:dyDescent="0.25">
      <c r="A46" s="6"/>
      <c r="B46" s="6"/>
      <c r="C46" s="6"/>
      <c r="D46" s="7"/>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row>
    <row r="47" spans="1:35" x14ac:dyDescent="0.25">
      <c r="A47" s="6"/>
      <c r="B47" s="6"/>
      <c r="C47" s="6"/>
      <c r="D47" s="7"/>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row>
    <row r="48" spans="1:35" x14ac:dyDescent="0.25">
      <c r="A48" s="6"/>
      <c r="B48" s="6"/>
      <c r="C48" s="6"/>
      <c r="D48" s="7"/>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row>
    <row r="49" spans="1:35" x14ac:dyDescent="0.25">
      <c r="A49" s="6"/>
      <c r="B49" s="6"/>
      <c r="C49" s="6"/>
      <c r="D49" s="7"/>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row>
    <row r="50" spans="1:35" x14ac:dyDescent="0.25">
      <c r="A50" s="6"/>
      <c r="B50" s="6"/>
      <c r="C50" s="6"/>
      <c r="D50" s="7"/>
      <c r="E50" s="6"/>
      <c r="F50" s="6"/>
      <c r="G50" s="6"/>
      <c r="H50" s="6"/>
      <c r="I50" s="6"/>
      <c r="J50" s="6"/>
      <c r="K50" s="6"/>
      <c r="L50" s="6"/>
      <c r="M50" s="6"/>
      <c r="N50" s="6"/>
      <c r="O50" s="6"/>
      <c r="P50" s="6"/>
      <c r="Q50" s="6"/>
    </row>
    <row r="51" spans="1:35" x14ac:dyDescent="0.25">
      <c r="A51" s="6"/>
      <c r="B51" s="6"/>
      <c r="C51" s="6"/>
      <c r="D51" s="7"/>
      <c r="E51" s="6"/>
      <c r="F51" s="6"/>
      <c r="G51" s="6"/>
      <c r="H51" s="6"/>
      <c r="I51" s="6"/>
      <c r="J51" s="6"/>
      <c r="K51" s="6"/>
      <c r="L51" s="6"/>
      <c r="M51" s="6"/>
      <c r="N51" s="6"/>
      <c r="O51" s="6"/>
      <c r="P51" s="6"/>
      <c r="Q51" s="6"/>
    </row>
    <row r="52" spans="1:35" x14ac:dyDescent="0.25">
      <c r="A52" s="6"/>
      <c r="B52" s="6"/>
      <c r="C52" s="6"/>
      <c r="D52" s="7"/>
      <c r="E52" s="6"/>
      <c r="F52" s="6"/>
      <c r="G52" s="6"/>
      <c r="H52" s="6"/>
      <c r="I52" s="6"/>
      <c r="J52" s="6"/>
      <c r="K52" s="6"/>
      <c r="L52" s="6"/>
      <c r="M52" s="6"/>
      <c r="N52" s="6"/>
      <c r="O52" s="6"/>
      <c r="P52" s="6"/>
      <c r="Q52" s="6"/>
    </row>
    <row r="53" spans="1:35" x14ac:dyDescent="0.25">
      <c r="A53" s="6"/>
      <c r="B53" s="6"/>
      <c r="C53" s="6"/>
      <c r="D53" s="7"/>
      <c r="E53" s="6"/>
      <c r="F53" s="6"/>
      <c r="G53" s="6"/>
      <c r="H53" s="6"/>
      <c r="I53" s="6"/>
      <c r="J53" s="6"/>
      <c r="K53" s="6"/>
      <c r="L53" s="6"/>
      <c r="M53" s="6"/>
      <c r="N53" s="6"/>
      <c r="O53" s="6"/>
      <c r="P53" s="6"/>
      <c r="Q53" s="6"/>
    </row>
    <row r="54" spans="1:35" x14ac:dyDescent="0.25">
      <c r="A54" s="6"/>
      <c r="B54" s="6"/>
      <c r="C54" s="6"/>
      <c r="D54" s="7"/>
      <c r="E54" s="6"/>
      <c r="F54" s="6"/>
      <c r="G54" s="6"/>
      <c r="H54" s="6"/>
      <c r="I54" s="6"/>
      <c r="J54" s="6"/>
      <c r="K54" s="6"/>
      <c r="L54" s="6"/>
      <c r="M54" s="6"/>
      <c r="N54" s="6"/>
      <c r="O54" s="6"/>
      <c r="P54" s="6"/>
      <c r="Q54" s="6"/>
    </row>
    <row r="55" spans="1:35" x14ac:dyDescent="0.25">
      <c r="A55" s="6"/>
      <c r="B55" s="6"/>
      <c r="C55" s="6"/>
      <c r="D55" s="7"/>
      <c r="E55" s="6"/>
      <c r="F55" s="6"/>
      <c r="G55" s="6"/>
      <c r="H55" s="6"/>
      <c r="I55" s="6"/>
      <c r="J55" s="6"/>
      <c r="K55" s="6"/>
      <c r="L55" s="6"/>
      <c r="M55" s="6"/>
      <c r="N55" s="6"/>
      <c r="O55" s="6"/>
      <c r="P55" s="6"/>
      <c r="Q55" s="6"/>
    </row>
    <row r="56" spans="1:35" x14ac:dyDescent="0.25">
      <c r="A56" s="6"/>
      <c r="B56" s="6"/>
      <c r="C56" s="6"/>
      <c r="D56" s="7"/>
      <c r="E56" s="6"/>
      <c r="F56" s="6"/>
      <c r="G56" s="6"/>
      <c r="H56" s="6"/>
      <c r="I56" s="6"/>
      <c r="J56" s="6"/>
      <c r="K56" s="6"/>
      <c r="L56" s="6"/>
      <c r="M56" s="6"/>
      <c r="N56" s="6"/>
      <c r="O56" s="6"/>
      <c r="P56" s="6"/>
      <c r="Q56" s="6"/>
    </row>
    <row r="57" spans="1:35" x14ac:dyDescent="0.25">
      <c r="A57" s="6"/>
      <c r="B57" s="6"/>
      <c r="C57" s="6"/>
      <c r="D57" s="7"/>
      <c r="E57" s="6"/>
      <c r="F57" s="6"/>
      <c r="G57" s="6"/>
      <c r="H57" s="6"/>
      <c r="I57" s="6"/>
      <c r="J57" s="6"/>
      <c r="K57" s="6"/>
      <c r="L57" s="6"/>
      <c r="M57" s="6"/>
      <c r="N57" s="6"/>
      <c r="O57" s="6"/>
      <c r="P57" s="6"/>
      <c r="Q57" s="6"/>
    </row>
    <row r="58" spans="1:35" x14ac:dyDescent="0.25">
      <c r="F58" s="6"/>
      <c r="G58" s="6"/>
      <c r="H58" s="6"/>
      <c r="I58" s="6"/>
      <c r="J58" s="6"/>
      <c r="K58" s="6"/>
      <c r="L58" s="6"/>
      <c r="M58" s="6"/>
      <c r="N58" s="6"/>
      <c r="O58" s="6"/>
      <c r="P58" s="6"/>
      <c r="Q58" s="6"/>
    </row>
  </sheetData>
  <conditionalFormatting sqref="E1">
    <cfRule type="iconSet" priority="1">
      <iconSet iconSet="3TrafficLights2" showValue="0">
        <cfvo type="percent" val="0"/>
        <cfvo type="num" val="0.5"/>
        <cfvo type="num" val="0.8"/>
      </iconSet>
    </cfRule>
  </conditionalFormatting>
  <dataValidations disablePrompts="1" count="1">
    <dataValidation type="list" allowBlank="1" showInputMessage="1" showErrorMessage="1" sqref="C14:C16 C4:C12 C18:C21 C23:C36" xr:uid="{00000000-0002-0000-0300-000000000000}">
      <formula1>$K$4:$K$7</formula1>
    </dataValidation>
  </dataValidations>
  <pageMargins left="0.74803149606299213" right="0.74803149606299213" top="0.98425196850393704" bottom="0.98425196850393704" header="0.51181102362204722" footer="0.51181102362204722"/>
  <pageSetup paperSize="9" scale="56" fitToHeight="0" orientation="landscape" r:id="rId1"/>
  <headerFooter alignWithMargins="0">
    <oddHeader>&amp;L&amp;K0070C0PM² Checklist V3.0.1&amp;C&amp;"-,Bold"&amp;16Quality Review Checklist
&amp;K09-031 &lt;Project Name&gt;&amp;R&amp;G</oddHeader>
    <oddFooter>&amp;RPage &amp;P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I42"/>
  <sheetViews>
    <sheetView view="pageLayout" zoomScaleNormal="100" workbookViewId="0">
      <selection activeCell="B1" sqref="B1"/>
    </sheetView>
  </sheetViews>
  <sheetFormatPr defaultColWidth="9.140625" defaultRowHeight="15.75" x14ac:dyDescent="0.25"/>
  <cols>
    <col min="1" max="1" width="8.5703125" style="4" customWidth="1"/>
    <col min="2" max="2" width="77" style="4" customWidth="1"/>
    <col min="3" max="3" width="15.85546875" style="4" customWidth="1"/>
    <col min="4" max="4" width="9.140625" style="5" customWidth="1"/>
    <col min="5" max="5" width="44" style="4" customWidth="1"/>
    <col min="6" max="9" width="9.140625" style="4"/>
    <col min="10" max="11" width="9.140625" style="4" hidden="1" customWidth="1"/>
    <col min="12" max="16384" width="9.140625" style="4"/>
  </cols>
  <sheetData>
    <row r="1" spans="1:35" ht="44.25" customHeight="1" thickBot="1" x14ac:dyDescent="0.3">
      <c r="A1" s="57" t="s">
        <v>38</v>
      </c>
      <c r="B1" s="58"/>
      <c r="C1" s="79" t="s">
        <v>131</v>
      </c>
      <c r="D1" s="114">
        <f>D21/(140-C21*10)</f>
        <v>0</v>
      </c>
      <c r="E1" s="115">
        <f>D1</f>
        <v>0</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row>
    <row r="2" spans="1:35" ht="30" customHeight="1" thickBot="1" x14ac:dyDescent="0.3">
      <c r="A2" s="69"/>
      <c r="B2" s="70"/>
      <c r="C2" s="71" t="s">
        <v>228</v>
      </c>
      <c r="D2" s="72" t="s">
        <v>39</v>
      </c>
      <c r="E2" s="73" t="s">
        <v>3</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row>
    <row r="3" spans="1:35" ht="16.5" thickBot="1" x14ac:dyDescent="0.3">
      <c r="A3" s="66"/>
      <c r="B3" s="81" t="s">
        <v>75</v>
      </c>
      <c r="C3" s="67"/>
      <c r="D3" s="67"/>
      <c r="E3" s="68"/>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row>
    <row r="4" spans="1:35" x14ac:dyDescent="0.25">
      <c r="A4" s="14">
        <v>1</v>
      </c>
      <c r="B4" s="130" t="s">
        <v>152</v>
      </c>
      <c r="C4" s="119" t="s">
        <v>40</v>
      </c>
      <c r="D4" s="111">
        <f>IF(C4="Yes",10,IF(C4="Yes, Partially",5,IF(C4="No",0,"-")))</f>
        <v>0</v>
      </c>
      <c r="E4" s="55" t="s">
        <v>103</v>
      </c>
      <c r="F4" s="6"/>
      <c r="G4" s="6"/>
      <c r="H4" s="6"/>
      <c r="I4" s="6"/>
      <c r="J4" s="6"/>
      <c r="K4" s="15" t="s">
        <v>9</v>
      </c>
      <c r="L4" s="6"/>
      <c r="M4" s="6"/>
      <c r="N4" s="6"/>
      <c r="O4" s="6"/>
      <c r="P4" s="6"/>
      <c r="Q4" s="6"/>
      <c r="R4" s="6"/>
      <c r="S4" s="6"/>
      <c r="T4" s="6"/>
      <c r="U4" s="6"/>
      <c r="V4" s="6"/>
      <c r="W4" s="6"/>
      <c r="X4" s="6"/>
      <c r="Y4" s="6"/>
      <c r="Z4" s="6"/>
      <c r="AA4" s="6"/>
      <c r="AB4" s="6"/>
      <c r="AC4" s="6"/>
      <c r="AD4" s="6"/>
      <c r="AE4" s="6"/>
      <c r="AF4" s="6"/>
      <c r="AG4" s="6"/>
      <c r="AH4" s="6"/>
      <c r="AI4" s="6"/>
    </row>
    <row r="5" spans="1:35" x14ac:dyDescent="0.25">
      <c r="A5" s="11">
        <v>2</v>
      </c>
      <c r="B5" s="131" t="s">
        <v>153</v>
      </c>
      <c r="C5" s="75" t="s">
        <v>40</v>
      </c>
      <c r="D5" s="111">
        <f>IF(C5="Yes",10,IF(C5="Yes, Partially",5,IF(C5="No",0,"-")))</f>
        <v>0</v>
      </c>
      <c r="E5" s="10"/>
      <c r="F5" s="6"/>
      <c r="G5" s="6"/>
      <c r="H5" s="6"/>
      <c r="I5" s="6"/>
      <c r="J5" s="6"/>
      <c r="K5" s="15" t="s">
        <v>130</v>
      </c>
      <c r="L5" s="6"/>
      <c r="M5" s="6"/>
      <c r="N5" s="6"/>
      <c r="O5" s="6"/>
      <c r="P5" s="6"/>
      <c r="Q5" s="6"/>
      <c r="R5" s="6"/>
      <c r="S5" s="6"/>
      <c r="T5" s="6"/>
      <c r="U5" s="6"/>
      <c r="V5" s="6"/>
      <c r="W5" s="6"/>
      <c r="X5" s="6"/>
      <c r="Y5" s="6"/>
      <c r="Z5" s="6"/>
      <c r="AA5" s="6"/>
      <c r="AB5" s="6"/>
      <c r="AC5" s="6"/>
      <c r="AD5" s="6"/>
      <c r="AE5" s="6"/>
      <c r="AF5" s="6"/>
      <c r="AG5" s="6"/>
      <c r="AH5" s="6"/>
      <c r="AI5" s="6"/>
    </row>
    <row r="6" spans="1:35" ht="16.5" thickBot="1" x14ac:dyDescent="0.3">
      <c r="A6" s="11">
        <v>3</v>
      </c>
      <c r="B6" s="131" t="s">
        <v>154</v>
      </c>
      <c r="C6" s="76" t="s">
        <v>40</v>
      </c>
      <c r="D6" s="111">
        <f>IF(C6="Yes",10,IF(C6="Yes, Partially",5,IF(C6="No",0,"-")))</f>
        <v>0</v>
      </c>
      <c r="E6" s="10"/>
      <c r="F6" s="6"/>
      <c r="G6" s="6"/>
      <c r="H6" s="6"/>
      <c r="I6" s="6"/>
      <c r="J6" s="6"/>
      <c r="K6" s="15" t="s">
        <v>40</v>
      </c>
      <c r="L6" s="6"/>
      <c r="M6" s="6"/>
      <c r="N6" s="6"/>
      <c r="O6" s="6"/>
      <c r="P6" s="6"/>
      <c r="Q6" s="6"/>
      <c r="R6" s="6"/>
      <c r="S6" s="6"/>
      <c r="T6" s="6"/>
      <c r="U6" s="6"/>
      <c r="V6" s="6"/>
      <c r="W6" s="6"/>
      <c r="X6" s="6"/>
      <c r="Y6" s="6"/>
      <c r="Z6" s="6"/>
      <c r="AA6" s="6"/>
      <c r="AB6" s="6"/>
      <c r="AC6" s="6"/>
      <c r="AD6" s="6"/>
      <c r="AE6" s="6"/>
      <c r="AF6" s="6"/>
      <c r="AG6" s="6"/>
      <c r="AH6" s="6"/>
      <c r="AI6" s="6"/>
    </row>
    <row r="7" spans="1:35" ht="16.5" thickBot="1" x14ac:dyDescent="0.3">
      <c r="A7" s="66"/>
      <c r="B7" s="81" t="s">
        <v>76</v>
      </c>
      <c r="C7" s="67"/>
      <c r="D7" s="118"/>
      <c r="E7" s="68"/>
      <c r="F7" s="6"/>
      <c r="G7" s="6"/>
      <c r="H7" s="6"/>
      <c r="I7" s="6"/>
      <c r="J7" s="6"/>
      <c r="K7" s="15" t="s">
        <v>101</v>
      </c>
      <c r="L7" s="6"/>
      <c r="M7" s="6"/>
      <c r="N7" s="6"/>
      <c r="O7" s="6"/>
      <c r="P7" s="6"/>
      <c r="Q7" s="6"/>
      <c r="R7" s="6"/>
      <c r="S7" s="6"/>
      <c r="T7" s="6"/>
      <c r="U7" s="6"/>
      <c r="V7" s="6"/>
      <c r="W7" s="6"/>
      <c r="X7" s="6"/>
      <c r="Y7" s="6"/>
      <c r="Z7" s="6"/>
      <c r="AA7" s="6"/>
      <c r="AB7" s="6"/>
      <c r="AC7" s="6"/>
      <c r="AD7" s="6"/>
      <c r="AE7" s="6"/>
      <c r="AF7" s="6"/>
      <c r="AG7" s="6"/>
      <c r="AH7" s="6"/>
      <c r="AI7" s="6"/>
    </row>
    <row r="8" spans="1:35" x14ac:dyDescent="0.25">
      <c r="A8" s="14">
        <f>A6+1</f>
        <v>4</v>
      </c>
      <c r="B8" s="130" t="s">
        <v>155</v>
      </c>
      <c r="C8" s="119" t="s">
        <v>40</v>
      </c>
      <c r="D8" s="111">
        <f t="shared" ref="D8:D13" si="0">IF(C8="Yes",10,IF(C8="Yes, Partially",5,IF(C8="No",0,"-")))</f>
        <v>0</v>
      </c>
      <c r="E8" s="10" t="s">
        <v>1</v>
      </c>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row>
    <row r="9" spans="1:35" x14ac:dyDescent="0.25">
      <c r="A9" s="11">
        <f>A8+1</f>
        <v>5</v>
      </c>
      <c r="B9" s="133" t="s">
        <v>156</v>
      </c>
      <c r="C9" s="75" t="s">
        <v>40</v>
      </c>
      <c r="D9" s="111">
        <f t="shared" si="0"/>
        <v>0</v>
      </c>
      <c r="E9" s="10"/>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row>
    <row r="10" spans="1:35" x14ac:dyDescent="0.25">
      <c r="A10" s="11">
        <f t="shared" ref="A10:A13" si="1">A9+1</f>
        <v>6</v>
      </c>
      <c r="B10" s="133" t="s">
        <v>157</v>
      </c>
      <c r="C10" s="75" t="s">
        <v>40</v>
      </c>
      <c r="D10" s="111">
        <f t="shared" si="0"/>
        <v>0</v>
      </c>
      <c r="E10" s="10"/>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row>
    <row r="11" spans="1:35" x14ac:dyDescent="0.25">
      <c r="A11" s="11">
        <f t="shared" si="1"/>
        <v>7</v>
      </c>
      <c r="B11" s="133" t="s">
        <v>233</v>
      </c>
      <c r="C11" s="75" t="s">
        <v>40</v>
      </c>
      <c r="D11" s="111">
        <f t="shared" si="0"/>
        <v>0</v>
      </c>
      <c r="E11" s="10"/>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25">
      <c r="A12" s="11">
        <f t="shared" si="1"/>
        <v>8</v>
      </c>
      <c r="B12" s="131" t="s">
        <v>158</v>
      </c>
      <c r="C12" s="75" t="s">
        <v>40</v>
      </c>
      <c r="D12" s="111">
        <f t="shared" si="0"/>
        <v>0</v>
      </c>
      <c r="E12" s="10" t="s">
        <v>1</v>
      </c>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ht="16.5" thickBot="1" x14ac:dyDescent="0.3">
      <c r="A13" s="11">
        <f t="shared" si="1"/>
        <v>9</v>
      </c>
      <c r="B13" s="131" t="s">
        <v>275</v>
      </c>
      <c r="C13" s="75" t="s">
        <v>40</v>
      </c>
      <c r="D13" s="111">
        <f t="shared" si="0"/>
        <v>0</v>
      </c>
      <c r="E13" s="10" t="s">
        <v>1</v>
      </c>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ht="16.5" thickBot="1" x14ac:dyDescent="0.3">
      <c r="A14" s="66"/>
      <c r="B14" s="81" t="s">
        <v>78</v>
      </c>
      <c r="C14" s="67"/>
      <c r="D14" s="118"/>
      <c r="E14" s="68"/>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row>
    <row r="15" spans="1:35" x14ac:dyDescent="0.25">
      <c r="A15" s="14">
        <f>A13+1</f>
        <v>10</v>
      </c>
      <c r="B15" s="130" t="s">
        <v>159</v>
      </c>
      <c r="C15" s="119" t="s">
        <v>40</v>
      </c>
      <c r="D15" s="111">
        <f>IF(C15="Yes",10,IF(C15="Yes, Partially",5,IF(C15="No",0,"-")))</f>
        <v>0</v>
      </c>
      <c r="E15" s="13" t="s">
        <v>1</v>
      </c>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row>
    <row r="16" spans="1:35" x14ac:dyDescent="0.25">
      <c r="A16" s="11">
        <f>A15+1</f>
        <v>11</v>
      </c>
      <c r="B16" s="131" t="s">
        <v>160</v>
      </c>
      <c r="C16" s="75" t="s">
        <v>40</v>
      </c>
      <c r="D16" s="111">
        <f>IF(C16="Yes",10,IF(C16="Yes, Partially",5,IF(C16="No",0,"-")))</f>
        <v>0</v>
      </c>
      <c r="E16" s="10"/>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row>
    <row r="17" spans="1:35" ht="16.5" thickBot="1" x14ac:dyDescent="0.3">
      <c r="A17" s="11">
        <f>A16+1</f>
        <v>12</v>
      </c>
      <c r="B17" s="132" t="s">
        <v>161</v>
      </c>
      <c r="C17" s="75" t="s">
        <v>40</v>
      </c>
      <c r="D17" s="111">
        <f>IF(C17="Yes",10,IF(C17="Yes, Partially",5,IF(C17="No",0,"-")))</f>
        <v>0</v>
      </c>
      <c r="E17" s="10" t="s">
        <v>1</v>
      </c>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row>
    <row r="18" spans="1:35" ht="16.5" thickBot="1" x14ac:dyDescent="0.3">
      <c r="A18" s="66"/>
      <c r="B18" s="81" t="s">
        <v>77</v>
      </c>
      <c r="C18" s="67"/>
      <c r="D18" s="118"/>
      <c r="E18" s="68" t="s">
        <v>1</v>
      </c>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row>
    <row r="19" spans="1:35" x14ac:dyDescent="0.25">
      <c r="A19" s="14">
        <f>A17+1</f>
        <v>13</v>
      </c>
      <c r="B19" s="130" t="s">
        <v>240</v>
      </c>
      <c r="C19" s="119" t="s">
        <v>40</v>
      </c>
      <c r="D19" s="111">
        <f>IF(C19="Yes",10,IF(C19="Yes, Partially",5,IF(C19="No",0,"-")))</f>
        <v>0</v>
      </c>
      <c r="E19" s="13"/>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row>
    <row r="20" spans="1:35" ht="16.5" thickBot="1" x14ac:dyDescent="0.3">
      <c r="A20" s="9">
        <f>A19+1</f>
        <v>14</v>
      </c>
      <c r="B20" s="132" t="s">
        <v>162</v>
      </c>
      <c r="C20" s="76" t="s">
        <v>40</v>
      </c>
      <c r="D20" s="113">
        <f>IF(C20="Yes",10,IF(C20="Yes, Partially",5,IF(C20="No",0,"-")))</f>
        <v>0</v>
      </c>
      <c r="E20" s="8"/>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row>
    <row r="21" spans="1:35" ht="16.5" hidden="1" thickBot="1" x14ac:dyDescent="0.3">
      <c r="A21" s="51"/>
      <c r="B21" s="52"/>
      <c r="C21" s="56">
        <f>COUNTIF(C4:C20,"N/A")</f>
        <v>0</v>
      </c>
      <c r="D21" s="77">
        <f>SUM(D4:D20)</f>
        <v>0</v>
      </c>
      <c r="E21" s="53"/>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row>
    <row r="22" spans="1:35" x14ac:dyDescent="0.25">
      <c r="A22" s="6"/>
      <c r="B22" s="6"/>
      <c r="C22" s="6"/>
      <c r="D22" s="7"/>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row>
    <row r="23" spans="1:35" x14ac:dyDescent="0.25">
      <c r="A23" s="6"/>
      <c r="B23" s="6"/>
      <c r="C23" s="6"/>
      <c r="D23" s="7"/>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row>
    <row r="24" spans="1:35" x14ac:dyDescent="0.25">
      <c r="A24" s="6"/>
      <c r="B24" s="6"/>
      <c r="C24" s="6"/>
      <c r="D24" s="7"/>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row>
    <row r="25" spans="1:35" x14ac:dyDescent="0.25">
      <c r="A25" s="6"/>
      <c r="B25" s="6"/>
      <c r="C25" s="6"/>
      <c r="D25" s="7"/>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row>
    <row r="26" spans="1:35" x14ac:dyDescent="0.25">
      <c r="A26" s="6"/>
      <c r="B26" s="6"/>
      <c r="C26" s="6"/>
      <c r="D26" s="7"/>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row>
    <row r="27" spans="1:35" x14ac:dyDescent="0.25">
      <c r="A27" s="6"/>
      <c r="B27" s="6"/>
      <c r="C27" s="6"/>
      <c r="D27" s="7"/>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row>
    <row r="28" spans="1:35" x14ac:dyDescent="0.25">
      <c r="A28" s="6"/>
      <c r="B28" s="6"/>
      <c r="C28" s="6"/>
      <c r="D28" s="7"/>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row>
    <row r="29" spans="1:35" x14ac:dyDescent="0.25">
      <c r="A29" s="6"/>
      <c r="B29" s="6"/>
      <c r="C29" s="6"/>
      <c r="D29" s="7"/>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row>
    <row r="30" spans="1:35" x14ac:dyDescent="0.25">
      <c r="A30" s="6"/>
      <c r="B30" s="6"/>
      <c r="C30" s="6"/>
      <c r="D30" s="7"/>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row>
    <row r="31" spans="1:35" x14ac:dyDescent="0.25">
      <c r="A31" s="6"/>
      <c r="B31" s="6"/>
      <c r="C31" s="6"/>
      <c r="D31" s="7"/>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row>
    <row r="32" spans="1:35" x14ac:dyDescent="0.25">
      <c r="A32" s="6"/>
      <c r="B32" s="6"/>
      <c r="C32" s="6"/>
      <c r="D32" s="7"/>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row>
    <row r="33" spans="1:35" x14ac:dyDescent="0.25">
      <c r="A33" s="6"/>
      <c r="B33" s="6"/>
      <c r="C33" s="6"/>
      <c r="D33" s="7"/>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row>
    <row r="34" spans="1:35" x14ac:dyDescent="0.25">
      <c r="A34" s="6"/>
      <c r="B34" s="6"/>
      <c r="C34" s="6"/>
      <c r="D34" s="7"/>
      <c r="E34" s="6"/>
      <c r="F34" s="6"/>
      <c r="G34" s="6"/>
      <c r="H34" s="6"/>
      <c r="I34" s="6"/>
      <c r="J34" s="6"/>
      <c r="K34" s="6"/>
      <c r="L34" s="6"/>
      <c r="M34" s="6"/>
      <c r="N34" s="6"/>
      <c r="O34" s="6"/>
      <c r="P34" s="6"/>
      <c r="Q34" s="6"/>
    </row>
    <row r="35" spans="1:35" x14ac:dyDescent="0.25">
      <c r="A35" s="6"/>
      <c r="B35" s="6"/>
      <c r="C35" s="6"/>
      <c r="D35" s="7"/>
      <c r="E35" s="6"/>
      <c r="F35" s="6"/>
      <c r="G35" s="6"/>
      <c r="H35" s="6"/>
      <c r="I35" s="6"/>
      <c r="J35" s="6"/>
      <c r="K35" s="6"/>
      <c r="L35" s="6"/>
      <c r="M35" s="6"/>
      <c r="N35" s="6"/>
      <c r="O35" s="6"/>
      <c r="P35" s="6"/>
      <c r="Q35" s="6"/>
    </row>
    <row r="36" spans="1:35" x14ac:dyDescent="0.25">
      <c r="A36" s="6"/>
      <c r="B36" s="6"/>
      <c r="C36" s="6"/>
      <c r="D36" s="7"/>
      <c r="E36" s="6"/>
      <c r="F36" s="6"/>
      <c r="G36" s="6"/>
      <c r="H36" s="6"/>
      <c r="I36" s="6"/>
      <c r="J36" s="6"/>
      <c r="K36" s="6"/>
      <c r="L36" s="6"/>
      <c r="M36" s="6"/>
      <c r="N36" s="6"/>
      <c r="O36" s="6"/>
      <c r="P36" s="6"/>
      <c r="Q36" s="6"/>
    </row>
    <row r="37" spans="1:35" x14ac:dyDescent="0.25">
      <c r="A37" s="6"/>
      <c r="B37" s="6"/>
      <c r="C37" s="6"/>
      <c r="D37" s="7"/>
      <c r="E37" s="6"/>
      <c r="F37" s="6"/>
      <c r="G37" s="6"/>
      <c r="H37" s="6"/>
      <c r="I37" s="6"/>
      <c r="J37" s="6"/>
      <c r="K37" s="6"/>
      <c r="L37" s="6"/>
      <c r="M37" s="6"/>
      <c r="N37" s="6"/>
      <c r="O37" s="6"/>
      <c r="P37" s="6"/>
      <c r="Q37" s="6"/>
    </row>
    <row r="38" spans="1:35" x14ac:dyDescent="0.25">
      <c r="A38" s="6"/>
      <c r="B38" s="6"/>
      <c r="C38" s="6"/>
      <c r="D38" s="7"/>
      <c r="E38" s="6"/>
      <c r="F38" s="6"/>
      <c r="G38" s="6"/>
      <c r="H38" s="6"/>
      <c r="I38" s="6"/>
      <c r="J38" s="6"/>
      <c r="K38" s="6"/>
      <c r="L38" s="6"/>
      <c r="M38" s="6"/>
      <c r="N38" s="6"/>
      <c r="O38" s="6"/>
      <c r="P38" s="6"/>
      <c r="Q38" s="6"/>
    </row>
    <row r="39" spans="1:35" x14ac:dyDescent="0.25">
      <c r="A39" s="6"/>
      <c r="B39" s="6"/>
      <c r="C39" s="6"/>
      <c r="D39" s="7"/>
      <c r="E39" s="6"/>
      <c r="F39" s="6"/>
      <c r="G39" s="6"/>
      <c r="H39" s="6"/>
      <c r="I39" s="6"/>
      <c r="J39" s="6"/>
      <c r="K39" s="6"/>
      <c r="L39" s="6"/>
      <c r="M39" s="6"/>
      <c r="N39" s="6"/>
      <c r="O39" s="6"/>
      <c r="P39" s="6"/>
      <c r="Q39" s="6"/>
    </row>
    <row r="40" spans="1:35" x14ac:dyDescent="0.25">
      <c r="A40" s="6"/>
      <c r="B40" s="6"/>
      <c r="C40" s="6"/>
      <c r="D40" s="7"/>
      <c r="E40" s="6"/>
      <c r="F40" s="6"/>
      <c r="G40" s="6"/>
      <c r="H40" s="6"/>
      <c r="I40" s="6"/>
      <c r="J40" s="6"/>
      <c r="K40" s="6"/>
      <c r="L40" s="6"/>
      <c r="M40" s="6"/>
      <c r="N40" s="6"/>
      <c r="O40" s="6"/>
      <c r="P40" s="6"/>
      <c r="Q40" s="6"/>
    </row>
    <row r="41" spans="1:35" x14ac:dyDescent="0.25">
      <c r="A41" s="6"/>
      <c r="B41" s="6"/>
      <c r="C41" s="6"/>
      <c r="D41" s="7"/>
      <c r="E41" s="6"/>
      <c r="F41" s="6"/>
      <c r="G41" s="6"/>
      <c r="H41" s="6"/>
      <c r="I41" s="6"/>
      <c r="J41" s="6"/>
      <c r="K41" s="6"/>
      <c r="L41" s="6"/>
      <c r="M41" s="6"/>
      <c r="N41" s="6"/>
      <c r="O41" s="6"/>
      <c r="P41" s="6"/>
      <c r="Q41" s="6"/>
    </row>
    <row r="42" spans="1:35" x14ac:dyDescent="0.25">
      <c r="F42" s="6"/>
      <c r="G42" s="6"/>
      <c r="H42" s="6"/>
      <c r="I42" s="6"/>
      <c r="J42" s="6"/>
      <c r="K42" s="6"/>
      <c r="L42" s="6"/>
      <c r="M42" s="6"/>
      <c r="N42" s="6"/>
      <c r="O42" s="6"/>
      <c r="P42" s="6"/>
      <c r="Q42" s="6"/>
    </row>
  </sheetData>
  <conditionalFormatting sqref="E1">
    <cfRule type="iconSet" priority="1">
      <iconSet iconSet="3TrafficLights2" showValue="0">
        <cfvo type="percent" val="0"/>
        <cfvo type="num" val="0.5"/>
        <cfvo type="num" val="0.8"/>
      </iconSet>
    </cfRule>
  </conditionalFormatting>
  <dataValidations disablePrompts="1" count="1">
    <dataValidation type="list" allowBlank="1" showInputMessage="1" showErrorMessage="1" sqref="C19:C20 C4:C6 C8:C13 C15:C17" xr:uid="{00000000-0002-0000-0400-000000000000}">
      <formula1>$K$4:$K$7</formula1>
    </dataValidation>
  </dataValidations>
  <pageMargins left="0.74803149606299213" right="0.74803149606299213" top="0.98425196850393704" bottom="0.98425196850393704" header="0.51181102362204722" footer="0.51181102362204722"/>
  <pageSetup paperSize="9" scale="56" fitToHeight="0" orientation="landscape" r:id="rId1"/>
  <headerFooter alignWithMargins="0">
    <oddHeader>&amp;L&amp;K0070C0PM² Checklist V3.0.1&amp;C&amp;"-,Bold"&amp;16Quality Review Checklist
&amp;K09-031 &lt;Project Name&gt;&amp;R&amp;G</oddHeader>
    <oddFooter>&amp;RPage &amp;P of &amp;N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I57"/>
  <sheetViews>
    <sheetView view="pageLayout" zoomScaleNormal="100" workbookViewId="0"/>
  </sheetViews>
  <sheetFormatPr defaultColWidth="9.140625" defaultRowHeight="15.75" x14ac:dyDescent="0.25"/>
  <cols>
    <col min="1" max="1" width="8.5703125" style="4" customWidth="1"/>
    <col min="2" max="2" width="80" style="4" customWidth="1"/>
    <col min="3" max="3" width="15.85546875" style="4" customWidth="1"/>
    <col min="4" max="4" width="9.140625" style="5" customWidth="1"/>
    <col min="5" max="5" width="44" style="4" customWidth="1"/>
    <col min="6" max="9" width="9.140625" style="4"/>
    <col min="10" max="11" width="0" style="4" hidden="1" customWidth="1"/>
    <col min="12" max="16384" width="9.140625" style="4"/>
  </cols>
  <sheetData>
    <row r="1" spans="1:35" ht="44.25" customHeight="1" thickBot="1" x14ac:dyDescent="0.3">
      <c r="A1" s="57" t="s">
        <v>79</v>
      </c>
      <c r="B1" s="58"/>
      <c r="C1" s="79" t="s">
        <v>131</v>
      </c>
      <c r="D1" s="114">
        <f>D36/(300-C36*10)</f>
        <v>0</v>
      </c>
      <c r="E1" s="115">
        <f>D1</f>
        <v>0</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row>
    <row r="2" spans="1:35" ht="30" customHeight="1" thickBot="1" x14ac:dyDescent="0.3">
      <c r="A2" s="69"/>
      <c r="B2" s="70"/>
      <c r="C2" s="71" t="s">
        <v>228</v>
      </c>
      <c r="D2" s="72" t="s">
        <v>39</v>
      </c>
      <c r="E2" s="73" t="s">
        <v>3</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row>
    <row r="3" spans="1:35" ht="16.5" thickBot="1" x14ac:dyDescent="0.3">
      <c r="A3" s="66"/>
      <c r="B3" s="81" t="s">
        <v>82</v>
      </c>
      <c r="C3" s="67"/>
      <c r="D3" s="67"/>
      <c r="E3" s="68"/>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row>
    <row r="4" spans="1:35" x14ac:dyDescent="0.25">
      <c r="A4" s="14">
        <v>1</v>
      </c>
      <c r="B4" s="85" t="s">
        <v>289</v>
      </c>
      <c r="C4" s="83">
        <v>0</v>
      </c>
      <c r="D4" s="116">
        <f t="shared" ref="D4:D5" si="0">C4</f>
        <v>0</v>
      </c>
      <c r="E4" s="86" t="s">
        <v>103</v>
      </c>
      <c r="F4" s="6"/>
      <c r="G4" s="6"/>
      <c r="H4" s="6"/>
      <c r="I4" s="6"/>
      <c r="J4" s="6"/>
      <c r="K4" s="15" t="s">
        <v>9</v>
      </c>
      <c r="L4" s="6"/>
      <c r="M4" s="6"/>
      <c r="N4" s="6"/>
      <c r="O4" s="6"/>
      <c r="P4" s="6"/>
      <c r="Q4" s="6"/>
      <c r="R4" s="6"/>
      <c r="S4" s="6"/>
      <c r="T4" s="6"/>
      <c r="U4" s="6"/>
      <c r="V4" s="6"/>
      <c r="W4" s="6"/>
      <c r="X4" s="6"/>
      <c r="Y4" s="6"/>
      <c r="Z4" s="6"/>
      <c r="AA4" s="6"/>
      <c r="AB4" s="6"/>
      <c r="AC4" s="6"/>
      <c r="AD4" s="6"/>
      <c r="AE4" s="6"/>
      <c r="AF4" s="6"/>
      <c r="AG4" s="6"/>
      <c r="AH4" s="6"/>
      <c r="AI4" s="6"/>
    </row>
    <row r="5" spans="1:35" x14ac:dyDescent="0.25">
      <c r="A5" s="11">
        <v>2</v>
      </c>
      <c r="B5" s="87" t="s">
        <v>290</v>
      </c>
      <c r="C5" s="83">
        <v>0</v>
      </c>
      <c r="D5" s="116">
        <f t="shared" si="0"/>
        <v>0</v>
      </c>
      <c r="E5" s="88"/>
      <c r="F5" s="6"/>
      <c r="G5" s="6"/>
      <c r="H5" s="6"/>
      <c r="I5" s="6"/>
      <c r="J5" s="6"/>
      <c r="K5" s="15" t="s">
        <v>130</v>
      </c>
      <c r="L5" s="6"/>
      <c r="M5" s="6"/>
      <c r="N5" s="6"/>
      <c r="O5" s="6"/>
      <c r="P5" s="6"/>
      <c r="Q5" s="6"/>
      <c r="R5" s="6"/>
      <c r="S5" s="6"/>
      <c r="T5" s="6"/>
      <c r="U5" s="6"/>
      <c r="V5" s="6"/>
      <c r="W5" s="6"/>
      <c r="X5" s="6"/>
      <c r="Y5" s="6"/>
      <c r="Z5" s="6"/>
      <c r="AA5" s="6"/>
      <c r="AB5" s="6"/>
      <c r="AC5" s="6"/>
      <c r="AD5" s="6"/>
      <c r="AE5" s="6"/>
      <c r="AF5" s="6"/>
      <c r="AG5" s="6"/>
      <c r="AH5" s="6"/>
      <c r="AI5" s="6"/>
    </row>
    <row r="6" spans="1:35" x14ac:dyDescent="0.25">
      <c r="A6" s="11">
        <v>3</v>
      </c>
      <c r="B6" s="87" t="s">
        <v>248</v>
      </c>
      <c r="C6" s="83" t="s">
        <v>40</v>
      </c>
      <c r="D6" s="111">
        <f>IF(C6="Yes",10,IF(C6="Yes, Partially",5,IF(C6="No",0,"-")))</f>
        <v>0</v>
      </c>
      <c r="E6" s="88"/>
      <c r="F6" s="6"/>
      <c r="G6" s="6"/>
      <c r="H6" s="6"/>
      <c r="I6" s="6"/>
      <c r="J6" s="6"/>
      <c r="K6" s="15" t="s">
        <v>40</v>
      </c>
      <c r="L6" s="6"/>
      <c r="M6" s="6"/>
      <c r="N6" s="6"/>
      <c r="O6" s="6"/>
      <c r="P6" s="6"/>
      <c r="Q6" s="6"/>
      <c r="R6" s="6"/>
      <c r="S6" s="6"/>
      <c r="T6" s="6"/>
      <c r="U6" s="6"/>
      <c r="V6" s="6"/>
      <c r="W6" s="6"/>
      <c r="X6" s="6"/>
      <c r="Y6" s="6"/>
      <c r="Z6" s="6"/>
      <c r="AA6" s="6"/>
      <c r="AB6" s="6"/>
      <c r="AC6" s="6"/>
      <c r="AD6" s="6"/>
      <c r="AE6" s="6"/>
      <c r="AF6" s="6"/>
      <c r="AG6" s="6"/>
      <c r="AH6" s="6"/>
      <c r="AI6" s="6"/>
    </row>
    <row r="7" spans="1:35" x14ac:dyDescent="0.25">
      <c r="A7" s="11">
        <v>4</v>
      </c>
      <c r="B7" s="87" t="s">
        <v>249</v>
      </c>
      <c r="C7" s="83" t="s">
        <v>40</v>
      </c>
      <c r="D7" s="111">
        <f>IF(C7="Yes",10,IF(C7="Yes, Partially",5,IF(C7="No",0,"-")))</f>
        <v>0</v>
      </c>
      <c r="E7" s="88" t="s">
        <v>1</v>
      </c>
      <c r="F7" s="6"/>
      <c r="G7" s="6"/>
      <c r="H7" s="6"/>
      <c r="I7" s="6"/>
      <c r="J7" s="6"/>
      <c r="K7" s="15" t="s">
        <v>101</v>
      </c>
      <c r="L7" s="6"/>
      <c r="M7" s="6"/>
      <c r="N7" s="6"/>
      <c r="O7" s="6"/>
      <c r="P7" s="6"/>
      <c r="Q7" s="6"/>
      <c r="R7" s="6"/>
      <c r="S7" s="6"/>
      <c r="T7" s="6"/>
      <c r="U7" s="6"/>
      <c r="V7" s="6"/>
      <c r="W7" s="6"/>
      <c r="X7" s="6"/>
      <c r="Y7" s="6"/>
      <c r="Z7" s="6"/>
      <c r="AA7" s="6"/>
      <c r="AB7" s="6"/>
      <c r="AC7" s="6"/>
      <c r="AD7" s="6"/>
      <c r="AE7" s="6"/>
      <c r="AF7" s="6"/>
      <c r="AG7" s="6"/>
      <c r="AH7" s="6"/>
      <c r="AI7" s="6"/>
    </row>
    <row r="8" spans="1:35" x14ac:dyDescent="0.25">
      <c r="A8" s="11">
        <v>5</v>
      </c>
      <c r="B8" s="87" t="s">
        <v>66</v>
      </c>
      <c r="C8" s="83" t="s">
        <v>40</v>
      </c>
      <c r="D8" s="111">
        <f>IF(C8="Yes",10,IF(C8="Yes, Partially",5,IF(C8="No",0,"-")))</f>
        <v>0</v>
      </c>
      <c r="E8" s="88"/>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row>
    <row r="9" spans="1:35" x14ac:dyDescent="0.25">
      <c r="A9" s="11">
        <v>6</v>
      </c>
      <c r="B9" s="87" t="s">
        <v>276</v>
      </c>
      <c r="C9" s="83" t="s">
        <v>40</v>
      </c>
      <c r="D9" s="111">
        <f t="shared" ref="D9:D14" si="1">IF(C9="Yes",10,IF(C9="Yes, Partially",5,IF(C9="No",0,"-")))</f>
        <v>0</v>
      </c>
      <c r="E9" s="88" t="s">
        <v>1</v>
      </c>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row>
    <row r="10" spans="1:35" x14ac:dyDescent="0.25">
      <c r="A10" s="11">
        <v>7</v>
      </c>
      <c r="B10" s="87" t="s">
        <v>49</v>
      </c>
      <c r="C10" s="83" t="s">
        <v>40</v>
      </c>
      <c r="D10" s="111">
        <f t="shared" si="1"/>
        <v>0</v>
      </c>
      <c r="E10" s="88"/>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row>
    <row r="11" spans="1:35" x14ac:dyDescent="0.25">
      <c r="A11" s="11">
        <v>8</v>
      </c>
      <c r="B11" s="87" t="s">
        <v>163</v>
      </c>
      <c r="C11" s="83" t="s">
        <v>40</v>
      </c>
      <c r="D11" s="111">
        <f t="shared" si="1"/>
        <v>0</v>
      </c>
      <c r="E11" s="88"/>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25">
      <c r="A12" s="11">
        <v>9</v>
      </c>
      <c r="B12" s="87" t="s">
        <v>164</v>
      </c>
      <c r="C12" s="83" t="s">
        <v>40</v>
      </c>
      <c r="D12" s="111">
        <f t="shared" si="1"/>
        <v>0</v>
      </c>
      <c r="E12" s="88"/>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x14ac:dyDescent="0.25">
      <c r="A13" s="11">
        <v>10</v>
      </c>
      <c r="B13" s="87" t="s">
        <v>165</v>
      </c>
      <c r="C13" s="83" t="s">
        <v>40</v>
      </c>
      <c r="D13" s="111">
        <f t="shared" si="1"/>
        <v>0</v>
      </c>
      <c r="E13" s="88"/>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ht="15.75" customHeight="1" thickBot="1" x14ac:dyDescent="0.3">
      <c r="A14" s="11">
        <v>11</v>
      </c>
      <c r="B14" s="87" t="s">
        <v>166</v>
      </c>
      <c r="C14" s="83" t="s">
        <v>40</v>
      </c>
      <c r="D14" s="111">
        <f t="shared" si="1"/>
        <v>0</v>
      </c>
      <c r="E14" s="88"/>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row>
    <row r="15" spans="1:35" ht="16.5" thickBot="1" x14ac:dyDescent="0.3">
      <c r="A15" s="66"/>
      <c r="B15" s="81" t="s">
        <v>81</v>
      </c>
      <c r="C15" s="67"/>
      <c r="D15" s="118"/>
      <c r="E15" s="68"/>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row>
    <row r="16" spans="1:35" x14ac:dyDescent="0.25">
      <c r="A16" s="14">
        <f>A14+1</f>
        <v>12</v>
      </c>
      <c r="B16" s="85" t="s">
        <v>246</v>
      </c>
      <c r="C16" s="83" t="s">
        <v>40</v>
      </c>
      <c r="D16" s="111">
        <f t="shared" ref="D16" si="2">IF(C16="Yes",10,IF(C16="Yes, Partially",5,IF(C16="No",0,"-")))</f>
        <v>0</v>
      </c>
      <c r="E16" s="89" t="s">
        <v>1</v>
      </c>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row>
    <row r="17" spans="1:35" x14ac:dyDescent="0.25">
      <c r="A17" s="11">
        <f>A16+1</f>
        <v>13</v>
      </c>
      <c r="B17" s="87" t="s">
        <v>167</v>
      </c>
      <c r="C17" s="83" t="s">
        <v>40</v>
      </c>
      <c r="D17" s="111">
        <f t="shared" ref="D17:D18" si="3">IF(C17="Yes",10,IF(C17="Yes, Partially",5,IF(C17="No",0,"-")))</f>
        <v>0</v>
      </c>
      <c r="E17" s="88" t="s">
        <v>1</v>
      </c>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row>
    <row r="18" spans="1:35" x14ac:dyDescent="0.25">
      <c r="A18" s="11">
        <f>A17+1</f>
        <v>14</v>
      </c>
      <c r="B18" s="87" t="s">
        <v>168</v>
      </c>
      <c r="C18" s="83" t="s">
        <v>40</v>
      </c>
      <c r="D18" s="111">
        <f t="shared" si="3"/>
        <v>0</v>
      </c>
      <c r="E18" s="88" t="s">
        <v>1</v>
      </c>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row>
    <row r="19" spans="1:35" x14ac:dyDescent="0.25">
      <c r="A19" s="11">
        <f>A18+1</f>
        <v>15</v>
      </c>
      <c r="B19" s="87" t="s">
        <v>50</v>
      </c>
      <c r="C19" s="83" t="s">
        <v>40</v>
      </c>
      <c r="D19" s="111">
        <f t="shared" ref="D19" si="4">IF(C19="Yes",10,IF(C19="Yes, Partially",5,IF(C19="No",0,"-")))</f>
        <v>0</v>
      </c>
      <c r="E19" s="88" t="s">
        <v>1</v>
      </c>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row>
    <row r="20" spans="1:35" x14ac:dyDescent="0.25">
      <c r="A20" s="11">
        <f>A19+1</f>
        <v>16</v>
      </c>
      <c r="B20" s="87" t="s">
        <v>169</v>
      </c>
      <c r="C20" s="97" t="s">
        <v>40</v>
      </c>
      <c r="D20" s="111">
        <f t="shared" ref="D20" si="5">IF(C20="Yes",10,IF(C20="Yes, Partially",5,IF(C20="No",0,"-")))</f>
        <v>0</v>
      </c>
      <c r="E20" s="88"/>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row>
    <row r="21" spans="1:35" x14ac:dyDescent="0.25">
      <c r="A21" s="11">
        <f t="shared" ref="A21:A29" si="6">A20+1</f>
        <v>17</v>
      </c>
      <c r="B21" s="87" t="s">
        <v>244</v>
      </c>
      <c r="C21" s="97" t="s">
        <v>40</v>
      </c>
      <c r="D21" s="111">
        <f t="shared" ref="D21" si="7">IF(C21="Yes",10,IF(C21="Yes, Partially",5,IF(C21="No",0,"-")))</f>
        <v>0</v>
      </c>
      <c r="E21" s="88"/>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row>
    <row r="22" spans="1:35" x14ac:dyDescent="0.25">
      <c r="A22" s="11">
        <f t="shared" si="6"/>
        <v>18</v>
      </c>
      <c r="B22" s="87" t="s">
        <v>170</v>
      </c>
      <c r="C22" s="83" t="s">
        <v>40</v>
      </c>
      <c r="D22" s="111">
        <f t="shared" ref="D22" si="8">IF(C22="Yes",10,IF(C22="Yes, Partially",5,IF(C22="No",0,"-")))</f>
        <v>0</v>
      </c>
      <c r="E22" s="88"/>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row>
    <row r="23" spans="1:35" x14ac:dyDescent="0.25">
      <c r="A23" s="11">
        <f t="shared" si="6"/>
        <v>19</v>
      </c>
      <c r="B23" s="87" t="s">
        <v>243</v>
      </c>
      <c r="C23" s="83" t="s">
        <v>40</v>
      </c>
      <c r="D23" s="111">
        <f t="shared" ref="D23" si="9">IF(C23="Yes",10,IF(C23="Yes, Partially",5,IF(C23="No",0,"-")))</f>
        <v>0</v>
      </c>
      <c r="E23" s="88"/>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row>
    <row r="24" spans="1:35" x14ac:dyDescent="0.25">
      <c r="A24" s="11">
        <f t="shared" si="6"/>
        <v>20</v>
      </c>
      <c r="B24" s="87" t="s">
        <v>176</v>
      </c>
      <c r="C24" s="83" t="s">
        <v>40</v>
      </c>
      <c r="D24" s="111">
        <f t="shared" ref="D24:D27" si="10">IF(C24="Yes",10,IF(C24="Yes, Partially",5,IF(C24="No",0,"-")))</f>
        <v>0</v>
      </c>
      <c r="E24" s="88"/>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row>
    <row r="25" spans="1:35" x14ac:dyDescent="0.25">
      <c r="A25" s="11">
        <f t="shared" si="6"/>
        <v>21</v>
      </c>
      <c r="B25" s="87" t="s">
        <v>171</v>
      </c>
      <c r="C25" s="83" t="s">
        <v>40</v>
      </c>
      <c r="D25" s="111">
        <f t="shared" si="10"/>
        <v>0</v>
      </c>
      <c r="E25" s="88"/>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row>
    <row r="26" spans="1:35" x14ac:dyDescent="0.25">
      <c r="A26" s="11">
        <f t="shared" si="6"/>
        <v>22</v>
      </c>
      <c r="B26" s="87" t="s">
        <v>172</v>
      </c>
      <c r="C26" s="83" t="s">
        <v>40</v>
      </c>
      <c r="D26" s="111">
        <f t="shared" si="10"/>
        <v>0</v>
      </c>
      <c r="E26" s="88" t="s">
        <v>1</v>
      </c>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row>
    <row r="27" spans="1:35" x14ac:dyDescent="0.25">
      <c r="A27" s="11">
        <f t="shared" si="6"/>
        <v>23</v>
      </c>
      <c r="B27" s="87" t="s">
        <v>173</v>
      </c>
      <c r="C27" s="97" t="s">
        <v>40</v>
      </c>
      <c r="D27" s="111">
        <f t="shared" si="10"/>
        <v>0</v>
      </c>
      <c r="E27" s="88" t="s">
        <v>1</v>
      </c>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row>
    <row r="28" spans="1:35" x14ac:dyDescent="0.25">
      <c r="A28" s="11">
        <f t="shared" si="6"/>
        <v>24</v>
      </c>
      <c r="B28" s="87" t="s">
        <v>241</v>
      </c>
      <c r="C28" s="97" t="s">
        <v>40</v>
      </c>
      <c r="D28" s="111">
        <f t="shared" ref="D28:D29" si="11">IF(C28="Yes",10,IF(C28="Yes, Partially",5,IF(C28="No",0,"-")))</f>
        <v>0</v>
      </c>
      <c r="E28" s="91"/>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row>
    <row r="29" spans="1:35" ht="16.5" thickBot="1" x14ac:dyDescent="0.3">
      <c r="A29" s="11">
        <f t="shared" si="6"/>
        <v>25</v>
      </c>
      <c r="B29" s="87" t="s">
        <v>242</v>
      </c>
      <c r="C29" s="83" t="s">
        <v>40</v>
      </c>
      <c r="D29" s="111">
        <f t="shared" si="11"/>
        <v>0</v>
      </c>
      <c r="E29" s="91"/>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row>
    <row r="30" spans="1:35" ht="16.5" thickBot="1" x14ac:dyDescent="0.3">
      <c r="A30" s="66"/>
      <c r="B30" s="81" t="s">
        <v>80</v>
      </c>
      <c r="C30" s="67"/>
      <c r="D30" s="118"/>
      <c r="E30" s="68"/>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row>
    <row r="31" spans="1:35" x14ac:dyDescent="0.25">
      <c r="A31" s="14">
        <f>A29+1</f>
        <v>26</v>
      </c>
      <c r="B31" s="85" t="s">
        <v>245</v>
      </c>
      <c r="C31" s="83" t="s">
        <v>40</v>
      </c>
      <c r="D31" s="111">
        <f t="shared" ref="D31" si="12">IF(C31="Yes",10,IF(C31="Yes, Partially",5,IF(C31="No",0,"-")))</f>
        <v>0</v>
      </c>
      <c r="E31" s="89"/>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row>
    <row r="32" spans="1:35" x14ac:dyDescent="0.25">
      <c r="A32" s="11">
        <f>A31+1</f>
        <v>27</v>
      </c>
      <c r="B32" s="92" t="s">
        <v>174</v>
      </c>
      <c r="C32" s="83" t="s">
        <v>40</v>
      </c>
      <c r="D32" s="111">
        <f t="shared" ref="D32:D34" si="13">IF(C32="Yes",10,IF(C32="Yes, Partially",5,IF(C32="No",0,"-")))</f>
        <v>0</v>
      </c>
      <c r="E32" s="91"/>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row>
    <row r="33" spans="1:35" x14ac:dyDescent="0.25">
      <c r="A33" s="11">
        <f t="shared" ref="A33:A35" si="14">A32+1</f>
        <v>28</v>
      </c>
      <c r="B33" s="92" t="s">
        <v>175</v>
      </c>
      <c r="C33" s="83" t="s">
        <v>40</v>
      </c>
      <c r="D33" s="111">
        <f t="shared" si="13"/>
        <v>0</v>
      </c>
      <c r="E33" s="91"/>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row>
    <row r="34" spans="1:35" x14ac:dyDescent="0.25">
      <c r="A34" s="11">
        <f t="shared" si="14"/>
        <v>29</v>
      </c>
      <c r="B34" s="92" t="s">
        <v>247</v>
      </c>
      <c r="C34" s="83" t="s">
        <v>40</v>
      </c>
      <c r="D34" s="111">
        <f t="shared" si="13"/>
        <v>0</v>
      </c>
      <c r="E34" s="91"/>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row>
    <row r="35" spans="1:35" ht="16.5" thickBot="1" x14ac:dyDescent="0.3">
      <c r="A35" s="9">
        <f t="shared" si="14"/>
        <v>30</v>
      </c>
      <c r="B35" s="93" t="s">
        <v>232</v>
      </c>
      <c r="C35" s="84" t="s">
        <v>40</v>
      </c>
      <c r="D35" s="113">
        <f t="shared" ref="D35" si="15">IF(C35="Yes",10,IF(C35="Yes, Partially",5,IF(C35="No",0,"-")))</f>
        <v>0</v>
      </c>
      <c r="E35" s="94"/>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row>
    <row r="36" spans="1:35" ht="16.5" hidden="1" thickBot="1" x14ac:dyDescent="0.3">
      <c r="A36" s="51"/>
      <c r="B36" s="95"/>
      <c r="C36" s="56">
        <f>COUNTIF(C4:C35,"N/A")</f>
        <v>0</v>
      </c>
      <c r="D36" s="77">
        <f>SUM(D4:D35)</f>
        <v>0</v>
      </c>
      <c r="E36" s="9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row>
    <row r="37" spans="1:35" x14ac:dyDescent="0.25">
      <c r="A37" s="6"/>
      <c r="B37" s="6"/>
      <c r="C37" s="6"/>
      <c r="D37" s="7"/>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row>
    <row r="38" spans="1:35" x14ac:dyDescent="0.25">
      <c r="A38" s="6"/>
      <c r="B38" s="6"/>
      <c r="C38" s="6"/>
      <c r="D38" s="7"/>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row>
    <row r="39" spans="1:35" x14ac:dyDescent="0.25">
      <c r="A39" s="6"/>
      <c r="B39" s="6"/>
      <c r="C39" s="6"/>
      <c r="D39" s="7"/>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row>
    <row r="40" spans="1:35" x14ac:dyDescent="0.25">
      <c r="A40" s="6"/>
      <c r="B40" s="6"/>
      <c r="C40" s="6"/>
      <c r="D40" s="7"/>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row>
    <row r="41" spans="1:35" x14ac:dyDescent="0.25">
      <c r="A41" s="6"/>
      <c r="B41" s="6"/>
      <c r="C41" s="6"/>
      <c r="D41" s="7"/>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row>
    <row r="42" spans="1:35" x14ac:dyDescent="0.25">
      <c r="A42" s="6"/>
      <c r="B42" s="6"/>
      <c r="C42" s="6"/>
      <c r="D42" s="7"/>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row>
    <row r="43" spans="1:35" x14ac:dyDescent="0.25">
      <c r="A43" s="6"/>
      <c r="B43" s="6"/>
      <c r="C43" s="6"/>
      <c r="D43" s="7"/>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row>
    <row r="44" spans="1:35" x14ac:dyDescent="0.25">
      <c r="A44" s="6"/>
      <c r="B44" s="6"/>
      <c r="C44" s="6"/>
      <c r="D44" s="7"/>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row>
    <row r="45" spans="1:35" x14ac:dyDescent="0.25">
      <c r="A45" s="6"/>
      <c r="B45" s="6"/>
      <c r="C45" s="6"/>
      <c r="D45" s="7"/>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row>
    <row r="46" spans="1:35" x14ac:dyDescent="0.25">
      <c r="A46" s="6"/>
      <c r="B46" s="6"/>
      <c r="C46" s="6"/>
      <c r="D46" s="7"/>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row>
    <row r="47" spans="1:35" x14ac:dyDescent="0.25">
      <c r="A47" s="6"/>
      <c r="B47" s="6"/>
      <c r="C47" s="6"/>
      <c r="D47" s="7"/>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row>
    <row r="48" spans="1:35" x14ac:dyDescent="0.25">
      <c r="A48" s="6"/>
      <c r="B48" s="6"/>
      <c r="C48" s="6"/>
      <c r="D48" s="7"/>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row>
    <row r="49" spans="1:17" x14ac:dyDescent="0.25">
      <c r="A49" s="6"/>
      <c r="B49" s="6"/>
      <c r="C49" s="6"/>
      <c r="D49" s="7"/>
      <c r="E49" s="6"/>
      <c r="F49" s="6"/>
      <c r="G49" s="6"/>
      <c r="H49" s="6"/>
      <c r="I49" s="6"/>
      <c r="J49" s="6"/>
      <c r="K49" s="6"/>
      <c r="L49" s="6"/>
      <c r="M49" s="6"/>
      <c r="N49" s="6"/>
      <c r="O49" s="6"/>
      <c r="P49" s="6"/>
      <c r="Q49" s="6"/>
    </row>
    <row r="50" spans="1:17" x14ac:dyDescent="0.25">
      <c r="A50" s="6"/>
      <c r="B50" s="6"/>
      <c r="C50" s="6"/>
      <c r="D50" s="7"/>
      <c r="E50" s="6"/>
      <c r="F50" s="6"/>
      <c r="G50" s="6"/>
      <c r="H50" s="6"/>
      <c r="I50" s="6"/>
      <c r="J50" s="6"/>
      <c r="K50" s="6"/>
      <c r="L50" s="6"/>
      <c r="M50" s="6"/>
      <c r="N50" s="6"/>
      <c r="O50" s="6"/>
      <c r="P50" s="6"/>
      <c r="Q50" s="6"/>
    </row>
    <row r="51" spans="1:17" x14ac:dyDescent="0.25">
      <c r="A51" s="6"/>
      <c r="B51" s="6"/>
      <c r="C51" s="6"/>
      <c r="D51" s="7"/>
      <c r="E51" s="6"/>
      <c r="F51" s="6"/>
      <c r="G51" s="6"/>
      <c r="H51" s="6"/>
      <c r="I51" s="6"/>
      <c r="J51" s="6"/>
      <c r="K51" s="6"/>
      <c r="L51" s="6"/>
      <c r="M51" s="6"/>
      <c r="N51" s="6"/>
      <c r="O51" s="6"/>
      <c r="P51" s="6"/>
      <c r="Q51" s="6"/>
    </row>
    <row r="52" spans="1:17" x14ac:dyDescent="0.25">
      <c r="A52" s="6"/>
      <c r="B52" s="6"/>
      <c r="C52" s="6"/>
      <c r="D52" s="7"/>
      <c r="E52" s="6"/>
      <c r="F52" s="6"/>
      <c r="G52" s="6"/>
      <c r="H52" s="6"/>
      <c r="I52" s="6"/>
      <c r="J52" s="6"/>
      <c r="K52" s="6"/>
      <c r="L52" s="6"/>
      <c r="M52" s="6"/>
      <c r="N52" s="6"/>
      <c r="O52" s="6"/>
      <c r="P52" s="6"/>
      <c r="Q52" s="6"/>
    </row>
    <row r="53" spans="1:17" x14ac:dyDescent="0.25">
      <c r="A53" s="6"/>
      <c r="B53" s="6"/>
      <c r="C53" s="6"/>
      <c r="D53" s="7"/>
      <c r="E53" s="6"/>
      <c r="F53" s="6"/>
      <c r="G53" s="6"/>
      <c r="H53" s="6"/>
      <c r="I53" s="6"/>
      <c r="J53" s="6"/>
      <c r="K53" s="6"/>
      <c r="L53" s="6"/>
      <c r="M53" s="6"/>
      <c r="N53" s="6"/>
      <c r="O53" s="6"/>
      <c r="P53" s="6"/>
      <c r="Q53" s="6"/>
    </row>
    <row r="54" spans="1:17" x14ac:dyDescent="0.25">
      <c r="A54" s="6"/>
      <c r="B54" s="6"/>
      <c r="C54" s="6"/>
      <c r="D54" s="7"/>
      <c r="E54" s="6"/>
      <c r="F54" s="6"/>
      <c r="G54" s="6"/>
      <c r="H54" s="6"/>
      <c r="I54" s="6"/>
      <c r="J54" s="6"/>
      <c r="K54" s="6"/>
      <c r="L54" s="6"/>
      <c r="M54" s="6"/>
      <c r="N54" s="6"/>
      <c r="O54" s="6"/>
      <c r="P54" s="6"/>
      <c r="Q54" s="6"/>
    </row>
    <row r="55" spans="1:17" x14ac:dyDescent="0.25">
      <c r="A55" s="6"/>
      <c r="B55" s="6"/>
      <c r="C55" s="6"/>
      <c r="D55" s="7"/>
      <c r="E55" s="6"/>
      <c r="F55" s="6"/>
      <c r="G55" s="6"/>
      <c r="H55" s="6"/>
      <c r="I55" s="6"/>
      <c r="J55" s="6"/>
      <c r="K55" s="6"/>
      <c r="L55" s="6"/>
      <c r="M55" s="6"/>
      <c r="N55" s="6"/>
      <c r="O55" s="6"/>
      <c r="P55" s="6"/>
      <c r="Q55" s="6"/>
    </row>
    <row r="56" spans="1:17" x14ac:dyDescent="0.25">
      <c r="A56" s="6"/>
      <c r="B56" s="6"/>
      <c r="C56" s="6"/>
      <c r="D56" s="7"/>
      <c r="E56" s="6"/>
      <c r="F56" s="6"/>
      <c r="G56" s="6"/>
      <c r="H56" s="6"/>
      <c r="I56" s="6"/>
      <c r="J56" s="6"/>
      <c r="K56" s="6"/>
      <c r="L56" s="6"/>
      <c r="M56" s="6"/>
      <c r="N56" s="6"/>
      <c r="O56" s="6"/>
      <c r="P56" s="6"/>
      <c r="Q56" s="6"/>
    </row>
    <row r="57" spans="1:17" x14ac:dyDescent="0.25">
      <c r="F57" s="6"/>
      <c r="G57" s="6"/>
      <c r="H57" s="6"/>
      <c r="I57" s="6"/>
      <c r="J57" s="6"/>
      <c r="K57" s="6"/>
      <c r="L57" s="6"/>
      <c r="M57" s="6"/>
      <c r="N57" s="6"/>
      <c r="O57" s="6"/>
      <c r="P57" s="6"/>
      <c r="Q57" s="6"/>
    </row>
  </sheetData>
  <conditionalFormatting sqref="E1">
    <cfRule type="iconSet" priority="1">
      <iconSet iconSet="3TrafficLights2" showValue="0">
        <cfvo type="percent" val="0"/>
        <cfvo type="num" val="0.5"/>
        <cfvo type="num" val="0.8"/>
      </iconSet>
    </cfRule>
  </conditionalFormatting>
  <dataValidations disablePrompts="1" count="1">
    <dataValidation type="list" allowBlank="1" showInputMessage="1" showErrorMessage="1" sqref="C6:C14 C16:C35" xr:uid="{00000000-0002-0000-0500-000000000000}">
      <formula1>$K$4:$K$7</formula1>
    </dataValidation>
  </dataValidations>
  <pageMargins left="0.74803149606299213" right="0.74803149606299213" top="0.98425196850393704" bottom="0.98425196850393704" header="0.51181102362204722" footer="0.51181102362204722"/>
  <pageSetup paperSize="9" scale="56" fitToHeight="0" orientation="landscape" r:id="rId1"/>
  <headerFooter alignWithMargins="0">
    <oddHeader>&amp;L&amp;"-,Regular"&amp;11&amp;K0070C0PM² Checklist V3.0.1&amp;C&amp;"-,Bold"&amp;16Quality Review Checklist
&amp;K09-030 &lt;Project Name&gt;&amp;R&amp;G</oddHeader>
    <oddFooter>&amp;RPage &amp;P of &amp;N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I51"/>
  <sheetViews>
    <sheetView view="pageLayout" zoomScale="110" zoomScaleNormal="100" zoomScalePageLayoutView="110" workbookViewId="0">
      <selection activeCell="B2" sqref="B2"/>
    </sheetView>
  </sheetViews>
  <sheetFormatPr defaultColWidth="9.140625" defaultRowHeight="15.75" x14ac:dyDescent="0.25"/>
  <cols>
    <col min="1" max="1" width="8.5703125" style="4" customWidth="1"/>
    <col min="2" max="2" width="90.5703125" style="4" customWidth="1"/>
    <col min="3" max="3" width="15.85546875" style="4" customWidth="1"/>
    <col min="4" max="4" width="9.140625" style="5" customWidth="1"/>
    <col min="5" max="5" width="44" style="4" customWidth="1"/>
    <col min="6" max="9" width="9.140625" style="4"/>
    <col min="10" max="11" width="0" style="4" hidden="1" customWidth="1"/>
    <col min="12" max="16384" width="9.140625" style="4"/>
  </cols>
  <sheetData>
    <row r="1" spans="1:35" ht="44.25" customHeight="1" thickBot="1" x14ac:dyDescent="0.3">
      <c r="A1" s="57" t="s">
        <v>8</v>
      </c>
      <c r="B1" s="58"/>
      <c r="C1" s="79" t="s">
        <v>131</v>
      </c>
      <c r="D1" s="114">
        <f>D30/(230-C30*10)</f>
        <v>0</v>
      </c>
      <c r="E1" s="115">
        <f>D1</f>
        <v>0</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row>
    <row r="2" spans="1:35" ht="30" customHeight="1" thickBot="1" x14ac:dyDescent="0.3">
      <c r="A2" s="69"/>
      <c r="B2" s="70"/>
      <c r="C2" s="71" t="s">
        <v>228</v>
      </c>
      <c r="D2" s="72" t="s">
        <v>39</v>
      </c>
      <c r="E2" s="73" t="s">
        <v>3</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row>
    <row r="3" spans="1:35" ht="16.5" thickBot="1" x14ac:dyDescent="0.3">
      <c r="A3" s="66"/>
      <c r="B3" s="81" t="s">
        <v>86</v>
      </c>
      <c r="C3" s="67"/>
      <c r="D3" s="67"/>
      <c r="E3" s="68"/>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row>
    <row r="4" spans="1:35" x14ac:dyDescent="0.25">
      <c r="A4" s="14">
        <v>1</v>
      </c>
      <c r="B4" s="85" t="s">
        <v>177</v>
      </c>
      <c r="C4" s="83" t="s">
        <v>40</v>
      </c>
      <c r="D4" s="111">
        <f>IF(C4="Yes",10,IF(C4="Yes, Partially",5,IF(C4="No",0,"-")))</f>
        <v>0</v>
      </c>
      <c r="E4" s="86" t="s">
        <v>103</v>
      </c>
      <c r="F4" s="6"/>
      <c r="G4" s="6"/>
      <c r="H4" s="6"/>
      <c r="I4" s="6"/>
      <c r="J4" s="6"/>
      <c r="K4" s="15" t="s">
        <v>9</v>
      </c>
      <c r="L4" s="6"/>
      <c r="M4" s="6"/>
      <c r="N4" s="6"/>
      <c r="O4" s="6"/>
      <c r="P4" s="6"/>
      <c r="Q4" s="6"/>
      <c r="R4" s="6"/>
      <c r="S4" s="6"/>
      <c r="T4" s="6"/>
      <c r="U4" s="6"/>
      <c r="V4" s="6"/>
      <c r="W4" s="6"/>
      <c r="X4" s="6"/>
      <c r="Y4" s="6"/>
      <c r="Z4" s="6"/>
      <c r="AA4" s="6"/>
      <c r="AB4" s="6"/>
      <c r="AC4" s="6"/>
      <c r="AD4" s="6"/>
      <c r="AE4" s="6"/>
      <c r="AF4" s="6"/>
      <c r="AG4" s="6"/>
      <c r="AH4" s="6"/>
      <c r="AI4" s="6"/>
    </row>
    <row r="5" spans="1:35" x14ac:dyDescent="0.25">
      <c r="A5" s="11">
        <v>2</v>
      </c>
      <c r="B5" s="87" t="s">
        <v>178</v>
      </c>
      <c r="C5" s="83" t="s">
        <v>40</v>
      </c>
      <c r="D5" s="111">
        <f t="shared" ref="D5:D8" si="0">IF(C5="Yes",10,IF(C5="Yes, Partially",5,IF(C5="No",0,"-")))</f>
        <v>0</v>
      </c>
      <c r="E5" s="88"/>
      <c r="F5" s="6"/>
      <c r="G5" s="6"/>
      <c r="H5" s="6"/>
      <c r="I5" s="6"/>
      <c r="J5" s="6"/>
      <c r="K5" s="15" t="s">
        <v>130</v>
      </c>
      <c r="L5" s="6"/>
      <c r="M5" s="6"/>
      <c r="N5" s="6"/>
      <c r="O5" s="6"/>
      <c r="P5" s="6"/>
      <c r="Q5" s="6"/>
      <c r="R5" s="6"/>
      <c r="S5" s="6"/>
      <c r="T5" s="6"/>
      <c r="U5" s="6"/>
      <c r="V5" s="6"/>
      <c r="W5" s="6"/>
      <c r="X5" s="6"/>
      <c r="Y5" s="6"/>
      <c r="Z5" s="6"/>
      <c r="AA5" s="6"/>
      <c r="AB5" s="6"/>
      <c r="AC5" s="6"/>
      <c r="AD5" s="6"/>
      <c r="AE5" s="6"/>
      <c r="AF5" s="6"/>
      <c r="AG5" s="6"/>
      <c r="AH5" s="6"/>
      <c r="AI5" s="6"/>
    </row>
    <row r="6" spans="1:35" x14ac:dyDescent="0.25">
      <c r="A6" s="11">
        <v>3</v>
      </c>
      <c r="B6" s="87" t="s">
        <v>179</v>
      </c>
      <c r="C6" s="83" t="s">
        <v>40</v>
      </c>
      <c r="D6" s="111">
        <f t="shared" si="0"/>
        <v>0</v>
      </c>
      <c r="E6" s="88"/>
      <c r="F6" s="6"/>
      <c r="G6" s="6"/>
      <c r="H6" s="6"/>
      <c r="I6" s="6"/>
      <c r="J6" s="6"/>
      <c r="K6" s="15" t="s">
        <v>40</v>
      </c>
      <c r="L6" s="6"/>
      <c r="M6" s="6"/>
      <c r="N6" s="6"/>
      <c r="O6" s="6"/>
      <c r="P6" s="6"/>
      <c r="Q6" s="6"/>
      <c r="R6" s="6"/>
      <c r="S6" s="6"/>
      <c r="T6" s="6"/>
      <c r="U6" s="6"/>
      <c r="V6" s="6"/>
      <c r="W6" s="6"/>
      <c r="X6" s="6"/>
      <c r="Y6" s="6"/>
      <c r="Z6" s="6"/>
      <c r="AA6" s="6"/>
      <c r="AB6" s="6"/>
      <c r="AC6" s="6"/>
      <c r="AD6" s="6"/>
      <c r="AE6" s="6"/>
      <c r="AF6" s="6"/>
      <c r="AG6" s="6"/>
      <c r="AH6" s="6"/>
      <c r="AI6" s="6"/>
    </row>
    <row r="7" spans="1:35" ht="14.25" customHeight="1" x14ac:dyDescent="0.25">
      <c r="A7" s="11">
        <v>4</v>
      </c>
      <c r="B7" s="87" t="s">
        <v>277</v>
      </c>
      <c r="C7" s="83" t="s">
        <v>40</v>
      </c>
      <c r="D7" s="111">
        <f t="shared" si="0"/>
        <v>0</v>
      </c>
      <c r="E7" s="88" t="s">
        <v>1</v>
      </c>
      <c r="F7" s="6"/>
      <c r="G7" s="6"/>
      <c r="H7" s="6"/>
      <c r="I7" s="6"/>
      <c r="J7" s="6"/>
      <c r="K7" s="15" t="s">
        <v>101</v>
      </c>
      <c r="L7" s="6"/>
      <c r="M7" s="6"/>
      <c r="N7" s="6"/>
      <c r="O7" s="6"/>
      <c r="P7" s="6"/>
      <c r="Q7" s="6"/>
      <c r="R7" s="6"/>
      <c r="S7" s="6"/>
      <c r="T7" s="6"/>
      <c r="U7" s="6"/>
      <c r="V7" s="6"/>
      <c r="W7" s="6"/>
      <c r="X7" s="6"/>
      <c r="Y7" s="6"/>
      <c r="Z7" s="6"/>
      <c r="AA7" s="6"/>
      <c r="AB7" s="6"/>
      <c r="AC7" s="6"/>
      <c r="AD7" s="6"/>
      <c r="AE7" s="6"/>
      <c r="AF7" s="6"/>
      <c r="AG7" s="6"/>
      <c r="AH7" s="6"/>
      <c r="AI7" s="6"/>
    </row>
    <row r="8" spans="1:35" ht="16.5" thickBot="1" x14ac:dyDescent="0.3">
      <c r="A8" s="11">
        <v>5</v>
      </c>
      <c r="B8" s="87" t="s">
        <v>180</v>
      </c>
      <c r="C8" s="83" t="s">
        <v>40</v>
      </c>
      <c r="D8" s="111">
        <f t="shared" si="0"/>
        <v>0</v>
      </c>
      <c r="E8" s="88"/>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row>
    <row r="9" spans="1:35" ht="16.5" thickBot="1" x14ac:dyDescent="0.3">
      <c r="A9" s="66"/>
      <c r="B9" s="81" t="s">
        <v>85</v>
      </c>
      <c r="C9" s="67"/>
      <c r="D9" s="118"/>
      <c r="E9" s="68"/>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row>
    <row r="10" spans="1:35" x14ac:dyDescent="0.25">
      <c r="A10" s="14">
        <f>A8+1</f>
        <v>6</v>
      </c>
      <c r="B10" s="85" t="s">
        <v>181</v>
      </c>
      <c r="C10" s="83" t="s">
        <v>40</v>
      </c>
      <c r="D10" s="111">
        <f t="shared" ref="D10:D15" si="1">IF(C10="Yes",10,IF(C10="Yes, Partially",5,IF(C10="No",0,"-")))</f>
        <v>0</v>
      </c>
      <c r="E10" s="89" t="s">
        <v>1</v>
      </c>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row>
    <row r="11" spans="1:35" x14ac:dyDescent="0.25">
      <c r="A11" s="11">
        <f>A10+1</f>
        <v>7</v>
      </c>
      <c r="B11" s="87" t="s">
        <v>252</v>
      </c>
      <c r="C11" s="83" t="s">
        <v>40</v>
      </c>
      <c r="D11" s="111">
        <f t="shared" si="1"/>
        <v>0</v>
      </c>
      <c r="E11" s="88" t="s">
        <v>1</v>
      </c>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25">
      <c r="A12" s="11">
        <f>A11+1</f>
        <v>8</v>
      </c>
      <c r="B12" s="87" t="s">
        <v>182</v>
      </c>
      <c r="C12" s="83" t="s">
        <v>40</v>
      </c>
      <c r="D12" s="111">
        <f t="shared" si="1"/>
        <v>0</v>
      </c>
      <c r="E12" s="88" t="s">
        <v>1</v>
      </c>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x14ac:dyDescent="0.25">
      <c r="A13" s="11">
        <f>A12+1</f>
        <v>9</v>
      </c>
      <c r="B13" s="87" t="s">
        <v>183</v>
      </c>
      <c r="C13" s="83" t="s">
        <v>40</v>
      </c>
      <c r="D13" s="111">
        <f t="shared" si="1"/>
        <v>0</v>
      </c>
      <c r="E13" s="88" t="s">
        <v>1</v>
      </c>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ht="15.75" customHeight="1" x14ac:dyDescent="0.25">
      <c r="A14" s="11">
        <f>A13+1</f>
        <v>10</v>
      </c>
      <c r="B14" s="87" t="s">
        <v>278</v>
      </c>
      <c r="C14" s="97" t="s">
        <v>40</v>
      </c>
      <c r="D14" s="111">
        <f t="shared" si="1"/>
        <v>0</v>
      </c>
      <c r="E14" s="88"/>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row>
    <row r="15" spans="1:35" ht="16.5" thickBot="1" x14ac:dyDescent="0.3">
      <c r="A15" s="11">
        <f t="shared" ref="A15:A20" si="2">A14+1</f>
        <v>11</v>
      </c>
      <c r="B15" s="87" t="s">
        <v>184</v>
      </c>
      <c r="C15" s="97" t="s">
        <v>40</v>
      </c>
      <c r="D15" s="111">
        <f t="shared" si="1"/>
        <v>0</v>
      </c>
      <c r="E15" s="88"/>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row>
    <row r="16" spans="1:35" ht="16.5" thickBot="1" x14ac:dyDescent="0.3">
      <c r="A16" s="66"/>
      <c r="B16" s="81" t="s">
        <v>84</v>
      </c>
      <c r="C16" s="67"/>
      <c r="D16" s="118"/>
      <c r="E16" s="68"/>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row>
    <row r="17" spans="1:35" x14ac:dyDescent="0.25">
      <c r="A17" s="11">
        <f>A15+1</f>
        <v>12</v>
      </c>
      <c r="B17" s="87" t="s">
        <v>185</v>
      </c>
      <c r="C17" s="83" t="s">
        <v>40</v>
      </c>
      <c r="D17" s="111">
        <f>IF(C17="Yes",10,IF(C17="Yes, Partially",5,IF(C17="No",0,"-")))</f>
        <v>0</v>
      </c>
      <c r="E17" s="88"/>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row>
    <row r="18" spans="1:35" x14ac:dyDescent="0.25">
      <c r="A18" s="11">
        <f t="shared" si="2"/>
        <v>13</v>
      </c>
      <c r="B18" s="87" t="s">
        <v>186</v>
      </c>
      <c r="C18" s="83" t="s">
        <v>40</v>
      </c>
      <c r="D18" s="111">
        <f>IF(C18="Yes",10,IF(C18="Yes, Partially",5,IF(C18="No",0,"-")))</f>
        <v>0</v>
      </c>
      <c r="E18" s="88"/>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row>
    <row r="19" spans="1:35" x14ac:dyDescent="0.25">
      <c r="A19" s="11">
        <f t="shared" si="2"/>
        <v>14</v>
      </c>
      <c r="B19" s="87" t="s">
        <v>187</v>
      </c>
      <c r="C19" s="83" t="s">
        <v>40</v>
      </c>
      <c r="D19" s="111">
        <f>IF(C19="Yes",10,IF(C19="Yes, Partially",5,IF(C19="No",0,"-")))</f>
        <v>0</v>
      </c>
      <c r="E19" s="88" t="s">
        <v>1</v>
      </c>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row>
    <row r="20" spans="1:35" ht="16.5" thickBot="1" x14ac:dyDescent="0.3">
      <c r="A20" s="11">
        <f t="shared" si="2"/>
        <v>15</v>
      </c>
      <c r="B20" s="87" t="s">
        <v>188</v>
      </c>
      <c r="C20" s="97" t="s">
        <v>40</v>
      </c>
      <c r="D20" s="111">
        <f>IF(C20="Yes",10,IF(C20="Yes, Partially",5,IF(C20="No",0,"-")))</f>
        <v>0</v>
      </c>
      <c r="E20" s="88" t="s">
        <v>1</v>
      </c>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row>
    <row r="21" spans="1:35" ht="16.5" thickBot="1" x14ac:dyDescent="0.3">
      <c r="A21" s="66"/>
      <c r="B21" s="81" t="s">
        <v>83</v>
      </c>
      <c r="C21" s="67"/>
      <c r="D21" s="118"/>
      <c r="E21" s="68"/>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row>
    <row r="22" spans="1:35" x14ac:dyDescent="0.25">
      <c r="A22" s="14">
        <f>A20+1</f>
        <v>16</v>
      </c>
      <c r="B22" s="85" t="s">
        <v>231</v>
      </c>
      <c r="C22" s="82" t="s">
        <v>40</v>
      </c>
      <c r="D22" s="111">
        <f t="shared" ref="D22:D27" si="3">IF(C22="Yes",10,IF(C22="Yes, Partially",5,IF(C22="No",0,"-")))</f>
        <v>0</v>
      </c>
      <c r="E22" s="89"/>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row>
    <row r="23" spans="1:35" x14ac:dyDescent="0.25">
      <c r="A23" s="11">
        <f>A22+1</f>
        <v>17</v>
      </c>
      <c r="B23" s="92" t="s">
        <v>189</v>
      </c>
      <c r="C23" s="83" t="s">
        <v>40</v>
      </c>
      <c r="D23" s="111">
        <f t="shared" si="3"/>
        <v>0</v>
      </c>
      <c r="E23" s="91"/>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row>
    <row r="24" spans="1:35" x14ac:dyDescent="0.25">
      <c r="A24" s="11">
        <f t="shared" ref="A24:A29" si="4">A23+1</f>
        <v>18</v>
      </c>
      <c r="B24" s="92" t="s">
        <v>190</v>
      </c>
      <c r="C24" s="83" t="s">
        <v>40</v>
      </c>
      <c r="D24" s="111">
        <f t="shared" si="3"/>
        <v>0</v>
      </c>
      <c r="E24" s="91"/>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row>
    <row r="25" spans="1:35" x14ac:dyDescent="0.25">
      <c r="A25" s="11">
        <f t="shared" si="4"/>
        <v>19</v>
      </c>
      <c r="B25" s="92" t="s">
        <v>191</v>
      </c>
      <c r="C25" s="83" t="s">
        <v>40</v>
      </c>
      <c r="D25" s="111">
        <f t="shared" si="3"/>
        <v>0</v>
      </c>
      <c r="E25" s="91"/>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row>
    <row r="26" spans="1:35" x14ac:dyDescent="0.25">
      <c r="A26" s="11">
        <f t="shared" si="4"/>
        <v>20</v>
      </c>
      <c r="B26" s="92" t="s">
        <v>192</v>
      </c>
      <c r="C26" s="83" t="s">
        <v>40</v>
      </c>
      <c r="D26" s="111">
        <f t="shared" si="3"/>
        <v>0</v>
      </c>
      <c r="E26" s="91"/>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row>
    <row r="27" spans="1:35" ht="30" x14ac:dyDescent="0.25">
      <c r="A27" s="11">
        <f t="shared" si="4"/>
        <v>21</v>
      </c>
      <c r="B27" s="92" t="s">
        <v>230</v>
      </c>
      <c r="C27" s="83" t="s">
        <v>40</v>
      </c>
      <c r="D27" s="111">
        <f t="shared" si="3"/>
        <v>0</v>
      </c>
      <c r="E27" s="91"/>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row>
    <row r="28" spans="1:35" x14ac:dyDescent="0.25">
      <c r="A28" s="11">
        <f t="shared" si="4"/>
        <v>22</v>
      </c>
      <c r="B28" s="92" t="s">
        <v>250</v>
      </c>
      <c r="C28" s="83" t="s">
        <v>40</v>
      </c>
      <c r="D28" s="111">
        <f t="shared" ref="D28" si="5">IF(C28="Yes",10,IF(C28="Yes, Partially",5,IF(C28="No",0,"-")))</f>
        <v>0</v>
      </c>
      <c r="E28" s="91"/>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row>
    <row r="29" spans="1:35" ht="16.5" thickBot="1" x14ac:dyDescent="0.3">
      <c r="A29" s="9">
        <f t="shared" si="4"/>
        <v>23</v>
      </c>
      <c r="B29" s="93" t="s">
        <v>251</v>
      </c>
      <c r="C29" s="76" t="s">
        <v>40</v>
      </c>
      <c r="D29" s="117">
        <f t="shared" ref="D29" si="6">IF(C29="Yes",10,IF(C29="Yes, Partially",5,IF(C29="No",0,"-")))</f>
        <v>0</v>
      </c>
      <c r="E29" s="94"/>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row>
    <row r="30" spans="1:35" ht="16.5" hidden="1" thickBot="1" x14ac:dyDescent="0.3">
      <c r="A30" s="51"/>
      <c r="B30" s="95"/>
      <c r="C30" s="56">
        <f>COUNTIF(C4:C29,"N/A")</f>
        <v>0</v>
      </c>
      <c r="D30" s="77">
        <f>SUM(D4:D29)</f>
        <v>0</v>
      </c>
      <c r="E30" s="9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row>
    <row r="31" spans="1:35" x14ac:dyDescent="0.25">
      <c r="A31" s="6"/>
      <c r="B31" s="6"/>
      <c r="C31" s="6"/>
      <c r="D31" s="7"/>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row>
    <row r="32" spans="1:35" x14ac:dyDescent="0.25">
      <c r="A32" s="6"/>
      <c r="B32" s="6"/>
      <c r="C32" s="6"/>
      <c r="D32" s="7"/>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row>
    <row r="33" spans="1:35" x14ac:dyDescent="0.25">
      <c r="A33" s="6"/>
      <c r="B33" s="6"/>
      <c r="C33" s="6"/>
      <c r="D33" s="7"/>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row>
    <row r="34" spans="1:35" x14ac:dyDescent="0.25">
      <c r="A34" s="6"/>
      <c r="B34" s="6"/>
      <c r="C34" s="6"/>
      <c r="D34" s="7"/>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row>
    <row r="35" spans="1:35" x14ac:dyDescent="0.25">
      <c r="A35" s="6"/>
      <c r="B35" s="6"/>
      <c r="C35" s="6"/>
      <c r="D35" s="7"/>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row>
    <row r="36" spans="1:35" x14ac:dyDescent="0.25">
      <c r="A36" s="6"/>
      <c r="B36" s="6"/>
      <c r="C36" s="6"/>
      <c r="D36" s="7"/>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row>
    <row r="37" spans="1:35" x14ac:dyDescent="0.25">
      <c r="A37" s="6"/>
      <c r="B37" s="6"/>
      <c r="C37" s="6"/>
      <c r="D37" s="7"/>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row>
    <row r="38" spans="1:35" x14ac:dyDescent="0.25">
      <c r="A38" s="6"/>
      <c r="B38" s="6"/>
      <c r="C38" s="6"/>
      <c r="D38" s="7"/>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row>
    <row r="39" spans="1:35" x14ac:dyDescent="0.25">
      <c r="A39" s="6"/>
      <c r="B39" s="6"/>
      <c r="C39" s="6"/>
      <c r="D39" s="7"/>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row>
    <row r="40" spans="1:35" x14ac:dyDescent="0.25">
      <c r="A40" s="6"/>
      <c r="B40" s="6"/>
      <c r="C40" s="6"/>
      <c r="D40" s="7"/>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row>
    <row r="41" spans="1:35" x14ac:dyDescent="0.25">
      <c r="A41" s="6"/>
      <c r="B41" s="6"/>
      <c r="C41" s="6"/>
      <c r="D41" s="7"/>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row>
    <row r="42" spans="1:35" x14ac:dyDescent="0.25">
      <c r="A42" s="6"/>
      <c r="B42" s="6"/>
      <c r="C42" s="6"/>
      <c r="D42" s="7"/>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row>
    <row r="43" spans="1:35" x14ac:dyDescent="0.25">
      <c r="A43" s="6"/>
      <c r="B43" s="6"/>
      <c r="C43" s="6"/>
      <c r="D43" s="7"/>
      <c r="E43" s="6"/>
      <c r="F43" s="6"/>
      <c r="G43" s="6"/>
      <c r="H43" s="6"/>
      <c r="I43" s="6"/>
      <c r="J43" s="6"/>
      <c r="K43" s="6"/>
      <c r="L43" s="6"/>
      <c r="M43" s="6"/>
      <c r="N43" s="6"/>
      <c r="O43" s="6"/>
      <c r="P43" s="6"/>
      <c r="Q43" s="6"/>
    </row>
    <row r="44" spans="1:35" x14ac:dyDescent="0.25">
      <c r="A44" s="6"/>
      <c r="B44" s="6"/>
      <c r="C44" s="6"/>
      <c r="D44" s="7"/>
      <c r="E44" s="6"/>
      <c r="F44" s="6"/>
      <c r="G44" s="6"/>
      <c r="H44" s="6"/>
      <c r="I44" s="6"/>
      <c r="J44" s="6"/>
      <c r="K44" s="6"/>
      <c r="L44" s="6"/>
      <c r="M44" s="6"/>
      <c r="N44" s="6"/>
      <c r="O44" s="6"/>
      <c r="P44" s="6"/>
      <c r="Q44" s="6"/>
    </row>
    <row r="45" spans="1:35" x14ac:dyDescent="0.25">
      <c r="A45" s="6"/>
      <c r="B45" s="6"/>
      <c r="C45" s="6"/>
      <c r="D45" s="7"/>
      <c r="E45" s="6"/>
      <c r="F45" s="6"/>
      <c r="G45" s="6"/>
      <c r="H45" s="6"/>
      <c r="I45" s="6"/>
      <c r="J45" s="6"/>
      <c r="K45" s="6"/>
      <c r="L45" s="6"/>
      <c r="M45" s="6"/>
      <c r="N45" s="6"/>
      <c r="O45" s="6"/>
      <c r="P45" s="6"/>
      <c r="Q45" s="6"/>
    </row>
    <row r="46" spans="1:35" x14ac:dyDescent="0.25">
      <c r="A46" s="6"/>
      <c r="B46" s="6"/>
      <c r="C46" s="6"/>
      <c r="D46" s="7"/>
      <c r="E46" s="6"/>
      <c r="F46" s="6"/>
      <c r="G46" s="6"/>
      <c r="H46" s="6"/>
      <c r="I46" s="6"/>
      <c r="J46" s="6"/>
      <c r="K46" s="6"/>
      <c r="L46" s="6"/>
      <c r="M46" s="6"/>
      <c r="N46" s="6"/>
      <c r="O46" s="6"/>
      <c r="P46" s="6"/>
      <c r="Q46" s="6"/>
    </row>
    <row r="47" spans="1:35" x14ac:dyDescent="0.25">
      <c r="A47" s="6"/>
      <c r="B47" s="6"/>
      <c r="C47" s="6"/>
      <c r="D47" s="7"/>
      <c r="E47" s="6"/>
      <c r="F47" s="6"/>
      <c r="G47" s="6"/>
      <c r="H47" s="6"/>
      <c r="I47" s="6"/>
      <c r="J47" s="6"/>
      <c r="K47" s="6"/>
      <c r="L47" s="6"/>
      <c r="M47" s="6"/>
      <c r="N47" s="6"/>
      <c r="O47" s="6"/>
      <c r="P47" s="6"/>
      <c r="Q47" s="6"/>
    </row>
    <row r="48" spans="1:35" x14ac:dyDescent="0.25">
      <c r="A48" s="6"/>
      <c r="B48" s="6"/>
      <c r="C48" s="6"/>
      <c r="D48" s="7"/>
      <c r="E48" s="6"/>
      <c r="F48" s="6"/>
      <c r="G48" s="6"/>
      <c r="H48" s="6"/>
      <c r="I48" s="6"/>
      <c r="J48" s="6"/>
      <c r="K48" s="6"/>
      <c r="L48" s="6"/>
      <c r="M48" s="6"/>
      <c r="N48" s="6"/>
      <c r="O48" s="6"/>
      <c r="P48" s="6"/>
      <c r="Q48" s="6"/>
    </row>
    <row r="49" spans="1:17" x14ac:dyDescent="0.25">
      <c r="A49" s="6"/>
      <c r="B49" s="6"/>
      <c r="C49" s="6"/>
      <c r="D49" s="7"/>
      <c r="E49" s="6"/>
      <c r="F49" s="6"/>
      <c r="G49" s="6"/>
      <c r="H49" s="6"/>
      <c r="I49" s="6"/>
      <c r="J49" s="6"/>
      <c r="K49" s="6"/>
      <c r="L49" s="6"/>
      <c r="M49" s="6"/>
      <c r="N49" s="6"/>
      <c r="O49" s="6"/>
      <c r="P49" s="6"/>
      <c r="Q49" s="6"/>
    </row>
    <row r="50" spans="1:17" x14ac:dyDescent="0.25">
      <c r="A50" s="6"/>
      <c r="B50" s="6"/>
      <c r="C50" s="6"/>
      <c r="D50" s="7"/>
      <c r="E50" s="6"/>
      <c r="F50" s="6"/>
      <c r="G50" s="6"/>
      <c r="H50" s="6"/>
      <c r="I50" s="6"/>
      <c r="J50" s="6"/>
      <c r="K50" s="6"/>
      <c r="L50" s="6"/>
      <c r="M50" s="6"/>
      <c r="N50" s="6"/>
      <c r="O50" s="6"/>
      <c r="P50" s="6"/>
      <c r="Q50" s="6"/>
    </row>
    <row r="51" spans="1:17" x14ac:dyDescent="0.25">
      <c r="F51" s="6"/>
      <c r="G51" s="6"/>
      <c r="H51" s="6"/>
      <c r="I51" s="6"/>
      <c r="J51" s="6"/>
      <c r="K51" s="6"/>
      <c r="L51" s="6"/>
      <c r="M51" s="6"/>
      <c r="N51" s="6"/>
      <c r="O51" s="6"/>
      <c r="P51" s="6"/>
      <c r="Q51" s="6"/>
    </row>
  </sheetData>
  <conditionalFormatting sqref="E1">
    <cfRule type="iconSet" priority="1">
      <iconSet iconSet="3TrafficLights2" showValue="0">
        <cfvo type="percent" val="0"/>
        <cfvo type="num" val="0.5"/>
        <cfvo type="num" val="0.8"/>
      </iconSet>
    </cfRule>
  </conditionalFormatting>
  <dataValidations disablePrompts="1" count="1">
    <dataValidation type="list" allowBlank="1" showInputMessage="1" showErrorMessage="1" sqref="C10:C15 C4:C8 C17:C29" xr:uid="{00000000-0002-0000-0600-000000000000}">
      <formula1>$K$4:$K$7</formula1>
    </dataValidation>
  </dataValidations>
  <pageMargins left="0.74803149606299213" right="0.74803149606299213" top="0.98425196850393704" bottom="0.98425196850393704" header="0.51181102362204722" footer="0.51181102362204722"/>
  <pageSetup paperSize="9" scale="56" fitToHeight="0" orientation="landscape" r:id="rId1"/>
  <headerFooter alignWithMargins="0">
    <oddHeader>&amp;L&amp;K0070C0PM² Checklist V3.0.1&amp;C&amp;"-,Bold"&amp;16Quality Review Checklist
&amp;K09-032 &lt;Project Name&gt;&amp;R&amp;G</oddHeader>
    <oddFooter>&amp;RPage &amp;P of &amp;N</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I43"/>
  <sheetViews>
    <sheetView view="pageLayout" zoomScaleNormal="100" workbookViewId="0">
      <selection activeCell="B2" sqref="B2"/>
    </sheetView>
  </sheetViews>
  <sheetFormatPr defaultColWidth="9.140625" defaultRowHeight="15.75" x14ac:dyDescent="0.25"/>
  <cols>
    <col min="1" max="1" width="8.5703125" style="4" customWidth="1"/>
    <col min="2" max="2" width="83.85546875" style="4" customWidth="1"/>
    <col min="3" max="3" width="15.85546875" style="4" customWidth="1"/>
    <col min="4" max="4" width="9.140625" style="5" customWidth="1"/>
    <col min="5" max="5" width="44" style="4" customWidth="1"/>
    <col min="6" max="9" width="9.140625" style="4"/>
    <col min="10" max="11" width="0" style="4" hidden="1" customWidth="1"/>
    <col min="12" max="16384" width="9.140625" style="4"/>
  </cols>
  <sheetData>
    <row r="1" spans="1:35" ht="44.25" customHeight="1" thickBot="1" x14ac:dyDescent="0.3">
      <c r="A1" s="57" t="s">
        <v>51</v>
      </c>
      <c r="B1" s="58"/>
      <c r="C1" s="79" t="s">
        <v>131</v>
      </c>
      <c r="D1" s="114">
        <f>D22/(160-C22*10)</f>
        <v>0</v>
      </c>
      <c r="E1" s="115">
        <f>D1</f>
        <v>0</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row>
    <row r="2" spans="1:35" ht="30" customHeight="1" thickBot="1" x14ac:dyDescent="0.3">
      <c r="A2" s="69"/>
      <c r="B2" s="70"/>
      <c r="C2" s="71" t="s">
        <v>228</v>
      </c>
      <c r="D2" s="72" t="s">
        <v>39</v>
      </c>
      <c r="E2" s="73" t="s">
        <v>3</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row>
    <row r="3" spans="1:35" ht="16.5" thickBot="1" x14ac:dyDescent="0.3">
      <c r="A3" s="66"/>
      <c r="B3" s="81" t="s">
        <v>89</v>
      </c>
      <c r="C3" s="67"/>
      <c r="D3" s="67"/>
      <c r="E3" s="68"/>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row>
    <row r="4" spans="1:35" x14ac:dyDescent="0.25">
      <c r="A4" s="14">
        <v>1</v>
      </c>
      <c r="B4" s="85" t="s">
        <v>193</v>
      </c>
      <c r="C4" s="83" t="s">
        <v>40</v>
      </c>
      <c r="D4" s="111">
        <f>IF(C4="Yes",10,IF(C4="Yes, Partially",5,IF(C4="No",0,"-")))</f>
        <v>0</v>
      </c>
      <c r="E4" s="86" t="s">
        <v>103</v>
      </c>
      <c r="F4" s="6"/>
      <c r="G4" s="6"/>
      <c r="H4" s="6"/>
      <c r="I4" s="6"/>
      <c r="J4" s="6"/>
      <c r="K4" s="15" t="s">
        <v>9</v>
      </c>
      <c r="L4" s="6"/>
      <c r="M4" s="6"/>
      <c r="N4" s="6"/>
      <c r="O4" s="6"/>
      <c r="P4" s="6"/>
      <c r="Q4" s="6"/>
      <c r="R4" s="6"/>
      <c r="S4" s="6"/>
      <c r="T4" s="6"/>
      <c r="U4" s="6"/>
      <c r="V4" s="6"/>
      <c r="W4" s="6"/>
      <c r="X4" s="6"/>
      <c r="Y4" s="6"/>
      <c r="Z4" s="6"/>
      <c r="AA4" s="6"/>
      <c r="AB4" s="6"/>
      <c r="AC4" s="6"/>
      <c r="AD4" s="6"/>
      <c r="AE4" s="6"/>
      <c r="AF4" s="6"/>
      <c r="AG4" s="6"/>
      <c r="AH4" s="6"/>
      <c r="AI4" s="6"/>
    </row>
    <row r="5" spans="1:35" x14ac:dyDescent="0.25">
      <c r="A5" s="11">
        <v>2</v>
      </c>
      <c r="B5" s="87" t="s">
        <v>279</v>
      </c>
      <c r="C5" s="83" t="s">
        <v>40</v>
      </c>
      <c r="D5" s="111">
        <f>IF(C5="Yes",10,IF(C5="Yes, Partially",5,IF(C5="No",0,"-")))</f>
        <v>0</v>
      </c>
      <c r="E5" s="88"/>
      <c r="F5" s="6"/>
      <c r="G5" s="6"/>
      <c r="H5" s="6"/>
      <c r="I5" s="6"/>
      <c r="J5" s="6"/>
      <c r="K5" s="15" t="s">
        <v>130</v>
      </c>
      <c r="L5" s="6"/>
      <c r="M5" s="6"/>
      <c r="N5" s="6"/>
      <c r="O5" s="6"/>
      <c r="P5" s="6"/>
      <c r="Q5" s="6"/>
      <c r="R5" s="6"/>
      <c r="S5" s="6"/>
      <c r="T5" s="6"/>
      <c r="U5" s="6"/>
      <c r="V5" s="6"/>
      <c r="W5" s="6"/>
      <c r="X5" s="6"/>
      <c r="Y5" s="6"/>
      <c r="Z5" s="6"/>
      <c r="AA5" s="6"/>
      <c r="AB5" s="6"/>
      <c r="AC5" s="6"/>
      <c r="AD5" s="6"/>
      <c r="AE5" s="6"/>
      <c r="AF5" s="6"/>
      <c r="AG5" s="6"/>
      <c r="AH5" s="6"/>
      <c r="AI5" s="6"/>
    </row>
    <row r="6" spans="1:35" x14ac:dyDescent="0.25">
      <c r="A6" s="11">
        <v>3</v>
      </c>
      <c r="B6" s="87" t="s">
        <v>280</v>
      </c>
      <c r="C6" s="83" t="s">
        <v>40</v>
      </c>
      <c r="D6" s="111">
        <f>IF(C6="Yes",10,IF(C6="Yes, Partially",5,IF(C6="No",0,"-")))</f>
        <v>0</v>
      </c>
      <c r="E6" s="88"/>
      <c r="F6" s="6"/>
      <c r="G6" s="6"/>
      <c r="H6" s="6"/>
      <c r="I6" s="6"/>
      <c r="J6" s="6"/>
      <c r="K6" s="15" t="s">
        <v>40</v>
      </c>
      <c r="L6" s="6"/>
      <c r="M6" s="6"/>
      <c r="N6" s="6"/>
      <c r="O6" s="6"/>
      <c r="P6" s="6"/>
      <c r="Q6" s="6"/>
      <c r="R6" s="6"/>
      <c r="S6" s="6"/>
      <c r="T6" s="6"/>
      <c r="U6" s="6"/>
      <c r="V6" s="6"/>
      <c r="W6" s="6"/>
      <c r="X6" s="6"/>
      <c r="Y6" s="6"/>
      <c r="Z6" s="6"/>
      <c r="AA6" s="6"/>
      <c r="AB6" s="6"/>
      <c r="AC6" s="6"/>
      <c r="AD6" s="6"/>
      <c r="AE6" s="6"/>
      <c r="AF6" s="6"/>
      <c r="AG6" s="6"/>
      <c r="AH6" s="6"/>
      <c r="AI6" s="6"/>
    </row>
    <row r="7" spans="1:35" x14ac:dyDescent="0.25">
      <c r="A7" s="11">
        <v>4</v>
      </c>
      <c r="B7" s="87" t="s">
        <v>281</v>
      </c>
      <c r="C7" s="83" t="s">
        <v>40</v>
      </c>
      <c r="D7" s="111">
        <f>IF(C7="Yes",10,IF(C7="Yes, Partially",5,IF(C7="No",0,"-")))</f>
        <v>0</v>
      </c>
      <c r="E7" s="88" t="s">
        <v>1</v>
      </c>
      <c r="F7" s="6"/>
      <c r="G7" s="6"/>
      <c r="H7" s="6"/>
      <c r="I7" s="6"/>
      <c r="J7" s="6"/>
      <c r="K7" s="15" t="s">
        <v>101</v>
      </c>
      <c r="L7" s="6"/>
      <c r="M7" s="6"/>
      <c r="N7" s="6"/>
      <c r="O7" s="6"/>
      <c r="P7" s="6"/>
      <c r="Q7" s="6"/>
      <c r="R7" s="6"/>
      <c r="S7" s="6"/>
      <c r="T7" s="6"/>
      <c r="U7" s="6"/>
      <c r="V7" s="6"/>
      <c r="W7" s="6"/>
      <c r="X7" s="6"/>
      <c r="Y7" s="6"/>
      <c r="Z7" s="6"/>
      <c r="AA7" s="6"/>
      <c r="AB7" s="6"/>
      <c r="AC7" s="6"/>
      <c r="AD7" s="6"/>
      <c r="AE7" s="6"/>
      <c r="AF7" s="6"/>
      <c r="AG7" s="6"/>
      <c r="AH7" s="6"/>
      <c r="AI7" s="6"/>
    </row>
    <row r="8" spans="1:35" ht="16.5" thickBot="1" x14ac:dyDescent="0.3">
      <c r="A8" s="11">
        <v>5</v>
      </c>
      <c r="B8" s="87" t="s">
        <v>194</v>
      </c>
      <c r="C8" s="83" t="s">
        <v>40</v>
      </c>
      <c r="D8" s="111">
        <f>IF(C8="Yes",10,IF(C8="Yes, Partially",5,IF(C8="No",0,"-")))</f>
        <v>0</v>
      </c>
      <c r="E8" s="88"/>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row>
    <row r="9" spans="1:35" ht="16.5" thickBot="1" x14ac:dyDescent="0.3">
      <c r="A9" s="66"/>
      <c r="B9" s="81" t="s">
        <v>88</v>
      </c>
      <c r="C9" s="67"/>
      <c r="D9" s="118"/>
      <c r="E9" s="68"/>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row>
    <row r="10" spans="1:35" x14ac:dyDescent="0.25">
      <c r="A10" s="14">
        <f>A8+1</f>
        <v>6</v>
      </c>
      <c r="B10" s="134" t="s">
        <v>195</v>
      </c>
      <c r="C10" s="83" t="s">
        <v>40</v>
      </c>
      <c r="D10" s="111">
        <f>IF(C10="Yes",10,IF(C10="Yes, Partially",5,IF(C10="No",0,"-")))</f>
        <v>0</v>
      </c>
      <c r="E10" s="89" t="s">
        <v>1</v>
      </c>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row>
    <row r="11" spans="1:35" x14ac:dyDescent="0.25">
      <c r="A11" s="11">
        <f>A10+1</f>
        <v>7</v>
      </c>
      <c r="B11" s="135" t="s">
        <v>253</v>
      </c>
      <c r="C11" s="83" t="s">
        <v>40</v>
      </c>
      <c r="D11" s="111">
        <f t="shared" ref="D11:D12" si="0">IF(C11="Yes",10,IF(C11="Yes, Partially",5,IF(C11="No",0,"-")))</f>
        <v>0</v>
      </c>
      <c r="E11" s="88" t="s">
        <v>1</v>
      </c>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25">
      <c r="A12" s="11">
        <f>A11+1</f>
        <v>8</v>
      </c>
      <c r="B12" s="135" t="s">
        <v>254</v>
      </c>
      <c r="C12" s="83" t="s">
        <v>40</v>
      </c>
      <c r="D12" s="111">
        <f t="shared" si="0"/>
        <v>0</v>
      </c>
      <c r="E12" s="88" t="s">
        <v>1</v>
      </c>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x14ac:dyDescent="0.25">
      <c r="A13" s="11">
        <f>A12+1</f>
        <v>9</v>
      </c>
      <c r="B13" s="135" t="s">
        <v>196</v>
      </c>
      <c r="C13" s="83" t="s">
        <v>40</v>
      </c>
      <c r="D13" s="111">
        <f>IF(C13="Yes",10,IF(C13="Yes, Partially",5,IF(C13="No",0,"-")))</f>
        <v>0</v>
      </c>
      <c r="E13" s="88" t="s">
        <v>1</v>
      </c>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x14ac:dyDescent="0.25">
      <c r="A14" s="11">
        <f>A13+1</f>
        <v>10</v>
      </c>
      <c r="B14" s="135" t="s">
        <v>197</v>
      </c>
      <c r="C14" s="97" t="s">
        <v>40</v>
      </c>
      <c r="D14" s="111">
        <f>IF(C14="Yes",10,IF(C14="Yes, Partially",5,IF(C14="No",0,"-")))</f>
        <v>0</v>
      </c>
      <c r="E14" s="88"/>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row>
    <row r="15" spans="1:35" x14ac:dyDescent="0.25">
      <c r="A15" s="11">
        <f t="shared" ref="A15" si="1">A14+1</f>
        <v>11</v>
      </c>
      <c r="B15" s="135" t="s">
        <v>198</v>
      </c>
      <c r="C15" s="97" t="s">
        <v>40</v>
      </c>
      <c r="D15" s="111">
        <f>IF(C15="Yes",10,IF(C15="Yes, Partially",5,IF(C15="No",0,"-")))</f>
        <v>0</v>
      </c>
      <c r="E15" s="88"/>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row>
    <row r="16" spans="1:35" ht="16.5" thickBot="1" x14ac:dyDescent="0.3">
      <c r="A16" s="11">
        <f>A15+1</f>
        <v>12</v>
      </c>
      <c r="B16" s="135" t="s">
        <v>199</v>
      </c>
      <c r="C16" s="83" t="s">
        <v>40</v>
      </c>
      <c r="D16" s="111">
        <f>IF(C16="Yes",10,IF(C16="Yes, Partially",5,IF(C16="No",0,"-")))</f>
        <v>0</v>
      </c>
      <c r="E16" s="88"/>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row>
    <row r="17" spans="1:35" ht="16.5" thickBot="1" x14ac:dyDescent="0.3">
      <c r="A17" s="66"/>
      <c r="B17" s="81" t="s">
        <v>87</v>
      </c>
      <c r="C17" s="67"/>
      <c r="D17" s="118"/>
      <c r="E17" s="68"/>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row>
    <row r="18" spans="1:35" x14ac:dyDescent="0.25">
      <c r="A18" s="14">
        <f>A16+1</f>
        <v>13</v>
      </c>
      <c r="B18" s="85" t="s">
        <v>200</v>
      </c>
      <c r="C18" s="82" t="s">
        <v>40</v>
      </c>
      <c r="D18" s="111">
        <f>IF(C18="Yes",10,IF(C18="Yes, Partially",5,IF(C18="No",0,"-")))</f>
        <v>0</v>
      </c>
      <c r="E18" s="89"/>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row>
    <row r="19" spans="1:35" x14ac:dyDescent="0.25">
      <c r="A19" s="11">
        <f>A18+1</f>
        <v>14</v>
      </c>
      <c r="B19" s="92" t="s">
        <v>201</v>
      </c>
      <c r="C19" s="83" t="s">
        <v>40</v>
      </c>
      <c r="D19" s="111">
        <f>IF(C19="Yes",10,IF(C19="Yes, Partially",5,IF(C19="No",0,"-")))</f>
        <v>0</v>
      </c>
      <c r="E19" s="91"/>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row>
    <row r="20" spans="1:35" x14ac:dyDescent="0.25">
      <c r="A20" s="11">
        <f t="shared" ref="A20:A21" si="2">A19+1</f>
        <v>15</v>
      </c>
      <c r="B20" s="92" t="s">
        <v>202</v>
      </c>
      <c r="C20" s="83" t="s">
        <v>40</v>
      </c>
      <c r="D20" s="111">
        <f>IF(C20="Yes",10,IF(C20="Yes, Partially",5,IF(C20="No",0,"-")))</f>
        <v>0</v>
      </c>
      <c r="E20" s="91"/>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row>
    <row r="21" spans="1:35" ht="16.5" thickBot="1" x14ac:dyDescent="0.3">
      <c r="A21" s="9">
        <f t="shared" si="2"/>
        <v>16</v>
      </c>
      <c r="B21" s="93" t="s">
        <v>255</v>
      </c>
      <c r="C21" s="76" t="s">
        <v>40</v>
      </c>
      <c r="D21" s="117">
        <f>IF(C21="Yes",10,IF(C21="Yes, Partially",5,IF(C21="No",0,"-")))</f>
        <v>0</v>
      </c>
      <c r="E21" s="94"/>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row>
    <row r="22" spans="1:35" ht="16.5" hidden="1" thickBot="1" x14ac:dyDescent="0.3">
      <c r="A22" s="51"/>
      <c r="B22" s="95"/>
      <c r="C22" s="56">
        <f>COUNTIF(C4:C21,"N/A")</f>
        <v>0</v>
      </c>
      <c r="D22" s="77">
        <f>SUM(D4:D21)</f>
        <v>0</v>
      </c>
      <c r="E22" s="9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row>
    <row r="23" spans="1:35" x14ac:dyDescent="0.25">
      <c r="A23" s="6"/>
      <c r="B23" s="6"/>
      <c r="C23" s="6"/>
      <c r="D23" s="7"/>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row>
    <row r="24" spans="1:35" x14ac:dyDescent="0.25">
      <c r="A24" s="6"/>
      <c r="B24" s="6"/>
      <c r="C24" s="6"/>
      <c r="D24" s="7"/>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row>
    <row r="25" spans="1:35" x14ac:dyDescent="0.25">
      <c r="A25" s="6"/>
      <c r="B25" s="6"/>
      <c r="C25" s="6"/>
      <c r="D25" s="7"/>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row>
    <row r="26" spans="1:35" x14ac:dyDescent="0.25">
      <c r="A26" s="6"/>
      <c r="B26" s="6"/>
      <c r="C26" s="6"/>
      <c r="D26" s="7"/>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row>
    <row r="27" spans="1:35" x14ac:dyDescent="0.25">
      <c r="A27" s="6"/>
      <c r="B27" s="6"/>
      <c r="C27" s="6"/>
      <c r="D27" s="7"/>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row>
    <row r="28" spans="1:35" x14ac:dyDescent="0.25">
      <c r="A28" s="6"/>
      <c r="B28" s="6"/>
      <c r="C28" s="6"/>
      <c r="D28" s="7"/>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row>
    <row r="29" spans="1:35" x14ac:dyDescent="0.25">
      <c r="A29" s="6"/>
      <c r="B29" s="6"/>
      <c r="C29" s="6"/>
      <c r="D29" s="7"/>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row>
    <row r="30" spans="1:35" x14ac:dyDescent="0.25">
      <c r="A30" s="6"/>
      <c r="B30" s="6"/>
      <c r="C30" s="6"/>
      <c r="D30" s="7"/>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row>
    <row r="31" spans="1:35" x14ac:dyDescent="0.25">
      <c r="A31" s="6"/>
      <c r="B31" s="6"/>
      <c r="C31" s="6"/>
      <c r="D31" s="7"/>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row>
    <row r="32" spans="1:35" x14ac:dyDescent="0.25">
      <c r="A32" s="6"/>
      <c r="B32" s="6"/>
      <c r="C32" s="6"/>
      <c r="D32" s="7"/>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row>
    <row r="33" spans="1:35" x14ac:dyDescent="0.25">
      <c r="A33" s="6"/>
      <c r="B33" s="6"/>
      <c r="C33" s="6"/>
      <c r="D33" s="7"/>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row>
    <row r="34" spans="1:35" x14ac:dyDescent="0.25">
      <c r="A34" s="6"/>
      <c r="B34" s="6"/>
      <c r="C34" s="6"/>
      <c r="D34" s="7"/>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row>
    <row r="35" spans="1:35" x14ac:dyDescent="0.25">
      <c r="A35" s="6"/>
      <c r="B35" s="6"/>
      <c r="C35" s="6"/>
      <c r="D35" s="7"/>
      <c r="E35" s="6"/>
      <c r="F35" s="6"/>
      <c r="G35" s="6"/>
      <c r="H35" s="6"/>
      <c r="I35" s="6"/>
      <c r="J35" s="6"/>
      <c r="K35" s="6"/>
      <c r="L35" s="6"/>
      <c r="M35" s="6"/>
      <c r="N35" s="6"/>
      <c r="O35" s="6"/>
      <c r="P35" s="6"/>
      <c r="Q35" s="6"/>
    </row>
    <row r="36" spans="1:35" x14ac:dyDescent="0.25">
      <c r="A36" s="6"/>
      <c r="B36" s="6"/>
      <c r="C36" s="6"/>
      <c r="D36" s="7"/>
      <c r="E36" s="6"/>
      <c r="F36" s="6"/>
      <c r="G36" s="6"/>
      <c r="H36" s="6"/>
      <c r="I36" s="6"/>
      <c r="J36" s="6"/>
      <c r="K36" s="6"/>
      <c r="L36" s="6"/>
      <c r="M36" s="6"/>
      <c r="N36" s="6"/>
      <c r="O36" s="6"/>
      <c r="P36" s="6"/>
      <c r="Q36" s="6"/>
    </row>
    <row r="37" spans="1:35" x14ac:dyDescent="0.25">
      <c r="A37" s="6"/>
      <c r="B37" s="6"/>
      <c r="C37" s="6"/>
      <c r="D37" s="7"/>
      <c r="E37" s="6"/>
      <c r="F37" s="6"/>
      <c r="G37" s="6"/>
      <c r="H37" s="6"/>
      <c r="I37" s="6"/>
      <c r="J37" s="6"/>
      <c r="K37" s="6"/>
      <c r="L37" s="6"/>
      <c r="M37" s="6"/>
      <c r="N37" s="6"/>
      <c r="O37" s="6"/>
      <c r="P37" s="6"/>
      <c r="Q37" s="6"/>
    </row>
    <row r="38" spans="1:35" x14ac:dyDescent="0.25">
      <c r="A38" s="6"/>
      <c r="B38" s="6"/>
      <c r="C38" s="6"/>
      <c r="D38" s="7"/>
      <c r="E38" s="6"/>
      <c r="F38" s="6"/>
      <c r="G38" s="6"/>
      <c r="H38" s="6"/>
      <c r="I38" s="6"/>
      <c r="J38" s="6"/>
      <c r="K38" s="6"/>
      <c r="L38" s="6"/>
      <c r="M38" s="6"/>
      <c r="N38" s="6"/>
      <c r="O38" s="6"/>
      <c r="P38" s="6"/>
      <c r="Q38" s="6"/>
    </row>
    <row r="39" spans="1:35" x14ac:dyDescent="0.25">
      <c r="A39" s="6"/>
      <c r="B39" s="6"/>
      <c r="C39" s="6"/>
      <c r="D39" s="7"/>
      <c r="E39" s="6"/>
      <c r="F39" s="6"/>
      <c r="G39" s="6"/>
      <c r="H39" s="6"/>
      <c r="I39" s="6"/>
      <c r="J39" s="6"/>
      <c r="K39" s="6"/>
      <c r="L39" s="6"/>
      <c r="M39" s="6"/>
      <c r="N39" s="6"/>
      <c r="O39" s="6"/>
      <c r="P39" s="6"/>
      <c r="Q39" s="6"/>
    </row>
    <row r="40" spans="1:35" x14ac:dyDescent="0.25">
      <c r="A40" s="6"/>
      <c r="B40" s="6"/>
      <c r="C40" s="6"/>
      <c r="D40" s="7"/>
      <c r="E40" s="6"/>
      <c r="F40" s="6"/>
      <c r="G40" s="6"/>
      <c r="H40" s="6"/>
      <c r="I40" s="6"/>
      <c r="J40" s="6"/>
      <c r="K40" s="6"/>
      <c r="L40" s="6"/>
      <c r="M40" s="6"/>
      <c r="N40" s="6"/>
      <c r="O40" s="6"/>
      <c r="P40" s="6"/>
      <c r="Q40" s="6"/>
    </row>
    <row r="41" spans="1:35" x14ac:dyDescent="0.25">
      <c r="A41" s="6"/>
      <c r="B41" s="6"/>
      <c r="C41" s="6"/>
      <c r="D41" s="7"/>
      <c r="E41" s="6"/>
      <c r="F41" s="6"/>
      <c r="G41" s="6"/>
      <c r="H41" s="6"/>
      <c r="I41" s="6"/>
      <c r="J41" s="6"/>
      <c r="K41" s="6"/>
      <c r="L41" s="6"/>
      <c r="M41" s="6"/>
      <c r="N41" s="6"/>
      <c r="O41" s="6"/>
      <c r="P41" s="6"/>
      <c r="Q41" s="6"/>
    </row>
    <row r="42" spans="1:35" x14ac:dyDescent="0.25">
      <c r="A42" s="6"/>
      <c r="B42" s="6"/>
      <c r="C42" s="6"/>
      <c r="D42" s="7"/>
      <c r="E42" s="6"/>
      <c r="F42" s="6"/>
      <c r="G42" s="6"/>
      <c r="H42" s="6"/>
      <c r="I42" s="6"/>
      <c r="J42" s="6"/>
      <c r="K42" s="6"/>
      <c r="L42" s="6"/>
      <c r="M42" s="6"/>
      <c r="N42" s="6"/>
      <c r="O42" s="6"/>
      <c r="P42" s="6"/>
      <c r="Q42" s="6"/>
    </row>
    <row r="43" spans="1:35" x14ac:dyDescent="0.25">
      <c r="F43" s="6"/>
      <c r="G43" s="6"/>
      <c r="H43" s="6"/>
      <c r="I43" s="6"/>
      <c r="J43" s="6"/>
      <c r="K43" s="6"/>
      <c r="L43" s="6"/>
      <c r="M43" s="6"/>
      <c r="N43" s="6"/>
      <c r="O43" s="6"/>
      <c r="P43" s="6"/>
      <c r="Q43" s="6"/>
    </row>
  </sheetData>
  <conditionalFormatting sqref="E1">
    <cfRule type="iconSet" priority="1">
      <iconSet iconSet="3TrafficLights2" showValue="0">
        <cfvo type="percent" val="0"/>
        <cfvo type="num" val="0.5"/>
        <cfvo type="num" val="0.8"/>
      </iconSet>
    </cfRule>
  </conditionalFormatting>
  <dataValidations disablePrompts="1" count="1">
    <dataValidation type="list" allowBlank="1" showInputMessage="1" showErrorMessage="1" sqref="C4:C8 C10:C21" xr:uid="{00000000-0002-0000-0700-000000000000}">
      <formula1>$K$4:$K$7</formula1>
    </dataValidation>
  </dataValidations>
  <pageMargins left="0.74803149606299213" right="0.74803149606299213" top="0.98425196850393704" bottom="0.98425196850393704" header="0.51181102362204722" footer="0.51181102362204722"/>
  <pageSetup paperSize="9" scale="56" fitToHeight="0" orientation="landscape" r:id="rId1"/>
  <headerFooter alignWithMargins="0">
    <oddHeader>&amp;L&amp;K0070C0PM² Checklist V3.0.1&amp;C&amp;"-,Bold"&amp;16Quality Review Checklist
&amp;K09-032 &lt;Project Name&gt;&amp;R&amp;G</oddHeader>
    <oddFooter>&amp;RPage &amp;P of &amp;N</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I46"/>
  <sheetViews>
    <sheetView view="pageLayout" zoomScale="110" zoomScaleNormal="100" zoomScalePageLayoutView="110" workbookViewId="0">
      <selection activeCell="B1" sqref="B1"/>
    </sheetView>
  </sheetViews>
  <sheetFormatPr defaultColWidth="9.140625" defaultRowHeight="15.75" x14ac:dyDescent="0.25"/>
  <cols>
    <col min="1" max="1" width="8.5703125" style="4" customWidth="1"/>
    <col min="2" max="2" width="77" style="4" customWidth="1"/>
    <col min="3" max="3" width="15.85546875" style="4" customWidth="1"/>
    <col min="4" max="4" width="9.140625" style="5" customWidth="1"/>
    <col min="5" max="5" width="44" style="4" customWidth="1"/>
    <col min="6" max="9" width="9.140625" style="4"/>
    <col min="10" max="11" width="0" style="4" hidden="1" customWidth="1"/>
    <col min="12" max="16384" width="9.140625" style="4"/>
  </cols>
  <sheetData>
    <row r="1" spans="1:35" ht="44.25" customHeight="1" thickBot="1" x14ac:dyDescent="0.3">
      <c r="A1" s="57" t="s">
        <v>0</v>
      </c>
      <c r="B1" s="58"/>
      <c r="C1" s="79" t="s">
        <v>131</v>
      </c>
      <c r="D1" s="114">
        <f>D25/(180-C25*10)</f>
        <v>0</v>
      </c>
      <c r="E1" s="115">
        <f>D1</f>
        <v>0</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row>
    <row r="2" spans="1:35" ht="30" customHeight="1" thickBot="1" x14ac:dyDescent="0.3">
      <c r="A2" s="69"/>
      <c r="B2" s="70"/>
      <c r="C2" s="71" t="s">
        <v>228</v>
      </c>
      <c r="D2" s="72" t="s">
        <v>39</v>
      </c>
      <c r="E2" s="73" t="s">
        <v>3</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row>
    <row r="3" spans="1:35" ht="16.5" thickBot="1" x14ac:dyDescent="0.3">
      <c r="A3" s="66"/>
      <c r="B3" s="81" t="s">
        <v>93</v>
      </c>
      <c r="C3" s="67"/>
      <c r="D3" s="67"/>
      <c r="E3" s="68"/>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row>
    <row r="4" spans="1:35" x14ac:dyDescent="0.25">
      <c r="A4" s="14">
        <v>1</v>
      </c>
      <c r="B4" s="85" t="s">
        <v>203</v>
      </c>
      <c r="C4" s="83" t="s">
        <v>40</v>
      </c>
      <c r="D4" s="111">
        <f>IF(C4="Yes",10,IF(C4="Yes, Partially",5,IF(C4="No",0,"-")))</f>
        <v>0</v>
      </c>
      <c r="E4" s="86" t="s">
        <v>103</v>
      </c>
      <c r="F4" s="6"/>
      <c r="G4" s="6"/>
      <c r="H4" s="6"/>
      <c r="I4" s="6"/>
      <c r="J4" s="6"/>
      <c r="K4" s="15" t="s">
        <v>9</v>
      </c>
      <c r="L4" s="6"/>
      <c r="M4" s="6"/>
      <c r="N4" s="6"/>
      <c r="O4" s="6"/>
      <c r="P4" s="6"/>
      <c r="Q4" s="6"/>
      <c r="R4" s="6"/>
      <c r="S4" s="6"/>
      <c r="T4" s="6"/>
      <c r="U4" s="6"/>
      <c r="V4" s="6"/>
      <c r="W4" s="6"/>
      <c r="X4" s="6"/>
      <c r="Y4" s="6"/>
      <c r="Z4" s="6"/>
      <c r="AA4" s="6"/>
      <c r="AB4" s="6"/>
      <c r="AC4" s="6"/>
      <c r="AD4" s="6"/>
      <c r="AE4" s="6"/>
      <c r="AF4" s="6"/>
      <c r="AG4" s="6"/>
      <c r="AH4" s="6"/>
      <c r="AI4" s="6"/>
    </row>
    <row r="5" spans="1:35" x14ac:dyDescent="0.25">
      <c r="A5" s="11">
        <v>2</v>
      </c>
      <c r="B5" s="87" t="s">
        <v>204</v>
      </c>
      <c r="C5" s="83" t="s">
        <v>40</v>
      </c>
      <c r="D5" s="111">
        <f>IF(C5="Yes",10,IF(C5="Yes, Partially",5,IF(C5="No",0,"-")))</f>
        <v>0</v>
      </c>
      <c r="E5" s="88"/>
      <c r="F5" s="6"/>
      <c r="G5" s="6"/>
      <c r="H5" s="6"/>
      <c r="I5" s="6"/>
      <c r="J5" s="6"/>
      <c r="K5" s="15" t="s">
        <v>130</v>
      </c>
      <c r="L5" s="6"/>
      <c r="M5" s="6"/>
      <c r="N5" s="6"/>
      <c r="O5" s="6"/>
      <c r="P5" s="6"/>
      <c r="Q5" s="6"/>
      <c r="R5" s="6"/>
      <c r="S5" s="6"/>
      <c r="T5" s="6"/>
      <c r="U5" s="6"/>
      <c r="V5" s="6"/>
      <c r="W5" s="6"/>
      <c r="X5" s="6"/>
      <c r="Y5" s="6"/>
      <c r="Z5" s="6"/>
      <c r="AA5" s="6"/>
      <c r="AB5" s="6"/>
      <c r="AC5" s="6"/>
      <c r="AD5" s="6"/>
      <c r="AE5" s="6"/>
      <c r="AF5" s="6"/>
      <c r="AG5" s="6"/>
      <c r="AH5" s="6"/>
      <c r="AI5" s="6"/>
    </row>
    <row r="6" spans="1:35" x14ac:dyDescent="0.25">
      <c r="A6" s="11">
        <v>3</v>
      </c>
      <c r="B6" s="87" t="s">
        <v>205</v>
      </c>
      <c r="C6" s="83" t="s">
        <v>40</v>
      </c>
      <c r="D6" s="111">
        <f>IF(C6="Yes",10,IF(C6="Yes, Partially",5,IF(C6="No",0,"-")))</f>
        <v>0</v>
      </c>
      <c r="E6" s="88"/>
      <c r="F6" s="6"/>
      <c r="G6" s="6"/>
      <c r="H6" s="6"/>
      <c r="I6" s="6"/>
      <c r="J6" s="6"/>
      <c r="K6" s="15" t="s">
        <v>40</v>
      </c>
      <c r="L6" s="6"/>
      <c r="M6" s="6"/>
      <c r="N6" s="6"/>
      <c r="O6" s="6"/>
      <c r="P6" s="6"/>
      <c r="Q6" s="6"/>
      <c r="R6" s="6"/>
      <c r="S6" s="6"/>
      <c r="T6" s="6"/>
      <c r="U6" s="6"/>
      <c r="V6" s="6"/>
      <c r="W6" s="6"/>
      <c r="X6" s="6"/>
      <c r="Y6" s="6"/>
      <c r="Z6" s="6"/>
      <c r="AA6" s="6"/>
      <c r="AB6" s="6"/>
      <c r="AC6" s="6"/>
      <c r="AD6" s="6"/>
      <c r="AE6" s="6"/>
      <c r="AF6" s="6"/>
      <c r="AG6" s="6"/>
      <c r="AH6" s="6"/>
      <c r="AI6" s="6"/>
    </row>
    <row r="7" spans="1:35" x14ac:dyDescent="0.25">
      <c r="A7" s="11">
        <v>4</v>
      </c>
      <c r="B7" s="87" t="s">
        <v>206</v>
      </c>
      <c r="C7" s="83" t="s">
        <v>40</v>
      </c>
      <c r="D7" s="111">
        <f>IF(C7="Yes",10,IF(C7="Yes, Partially",5,IF(C7="No",0,"-")))</f>
        <v>0</v>
      </c>
      <c r="E7" s="88" t="s">
        <v>1</v>
      </c>
      <c r="F7" s="6"/>
      <c r="G7" s="6"/>
      <c r="H7" s="6"/>
      <c r="I7" s="6"/>
      <c r="J7" s="6"/>
      <c r="K7" s="15" t="s">
        <v>101</v>
      </c>
      <c r="L7" s="6"/>
      <c r="M7" s="6"/>
      <c r="N7" s="6"/>
      <c r="O7" s="6"/>
      <c r="P7" s="6"/>
      <c r="Q7" s="6"/>
      <c r="R7" s="6"/>
      <c r="S7" s="6"/>
      <c r="T7" s="6"/>
      <c r="U7" s="6"/>
      <c r="V7" s="6"/>
      <c r="W7" s="6"/>
      <c r="X7" s="6"/>
      <c r="Y7" s="6"/>
      <c r="Z7" s="6"/>
      <c r="AA7" s="6"/>
      <c r="AB7" s="6"/>
      <c r="AC7" s="6"/>
      <c r="AD7" s="6"/>
      <c r="AE7" s="6"/>
      <c r="AF7" s="6"/>
      <c r="AG7" s="6"/>
      <c r="AH7" s="6"/>
      <c r="AI7" s="6"/>
    </row>
    <row r="8" spans="1:35" ht="16.5" thickBot="1" x14ac:dyDescent="0.3">
      <c r="A8" s="11">
        <v>5</v>
      </c>
      <c r="B8" s="87" t="s">
        <v>258</v>
      </c>
      <c r="C8" s="83" t="s">
        <v>40</v>
      </c>
      <c r="D8" s="111">
        <f>IF(C8="Yes",10,IF(C8="Yes, Partially",5,IF(C8="No",0,"-")))</f>
        <v>0</v>
      </c>
      <c r="E8" s="88"/>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row>
    <row r="9" spans="1:35" ht="16.5" thickBot="1" x14ac:dyDescent="0.3">
      <c r="A9" s="66"/>
      <c r="B9" s="81" t="s">
        <v>92</v>
      </c>
      <c r="C9" s="67"/>
      <c r="D9" s="118"/>
      <c r="E9" s="68"/>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row>
    <row r="10" spans="1:35" x14ac:dyDescent="0.25">
      <c r="A10" s="14">
        <f>A8+1</f>
        <v>6</v>
      </c>
      <c r="B10" s="85" t="s">
        <v>207</v>
      </c>
      <c r="C10" s="83" t="s">
        <v>40</v>
      </c>
      <c r="D10" s="111">
        <f t="shared" ref="D10:D16" si="0">IF(C10="Yes",10,IF(C10="Yes, Partially",5,IF(C10="No",0,"-")))</f>
        <v>0</v>
      </c>
      <c r="E10" s="89" t="s">
        <v>1</v>
      </c>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row>
    <row r="11" spans="1:35" ht="30" x14ac:dyDescent="0.25">
      <c r="A11" s="11">
        <f>A10+1</f>
        <v>7</v>
      </c>
      <c r="B11" s="87" t="s">
        <v>282</v>
      </c>
      <c r="C11" s="83" t="s">
        <v>40</v>
      </c>
      <c r="D11" s="111">
        <f t="shared" si="0"/>
        <v>0</v>
      </c>
      <c r="E11" s="88" t="s">
        <v>1</v>
      </c>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25">
      <c r="A12" s="11">
        <f>A11+1</f>
        <v>8</v>
      </c>
      <c r="B12" s="87" t="s">
        <v>208</v>
      </c>
      <c r="C12" s="83" t="s">
        <v>40</v>
      </c>
      <c r="D12" s="111">
        <f t="shared" si="0"/>
        <v>0</v>
      </c>
      <c r="E12" s="88" t="s">
        <v>1</v>
      </c>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x14ac:dyDescent="0.25">
      <c r="A13" s="11">
        <f t="shared" ref="A13:A16" si="1">A12+1</f>
        <v>9</v>
      </c>
      <c r="B13" s="87" t="s">
        <v>259</v>
      </c>
      <c r="C13" s="83" t="s">
        <v>40</v>
      </c>
      <c r="D13" s="111">
        <f t="shared" si="0"/>
        <v>0</v>
      </c>
      <c r="E13" s="88"/>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x14ac:dyDescent="0.25">
      <c r="A14" s="11">
        <f t="shared" si="1"/>
        <v>10</v>
      </c>
      <c r="B14" s="87" t="s">
        <v>283</v>
      </c>
      <c r="C14" s="83" t="s">
        <v>40</v>
      </c>
      <c r="D14" s="111">
        <f t="shared" si="0"/>
        <v>0</v>
      </c>
      <c r="E14" s="88" t="s">
        <v>1</v>
      </c>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row>
    <row r="15" spans="1:35" x14ac:dyDescent="0.25">
      <c r="A15" s="11">
        <f t="shared" si="1"/>
        <v>11</v>
      </c>
      <c r="B15" s="87" t="s">
        <v>209</v>
      </c>
      <c r="C15" s="97" t="s">
        <v>40</v>
      </c>
      <c r="D15" s="111">
        <f t="shared" si="0"/>
        <v>0</v>
      </c>
      <c r="E15" s="88"/>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row>
    <row r="16" spans="1:35" ht="16.5" thickBot="1" x14ac:dyDescent="0.3">
      <c r="A16" s="11">
        <f t="shared" si="1"/>
        <v>12</v>
      </c>
      <c r="B16" s="87" t="s">
        <v>210</v>
      </c>
      <c r="C16" s="97" t="s">
        <v>40</v>
      </c>
      <c r="D16" s="111">
        <f t="shared" si="0"/>
        <v>0</v>
      </c>
      <c r="E16" s="88"/>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row>
    <row r="17" spans="1:35" ht="16.5" thickBot="1" x14ac:dyDescent="0.3">
      <c r="A17" s="66"/>
      <c r="B17" s="81" t="s">
        <v>91</v>
      </c>
      <c r="C17" s="67"/>
      <c r="D17" s="118"/>
      <c r="E17" s="68"/>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row>
    <row r="18" spans="1:35" x14ac:dyDescent="0.25">
      <c r="A18" s="11">
        <f>A16+1</f>
        <v>13</v>
      </c>
      <c r="B18" s="134" t="s">
        <v>211</v>
      </c>
      <c r="C18" s="83" t="s">
        <v>40</v>
      </c>
      <c r="D18" s="111">
        <f>IF(C18="Yes",10,IF(C18="Yes, Partially",5,IF(C18="No",0,"-")))</f>
        <v>0</v>
      </c>
      <c r="E18" s="88"/>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row>
    <row r="19" spans="1:35" x14ac:dyDescent="0.25">
      <c r="A19" s="11">
        <f t="shared" ref="A19:A20" si="2">A18+1</f>
        <v>14</v>
      </c>
      <c r="B19" s="135" t="s">
        <v>256</v>
      </c>
      <c r="C19" s="83" t="s">
        <v>40</v>
      </c>
      <c r="D19" s="111">
        <f>IF(C19="Yes",10,IF(C19="Yes, Partially",5,IF(C19="No",0,"-")))</f>
        <v>0</v>
      </c>
      <c r="E19" s="88"/>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row>
    <row r="20" spans="1:35" ht="30.75" thickBot="1" x14ac:dyDescent="0.3">
      <c r="A20" s="11">
        <f t="shared" si="2"/>
        <v>15</v>
      </c>
      <c r="B20" s="99" t="s">
        <v>257</v>
      </c>
      <c r="C20" s="83" t="s">
        <v>40</v>
      </c>
      <c r="D20" s="111">
        <f>IF(C20="Yes",10,IF(C20="Yes, Partially",5,IF(C20="No",0,"-")))</f>
        <v>0</v>
      </c>
      <c r="E20" s="88" t="s">
        <v>1</v>
      </c>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row>
    <row r="21" spans="1:35" ht="16.5" thickBot="1" x14ac:dyDescent="0.3">
      <c r="A21" s="66"/>
      <c r="B21" s="81" t="s">
        <v>90</v>
      </c>
      <c r="C21" s="67"/>
      <c r="D21" s="118"/>
      <c r="E21" s="68"/>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row>
    <row r="22" spans="1:35" x14ac:dyDescent="0.25">
      <c r="A22" s="14">
        <f>A20+1</f>
        <v>16</v>
      </c>
      <c r="B22" s="85" t="s">
        <v>212</v>
      </c>
      <c r="C22" s="83" t="s">
        <v>40</v>
      </c>
      <c r="D22" s="111">
        <f>IF(C22="Yes",10,IF(C22="Yes, Partially",5,IF(C22="No",0,"-")))</f>
        <v>0</v>
      </c>
      <c r="E22" s="89"/>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row>
    <row r="23" spans="1:35" x14ac:dyDescent="0.25">
      <c r="A23" s="11">
        <f>A22+1</f>
        <v>17</v>
      </c>
      <c r="B23" s="92" t="s">
        <v>260</v>
      </c>
      <c r="C23" s="83" t="s">
        <v>40</v>
      </c>
      <c r="D23" s="111">
        <f t="shared" ref="D23:D24" si="3">IF(C23="Yes",10,IF(C23="Yes, Partially",5,IF(C23="No",0,"-")))</f>
        <v>0</v>
      </c>
      <c r="E23" s="91"/>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row>
    <row r="24" spans="1:35" ht="16.5" thickBot="1" x14ac:dyDescent="0.3">
      <c r="A24" s="9">
        <f t="shared" ref="A24" si="4">A23+1</f>
        <v>18</v>
      </c>
      <c r="B24" s="93" t="s">
        <v>261</v>
      </c>
      <c r="C24" s="83" t="s">
        <v>40</v>
      </c>
      <c r="D24" s="113">
        <f t="shared" si="3"/>
        <v>0</v>
      </c>
      <c r="E24" s="94"/>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row>
    <row r="25" spans="1:35" ht="16.5" hidden="1" thickBot="1" x14ac:dyDescent="0.3">
      <c r="A25" s="51"/>
      <c r="B25" s="95"/>
      <c r="C25" s="56">
        <f>COUNTIF(C4:C24,"N/A")</f>
        <v>0</v>
      </c>
      <c r="D25" s="77">
        <f>SUM(D4:D24)</f>
        <v>0</v>
      </c>
      <c r="E25" s="9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row>
    <row r="26" spans="1:35" x14ac:dyDescent="0.25">
      <c r="A26" s="6"/>
      <c r="B26" s="6"/>
      <c r="C26" s="6"/>
      <c r="D26" s="7"/>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row>
    <row r="27" spans="1:35" x14ac:dyDescent="0.25">
      <c r="A27" s="6"/>
      <c r="B27" s="6"/>
      <c r="C27" s="6"/>
      <c r="D27" s="7"/>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row>
    <row r="28" spans="1:35" x14ac:dyDescent="0.25">
      <c r="A28" s="6"/>
      <c r="B28" s="6"/>
      <c r="C28" s="6"/>
      <c r="D28" s="7"/>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row>
    <row r="29" spans="1:35" x14ac:dyDescent="0.25">
      <c r="A29" s="6"/>
      <c r="B29" s="6"/>
      <c r="C29" s="6"/>
      <c r="D29" s="7"/>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row>
    <row r="30" spans="1:35" x14ac:dyDescent="0.25">
      <c r="A30" s="6"/>
      <c r="B30" s="6"/>
      <c r="C30" s="6"/>
      <c r="D30" s="7"/>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row>
    <row r="31" spans="1:35" x14ac:dyDescent="0.25">
      <c r="A31" s="6"/>
      <c r="B31" s="6"/>
      <c r="C31" s="6"/>
      <c r="D31" s="7"/>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row>
    <row r="32" spans="1:35" x14ac:dyDescent="0.25">
      <c r="A32" s="6"/>
      <c r="B32" s="6"/>
      <c r="C32" s="6"/>
      <c r="D32" s="7"/>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row>
    <row r="33" spans="1:35" x14ac:dyDescent="0.25">
      <c r="A33" s="6"/>
      <c r="B33" s="6"/>
      <c r="C33" s="6"/>
      <c r="D33" s="7"/>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row>
    <row r="34" spans="1:35" x14ac:dyDescent="0.25">
      <c r="A34" s="6"/>
      <c r="B34" s="6"/>
      <c r="C34" s="6"/>
      <c r="D34" s="7"/>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row>
    <row r="35" spans="1:35" x14ac:dyDescent="0.25">
      <c r="A35" s="6"/>
      <c r="B35" s="6"/>
      <c r="C35" s="6"/>
      <c r="D35" s="7"/>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row>
    <row r="36" spans="1:35" x14ac:dyDescent="0.25">
      <c r="A36" s="6"/>
      <c r="B36" s="6"/>
      <c r="C36" s="6"/>
      <c r="D36" s="7"/>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row>
    <row r="37" spans="1:35" x14ac:dyDescent="0.25">
      <c r="A37" s="6"/>
      <c r="B37" s="6"/>
      <c r="C37" s="6"/>
      <c r="D37" s="7"/>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row>
    <row r="38" spans="1:35" x14ac:dyDescent="0.25">
      <c r="A38" s="6"/>
      <c r="B38" s="6"/>
      <c r="C38" s="6"/>
      <c r="D38" s="7"/>
      <c r="E38" s="6"/>
      <c r="F38" s="6"/>
      <c r="G38" s="6"/>
      <c r="H38" s="6"/>
      <c r="I38" s="6"/>
      <c r="J38" s="6"/>
      <c r="K38" s="6"/>
      <c r="L38" s="6"/>
      <c r="M38" s="6"/>
      <c r="N38" s="6"/>
      <c r="O38" s="6"/>
      <c r="P38" s="6"/>
      <c r="Q38" s="6"/>
    </row>
    <row r="39" spans="1:35" x14ac:dyDescent="0.25">
      <c r="A39" s="6"/>
      <c r="B39" s="6"/>
      <c r="C39" s="6"/>
      <c r="D39" s="7"/>
      <c r="E39" s="6"/>
      <c r="F39" s="6"/>
      <c r="G39" s="6"/>
      <c r="H39" s="6"/>
      <c r="I39" s="6"/>
      <c r="J39" s="6"/>
      <c r="K39" s="6"/>
      <c r="L39" s="6"/>
      <c r="M39" s="6"/>
      <c r="N39" s="6"/>
      <c r="O39" s="6"/>
      <c r="P39" s="6"/>
      <c r="Q39" s="6"/>
    </row>
    <row r="40" spans="1:35" x14ac:dyDescent="0.25">
      <c r="A40" s="6"/>
      <c r="B40" s="6"/>
      <c r="C40" s="6"/>
      <c r="D40" s="7"/>
      <c r="E40" s="6"/>
      <c r="F40" s="6"/>
      <c r="G40" s="6"/>
      <c r="H40" s="6"/>
      <c r="I40" s="6"/>
      <c r="J40" s="6"/>
      <c r="K40" s="6"/>
      <c r="L40" s="6"/>
      <c r="M40" s="6"/>
      <c r="N40" s="6"/>
      <c r="O40" s="6"/>
      <c r="P40" s="6"/>
      <c r="Q40" s="6"/>
    </row>
    <row r="41" spans="1:35" x14ac:dyDescent="0.25">
      <c r="A41" s="6"/>
      <c r="B41" s="6"/>
      <c r="C41" s="6"/>
      <c r="D41" s="7"/>
      <c r="E41" s="6"/>
      <c r="F41" s="6"/>
      <c r="G41" s="6"/>
      <c r="H41" s="6"/>
      <c r="I41" s="6"/>
      <c r="J41" s="6"/>
      <c r="K41" s="6"/>
      <c r="L41" s="6"/>
      <c r="M41" s="6"/>
      <c r="N41" s="6"/>
      <c r="O41" s="6"/>
      <c r="P41" s="6"/>
      <c r="Q41" s="6"/>
    </row>
    <row r="42" spans="1:35" x14ac:dyDescent="0.25">
      <c r="A42" s="6"/>
      <c r="B42" s="6"/>
      <c r="C42" s="6"/>
      <c r="D42" s="7"/>
      <c r="E42" s="6"/>
      <c r="F42" s="6"/>
      <c r="G42" s="6"/>
      <c r="H42" s="6"/>
      <c r="I42" s="6"/>
      <c r="J42" s="6"/>
      <c r="K42" s="6"/>
      <c r="L42" s="6"/>
      <c r="M42" s="6"/>
      <c r="N42" s="6"/>
      <c r="O42" s="6"/>
      <c r="P42" s="6"/>
      <c r="Q42" s="6"/>
    </row>
    <row r="43" spans="1:35" x14ac:dyDescent="0.25">
      <c r="A43" s="6"/>
      <c r="B43" s="6"/>
      <c r="C43" s="6"/>
      <c r="D43" s="7"/>
      <c r="E43" s="6"/>
      <c r="F43" s="6"/>
      <c r="G43" s="6"/>
      <c r="H43" s="6"/>
      <c r="I43" s="6"/>
      <c r="J43" s="6"/>
      <c r="K43" s="6"/>
      <c r="L43" s="6"/>
      <c r="M43" s="6"/>
      <c r="N43" s="6"/>
      <c r="O43" s="6"/>
      <c r="P43" s="6"/>
      <c r="Q43" s="6"/>
    </row>
    <row r="44" spans="1:35" x14ac:dyDescent="0.25">
      <c r="A44" s="6"/>
      <c r="B44" s="6"/>
      <c r="C44" s="6"/>
      <c r="D44" s="7"/>
      <c r="E44" s="6"/>
      <c r="F44" s="6"/>
      <c r="G44" s="6"/>
      <c r="H44" s="6"/>
      <c r="I44" s="6"/>
      <c r="J44" s="6"/>
      <c r="K44" s="6"/>
      <c r="L44" s="6"/>
      <c r="M44" s="6"/>
      <c r="N44" s="6"/>
      <c r="O44" s="6"/>
      <c r="P44" s="6"/>
      <c r="Q44" s="6"/>
    </row>
    <row r="45" spans="1:35" x14ac:dyDescent="0.25">
      <c r="A45" s="6"/>
      <c r="B45" s="6"/>
      <c r="C45" s="6"/>
      <c r="D45" s="7"/>
      <c r="E45" s="6"/>
      <c r="F45" s="6"/>
      <c r="G45" s="6"/>
      <c r="H45" s="6"/>
      <c r="I45" s="6"/>
      <c r="J45" s="6"/>
      <c r="K45" s="6"/>
      <c r="L45" s="6"/>
      <c r="M45" s="6"/>
      <c r="N45" s="6"/>
      <c r="O45" s="6"/>
      <c r="P45" s="6"/>
      <c r="Q45" s="6"/>
    </row>
    <row r="46" spans="1:35" x14ac:dyDescent="0.25">
      <c r="F46" s="6"/>
      <c r="G46" s="6"/>
      <c r="H46" s="6"/>
      <c r="I46" s="6"/>
      <c r="J46" s="6"/>
      <c r="K46" s="6"/>
      <c r="L46" s="6"/>
      <c r="M46" s="6"/>
      <c r="N46" s="6"/>
      <c r="O46" s="6"/>
      <c r="P46" s="6"/>
      <c r="Q46" s="6"/>
    </row>
  </sheetData>
  <conditionalFormatting sqref="E1">
    <cfRule type="iconSet" priority="1">
      <iconSet iconSet="3TrafficLights2" showValue="0">
        <cfvo type="percent" val="0"/>
        <cfvo type="num" val="0.5"/>
        <cfvo type="num" val="0.8"/>
      </iconSet>
    </cfRule>
  </conditionalFormatting>
  <dataValidations disablePrompts="1" count="1">
    <dataValidation type="list" allowBlank="1" showInputMessage="1" showErrorMessage="1" sqref="C4:C8 C10:C16 C18:C24" xr:uid="{00000000-0002-0000-0800-000000000000}">
      <formula1>$K$4:$K$7</formula1>
    </dataValidation>
  </dataValidations>
  <pageMargins left="0.74803149606299213" right="0.74803149606299213" top="0.98425196850393704" bottom="0.98425196850393704" header="0.51181102362204722" footer="0.51181102362204722"/>
  <pageSetup paperSize="9" scale="56" fitToHeight="0" orientation="landscape" r:id="rId1"/>
  <headerFooter alignWithMargins="0">
    <oddHeader>&amp;L&amp;K0070C0PM² Checklist V3.0.1&amp;C&amp;"-,Bold"&amp;16Quality Review Checklist
&amp;K09-031 &lt;Project Name&gt;&amp;R&amp;G</oddHeader>
    <oddFooter>&amp;RPage &amp;P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14</vt:i4>
      </vt:variant>
    </vt:vector>
  </HeadingPairs>
  <TitlesOfParts>
    <vt:vector size="27" baseType="lpstr">
      <vt:lpstr>PQR Summary</vt:lpstr>
      <vt:lpstr>Recommendations</vt:lpstr>
      <vt:lpstr>Scope</vt:lpstr>
      <vt:lpstr>Schedule</vt:lpstr>
      <vt:lpstr>Cost</vt:lpstr>
      <vt:lpstr>Quality</vt:lpstr>
      <vt:lpstr>Risk</vt:lpstr>
      <vt:lpstr>Issues &amp; Decisions</vt:lpstr>
      <vt:lpstr>Communication</vt:lpstr>
      <vt:lpstr>Project Organisation</vt:lpstr>
      <vt:lpstr>Outsourcing</vt:lpstr>
      <vt:lpstr>Client Satisfaction</vt:lpstr>
      <vt:lpstr>Ammendments</vt:lpstr>
      <vt:lpstr>EPAGE</vt:lpstr>
      <vt:lpstr>'Client Satisfaction'!Print_Area</vt:lpstr>
      <vt:lpstr>Communication!Print_Area</vt:lpstr>
      <vt:lpstr>Cost!Print_Area</vt:lpstr>
      <vt:lpstr>'Issues &amp; Decisions'!Print_Area</vt:lpstr>
      <vt:lpstr>Outsourcing!Print_Area</vt:lpstr>
      <vt:lpstr>'PQR Summary'!Print_Area</vt:lpstr>
      <vt:lpstr>'Project Organisation'!Print_Area</vt:lpstr>
      <vt:lpstr>Quality!Print_Area</vt:lpstr>
      <vt:lpstr>Recommendations!Print_Area</vt:lpstr>
      <vt:lpstr>Risk!Print_Area</vt:lpstr>
      <vt:lpstr>Schedule!Print_Area</vt:lpstr>
      <vt:lpstr>Scope!Print_Area</vt:lpstr>
      <vt:lpstr>SPAGE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Quality Review Checklist</dc:title>
  <dc:creator>COEPM²</dc:creator>
  <cp:keywords>OpenPM² Templates</cp:keywords>
  <cp:lastModifiedBy>user</cp:lastModifiedBy>
  <cp:lastPrinted>2020-03-23T10:21:01Z</cp:lastPrinted>
  <dcterms:created xsi:type="dcterms:W3CDTF">1999-05-04T22:18:53Z</dcterms:created>
  <dcterms:modified xsi:type="dcterms:W3CDTF">2020-09-25T21:47:45Z</dcterms:modified>
</cp:coreProperties>
</file>