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17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Ficha evaluación" sheetId="1" state="visible" r:id="rId2"/>
    <sheet name="1- Visibilidad y estado sist." sheetId="2" state="visible" r:id="rId3"/>
    <sheet name="2- Conexión con el mundo" sheetId="3" state="visible" r:id="rId4"/>
    <sheet name="3- Control usuario" sheetId="4" state="visible" r:id="rId5"/>
    <sheet name="4- Consistencia y estándares" sheetId="5" state="visible" r:id="rId6"/>
    <sheet name="5- Reconocimiento" sheetId="6" state="visible" r:id="rId7"/>
    <sheet name="6- Flexibilidad" sheetId="7" state="visible" r:id="rId8"/>
    <sheet name="7- Diagnosticar errores" sheetId="8" state="visible" r:id="rId9"/>
    <sheet name="8- Prevención de errores" sheetId="9" state="visible" r:id="rId10"/>
    <sheet name="9- Diseño estético" sheetId="10" state="visible" r:id="rId11"/>
    <sheet name="10- Ayuda y documentación" sheetId="11" state="visible" r:id="rId12"/>
    <sheet name="11- Guardar estado" sheetId="12" state="visible" r:id="rId13"/>
    <sheet name="12- Color y legibilidad" sheetId="13" state="visible" r:id="rId14"/>
    <sheet name="13- Autonomía" sheetId="14" state="visible" r:id="rId15"/>
    <sheet name="14- Valores per defecto" sheetId="15" state="visible" r:id="rId16"/>
    <sheet name="15- Reducción de la latencia" sheetId="16" state="visible" r:id="rId17"/>
    <sheet name="RESULTADOS" sheetId="17" state="visible" r:id="rId18"/>
  </sheets>
  <definedNames>
    <definedName function="false" hidden="false" name="results" vbProcedure="false">'1- Visibilidad y estado sist.'!$A$19:$A$23</definedName>
    <definedName function="false" hidden="false" name="Valors" vbProcedure="false">RESULTADOS!$A$101:$A$104</definedName>
    <definedName function="false" hidden="false" name="valors1" vbProcedure="false">RESULTADOS!$A$100:$A$104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TGranollers:
</t>
        </r>
        <r>
          <rPr>
            <sz val="9"/>
            <color rgb="FF000000"/>
            <rFont val="Tahoma"/>
            <family val="2"/>
            <charset val="1"/>
          </rPr>
          <t xml:space="preserve">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<sst xmlns="http://schemas.openxmlformats.org/spreadsheetml/2006/main" count="210" uniqueCount="122">
  <si>
    <r>
      <rPr>
        <b val="true"/>
        <sz val="14"/>
        <color rgb="FF000000"/>
        <rFont val="Calibri"/>
        <family val="2"/>
        <charset val="1"/>
      </rPr>
      <t xml:space="preserve">Evaluación de la usabilidad</t>
    </r>
    <r>
      <rPr>
        <sz val="11"/>
        <color rgb="FF000000"/>
        <rFont val="Calibri"/>
        <family val="2"/>
        <charset val="1"/>
      </rPr>
      <t xml:space="preserve"> de una aplicación, web, app ... 
</t>
    </r>
    <r>
      <rPr>
        <b val="true"/>
        <i val="true"/>
        <sz val="14"/>
        <color rgb="FF000000"/>
        <rFont val="Calibri"/>
        <family val="2"/>
        <charset val="1"/>
      </rPr>
      <t xml:space="preserve">Usability Evaluation</t>
    </r>
    <r>
      <rPr>
        <i val="true"/>
        <sz val="11"/>
        <color rgb="FF000000"/>
        <rFont val="Calibri"/>
        <family val="2"/>
        <charset val="1"/>
      </rPr>
      <t xml:space="preserve"> of an application, web, app, ...</t>
    </r>
  </si>
  <si>
    <r>
      <rPr>
        <sz val="11"/>
        <color rgb="FF000000"/>
        <rFont val="Calibri"/>
        <family val="2"/>
        <charset val="1"/>
      </rPr>
      <t xml:space="preserve">Para realizar la evaluación es necesario contestar todos los apartados hasta el final
</t>
    </r>
    <r>
      <rPr>
        <i val="true"/>
        <sz val="11"/>
        <color rgb="FF000000"/>
        <rFont val="Calibri"/>
        <family val="2"/>
        <charset val="1"/>
      </rPr>
      <t xml:space="preserve">To do the evaluation it is necessary to fill all the tabs until the end</t>
    </r>
  </si>
  <si>
    <r>
      <rPr>
        <b val="true"/>
        <sz val="14"/>
        <color rgb="FF000000"/>
        <rFont val="Calibri"/>
        <family val="2"/>
        <charset val="1"/>
      </rPr>
      <t xml:space="preserve">Aplicación, web, app a evaluar
</t>
    </r>
    <r>
      <rPr>
        <i val="true"/>
        <sz val="11"/>
        <color rgb="FF000000"/>
        <rFont val="Calibri"/>
        <family val="2"/>
        <charset val="1"/>
      </rPr>
      <t xml:space="preserve">Application, web, app to evaluate</t>
    </r>
  </si>
  <si>
    <t xml:space="preserve">SWAD</t>
  </si>
  <si>
    <r>
      <rPr>
        <b val="true"/>
        <sz val="14"/>
        <color rgb="FF000000"/>
        <rFont val="Calibri"/>
        <family val="2"/>
        <charset val="1"/>
      </rPr>
      <t xml:space="preserve">Evaluador / </t>
    </r>
    <r>
      <rPr>
        <i val="true"/>
        <sz val="11"/>
        <color rgb="FF000000"/>
        <rFont val="Calibri"/>
        <family val="2"/>
        <charset val="1"/>
      </rPr>
      <t xml:space="preserve">Evaluator</t>
    </r>
  </si>
  <si>
    <r>
      <rPr>
        <sz val="11"/>
        <color rgb="FF000000"/>
        <rFont val="Calibri"/>
        <family val="2"/>
        <charset val="1"/>
      </rPr>
      <t xml:space="preserve">Nombre / </t>
    </r>
    <r>
      <rPr>
        <i val="true"/>
        <sz val="11"/>
        <color rgb="FF000000"/>
        <rFont val="Calibri"/>
        <family val="2"/>
        <charset val="1"/>
      </rPr>
      <t xml:space="preserve">Name: </t>
    </r>
  </si>
  <si>
    <t xml:space="preserve">Adrián de la Torre Rodríguez</t>
  </si>
  <si>
    <r>
      <rPr>
        <sz val="11"/>
        <color rgb="FF000000"/>
        <rFont val="Calibri"/>
        <family val="2"/>
        <charset val="1"/>
      </rPr>
      <t xml:space="preserve">Perfil/</t>
    </r>
    <r>
      <rPr>
        <i val="true"/>
        <sz val="11"/>
        <color rgb="FF000000"/>
        <rFont val="Calibri"/>
        <family val="2"/>
        <charset val="1"/>
      </rPr>
      <t xml:space="preserve">Profile:</t>
    </r>
  </si>
  <si>
    <t xml:space="preserve">Estudiante</t>
  </si>
  <si>
    <r>
      <rPr>
        <sz val="11"/>
        <color rgb="FF000000"/>
        <rFont val="Calibri"/>
        <family val="2"/>
        <charset val="1"/>
      </rPr>
      <t xml:space="preserve">Estudios/</t>
    </r>
    <r>
      <rPr>
        <i val="true"/>
        <sz val="11"/>
        <color rgb="FF000000"/>
        <rFont val="Calibri"/>
        <family val="2"/>
        <charset val="1"/>
      </rPr>
      <t xml:space="preserve">Studies:</t>
    </r>
  </si>
  <si>
    <t xml:space="preserve">Graduado en ingeniería informática</t>
  </si>
  <si>
    <r>
      <rPr>
        <sz val="11"/>
        <color rgb="FF000000"/>
        <rFont val="Calibri"/>
        <family val="2"/>
        <charset val="1"/>
      </rPr>
      <t xml:space="preserve">Fecha/</t>
    </r>
    <r>
      <rPr>
        <i val="true"/>
        <sz val="11"/>
        <color rgb="FF000000"/>
        <rFont val="Calibri"/>
        <family val="2"/>
        <charset val="1"/>
      </rPr>
      <t xml:space="preserve">Date:</t>
    </r>
  </si>
  <si>
    <r>
      <rPr>
        <sz val="12"/>
        <color rgb="FF000000"/>
        <rFont val="Calibri"/>
        <family val="2"/>
        <charset val="1"/>
      </rPr>
      <t xml:space="preserve">Esta evaluación se ha hecho a partir de analizar y sintetizar los </t>
    </r>
    <r>
      <rPr>
        <b val="true"/>
        <sz val="11"/>
        <color rgb="FF000000"/>
        <rFont val="Calibri"/>
        <family val="2"/>
        <charset val="1"/>
      </rPr>
      <t xml:space="preserve">Principios heurísticos de usabilidad para el diseño de interfaces de usuario de J. Nielsen</t>
    </r>
    <r>
      <rPr>
        <sz val="11"/>
        <color rgb="FF000000"/>
        <rFont val="Calibri"/>
        <family val="2"/>
        <charset val="1"/>
      </rPr>
      <t xml:space="preserve"> y los </t>
    </r>
    <r>
      <rPr>
        <b val="true"/>
        <sz val="11"/>
        <color rgb="FF000000"/>
        <rFont val="Calibri"/>
        <family val="2"/>
        <charset val="1"/>
      </rPr>
      <t xml:space="preserve">Principios de Diseño de Interfaces de B. Tognazzini</t>
    </r>
  </si>
  <si>
    <t xml:space="preserve">https://www.nngroup.com/articles/ten-usability-heuristics</t>
  </si>
  <si>
    <t xml:space="preserve">http://asktog.com/atc/principles-of-interaction-design</t>
  </si>
  <si>
    <r>
      <rPr>
        <sz val="12"/>
        <color rgb="FF000000"/>
        <rFont val="Calibri"/>
        <family val="2"/>
        <charset val="1"/>
      </rPr>
      <t xml:space="preserve">This evaluation has been done by analyzing and synthesizing the </t>
    </r>
    <r>
      <rPr>
        <b val="true"/>
        <sz val="11"/>
        <color rgb="FF000000"/>
        <rFont val="Calibri"/>
        <family val="2"/>
        <charset val="1"/>
      </rPr>
      <t xml:space="preserve">Usability Heuristics for User Interface Design by J. Nielsen</t>
    </r>
    <r>
      <rPr>
        <sz val="11"/>
        <color rgb="FF000000"/>
        <rFont val="Calibri"/>
        <family val="2"/>
        <charset val="1"/>
      </rPr>
      <t xml:space="preserve"> and </t>
    </r>
    <r>
      <rPr>
        <b val="true"/>
        <sz val="11"/>
        <color rgb="FF000000"/>
        <rFont val="Calibri"/>
        <family val="2"/>
        <charset val="1"/>
      </rPr>
      <t xml:space="preserve">First Principles of Interaction Design by B. Tognazzini</t>
    </r>
  </si>
  <si>
    <r>
      <rPr>
        <b val="true"/>
        <sz val="14"/>
        <color rgb="FF000000"/>
        <rFont val="Calibri"/>
        <family val="2"/>
        <charset val="1"/>
      </rPr>
      <t xml:space="preserve">1- Visibilidad y estado del sistema / </t>
    </r>
    <r>
      <rPr>
        <b val="true"/>
        <i val="true"/>
        <sz val="14"/>
        <color rgb="FF000000"/>
        <rFont val="Calibri"/>
        <family val="2"/>
        <charset val="1"/>
      </rPr>
      <t xml:space="preserve">Visibility and system state</t>
    </r>
  </si>
  <si>
    <r>
      <rPr>
        <b val="true"/>
        <sz val="11"/>
        <rFont val="Calibri"/>
        <family val="2"/>
        <charset val="1"/>
      </rPr>
      <t xml:space="preserve">Respuesta
</t>
    </r>
    <r>
      <rPr>
        <b val="true"/>
        <i val="true"/>
        <sz val="11"/>
        <rFont val="Calibri"/>
        <family val="2"/>
        <charset val="1"/>
      </rPr>
      <t xml:space="preserve">Answer</t>
    </r>
  </si>
  <si>
    <r>
      <rPr>
        <b val="true"/>
        <sz val="11"/>
        <rFont val="Calibri"/>
        <family val="2"/>
        <charset val="1"/>
      </rPr>
      <t xml:space="preserve">Comentarios
</t>
    </r>
    <r>
      <rPr>
        <b val="true"/>
        <i val="true"/>
        <sz val="11"/>
        <rFont val="Calibri"/>
        <family val="2"/>
        <charset val="1"/>
      </rPr>
      <t xml:space="preserve">Coments</t>
    </r>
  </si>
  <si>
    <r>
      <rPr>
        <sz val="10"/>
        <color rgb="FF000000"/>
        <rFont val="Arial"/>
        <family val="2"/>
        <charset val="1"/>
      </rPr>
      <t xml:space="preserve">La aplicación incluye de forma visible el título de la página, de la sección o del sitio?
</t>
    </r>
    <r>
      <rPr>
        <i val="true"/>
        <sz val="10"/>
        <color rgb="FF000000"/>
        <rFont val="Arial"/>
        <family val="2"/>
        <charset val="1"/>
      </rPr>
      <t xml:space="preserve">Does the application include a visible title page, section or site?</t>
    </r>
  </si>
  <si>
    <t xml:space="preserve">Sí / Yes</t>
  </si>
  <si>
    <r>
      <rPr>
        <sz val="10"/>
        <color rgb="FF000000"/>
        <rFont val="Arial"/>
        <family val="2"/>
        <charset val="1"/>
      </rPr>
      <t xml:space="preserve">El usuario sabe en todo momento donde está?
</t>
    </r>
    <r>
      <rPr>
        <i val="true"/>
        <sz val="10"/>
        <color rgb="FF000000"/>
        <rFont val="Arial"/>
        <family val="2"/>
        <charset val="1"/>
      </rPr>
      <t xml:space="preserve">Does the user always know where it is located?</t>
    </r>
  </si>
  <si>
    <r>
      <rPr>
        <sz val="10"/>
        <color rgb="FF000000"/>
        <rFont val="Arial"/>
        <family val="2"/>
        <charset val="1"/>
      </rPr>
      <t xml:space="preserve">El usuario sabe en todo momento qué está haciendo el sistema o aplicación?
</t>
    </r>
    <r>
      <rPr>
        <i val="true"/>
        <sz val="10"/>
        <color rgb="FF000000"/>
        <rFont val="Arial"/>
        <family val="2"/>
        <charset val="1"/>
      </rPr>
      <t xml:space="preserve">Does the user always know what the system or application is doing?</t>
    </r>
  </si>
  <si>
    <t xml:space="preserve">No</t>
  </si>
  <si>
    <t xml:space="preserve">Hay algunas secciones que no se sabe muy bien para qué son</t>
  </si>
  <si>
    <r>
      <rPr>
        <sz val="10"/>
        <color rgb="FF000000"/>
        <rFont val="Arial"/>
        <family val="2"/>
        <charset val="1"/>
      </rPr>
      <t xml:space="preserve">Los enlaces están claramente definidos?
</t>
    </r>
    <r>
      <rPr>
        <i val="true"/>
        <sz val="10"/>
        <color rgb="FF000000"/>
        <rFont val="Arial"/>
        <family val="2"/>
        <charset val="1"/>
      </rPr>
      <t xml:space="preserve">Are the links clearly defined?</t>
    </r>
  </si>
  <si>
    <r>
      <rPr>
        <sz val="10"/>
        <color rgb="FF000000"/>
        <rFont val="Arial"/>
        <family val="2"/>
        <charset val="1"/>
      </rPr>
      <t xml:space="preserve">Todas las acciones pueden verse directamente? (Sin requerir acciones adicionales)
</t>
    </r>
    <r>
      <rPr>
        <i val="true"/>
        <sz val="10"/>
        <color rgb="FF000000"/>
        <rFont val="Arial"/>
        <family val="2"/>
        <charset val="1"/>
      </rPr>
      <t xml:space="preserve">Can all actions be visualized directly? (No other actions are required)</t>
    </r>
  </si>
  <si>
    <t xml:space="preserve">Algunos procesos como enviar tareas o mensajes requieren varios pasos</t>
  </si>
  <si>
    <r>
      <rPr>
        <b val="true"/>
        <sz val="14"/>
        <color rgb="FF000000"/>
        <rFont val="Calibri"/>
        <family val="2"/>
        <charset val="1"/>
      </rPr>
      <t xml:space="preserve">2 - Connexión entre el sistema y el mundo real, uso de metáforas y objetos humanos / 
</t>
    </r>
    <r>
      <rPr>
        <b val="true"/>
        <i val="true"/>
        <sz val="14"/>
        <color rgb="FF000000"/>
        <rFont val="Calibri"/>
        <family val="2"/>
        <charset val="1"/>
      </rPr>
      <t xml:space="preserve">Connection between the system and the real world, metaphor usage and human objects</t>
    </r>
  </si>
  <si>
    <r>
      <rPr>
        <sz val="10"/>
        <color rgb="FF000000"/>
        <rFont val="Arial"/>
        <family val="2"/>
        <charset val="1"/>
      </rPr>
      <t xml:space="preserve">La información aparece en un orden lógico para el usuario?
</t>
    </r>
    <r>
      <rPr>
        <i val="true"/>
        <sz val="10"/>
        <color rgb="FF000000"/>
        <rFont val="Arial"/>
        <family val="2"/>
        <charset val="1"/>
      </rPr>
      <t xml:space="preserve">Does information appear in a logical order for the user?</t>
    </r>
  </si>
  <si>
    <r>
      <rPr>
        <sz val="10"/>
        <color rgb="FF000000"/>
        <rFont val="Arial"/>
        <family val="2"/>
        <charset val="1"/>
      </rPr>
      <t xml:space="preserve">El diseño de los iconos se correspone con objetos cotidianos?
</t>
    </r>
    <r>
      <rPr>
        <i val="true"/>
        <sz val="10"/>
        <color rgb="FF000000"/>
        <rFont val="Arial"/>
        <family val="2"/>
        <charset val="1"/>
      </rPr>
      <t xml:space="preserve">Does the design of the icons correspond to everyday objects?</t>
    </r>
  </si>
  <si>
    <r>
      <rPr>
        <sz val="10"/>
        <color rgb="FF000000"/>
        <rFont val="Arial"/>
        <family val="2"/>
        <charset val="1"/>
      </rPr>
      <t xml:space="preserve">Cada icono realiza la acción que el usuario espera?
</t>
    </r>
    <r>
      <rPr>
        <i val="true"/>
        <sz val="10"/>
        <color rgb="FF000000"/>
        <rFont val="Arial"/>
        <family val="2"/>
        <charset val="1"/>
      </rPr>
      <t xml:space="preserve">Does every icon do the action that you expect?</t>
    </r>
  </si>
  <si>
    <r>
      <rPr>
        <sz val="10"/>
        <color rgb="FF000000"/>
        <rFont val="Arial"/>
        <family val="2"/>
        <charset val="1"/>
      </rPr>
      <t xml:space="preserve">Se utilizan frases y conceptos familiares para el usuario?
</t>
    </r>
    <r>
      <rPr>
        <i val="true"/>
        <sz val="10"/>
        <color rgb="FF000000"/>
        <rFont val="Arial"/>
        <family val="2"/>
        <charset val="1"/>
      </rPr>
      <t xml:space="preserve">Does the system use phrases and concepts familiar to the user?</t>
    </r>
  </si>
  <si>
    <r>
      <rPr>
        <b val="true"/>
        <sz val="14"/>
        <color rgb="FF000000"/>
        <rFont val="Calibri"/>
        <family val="2"/>
        <charset val="1"/>
      </rPr>
      <t xml:space="preserve">3 - Control y libertad del usuario / </t>
    </r>
    <r>
      <rPr>
        <b val="true"/>
        <i val="true"/>
        <sz val="14"/>
        <color rgb="FF000000"/>
        <rFont val="Calibri"/>
        <family val="2"/>
        <charset val="1"/>
      </rPr>
      <t xml:space="preserve">User control and freedom</t>
    </r>
  </si>
  <si>
    <t xml:space="preserve">Existe un vínculo para volver al estado inicial o a la página de inicio?
Is there a link to come back to initial state or homepage?</t>
  </si>
  <si>
    <r>
      <rPr>
        <sz val="10"/>
        <color rgb="FF000000"/>
        <rFont val="Arial"/>
        <family val="2"/>
        <charset val="1"/>
      </rPr>
      <t xml:space="preserve">Existen funcionalidades para "deshaer" y "re-hacer"?
</t>
    </r>
    <r>
      <rPr>
        <i val="true"/>
        <sz val="10"/>
        <color rgb="FF000000"/>
        <rFont val="Arial"/>
        <family val="2"/>
        <charset val="1"/>
      </rPr>
      <t xml:space="preserve">Are the functions “undo” and “re-do” implemented?</t>
    </r>
  </si>
  <si>
    <r>
      <rPr>
        <sz val="10"/>
        <color rgb="FF000000"/>
        <rFont val="Arial"/>
        <family val="2"/>
        <charset val="1"/>
      </rPr>
      <t xml:space="preserve">Es fácil volver a un estado anterior de la aplicación?
</t>
    </r>
    <r>
      <rPr>
        <i val="true"/>
        <sz val="10"/>
        <color rgb="FF000000"/>
        <rFont val="Arial"/>
        <family val="2"/>
        <charset val="1"/>
      </rPr>
      <t xml:space="preserve">Is it easy to come back to an earlier state of the application?</t>
    </r>
  </si>
  <si>
    <t xml:space="preserve">Para volver atrás tienes que hacer uso de las flechas del navegador, si quieres navegar usando la página no existen botones</t>
  </si>
  <si>
    <r>
      <rPr>
        <b val="true"/>
        <sz val="14"/>
        <color rgb="FF000000"/>
        <rFont val="Calibri"/>
        <family val="2"/>
        <charset val="1"/>
      </rPr>
      <t xml:space="preserve">4 - Consistencia y estándares / </t>
    </r>
    <r>
      <rPr>
        <b val="true"/>
        <i val="true"/>
        <sz val="14"/>
        <color rgb="FF000000"/>
        <rFont val="Calibri"/>
        <family val="2"/>
        <charset val="1"/>
      </rPr>
      <t xml:space="preserve">Consistency and standards</t>
    </r>
  </si>
  <si>
    <t xml:space="preserve">Las etiquetas de los vínculos tienen los mismos nombres que sus destinos?
Do link labels have the same names as their destinations?</t>
  </si>
  <si>
    <r>
      <rPr>
        <sz val="10"/>
        <color rgb="FF000000"/>
        <rFont val="Arial"/>
        <family val="2"/>
        <charset val="1"/>
      </rPr>
      <t xml:space="preserve">Las mismas acciones siempre conducen a los mismos resultados?
</t>
    </r>
    <r>
      <rPr>
        <i val="true"/>
        <sz val="10"/>
        <color rgb="FF000000"/>
        <rFont val="Arial"/>
        <family val="2"/>
        <charset val="1"/>
      </rPr>
      <t xml:space="preserve">Do the same actions always have the same results?</t>
    </r>
  </si>
  <si>
    <r>
      <rPr>
        <sz val="10"/>
        <color rgb="FF000000"/>
        <rFont val="Arial"/>
        <family val="2"/>
        <charset val="1"/>
      </rPr>
      <t xml:space="preserve">Un mismo icono tiene el mismo significado en todo el sistema?
</t>
    </r>
    <r>
      <rPr>
        <i val="true"/>
        <sz val="10"/>
        <color rgb="FF000000"/>
        <rFont val="Arial"/>
        <family val="2"/>
        <charset val="1"/>
      </rPr>
      <t xml:space="preserve">Do the icons have the same meaning everywhere?</t>
    </r>
  </si>
  <si>
    <r>
      <rPr>
        <sz val="10"/>
        <color rgb="FF000000"/>
        <rFont val="Arial"/>
        <family val="2"/>
        <charset val="1"/>
      </rPr>
      <t xml:space="preserve">La información se muestra de forma consistente en todo el sistema?
</t>
    </r>
    <r>
      <rPr>
        <i val="true"/>
        <sz val="10"/>
        <color rgb="FF000000"/>
        <rFont val="Arial"/>
        <family val="2"/>
        <charset val="1"/>
      </rPr>
      <t xml:space="preserve">Is the information displayed consistently on every page?</t>
    </r>
  </si>
  <si>
    <r>
      <rPr>
        <sz val="10"/>
        <color rgb="FF000000"/>
        <rFont val="Arial"/>
        <family val="2"/>
        <charset val="1"/>
      </rPr>
      <t xml:space="preserve">Los colores de los enlaces son los estándares o, si no, adecuados para su uso? 
</t>
    </r>
    <r>
      <rPr>
        <i val="true"/>
        <sz val="10"/>
        <color rgb="FF000000"/>
        <rFont val="Arial"/>
        <family val="2"/>
        <charset val="1"/>
      </rPr>
      <t xml:space="preserve">Are the colours of the links standard? If not, are they suitable for its use?</t>
    </r>
  </si>
  <si>
    <r>
      <rPr>
        <sz val="10"/>
        <color rgb="FF000000"/>
        <rFont val="Arial"/>
        <family val="2"/>
        <charset val="1"/>
      </rPr>
      <t xml:space="preserve">Los elementos de navegación siguen los estándares? (botones, check box,..)
</t>
    </r>
    <r>
      <rPr>
        <i val="true"/>
        <sz val="10"/>
        <color rgb="FF000000"/>
        <rFont val="Arial"/>
        <family val="2"/>
        <charset val="1"/>
      </rPr>
      <t xml:space="preserve">Do navigation elements follow the standards? (Buttons, check box, ...)</t>
    </r>
  </si>
  <si>
    <t xml:space="preserve">Bastante enrevesada para navegar</t>
  </si>
  <si>
    <t xml:space="preserve">5 - Reconocimiento en lugar de memoria, aprendizaje y anticipación / 
Recognition rather than memory, learning and anticipation</t>
  </si>
  <si>
    <r>
      <rPr>
        <sz val="10"/>
        <color rgb="FF000000"/>
        <rFont val="Arial"/>
        <family val="2"/>
        <charset val="1"/>
      </rPr>
      <t xml:space="preserve">Es sencillo de utilizar por vez primera?
</t>
    </r>
    <r>
      <rPr>
        <i val="true"/>
        <sz val="10"/>
        <color rgb="FF000000"/>
        <rFont val="Arial"/>
        <family val="2"/>
        <charset val="1"/>
      </rPr>
      <t xml:space="preserve">Is it easy to use the system for the first time?</t>
    </r>
  </si>
  <si>
    <r>
      <rPr>
        <sz val="10"/>
        <color rgb="FF000000"/>
        <rFont val="Arial"/>
        <family val="2"/>
        <charset val="1"/>
      </rPr>
      <t xml:space="preserve">Es fácil localizar información que ya ha sido buscada con anterioridada? 
</t>
    </r>
    <r>
      <rPr>
        <i val="true"/>
        <sz val="10"/>
        <color rgb="FF000000"/>
        <rFont val="Arial"/>
        <family val="2"/>
        <charset val="1"/>
      </rPr>
      <t xml:space="preserve">Is it easy to locate information that has already been searched for before?</t>
    </r>
  </si>
  <si>
    <t xml:space="preserve">Tienes que realizar el mismo proceso de busqueda</t>
  </si>
  <si>
    <r>
      <rPr>
        <sz val="10"/>
        <color rgb="FF000000"/>
        <rFont val="Arial"/>
        <family val="2"/>
        <charset val="1"/>
      </rPr>
      <t xml:space="preserve">En todo momento puedes utilizar el sistema sin necesidad de recordar pantallas anteriores? 
</t>
    </r>
    <r>
      <rPr>
        <i val="true"/>
        <sz val="10"/>
        <color rgb="FF000000"/>
        <rFont val="Arial"/>
        <family val="2"/>
        <charset val="1"/>
      </rPr>
      <t xml:space="preserve">Can you use the system at all times without remembering previous screens?</t>
    </r>
  </si>
  <si>
    <t xml:space="preserve">Ni Sí, ni No / Neither</t>
  </si>
  <si>
    <t xml:space="preserve">En algunos casos necesitas saber qué has hecho en pasos anteriores como a la hora de mandar mensajes</t>
  </si>
  <si>
    <r>
      <rPr>
        <sz val="10"/>
        <color rgb="FF000000"/>
        <rFont val="Arial"/>
        <family val="2"/>
        <charset val="1"/>
      </rPr>
      <t xml:space="preserve">Todo el contenido necesario para la navegación o para las diferentes tareas está en la "pantalla actual"?
</t>
    </r>
    <r>
      <rPr>
        <i val="true"/>
        <sz val="10"/>
        <color rgb="FF000000"/>
        <rFont val="Arial"/>
        <family val="2"/>
        <charset val="1"/>
      </rPr>
      <t xml:space="preserve">Is all content needed for navigation or task found in the “current screen”?</t>
    </r>
  </si>
  <si>
    <r>
      <rPr>
        <sz val="10"/>
        <color rgb="FF000000"/>
        <rFont val="Arial"/>
        <family val="2"/>
        <charset val="1"/>
      </rPr>
      <t xml:space="preserve">La información está organizada según la lógica familiar de los usuarios "tipo"? 
</t>
    </r>
    <r>
      <rPr>
        <i val="true"/>
        <sz val="10"/>
        <color rgb="FF000000"/>
        <rFont val="Arial"/>
        <family val="2"/>
        <charset val="1"/>
      </rPr>
      <t xml:space="preserve">Is the information organized according to logic familiar to the end user?</t>
    </r>
  </si>
  <si>
    <t xml:space="preserve">Una manera extraña de organizar la información</t>
  </si>
  <si>
    <t xml:space="preserve">6 - Flexibilidad y eficiéncia de uso / Flexibility and efficiency of use</t>
  </si>
  <si>
    <r>
      <rPr>
        <sz val="10"/>
        <color rgb="FF000000"/>
        <rFont val="Arial"/>
        <family val="2"/>
        <charset val="1"/>
      </rPr>
      <t xml:space="preserve">Existen atajos del teclado para las acciones frecuentes?
</t>
    </r>
    <r>
      <rPr>
        <i val="true"/>
        <sz val="10"/>
        <color rgb="FF000000"/>
        <rFont val="Arial"/>
        <family val="2"/>
        <charset val="1"/>
      </rPr>
      <t xml:space="preserve">Are there keyboard shortcuts for common actions?</t>
    </r>
  </si>
  <si>
    <r>
      <rPr>
        <sz val="10"/>
        <color rgb="FF000000"/>
        <rFont val="Arial"/>
        <family val="2"/>
        <charset val="1"/>
      </rPr>
      <t xml:space="preserve">Si existen, ¿queda claro cómo usarlas?
</t>
    </r>
    <r>
      <rPr>
        <i val="true"/>
        <sz val="10"/>
        <color rgb="FF000000"/>
        <rFont val="Arial"/>
        <family val="2"/>
        <charset val="1"/>
      </rPr>
      <t xml:space="preserve">If there are, is it clear how to use them?</t>
    </r>
  </si>
  <si>
    <t xml:space="preserve">No aplica-No es problema / Not applicable-It is not a problem</t>
  </si>
  <si>
    <r>
      <rPr>
        <sz val="10"/>
        <color rgb="FF000000"/>
        <rFont val="Arial"/>
        <family val="2"/>
        <charset val="1"/>
      </rPr>
      <t xml:space="preserve">Es posible realizar de manera sencilla una acción realizada anteriormente?
</t>
    </r>
    <r>
      <rPr>
        <i val="true"/>
        <sz val="10"/>
        <color rgb="FF000000"/>
        <rFont val="Arial"/>
        <family val="2"/>
        <charset val="1"/>
      </rPr>
      <t xml:space="preserve">Is it possible to easily perform an action done earlier?</t>
    </r>
  </si>
  <si>
    <r>
      <rPr>
        <sz val="10"/>
        <color rgb="FF000000"/>
        <rFont val="Arial"/>
        <family val="2"/>
        <charset val="1"/>
      </rPr>
      <t xml:space="preserve">El diseño se adapta al cambiar la resolución de la pantalla? 
</t>
    </r>
    <r>
      <rPr>
        <i val="true"/>
        <sz val="10"/>
        <color rgb="FF000000"/>
        <rFont val="Arial"/>
        <family val="2"/>
        <charset val="1"/>
      </rPr>
      <t xml:space="preserve">Does the design adapt to the changes of screen resolution?</t>
    </r>
  </si>
  <si>
    <r>
      <rPr>
        <sz val="10"/>
        <color rgb="FF000000"/>
        <rFont val="Arial"/>
        <family val="2"/>
        <charset val="1"/>
      </rPr>
      <t xml:space="preserve">Es visible el uso de aceleradores para el usuario habitual? 
</t>
    </r>
    <r>
      <rPr>
        <i val="true"/>
        <sz val="10"/>
        <color rgb="FF000000"/>
        <rFont val="Arial"/>
        <family val="2"/>
        <charset val="1"/>
      </rPr>
      <t xml:space="preserve">Is the use of accelerators visible to the normal user?</t>
    </r>
  </si>
  <si>
    <r>
      <rPr>
        <sz val="10"/>
        <color rgb="FF000000"/>
        <rFont val="Arial"/>
        <family val="2"/>
        <charset val="1"/>
      </rPr>
      <t xml:space="preserve">Se mantiene siempre ocupado al usuario? (sin tiempos de espera innecesarios)
</t>
    </r>
    <r>
      <rPr>
        <i val="true"/>
        <sz val="10"/>
        <color rgb="FF000000"/>
        <rFont val="Arial"/>
        <family val="2"/>
        <charset val="1"/>
      </rPr>
      <t xml:space="preserve">Does it always keep the user busy? (without unnecessary delays)</t>
    </r>
  </si>
  <si>
    <r>
      <rPr>
        <b val="true"/>
        <sz val="14"/>
        <color rgb="FF000000"/>
        <rFont val="Calibri"/>
        <family val="2"/>
        <charset val="1"/>
      </rPr>
      <t xml:space="preserve">7 - Ayuda a los usuarios a reconocer, diagnosticar y rehacer-se de los errors
</t>
    </r>
    <r>
      <rPr>
        <b val="true"/>
        <i val="true"/>
        <sz val="14"/>
        <color rgb="FF000000"/>
        <rFont val="Calibri"/>
        <family val="2"/>
        <charset val="1"/>
      </rPr>
      <t xml:space="preserve">Help users recognize, diagnose and recover from errors</t>
    </r>
  </si>
  <si>
    <r>
      <rPr>
        <sz val="10"/>
        <color rgb="FF000000"/>
        <rFont val="Arial"/>
        <family val="2"/>
        <charset val="1"/>
      </rPr>
      <t xml:space="preserve">Se muestra un mensaje antes de tomar acciones irreversibles?
</t>
    </r>
    <r>
      <rPr>
        <i val="true"/>
        <sz val="10"/>
        <color rgb="FF000000"/>
        <rFont val="Arial"/>
        <family val="2"/>
        <charset val="1"/>
      </rPr>
      <t xml:space="preserve">Does it display a message before taking irreversible actions?</t>
    </r>
  </si>
  <si>
    <r>
      <rPr>
        <sz val="10"/>
        <color rgb="FF000000"/>
        <rFont val="Arial"/>
        <family val="2"/>
        <charset val="1"/>
      </rPr>
      <t xml:space="preserve">Los errores cometidos se muestran en tiempo real?
</t>
    </r>
    <r>
      <rPr>
        <i val="true"/>
        <sz val="10"/>
        <color rgb="FF000000"/>
        <rFont val="Arial"/>
        <family val="2"/>
        <charset val="1"/>
      </rPr>
      <t xml:space="preserve">Are errors shown in real time?</t>
    </r>
  </si>
  <si>
    <r>
      <rPr>
        <sz val="10"/>
        <color rgb="FF000000"/>
        <rFont val="Arial"/>
        <family val="2"/>
        <charset val="1"/>
      </rPr>
      <t xml:space="preserve">El mensaje de error que aparece es fácilmente interpretable? 
</t>
    </r>
    <r>
      <rPr>
        <i val="true"/>
        <sz val="10"/>
        <color rgb="FF000000"/>
        <rFont val="Arial"/>
        <family val="2"/>
        <charset val="1"/>
      </rPr>
      <t xml:space="preserve">Is the error message that appears easily interpretable?</t>
    </r>
  </si>
  <si>
    <r>
      <rPr>
        <sz val="10"/>
        <color rgb="FF000000"/>
        <rFont val="Arial"/>
        <family val="2"/>
        <charset val="1"/>
      </rPr>
      <t xml:space="preserve">Se usa, además, algún código para referenciar el error?
</t>
    </r>
    <r>
      <rPr>
        <i val="true"/>
        <sz val="10"/>
        <color rgb="FF000000"/>
        <rFont val="Arial"/>
        <family val="2"/>
        <charset val="1"/>
      </rPr>
      <t xml:space="preserve">Is some code also used to reference the error?</t>
    </r>
  </si>
  <si>
    <r>
      <rPr>
        <b val="true"/>
        <sz val="14"/>
        <color rgb="FF000000"/>
        <rFont val="Calibri"/>
        <family val="2"/>
        <charset val="1"/>
      </rPr>
      <t xml:space="preserve">8 - Prevención de errores /</t>
    </r>
    <r>
      <rPr>
        <b val="true"/>
        <i val="true"/>
        <sz val="14"/>
        <color rgb="FF000000"/>
        <rFont val="Calibri"/>
        <family val="2"/>
        <charset val="1"/>
      </rPr>
      <t xml:space="preserve"> Preventing errors</t>
    </r>
  </si>
  <si>
    <r>
      <rPr>
        <sz val="10"/>
        <color rgb="FF000000"/>
        <rFont val="Arial"/>
        <family val="2"/>
        <charset val="1"/>
      </rPr>
      <t xml:space="preserve">Aparece un mensaje de confirmación antes de realizar las acciones?
</t>
    </r>
    <r>
      <rPr>
        <i val="true"/>
        <sz val="10"/>
        <color rgb="FF000000"/>
        <rFont val="Arial"/>
        <family val="2"/>
        <charset val="1"/>
      </rPr>
      <t xml:space="preserve">Does a confirmation message appear before taking the action?</t>
    </r>
  </si>
  <si>
    <r>
      <rPr>
        <sz val="10"/>
        <color rgb="FF000000"/>
        <rFont val="Arial"/>
        <family val="2"/>
        <charset val="1"/>
      </rPr>
      <t xml:space="preserve">Queda claro qué hay que introducir en cada campo de un formulario?
</t>
    </r>
    <r>
      <rPr>
        <i val="true"/>
        <sz val="10"/>
        <color rgb="FF000000"/>
        <rFont val="Arial"/>
        <family val="2"/>
        <charset val="1"/>
      </rPr>
      <t xml:space="preserve">Is it clear what information needs to be entered in each box on a form?</t>
    </r>
  </si>
  <si>
    <r>
      <rPr>
        <sz val="10"/>
        <color rgb="FF000000"/>
        <rFont val="Arial"/>
        <family val="2"/>
        <charset val="1"/>
      </rPr>
      <t xml:space="preserve">El motor de búsqueda tolera errores tipográficos y ortográficos?
</t>
    </r>
    <r>
      <rPr>
        <i val="true"/>
        <sz val="10"/>
        <color rgb="FF000000"/>
        <rFont val="Arial"/>
        <family val="2"/>
        <charset val="1"/>
      </rPr>
      <t xml:space="preserve">Does the search engine tolerate typos and spelling errors?</t>
    </r>
  </si>
  <si>
    <t xml:space="preserve">9 - Diseño estético y minimalista / Aesthetic and minimalist design</t>
  </si>
  <si>
    <r>
      <rPr>
        <sz val="10"/>
        <color rgb="FF000000"/>
        <rFont val="Arial"/>
        <family val="2"/>
        <charset val="1"/>
      </rPr>
      <t xml:space="preserve">Se ha usado un diseño sin redundáncia de información? 
</t>
    </r>
    <r>
      <rPr>
        <i val="true"/>
        <sz val="10"/>
        <color rgb="FF000000"/>
        <rFont val="Arial"/>
        <family val="2"/>
        <charset val="1"/>
      </rPr>
      <t xml:space="preserve">Is used a design without redundancy of information?</t>
    </r>
  </si>
  <si>
    <t xml:space="preserve">Hay secciones repetidas</t>
  </si>
  <si>
    <r>
      <rPr>
        <sz val="10"/>
        <color rgb="FF000000"/>
        <rFont val="Arial"/>
        <family val="2"/>
        <charset val="1"/>
      </rPr>
      <t xml:space="preserve">La información es corta, concisa y precisa?
</t>
    </r>
    <r>
      <rPr>
        <i val="true"/>
        <sz val="10"/>
        <color rgb="FF000000"/>
        <rFont val="Arial"/>
        <family val="2"/>
        <charset val="1"/>
      </rPr>
      <t xml:space="preserve">Is the information short, concise and accurate?</t>
    </r>
  </si>
  <si>
    <t xml:space="preserve">La informacion es corta pero insuficiente</t>
  </si>
  <si>
    <r>
      <rPr>
        <sz val="10"/>
        <color rgb="FF000000"/>
        <rFont val="Arial"/>
        <family val="2"/>
        <charset val="1"/>
      </rPr>
      <t xml:space="preserve">Cada elemento de información se diferencia del resto y no se confunde?
</t>
    </r>
    <r>
      <rPr>
        <i val="true"/>
        <sz val="10"/>
        <color rgb="FF000000"/>
        <rFont val="Arial"/>
        <family val="2"/>
        <charset val="1"/>
      </rPr>
      <t xml:space="preserve">Is each item of information different from the rest and not confused?</t>
    </r>
  </si>
  <si>
    <r>
      <rPr>
        <sz val="10"/>
        <color rgb="FF000000"/>
        <rFont val="Arial"/>
        <family val="2"/>
        <charset val="1"/>
      </rPr>
      <t xml:space="preserve">El texto está bien organizado, con frases cortas y de intrepretación rápida?
</t>
    </r>
    <r>
      <rPr>
        <i val="true"/>
        <sz val="10"/>
        <color rgb="FF000000"/>
        <rFont val="Arial"/>
        <family val="2"/>
        <charset val="1"/>
      </rPr>
      <t xml:space="preserve">Is the text well organized, with short sentences and quick to interpret?</t>
    </r>
  </si>
  <si>
    <r>
      <rPr>
        <b val="true"/>
        <sz val="14"/>
        <color rgb="FF000000"/>
        <rFont val="Calibri"/>
        <family val="2"/>
        <charset val="1"/>
      </rPr>
      <t xml:space="preserve">10 - Ayuda y documentación / </t>
    </r>
    <r>
      <rPr>
        <b val="true"/>
        <i val="true"/>
        <sz val="14"/>
        <color rgb="FF000000"/>
        <rFont val="Calibri"/>
        <family val="2"/>
        <charset val="1"/>
      </rPr>
      <t xml:space="preserve">Help and documentation</t>
    </r>
  </si>
  <si>
    <r>
      <rPr>
        <sz val="10"/>
        <color rgb="FF000000"/>
        <rFont val="Arial"/>
        <family val="2"/>
        <charset val="1"/>
      </rPr>
      <t xml:space="preserve">Existe la opción "ajuda"?
</t>
    </r>
    <r>
      <rPr>
        <i val="true"/>
        <sz val="10"/>
        <color rgb="FF000000"/>
        <rFont val="Arial"/>
        <family val="2"/>
        <charset val="1"/>
      </rPr>
      <t xml:space="preserve">Is there the "help" option?</t>
    </r>
  </si>
  <si>
    <t xml:space="preserve">Existen unas guías en la página principal</t>
  </si>
  <si>
    <r>
      <rPr>
        <sz val="10"/>
        <color rgb="FF000000"/>
        <rFont val="Arial"/>
        <family val="2"/>
        <charset val="1"/>
      </rPr>
      <t xml:space="preserve">En el caso de existir, es visible y de fácil acceso? 
</t>
    </r>
    <r>
      <rPr>
        <i val="true"/>
        <sz val="10"/>
        <color rgb="FF000000"/>
        <rFont val="Arial"/>
        <family val="2"/>
        <charset val="1"/>
      </rPr>
      <t xml:space="preserve">If so, is it visible and easy to access?</t>
    </r>
  </si>
  <si>
    <r>
      <rPr>
        <sz val="10"/>
        <color rgb="FF000000"/>
        <rFont val="Arial"/>
        <family val="2"/>
        <charset val="1"/>
      </rPr>
      <t xml:space="preserve">La ayuda está orientada a la solución de problemas? 
</t>
    </r>
    <r>
      <rPr>
        <i val="true"/>
        <sz val="10"/>
        <color rgb="FF000000"/>
        <rFont val="Arial"/>
        <family val="2"/>
        <charset val="1"/>
      </rPr>
      <t xml:space="preserve">Is the help section aimed at solving problems?</t>
    </r>
  </si>
  <si>
    <t xml:space="preserve">Es un manual de uso</t>
  </si>
  <si>
    <r>
      <rPr>
        <sz val="10"/>
        <color rgb="FF000000"/>
        <rFont val="Arial"/>
        <family val="2"/>
        <charset val="1"/>
      </rPr>
      <t xml:space="preserve">Dispone de un apartado de preguntas frecuentes? 
</t>
    </r>
    <r>
      <rPr>
        <i val="true"/>
        <sz val="10"/>
        <color rgb="FF000000"/>
        <rFont val="Arial"/>
        <family val="2"/>
        <charset val="1"/>
      </rPr>
      <t xml:space="preserve">Is there a section of frequently asked questions (FAQ)?</t>
    </r>
  </si>
  <si>
    <r>
      <rPr>
        <sz val="10"/>
        <color rgb="FF000000"/>
        <rFont val="Arial"/>
        <family val="2"/>
        <charset val="1"/>
      </rPr>
      <t xml:space="preserve">La documentación de ayuda es clara, utiliza ejemplos? 
</t>
    </r>
    <r>
      <rPr>
        <i val="true"/>
        <sz val="10"/>
        <color rgb="FF000000"/>
        <rFont val="Arial"/>
        <family val="2"/>
        <charset val="1"/>
      </rPr>
      <t xml:space="preserve">Is the help documentation clear, with examples?</t>
    </r>
  </si>
  <si>
    <t xml:space="preserve">No incluye ejemplos</t>
  </si>
  <si>
    <r>
      <rPr>
        <b val="true"/>
        <sz val="14"/>
        <color rgb="FF000000"/>
        <rFont val="Calibri"/>
        <family val="2"/>
        <charset val="1"/>
      </rPr>
      <t xml:space="preserve">11 - Guardar el estado y proteger el trabajo / </t>
    </r>
    <r>
      <rPr>
        <b val="true"/>
        <i val="true"/>
        <sz val="14"/>
        <color rgb="FF000000"/>
        <rFont val="Calibri"/>
        <family val="2"/>
        <charset val="1"/>
      </rPr>
      <t xml:space="preserve">Save the state and protect the work</t>
    </r>
  </si>
  <si>
    <r>
      <rPr>
        <sz val="10"/>
        <color rgb="FF000000"/>
        <rFont val="Arial"/>
        <family val="2"/>
        <charset val="1"/>
      </rPr>
      <t xml:space="preserve">Los usuarios pueden continuar desde un estado anterior al que quedaron en otro momento o desde otro dispositivo? 
</t>
    </r>
    <r>
      <rPr>
        <i val="true"/>
        <sz val="10"/>
        <color rgb="FF000000"/>
        <rFont val="Arial"/>
        <family val="2"/>
        <charset val="1"/>
      </rPr>
      <t xml:space="preserve">Can users continue from a previous state (where they had previously been or from another device)?</t>
    </r>
  </si>
  <si>
    <r>
      <rPr>
        <sz val="10"/>
        <color rgb="FF000000"/>
        <rFont val="Arial"/>
        <family val="2"/>
        <charset val="1"/>
      </rPr>
      <t xml:space="preserve">Se implementa la utilidad de "auto-guardado" ? 
</t>
    </r>
    <r>
      <rPr>
        <i val="true"/>
        <sz val="10"/>
        <color rgb="FF000000"/>
        <rFont val="Arial"/>
        <family val="2"/>
        <charset val="1"/>
      </rPr>
      <t xml:space="preserve">Is "Autosave" implemented?</t>
    </r>
  </si>
  <si>
    <r>
      <rPr>
        <sz val="10"/>
        <color rgb="FF000000"/>
        <rFont val="Arial"/>
        <family val="2"/>
        <charset val="1"/>
      </rPr>
      <t xml:space="preserve">Tiene buena respuesta a fallos ajenos? (cortes de corriente, de internet,…) 
</t>
    </r>
    <r>
      <rPr>
        <i val="true"/>
        <sz val="10"/>
        <color rgb="FF000000"/>
        <rFont val="Arial"/>
        <family val="2"/>
        <charset val="1"/>
      </rPr>
      <t xml:space="preserve">Does the system have a good response to external failures? (Power cut, internet not working, ...)</t>
    </r>
  </si>
  <si>
    <r>
      <rPr>
        <b val="true"/>
        <sz val="14"/>
        <color rgb="FF000000"/>
        <rFont val="Calibri"/>
        <family val="2"/>
        <charset val="1"/>
      </rPr>
      <t xml:space="preserve">12 - Color y legibilidad / </t>
    </r>
    <r>
      <rPr>
        <b val="true"/>
        <i val="true"/>
        <sz val="14"/>
        <color rgb="FF000000"/>
        <rFont val="Calibri"/>
        <family val="2"/>
        <charset val="1"/>
      </rPr>
      <t xml:space="preserve">Color and readability</t>
    </r>
  </si>
  <si>
    <r>
      <rPr>
        <sz val="10"/>
        <color rgb="FF000000"/>
        <rFont val="Arial"/>
        <family val="2"/>
        <charset val="1"/>
      </rPr>
      <t xml:space="preserve">Las fuentes del texto tienen un tamaño adecuado? 
</t>
    </r>
    <r>
      <rPr>
        <i val="true"/>
        <sz val="10"/>
        <color rgb="FF000000"/>
        <rFont val="Arial"/>
        <family val="2"/>
        <charset val="1"/>
      </rPr>
      <t xml:space="preserve">Do the fonts have an adequate size?</t>
    </r>
  </si>
  <si>
    <r>
      <rPr>
        <sz val="10"/>
        <color rgb="FF000000"/>
        <rFont val="Arial"/>
        <family val="2"/>
        <charset val="1"/>
      </rPr>
      <t xml:space="preserve">Las fuentes del texto utilizan colores con suficiente contraste con el fondo? 
</t>
    </r>
    <r>
      <rPr>
        <i val="true"/>
        <sz val="10"/>
        <color rgb="FF000000"/>
        <rFont val="Arial"/>
        <family val="2"/>
        <charset val="1"/>
      </rPr>
      <t xml:space="preserve">Do the fonts use colours with sufficient contrast with the background?</t>
    </r>
  </si>
  <si>
    <r>
      <rPr>
        <sz val="10"/>
        <color rgb="FF000000"/>
        <rFont val="Arial"/>
        <family val="2"/>
        <charset val="1"/>
      </rPr>
      <t xml:space="preserve">Las imágenes o patrones del fondo no impiden la lectura del contenido? 
</t>
    </r>
    <r>
      <rPr>
        <i val="true"/>
        <sz val="10"/>
        <color rgb="FF000000"/>
        <rFont val="Arial"/>
        <family val="2"/>
        <charset val="1"/>
      </rPr>
      <t xml:space="preserve">Do background images or patterns allow the content to be read?</t>
    </r>
  </si>
  <si>
    <r>
      <rPr>
        <sz val="10"/>
        <color rgb="FF000000"/>
        <rFont val="Arial"/>
        <family val="2"/>
        <charset val="1"/>
      </rPr>
      <t xml:space="preserve">Se tiene en cuenta a los usuarios con visión reducida? 
</t>
    </r>
    <r>
      <rPr>
        <i val="true"/>
        <sz val="10"/>
        <color rgb="FF000000"/>
        <rFont val="Arial"/>
        <family val="2"/>
        <charset val="1"/>
      </rPr>
      <t xml:space="preserve">Does it consider people with reduced vision?</t>
    </r>
  </si>
  <si>
    <r>
      <rPr>
        <b val="true"/>
        <sz val="14"/>
        <rFont val="Calibri"/>
        <family val="2"/>
        <charset val="1"/>
      </rPr>
      <t xml:space="preserve">13 - Autonomía / </t>
    </r>
    <r>
      <rPr>
        <b val="true"/>
        <i val="true"/>
        <sz val="14"/>
        <rFont val="Calibri"/>
        <family val="2"/>
        <charset val="1"/>
      </rPr>
      <t xml:space="preserve">Autonomy</t>
    </r>
  </si>
  <si>
    <r>
      <rPr>
        <sz val="10"/>
        <color rgb="FF000000"/>
        <rFont val="Arial"/>
        <family val="2"/>
        <charset val="1"/>
      </rPr>
      <t xml:space="preserve">Se mantiene en todo momento informado al usuario del estado del sistema? 
</t>
    </r>
    <r>
      <rPr>
        <i val="true"/>
        <sz val="10"/>
        <color rgb="FF000000"/>
        <rFont val="Arial"/>
        <family val="2"/>
        <charset val="1"/>
      </rPr>
      <t xml:space="preserve">Does it keep the user informed of system status?</t>
    </r>
  </si>
  <si>
    <r>
      <rPr>
        <sz val="10"/>
        <color rgb="FF000000"/>
        <rFont val="Arial"/>
        <family val="2"/>
        <charset val="1"/>
      </rPr>
      <t xml:space="preserve">Además, el estado del sistema es visible y actualitzado? 
</t>
    </r>
    <r>
      <rPr>
        <i val="true"/>
        <sz val="10"/>
        <color rgb="FF000000"/>
        <rFont val="Arial"/>
        <family val="2"/>
        <charset val="1"/>
      </rPr>
      <t xml:space="preserve">Moreover, is the system status visible and updated?</t>
    </r>
  </si>
  <si>
    <r>
      <rPr>
        <sz val="10"/>
        <color rgb="FF000000"/>
        <rFont val="Arial"/>
        <family val="2"/>
        <charset val="1"/>
      </rPr>
      <t xml:space="preserve">El usuario puede tomar sus propias decisiones? (Personalización) 
</t>
    </r>
    <r>
      <rPr>
        <i val="true"/>
        <sz val="10"/>
        <color rgb="FF000000"/>
        <rFont val="Arial"/>
        <family val="2"/>
        <charset val="1"/>
      </rPr>
      <t xml:space="preserve">Can the user take their own decisions? (Personalization)</t>
    </r>
  </si>
  <si>
    <r>
      <rPr>
        <b val="true"/>
        <sz val="14"/>
        <color rgb="FF000000"/>
        <rFont val="Calibri"/>
        <family val="2"/>
        <charset val="1"/>
      </rPr>
      <t xml:space="preserve">14 - Valores per defecto / </t>
    </r>
    <r>
      <rPr>
        <b val="true"/>
        <i val="true"/>
        <sz val="14"/>
        <color rgb="FF000000"/>
        <rFont val="Calibri"/>
        <family val="2"/>
        <charset val="1"/>
      </rPr>
      <t xml:space="preserve">Defaults</t>
    </r>
  </si>
  <si>
    <r>
      <rPr>
        <sz val="10"/>
        <color rgb="FF000000"/>
        <rFont val="Arial"/>
        <family val="2"/>
        <charset val="1"/>
      </rPr>
      <t xml:space="preserve">El sistema o aparato proporciona la opción de volver a los valores de fábrica? 
</t>
    </r>
    <r>
      <rPr>
        <i val="true"/>
        <sz val="10"/>
        <color rgb="FF000000"/>
        <rFont val="Arial"/>
        <family val="2"/>
        <charset val="1"/>
      </rPr>
      <t xml:space="preserve">Does the system or device give the option to return to factory settings?</t>
    </r>
  </si>
  <si>
    <r>
      <rPr>
        <sz val="10"/>
        <color rgb="FF000000"/>
        <rFont val="Arial"/>
        <family val="2"/>
        <charset val="1"/>
      </rPr>
      <t xml:space="preserve">Si es así, se indica claramente las consecuencias de dicha acción? 
</t>
    </r>
    <r>
      <rPr>
        <i val="true"/>
        <sz val="10"/>
        <color rgb="FF000000"/>
        <rFont val="Arial"/>
        <family val="2"/>
        <charset val="1"/>
      </rPr>
      <t xml:space="preserve">If so, does it clearly indicate the consequences of the action?</t>
    </r>
  </si>
  <si>
    <r>
      <rPr>
        <sz val="10"/>
        <color rgb="FF000000"/>
        <rFont val="Arial"/>
        <family val="2"/>
        <charset val="1"/>
      </rPr>
      <t xml:space="preserve">Se utilitza el término “por defecto”? 
</t>
    </r>
    <r>
      <rPr>
        <i val="true"/>
        <sz val="10"/>
        <color rgb="FF000000"/>
        <rFont val="Arial"/>
        <family val="2"/>
        <charset val="1"/>
      </rPr>
      <t xml:space="preserve">Is the term "Default" used?</t>
    </r>
  </si>
  <si>
    <t xml:space="preserve">15 - Reducción de la latencia /  Latency reduction</t>
  </si>
  <si>
    <r>
      <rPr>
        <b val="true"/>
        <sz val="11"/>
        <rFont val="Calibri"/>
        <family val="2"/>
        <charset val="1"/>
      </rPr>
      <t xml:space="preserve">Respuesta
</t>
    </r>
    <r>
      <rPr>
        <i val="true"/>
        <sz val="11"/>
        <color rgb="FF000000"/>
        <rFont val="Calibri"/>
        <family val="2"/>
        <charset val="1"/>
      </rPr>
      <t xml:space="preserve">Answer</t>
    </r>
  </si>
  <si>
    <r>
      <rPr>
        <b val="true"/>
        <sz val="11"/>
        <rFont val="Calibri"/>
        <family val="2"/>
        <charset val="1"/>
      </rPr>
      <t xml:space="preserve">Comentarios
</t>
    </r>
    <r>
      <rPr>
        <i val="true"/>
        <sz val="11"/>
        <color rgb="FF000000"/>
        <rFont val="Calibri"/>
        <family val="2"/>
        <charset val="1"/>
      </rPr>
      <t xml:space="preserve">Coments</t>
    </r>
  </si>
  <si>
    <r>
      <rPr>
        <sz val="10"/>
        <color rgb="FF000000"/>
        <rFont val="Arial"/>
        <family val="2"/>
        <charset val="1"/>
      </rPr>
      <t xml:space="preserve">La ejecución de tareas pesadas es transparente al usuario? 
</t>
    </r>
    <r>
      <rPr>
        <i val="true"/>
        <sz val="11"/>
        <color rgb="FF000000"/>
        <rFont val="Calibri"/>
        <family val="2"/>
        <charset val="1"/>
      </rPr>
      <t xml:space="preserve">Is the execution of heavy work transparent to the user?</t>
    </r>
  </si>
  <si>
    <r>
      <rPr>
        <sz val="10"/>
        <color rgb="FF000000"/>
        <rFont val="Arial"/>
        <family val="2"/>
        <charset val="1"/>
      </rPr>
      <t xml:space="preserve">Se muestra el tiempo restante o alguna animación de las tareas pesadas que se están ejecutando? 
</t>
    </r>
    <r>
      <rPr>
        <i val="true"/>
        <sz val="11"/>
        <color rgb="FF000000"/>
        <rFont val="Calibri"/>
        <family val="2"/>
        <charset val="1"/>
      </rPr>
      <t xml:space="preserve">While running heavy tasks, is remaining time or some animation shown?</t>
    </r>
  </si>
  <si>
    <r>
      <rPr>
        <b val="true"/>
        <sz val="14"/>
        <color rgb="FF000000"/>
        <rFont val="Calibri"/>
        <family val="2"/>
        <charset val="1"/>
      </rPr>
      <t xml:space="preserve">RESULTADOS / </t>
    </r>
    <r>
      <rPr>
        <b val="true"/>
        <i val="true"/>
        <sz val="14"/>
        <color rgb="FF000000"/>
        <rFont val="Calibri"/>
        <family val="2"/>
        <charset val="1"/>
      </rPr>
      <t xml:space="preserve">RESULTS</t>
    </r>
  </si>
  <si>
    <r>
      <rPr>
        <b val="true"/>
        <sz val="11"/>
        <color rgb="FF000000"/>
        <rFont val="Calibri"/>
        <family val="2"/>
        <charset val="1"/>
      </rPr>
      <t xml:space="preserve">Valores/V</t>
    </r>
    <r>
      <rPr>
        <b val="true"/>
        <i val="true"/>
        <sz val="11"/>
        <color rgb="FF000000"/>
        <rFont val="Calibri"/>
        <family val="2"/>
        <charset val="1"/>
      </rPr>
      <t xml:space="preserve">alues</t>
    </r>
  </si>
  <si>
    <t xml:space="preserve"># preguntas 
NO contestadas</t>
  </si>
  <si>
    <t xml:space="preserve"># preguntas 
totales</t>
  </si>
  <si>
    <t xml:space="preserve"># preguntas 
contestadas</t>
  </si>
  <si>
    <t xml:space="preserve"># preguntas 
NO aplica</t>
  </si>
  <si>
    <t xml:space="preserve">% de preguntas contestadas</t>
  </si>
  <si>
    <t xml:space="preserve">Número de preguntas NO contestadas (deben contestarse TODAS)</t>
  </si>
  <si>
    <t xml:space="preserve">Número de preguntas contestadas que computan (sin las No aplica)</t>
  </si>
  <si>
    <r>
      <rPr>
        <b val="true"/>
        <sz val="20"/>
        <color rgb="FF000000"/>
        <rFont val="Calibri"/>
        <family val="2"/>
        <charset val="1"/>
      </rPr>
      <t xml:space="preserve">Porcentaje de usabilidad
</t>
    </r>
    <r>
      <rPr>
        <b val="true"/>
        <i val="true"/>
        <sz val="20"/>
        <color rgb="FF000000"/>
        <rFont val="Calibri"/>
        <family val="2"/>
        <charset val="1"/>
      </rPr>
      <t xml:space="preserve">"Usability" percentage</t>
    </r>
  </si>
  <si>
    <t xml:space="preserve">NP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</si>
</sst>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%"/>
    <numFmt numFmtId="167" formatCode="0\ %"/>
    <numFmt numFmtId="168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2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i val="true"/>
      <sz val="2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92D050"/>
        <bgColor rgb="FF969696"/>
      </patternFill>
    </fill>
    <fill>
      <patternFill patternType="solid">
        <fgColor rgb="FFFFE699"/>
        <bgColor rgb="FFFFCC99"/>
      </patternFill>
    </fill>
    <fill>
      <patternFill patternType="solid">
        <fgColor rgb="FFBDD7EE"/>
        <bgColor rgb="FFD0CECE"/>
      </patternFill>
    </fill>
    <fill>
      <patternFill patternType="solid">
        <fgColor rgb="FFDAE3F3"/>
        <bgColor rgb="FFDEEBF7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BDD7E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9" xfId="2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2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9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21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E699"/>
      <rgbColor rgb="FF99CCFF"/>
      <rgbColor rgb="FFFF9999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ngroup.com/articles/ten-usability-heuristics" TargetMode="External"/><Relationship Id="rId2" Type="http://schemas.openxmlformats.org/officeDocument/2006/relationships/hyperlink" Target="http://asktog.com/atc/principles-of-interaction-design" TargetMode="External"/><Relationship Id="rId3" Type="http://schemas.openxmlformats.org/officeDocument/2006/relationships/hyperlink" Target="https://www.nngroup.com/articles/ten-usability-heuristics" TargetMode="External"/><Relationship Id="rId4" Type="http://schemas.openxmlformats.org/officeDocument/2006/relationships/hyperlink" Target="http://asktog.com/atc/principles-of-interaction-design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4.4" zeroHeight="false" outlineLevelRow="0" outlineLevelCol="0"/>
  <cols>
    <col collapsed="false" customWidth="true" hidden="false" outlineLevel="0" max="1" min="1" style="1" width="37.66"/>
    <col collapsed="false" customWidth="true" hidden="false" outlineLevel="0" max="2" min="2" style="1" width="38.66"/>
    <col collapsed="false" customWidth="true" hidden="false" outlineLevel="0" max="6" min="3" style="1" width="11.55"/>
    <col collapsed="false" customWidth="true" hidden="false" outlineLevel="0" max="7" min="7" style="1" width="24.33"/>
    <col collapsed="false" customWidth="true" hidden="false" outlineLevel="0" max="1025" min="8" style="1" width="11.55"/>
  </cols>
  <sheetData>
    <row r="1" customFormat="false" ht="39" hidden="false" customHeight="true" outlineLevel="0" collapsed="false">
      <c r="A1" s="2" t="s">
        <v>0</v>
      </c>
      <c r="B1" s="2"/>
      <c r="C1" s="2"/>
      <c r="D1" s="2"/>
      <c r="E1" s="2"/>
    </row>
    <row r="2" customFormat="false" ht="30" hidden="false" customHeight="true" outlineLevel="0" collapsed="false">
      <c r="A2" s="3" t="s">
        <v>1</v>
      </c>
      <c r="B2" s="3"/>
      <c r="C2" s="3"/>
      <c r="D2" s="3"/>
      <c r="E2" s="3"/>
    </row>
    <row r="3" customFormat="false" ht="13.2" hidden="false" customHeight="true" outlineLevel="0" collapsed="false">
      <c r="A3" s="4"/>
      <c r="B3" s="4"/>
      <c r="C3" s="4"/>
      <c r="D3" s="4"/>
      <c r="E3" s="4"/>
    </row>
    <row r="4" customFormat="false" ht="7.2" hidden="false" customHeight="true" outlineLevel="0" collapsed="false"/>
    <row r="5" customFormat="false" ht="33" hidden="false" customHeight="false" outlineLevel="0" collapsed="false">
      <c r="A5" s="5" t="s">
        <v>2</v>
      </c>
      <c r="B5" s="6" t="s">
        <v>3</v>
      </c>
      <c r="C5" s="6"/>
      <c r="D5" s="6"/>
      <c r="E5" s="6"/>
    </row>
    <row r="6" customFormat="false" ht="5.4" hidden="false" customHeight="true" outlineLevel="0" collapsed="false"/>
    <row r="7" customFormat="false" ht="18.6" hidden="false" customHeight="false" outlineLevel="0" collapsed="false">
      <c r="A7" s="7" t="s">
        <v>4</v>
      </c>
      <c r="D7" s="8"/>
      <c r="E7" s="8"/>
      <c r="F7" s="8"/>
    </row>
    <row r="8" customFormat="false" ht="14.4" hidden="false" customHeight="false" outlineLevel="0" collapsed="false">
      <c r="A8" s="9" t="s">
        <v>5</v>
      </c>
      <c r="B8" s="10" t="s">
        <v>6</v>
      </c>
      <c r="C8" s="10"/>
      <c r="D8" s="10"/>
      <c r="E8" s="10"/>
      <c r="F8" s="8"/>
    </row>
    <row r="9" customFormat="false" ht="14.4" hidden="false" customHeight="false" outlineLevel="0" collapsed="false">
      <c r="A9" s="11" t="s">
        <v>7</v>
      </c>
      <c r="B9" s="12" t="s">
        <v>8</v>
      </c>
      <c r="C9" s="12"/>
      <c r="D9" s="12"/>
      <c r="E9" s="12"/>
      <c r="F9" s="8"/>
    </row>
    <row r="10" customFormat="false" ht="14.4" hidden="false" customHeight="false" outlineLevel="0" collapsed="false">
      <c r="A10" s="11" t="s">
        <v>9</v>
      </c>
      <c r="B10" s="12" t="s">
        <v>10</v>
      </c>
      <c r="C10" s="12"/>
      <c r="D10" s="12"/>
      <c r="E10" s="12"/>
    </row>
    <row r="11" customFormat="false" ht="15" hidden="false" customHeight="false" outlineLevel="0" collapsed="false">
      <c r="A11" s="13" t="s">
        <v>11</v>
      </c>
      <c r="B11" s="14" t="n">
        <v>43398</v>
      </c>
      <c r="C11" s="14"/>
      <c r="D11" s="14"/>
      <c r="E11" s="14"/>
    </row>
    <row r="12" customFormat="false" ht="6" hidden="false" customHeight="true" outlineLevel="0" collapsed="false">
      <c r="A12" s="7"/>
    </row>
    <row r="13" customFormat="false" ht="15.6" hidden="false" customHeight="true" outlineLevel="0" collapsed="false">
      <c r="A13" s="15" t="s">
        <v>12</v>
      </c>
      <c r="B13" s="15"/>
      <c r="C13" s="15"/>
      <c r="D13" s="15"/>
      <c r="E13" s="15"/>
    </row>
    <row r="14" customFormat="false" ht="15.6" hidden="false" customHeight="true" outlineLevel="0" collapsed="false">
      <c r="A14" s="15"/>
      <c r="B14" s="15"/>
      <c r="C14" s="15"/>
      <c r="D14" s="15"/>
      <c r="E14" s="15"/>
    </row>
    <row r="15" customFormat="false" ht="15.6" hidden="false" customHeight="true" outlineLevel="0" collapsed="false">
      <c r="A15" s="15"/>
      <c r="B15" s="15"/>
      <c r="C15" s="15"/>
      <c r="D15" s="15"/>
      <c r="E15" s="15"/>
    </row>
    <row r="16" customFormat="false" ht="14.4" hidden="false" customHeight="false" outlineLevel="0" collapsed="false">
      <c r="A16" s="16" t="s">
        <v>13</v>
      </c>
      <c r="B16" s="16"/>
      <c r="C16" s="16"/>
      <c r="D16" s="16"/>
      <c r="E16" s="16"/>
    </row>
    <row r="17" customFormat="false" ht="14.4" hidden="false" customHeight="false" outlineLevel="0" collapsed="false">
      <c r="A17" s="16" t="s">
        <v>14</v>
      </c>
      <c r="B17" s="16"/>
      <c r="C17" s="16"/>
      <c r="D17" s="16"/>
      <c r="E17" s="16"/>
    </row>
    <row r="18" customFormat="false" ht="14.4" hidden="false" customHeight="true" outlineLevel="0" collapsed="false">
      <c r="A18" s="17" t="s">
        <v>15</v>
      </c>
      <c r="B18" s="17"/>
      <c r="C18" s="17"/>
      <c r="D18" s="17"/>
      <c r="E18" s="17"/>
    </row>
    <row r="19" customFormat="false" ht="14.4" hidden="false" customHeight="false" outlineLevel="0" collapsed="false">
      <c r="A19" s="17"/>
      <c r="B19" s="17"/>
      <c r="C19" s="17"/>
      <c r="D19" s="17"/>
      <c r="E19" s="17"/>
    </row>
    <row r="20" customFormat="false" ht="14.4" hidden="false" customHeight="false" outlineLevel="0" collapsed="false">
      <c r="A20" s="17"/>
      <c r="B20" s="17"/>
      <c r="C20" s="17"/>
      <c r="D20" s="17"/>
      <c r="E20" s="17"/>
    </row>
    <row r="21" customFormat="false" ht="14.4" hidden="false" customHeight="false" outlineLevel="0" collapsed="false">
      <c r="A21" s="18" t="s">
        <v>13</v>
      </c>
      <c r="B21" s="18"/>
      <c r="C21" s="18"/>
      <c r="D21" s="18"/>
      <c r="E21" s="18"/>
    </row>
    <row r="22" customFormat="false" ht="14.4" hidden="false" customHeight="false" outlineLevel="0" collapsed="false">
      <c r="A22" s="18" t="s">
        <v>14</v>
      </c>
      <c r="B22" s="18"/>
      <c r="C22" s="18"/>
      <c r="D22" s="18"/>
      <c r="E22" s="18"/>
    </row>
  </sheetData>
  <mergeCells count="13">
    <mergeCell ref="A1:E1"/>
    <mergeCell ref="A2:E2"/>
    <mergeCell ref="B5:E5"/>
    <mergeCell ref="B8:E8"/>
    <mergeCell ref="B9:E9"/>
    <mergeCell ref="B10:E10"/>
    <mergeCell ref="B11:E11"/>
    <mergeCell ref="A13:E15"/>
    <mergeCell ref="A16:E16"/>
    <mergeCell ref="A17:E17"/>
    <mergeCell ref="A18:E20"/>
    <mergeCell ref="A21:E21"/>
    <mergeCell ref="A22:E22"/>
  </mergeCells>
  <hyperlinks>
    <hyperlink ref="A16" r:id="rId1" display="https://www.nngroup.com/articles/ten-usability-heuristics"/>
    <hyperlink ref="A17" r:id="rId2" display="http://asktog.com/atc/principles-of-interaction-design"/>
    <hyperlink ref="A21" r:id="rId3" display="https://www.nngroup.com/articles/ten-usability-heuristics"/>
    <hyperlink ref="A22" r:id="rId4" display="http://asktog.com/atc/principles-of-interaction-desig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.55"/>
    <col collapsed="false" customWidth="false" hidden="false" outlineLevel="0" max="1025" min="6" style="0" width="11.44"/>
  </cols>
  <sheetData>
    <row r="1" s="33" customFormat="true" ht="33" hidden="false" customHeight="true" outlineLevel="0" collapsed="false">
      <c r="A1" s="30" t="s">
        <v>73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8" t="s">
        <v>74</v>
      </c>
      <c r="B4" s="25" t="s">
        <v>23</v>
      </c>
      <c r="C4" s="32" t="s">
        <v>75</v>
      </c>
      <c r="D4" s="19" t="n">
        <f aca="false">IF(B4=RESULTADOS!$A$101,1,IF(B4=RESULTADOS!$A$102,0.5,IF(B4=RESULTADOS!$A$103,0,IF(B4=RESULTADOS!$A$104,"NA","-"))))</f>
        <v>0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76</v>
      </c>
      <c r="B5" s="25" t="s">
        <v>23</v>
      </c>
      <c r="C5" s="26" t="s">
        <v>77</v>
      </c>
      <c r="D5" s="19" t="n">
        <f aca="false">IF(B5=RESULTADOS!$A$101,1,IF(B5=RESULTADOS!$A$102,0.5,IF(B5=RESULTADOS!$A$103,0,IF(B5=RESULTADOS!$A$104,"NA","-"))))</f>
        <v>0</v>
      </c>
      <c r="E5" s="19" t="n">
        <f aca="false">IF(D5="NA",1,0)</f>
        <v>0</v>
      </c>
    </row>
    <row r="6" customFormat="false" ht="30" hidden="false" customHeight="true" outlineLevel="0" collapsed="false">
      <c r="A6" s="24" t="s">
        <v>78</v>
      </c>
      <c r="B6" s="25" t="s">
        <v>20</v>
      </c>
      <c r="C6" s="26"/>
      <c r="D6" s="19" t="n">
        <f aca="false">IF(B6=RESULTADOS!$A$101,1,IF(B6=RESULTADOS!$A$102,0.5,IF(B6=RESULTADOS!$A$103,0,IF(B6=RESULTADOS!$A$104,"NA","-"))))</f>
        <v>1</v>
      </c>
      <c r="E6" s="19" t="n">
        <f aca="false">IF(D6="NA",1,0)</f>
        <v>0</v>
      </c>
    </row>
    <row r="7" customFormat="false" ht="30" hidden="false" customHeight="true" outlineLevel="0" collapsed="false">
      <c r="A7" s="24" t="s">
        <v>79</v>
      </c>
      <c r="B7" s="25" t="s">
        <v>20</v>
      </c>
      <c r="C7" s="26"/>
      <c r="D7" s="19" t="n">
        <f aca="false">IF(B7=RESULTADOS!$A$101,1,IF(B7=RESULTADOS!$A$102,0.5,IF(B7=RESULTADOS!$A$103,0,IF(B7=RESULTADOS!$A$104,"NA","-"))))</f>
        <v>1</v>
      </c>
      <c r="E7" s="19" t="n">
        <f aca="false">IF(D7="NA",1,0)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7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.34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80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8" t="s">
        <v>81</v>
      </c>
      <c r="B4" s="25" t="s">
        <v>23</v>
      </c>
      <c r="C4" s="26" t="s">
        <v>82</v>
      </c>
      <c r="D4" s="19" t="n">
        <f aca="false">IF(B4=RESULTADOS!$A$101,1,IF(B4=RESULTADOS!$A$102,0.5,IF(B4=RESULTADOS!$A$103,0,IF(B4=RESULTADOS!$A$104,"NA","-"))))</f>
        <v>0</v>
      </c>
      <c r="E4" s="0" t="n">
        <f aca="false">IF(D4="NA",1,0)</f>
        <v>0</v>
      </c>
    </row>
    <row r="5" customFormat="false" ht="30" hidden="false" customHeight="true" outlineLevel="0" collapsed="false">
      <c r="A5" s="24" t="s">
        <v>83</v>
      </c>
      <c r="B5" s="25" t="s">
        <v>59</v>
      </c>
      <c r="C5" s="32"/>
      <c r="D5" s="19" t="str">
        <f aca="false">IF(B5=RESULTADOS!$A$101,1,IF(B5=RESULTADOS!$A$102,0.5,IF(B5=RESULTADOS!$A$103,0,IF(B5=RESULTADOS!$A$104,"NA","-"))))</f>
        <v>NA</v>
      </c>
      <c r="E5" s="0" t="n">
        <f aca="false">IF(D5="NA",1,0)</f>
        <v>1</v>
      </c>
    </row>
    <row r="6" customFormat="false" ht="30" hidden="false" customHeight="true" outlineLevel="0" collapsed="false">
      <c r="A6" s="24" t="s">
        <v>84</v>
      </c>
      <c r="B6" s="25" t="s">
        <v>23</v>
      </c>
      <c r="C6" s="32" t="s">
        <v>85</v>
      </c>
      <c r="D6" s="19" t="n">
        <f aca="false">IF(B6=RESULTADOS!$A$101,1,IF(B6=RESULTADOS!$A$102,0.5,IF(B6=RESULTADOS!$A$103,0,IF(B6=RESULTADOS!$A$104,"NA","-"))))</f>
        <v>0</v>
      </c>
      <c r="E6" s="0" t="n">
        <f aca="false">IF(D6="NA",1,0)</f>
        <v>0</v>
      </c>
    </row>
    <row r="7" customFormat="false" ht="30" hidden="false" customHeight="true" outlineLevel="0" collapsed="false">
      <c r="A7" s="24" t="s">
        <v>86</v>
      </c>
      <c r="B7" s="27" t="s">
        <v>23</v>
      </c>
      <c r="C7" s="32"/>
      <c r="D7" s="19" t="n">
        <f aca="false">IF(B7=RESULTADOS!$A$101,1,IF(B7=RESULTADOS!$A$102,0.5,IF(B7=RESULTADOS!$A$103,0,IF(B7=RESULTADOS!$A$104,"NA","-"))))</f>
        <v>0</v>
      </c>
      <c r="E7" s="0" t="n">
        <f aca="false">IF(D7="NA",1,0)</f>
        <v>0</v>
      </c>
    </row>
    <row r="8" customFormat="false" ht="30" hidden="false" customHeight="true" outlineLevel="0" collapsed="false">
      <c r="A8" s="28" t="s">
        <v>87</v>
      </c>
      <c r="B8" s="25" t="s">
        <v>23</v>
      </c>
      <c r="C8" s="32" t="s">
        <v>88</v>
      </c>
      <c r="D8" s="19" t="n">
        <f aca="false">IF(B8=RESULTADOS!$A$101,1,IF(B8=RESULTADOS!$A$102,0.5,IF(B8=RESULTADOS!$A$103,0,IF(B8=RESULTADOS!$A$104,"NA","-"))))</f>
        <v>0</v>
      </c>
      <c r="E8" s="0" t="n">
        <f aca="false">IF(D8="NA",1,0)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8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99.34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4.89"/>
    <col collapsed="false" customWidth="false" hidden="false" outlineLevel="0" max="1025" min="6" style="0" width="11.44"/>
  </cols>
  <sheetData>
    <row r="1" customFormat="false" ht="33.45" hidden="false" customHeight="true" outlineLevel="0" collapsed="false">
      <c r="A1" s="20" t="s">
        <v>89</v>
      </c>
      <c r="B1" s="20"/>
      <c r="C1" s="2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8" t="s">
        <v>90</v>
      </c>
      <c r="B4" s="25" t="s">
        <v>23</v>
      </c>
      <c r="C4" s="32"/>
      <c r="D4" s="19" t="n">
        <f aca="false">IF(B4=RESULTADOS!$A$101,1,IF(B4=RESULTADOS!$A$102,0.5,IF(B4=RESULTADOS!$A$103,0,IF(B4=RESULTADOS!$A$104,"NA","-"))))</f>
        <v>0</v>
      </c>
      <c r="E4" s="33" t="n">
        <f aca="false">IF(D4="NA",1,0)</f>
        <v>0</v>
      </c>
    </row>
    <row r="5" customFormat="false" ht="30" hidden="false" customHeight="true" outlineLevel="0" collapsed="false">
      <c r="A5" s="28" t="s">
        <v>91</v>
      </c>
      <c r="B5" s="25" t="s">
        <v>23</v>
      </c>
      <c r="C5" s="32"/>
      <c r="D5" s="19" t="n">
        <f aca="false">IF(B5=RESULTADOS!$A$101,1,IF(B5=RESULTADOS!$A$102,0.5,IF(B5=RESULTADOS!$A$103,0,IF(B5=RESULTADOS!$A$104,"NA","-"))))</f>
        <v>0</v>
      </c>
      <c r="E5" s="33" t="n">
        <f aca="false">IF(D5="NA",1,0)</f>
        <v>0</v>
      </c>
    </row>
    <row r="6" customFormat="false" ht="30" hidden="false" customHeight="true" outlineLevel="0" collapsed="false">
      <c r="A6" s="28" t="s">
        <v>92</v>
      </c>
      <c r="B6" s="25" t="s">
        <v>23</v>
      </c>
      <c r="C6" s="32"/>
      <c r="D6" s="19" t="n">
        <f aca="false">IF(B6=RESULTADOS!$A$101,1,IF(B6=RESULTADOS!$A$102,0.5,IF(B6=RESULTADOS!$A$103,0,IF(B6=RESULTADOS!$A$104,"NA","-"))))</f>
        <v>0</v>
      </c>
      <c r="E6" s="33" t="n">
        <f aca="false">IF(D6="NA",1,0)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6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4.66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93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94</v>
      </c>
      <c r="B4" s="25" t="s">
        <v>20</v>
      </c>
      <c r="C4" s="32"/>
      <c r="D4" s="19" t="n">
        <f aca="false">IF(B4=RESULTADOS!$A$101,1,IF(B4=RESULTADOS!$A$102,0.5,IF(B4=RESULTADOS!$A$103,0,IF(B4=RESULTADOS!$A$104,"NA","-"))))</f>
        <v>1</v>
      </c>
      <c r="E4" s="0" t="n">
        <f aca="false">IF(D4="NA",1,0)</f>
        <v>0</v>
      </c>
    </row>
    <row r="5" customFormat="false" ht="30" hidden="false" customHeight="true" outlineLevel="0" collapsed="false">
      <c r="A5" s="24" t="s">
        <v>95</v>
      </c>
      <c r="B5" s="25" t="s">
        <v>20</v>
      </c>
      <c r="C5" s="32"/>
      <c r="D5" s="19" t="n">
        <f aca="false">IF(B5=RESULTADOS!$A$101,1,IF(B5=RESULTADOS!$A$102,0.5,IF(B5=RESULTADOS!$A$103,0,IF(B5=RESULTADOS!$A$104,"NA","-"))))</f>
        <v>1</v>
      </c>
      <c r="E5" s="0" t="n">
        <f aca="false">IF(D5="NA",1,0)</f>
        <v>0</v>
      </c>
    </row>
    <row r="6" customFormat="false" ht="30" hidden="false" customHeight="true" outlineLevel="0" collapsed="false">
      <c r="A6" s="34" t="s">
        <v>96</v>
      </c>
      <c r="B6" s="25" t="s">
        <v>20</v>
      </c>
      <c r="C6" s="32"/>
      <c r="D6" s="19" t="n">
        <f aca="false">IF(B6=RESULTADOS!$A$101,1,IF(B6=RESULTADOS!$A$102,0.5,IF(B6=RESULTADOS!$A$103,0,IF(B6=RESULTADOS!$A$104,"NA","-"))))</f>
        <v>1</v>
      </c>
      <c r="E6" s="0" t="n">
        <f aca="false">IF(D6="NA",1,0)</f>
        <v>0</v>
      </c>
    </row>
    <row r="7" customFormat="false" ht="30" hidden="false" customHeight="true" outlineLevel="0" collapsed="false">
      <c r="A7" s="28" t="s">
        <v>97</v>
      </c>
      <c r="B7" s="25" t="s">
        <v>23</v>
      </c>
      <c r="C7" s="26"/>
      <c r="D7" s="19" t="n">
        <f aca="false">IF(B7=RESULTADOS!$A$101,1,IF(B7=RESULTADOS!$A$102,0.5,IF(B7=RESULTADOS!$A$103,0,IF(B7=RESULTADOS!$A$104,"NA","-"))))</f>
        <v>0</v>
      </c>
      <c r="E7" s="0" t="n">
        <f aca="false">IF(D7="NA",1,0)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7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4.44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5" t="s">
        <v>98</v>
      </c>
      <c r="B1" s="35"/>
      <c r="C1" s="35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8" t="s">
        <v>99</v>
      </c>
      <c r="B4" s="25" t="s">
        <v>20</v>
      </c>
      <c r="C4" s="26"/>
      <c r="D4" s="19" t="n">
        <f aca="false">IF(B4=RESULTADOS!$A$101,1,IF(B4=RESULTADOS!$A$102,0.5,IF(B4=RESULTADOS!$A$103,0,IF(B4=RESULTADOS!$A$104,"NA","-"))))</f>
        <v>1</v>
      </c>
      <c r="E4" s="0" t="n">
        <f aca="false">IF(D4="NA",1,0)</f>
        <v>0</v>
      </c>
    </row>
    <row r="5" customFormat="false" ht="30" hidden="false" customHeight="true" outlineLevel="0" collapsed="false">
      <c r="A5" s="28" t="s">
        <v>100</v>
      </c>
      <c r="B5" s="25" t="s">
        <v>20</v>
      </c>
      <c r="C5" s="32"/>
      <c r="D5" s="19" t="n">
        <f aca="false">IF(B5=RESULTADOS!$A$101,1,IF(B5=RESULTADOS!$A$102,0.5,IF(B5=RESULTADOS!$A$103,0,IF(B5=RESULTADOS!$A$104,"NA","-"))))</f>
        <v>1</v>
      </c>
      <c r="E5" s="0" t="n">
        <f aca="false">IF(D5="NA",1,0)</f>
        <v>0</v>
      </c>
    </row>
    <row r="6" customFormat="false" ht="30" hidden="false" customHeight="true" outlineLevel="0" collapsed="false">
      <c r="A6" s="28" t="s">
        <v>101</v>
      </c>
      <c r="B6" s="25" t="s">
        <v>20</v>
      </c>
      <c r="C6" s="32"/>
      <c r="D6" s="19" t="n">
        <f aca="false">IF(B6=RESULTADOS!$A$101,1,IF(B6=RESULTADOS!$A$102,0.5,IF(B6=RESULTADOS!$A$103,0,IF(B6=RESULTADOS!$A$104,"NA","-"))))</f>
        <v>1</v>
      </c>
      <c r="E6" s="0" t="n">
        <f aca="false">IF(D6="NA",1,0)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6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66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4.55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102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103</v>
      </c>
      <c r="B4" s="25" t="s">
        <v>23</v>
      </c>
      <c r="C4" s="32"/>
      <c r="D4" s="19" t="n">
        <f aca="false">IF(B4=RESULTADOS!$A$101,1,IF(B4=RESULTADOS!$A$102,0.5,IF(B4=RESULTADOS!$A$103,0,IF(B4=RESULTADOS!$A$104,"NA","-"))))</f>
        <v>0</v>
      </c>
      <c r="E4" s="0" t="n">
        <f aca="false">IF(D4="NA",1,0)</f>
        <v>0</v>
      </c>
    </row>
    <row r="5" customFormat="false" ht="30" hidden="false" customHeight="true" outlineLevel="0" collapsed="false">
      <c r="A5" s="24" t="s">
        <v>104</v>
      </c>
      <c r="B5" s="25" t="s">
        <v>59</v>
      </c>
      <c r="C5" s="32"/>
      <c r="D5" s="19" t="str">
        <f aca="false">IF(B5=RESULTADOS!$A$101,1,IF(B5=RESULTADOS!$A$102,0.5,IF(B5=RESULTADOS!$A$103,0,IF(B5=RESULTADOS!$A$104,"NA","-"))))</f>
        <v>NA</v>
      </c>
      <c r="E5" s="0" t="n">
        <f aca="false">IF(D5="NA",1,0)</f>
        <v>1</v>
      </c>
    </row>
    <row r="6" customFormat="false" ht="30" hidden="false" customHeight="true" outlineLevel="0" collapsed="false">
      <c r="A6" s="28" t="s">
        <v>105</v>
      </c>
      <c r="B6" s="25" t="s">
        <v>23</v>
      </c>
      <c r="C6" s="32"/>
      <c r="D6" s="19" t="n">
        <f aca="false">IF(B6=RESULTADOS!$A$101,1,IF(B6=RESULTADOS!$A$102,0.5,IF(B6=RESULTADOS!$A$103,0,IF(B6=RESULTADOS!$A$104,"NA","-"))))</f>
        <v>0</v>
      </c>
      <c r="E6" s="0" t="n">
        <f aca="false">IF(D6="NA",1,0)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6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1" width="26.66"/>
    <col collapsed="false" customWidth="true" hidden="false" outlineLevel="0" max="3" min="3" style="1" width="66.89"/>
    <col collapsed="false" customWidth="true" hidden="true" outlineLevel="0" max="5" min="4" style="1" width="4.34"/>
    <col collapsed="false" customWidth="true" hidden="false" outlineLevel="0" max="1025" min="6" style="1" width="11.55"/>
  </cols>
  <sheetData>
    <row r="1" customFormat="false" ht="33" hidden="false" customHeight="true" outlineLevel="0" collapsed="false">
      <c r="A1" s="30" t="s">
        <v>106</v>
      </c>
      <c r="B1" s="30"/>
      <c r="C1" s="30"/>
    </row>
    <row r="3" customFormat="false" ht="28.8" hidden="false" customHeight="false" outlineLevel="0" collapsed="false">
      <c r="B3" s="22" t="s">
        <v>107</v>
      </c>
      <c r="C3" s="23" t="s">
        <v>108</v>
      </c>
    </row>
    <row r="4" customFormat="false" ht="30" hidden="false" customHeight="true" outlineLevel="0" collapsed="false">
      <c r="A4" s="28" t="s">
        <v>109</v>
      </c>
      <c r="B4" s="25" t="s">
        <v>23</v>
      </c>
      <c r="C4" s="32"/>
      <c r="D4" s="36" t="n">
        <f aca="false">IF(B4=RESULTADOS!$A$101,1,IF(B4=RESULTADOS!$A$102,0.5,IF(B4=RESULTADOS!$A$103,0,IF(B4=RESULTADOS!$A$104,"NA","-"))))</f>
        <v>0</v>
      </c>
      <c r="E4" s="36" t="n">
        <f aca="false">IF(D4="NA",1,0)</f>
        <v>0</v>
      </c>
    </row>
    <row r="5" customFormat="false" ht="30" hidden="false" customHeight="true" outlineLevel="0" collapsed="false">
      <c r="A5" s="28" t="s">
        <v>110</v>
      </c>
      <c r="B5" s="25" t="s">
        <v>20</v>
      </c>
      <c r="C5" s="32"/>
      <c r="D5" s="36" t="n">
        <f aca="false">IF(B5=RESULTADOS!$A$101,1,IF(B5=RESULTADOS!$A$102,0.5,IF(B5=RESULTADOS!$A$103,0,IF(B5=RESULTADOS!$A$104,"NA","-"))))</f>
        <v>1</v>
      </c>
      <c r="E5" s="36" t="n">
        <f aca="false">IF(D5="NA",1,0)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5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4.4" zeroHeight="false" outlineLevelRow="0" outlineLevelCol="0"/>
  <cols>
    <col collapsed="false" customWidth="true" hidden="false" outlineLevel="0" max="1" min="1" style="0" width="80.66"/>
    <col collapsed="false" customWidth="true" hidden="false" outlineLevel="0" max="2" min="2" style="0" width="14.66"/>
    <col collapsed="false" customWidth="true" hidden="true" outlineLevel="0" max="3" min="3" style="0" width="5"/>
    <col collapsed="false" customWidth="true" hidden="true" outlineLevel="0" max="7" min="4" style="0" width="16.66"/>
    <col collapsed="false" customWidth="false" hidden="false" outlineLevel="0" max="1025" min="8" style="0" width="11.44"/>
  </cols>
  <sheetData>
    <row r="1" customFormat="false" ht="33" hidden="false" customHeight="true" outlineLevel="0" collapsed="false">
      <c r="A1" s="30" t="s">
        <v>111</v>
      </c>
      <c r="B1" s="30"/>
      <c r="C1" s="37"/>
    </row>
    <row r="2" customFormat="false" ht="28.8" hidden="false" customHeight="false" outlineLevel="0" collapsed="false">
      <c r="B2" s="38" t="s">
        <v>112</v>
      </c>
      <c r="C2" s="39"/>
      <c r="D2" s="40" t="s">
        <v>113</v>
      </c>
      <c r="E2" s="40" t="s">
        <v>114</v>
      </c>
      <c r="F2" s="40" t="s">
        <v>115</v>
      </c>
      <c r="G2" s="40" t="s">
        <v>116</v>
      </c>
      <c r="K2" s="41"/>
    </row>
    <row r="3" customFormat="false" ht="14.4" hidden="false" customHeight="false" outlineLevel="0" collapsed="false">
      <c r="A3" s="42" t="str">
        <f aca="false">'1- Visibilidad y estado sist.'!A1:C1</f>
        <v>1- Visibilidad y estado del sistema / Visibility and system state</v>
      </c>
      <c r="B3" s="43" t="n">
        <f aca="false">SUM('1- Visibilidad y estado sist.'!D:D)</f>
        <v>3</v>
      </c>
      <c r="C3" s="44" t="n">
        <f aca="false">E3-G3</f>
        <v>5</v>
      </c>
      <c r="D3" s="19" t="n">
        <f aca="false">COUNTA('1- Visibilidad y estado sist.'!D4:D35)-COUNTA('1- Visibilidad y estado sist.'!B4:B35)</f>
        <v>0</v>
      </c>
      <c r="E3" s="19" t="n">
        <f aca="false">COUNTA('1- Visibilidad y estado sist.'!A:A)-1</f>
        <v>5</v>
      </c>
      <c r="F3" s="19" t="n">
        <f aca="false">COUNTA('1- Visibilidad y estado sist.'!D:D)-COUNTIF('1- Visibilidad y estado sist.'!D:D,"-")</f>
        <v>5</v>
      </c>
      <c r="G3" s="45" t="n">
        <f aca="false">SUM('1- Visibilidad y estado sist.'!E:E)</f>
        <v>0</v>
      </c>
      <c r="K3" s="19"/>
      <c r="L3" s="19"/>
      <c r="M3" s="19"/>
      <c r="N3" s="45"/>
    </row>
    <row r="4" customFormat="false" ht="28.8" hidden="false" customHeight="false" outlineLevel="0" collapsed="false">
      <c r="A4" s="46" t="str">
        <f aca="false">'2- Conexión con el mundo'!A1:C1</f>
        <v>2 - Connexión entre el sistema y el mundo real, uso de metáforas y objetos humanos / 
Connection between the system and the real world, metaphor usage and human objects</v>
      </c>
      <c r="B4" s="47" t="n">
        <f aca="false">SUM('2- Conexión con el mundo'!D:D)</f>
        <v>4</v>
      </c>
      <c r="C4" s="44" t="n">
        <f aca="false">E4-G4</f>
        <v>4</v>
      </c>
      <c r="D4" s="36" t="n">
        <f aca="false">COUNTA('2- Conexión con el mundo'!D4:D34)-COUNTA('2- Conexión con el mundo'!B4:B34)</f>
        <v>0</v>
      </c>
      <c r="E4" s="19" t="n">
        <f aca="false">COUNTA('2- Conexión con el mundo'!A:A)-1</f>
        <v>4</v>
      </c>
      <c r="F4" s="19" t="n">
        <f aca="false">COUNTA('2- Conexión con el mundo'!D:D)-COUNTIF('2- Conexión con el mundo'!D:D,"-")</f>
        <v>4</v>
      </c>
      <c r="G4" s="19" t="n">
        <f aca="false">SUM('2- Conexión con el mundo'!E:E)</f>
        <v>0</v>
      </c>
      <c r="K4" s="36"/>
      <c r="L4" s="19"/>
      <c r="M4" s="19"/>
      <c r="N4" s="45"/>
    </row>
    <row r="5" customFormat="false" ht="14.4" hidden="false" customHeight="false" outlineLevel="0" collapsed="false">
      <c r="A5" s="42" t="str">
        <f aca="false">'3- Control usuario'!A1:C1</f>
        <v>3 - Control y libertad del usuario / User control and freedom</v>
      </c>
      <c r="B5" s="43" t="n">
        <f aca="false">SUM('3- Control usuario'!D:D)</f>
        <v>2</v>
      </c>
      <c r="C5" s="44" t="n">
        <f aca="false">E5-G5</f>
        <v>3</v>
      </c>
      <c r="D5" s="36" t="n">
        <f aca="false">COUNTA('3- Control usuario'!D4:D34)-COUNTA('3- Control usuario'!B4:B34)</f>
        <v>0</v>
      </c>
      <c r="E5" s="19" t="n">
        <f aca="false">COUNTA('3- Control usuario'!A:A)-1</f>
        <v>3</v>
      </c>
      <c r="F5" s="19" t="n">
        <f aca="false">COUNTA('3- Control usuario'!D:D)-COUNTIF('3- Control usuario'!D:D,"-")</f>
        <v>3</v>
      </c>
      <c r="G5" s="45" t="n">
        <f aca="false">SUM('3- Control usuario'!E:E)</f>
        <v>0</v>
      </c>
      <c r="K5" s="36"/>
      <c r="L5" s="19"/>
      <c r="M5" s="19"/>
      <c r="N5" s="45"/>
    </row>
    <row r="6" customFormat="false" ht="14.4" hidden="false" customHeight="false" outlineLevel="0" collapsed="false">
      <c r="A6" s="48" t="str">
        <f aca="false">'4- Consistencia y estándares'!A1:C1</f>
        <v>4 - Consistencia y estándares / Consistency and standards</v>
      </c>
      <c r="B6" s="47" t="n">
        <f aca="false">SUM('4- Consistencia y estándares'!D:D)</f>
        <v>5</v>
      </c>
      <c r="C6" s="44" t="n">
        <f aca="false">E6-G6</f>
        <v>6</v>
      </c>
      <c r="D6" s="36" t="n">
        <f aca="false">COUNTA('4- Consistencia y estándares'!D4:D34)-COUNTA('4- Consistencia y estándares'!B4:B34)</f>
        <v>0</v>
      </c>
      <c r="E6" s="36" t="n">
        <f aca="false">COUNTA('4- Consistencia y estándares'!A:A)-1</f>
        <v>6</v>
      </c>
      <c r="F6" s="19" t="n">
        <f aca="false">COUNTA('4- Consistencia y estándares'!D:D)-COUNTIF('4- Consistencia y estándares'!D:D,"-")</f>
        <v>6</v>
      </c>
      <c r="G6" s="45" t="n">
        <f aca="false">SUM('4- Consistencia y estándares'!E:E)</f>
        <v>0</v>
      </c>
      <c r="K6" s="36"/>
      <c r="L6" s="36"/>
      <c r="M6" s="19"/>
      <c r="N6" s="45"/>
    </row>
    <row r="7" customFormat="false" ht="28.8" hidden="false" customHeight="false" outlineLevel="0" collapsed="false">
      <c r="A7" s="49" t="str">
        <f aca="false">'5- Reconocimiento'!A1:C1</f>
        <v>5 - Reconocimiento en lugar de memoria, aprendizaje y anticipación / 
Recognition rather than memory, learning and anticipation</v>
      </c>
      <c r="B7" s="50" t="n">
        <f aca="false">SUM('5- Reconocimiento'!D:D)</f>
        <v>0.5</v>
      </c>
      <c r="C7" s="44" t="n">
        <f aca="false">E7-G7</f>
        <v>5</v>
      </c>
      <c r="D7" s="36" t="n">
        <f aca="false">COUNTA('5- Reconocimiento'!D4:D33)-COUNTA('5- Reconocimiento'!B4:B33)</f>
        <v>0</v>
      </c>
      <c r="E7" s="36" t="n">
        <f aca="false">COUNTA('5- Reconocimiento'!A:A)-1</f>
        <v>5</v>
      </c>
      <c r="F7" s="19" t="n">
        <f aca="false">COUNTA('5- Reconocimiento'!D:D)-COUNTIF('5- Reconocimiento'!D:D,"-")</f>
        <v>5</v>
      </c>
      <c r="G7" s="45" t="n">
        <f aca="false">SUM('5- Reconocimiento'!E:E)</f>
        <v>0</v>
      </c>
      <c r="K7" s="36"/>
      <c r="L7" s="36"/>
      <c r="M7" s="19"/>
      <c r="N7" s="45"/>
    </row>
    <row r="8" customFormat="false" ht="14.4" hidden="false" customHeight="false" outlineLevel="0" collapsed="false">
      <c r="A8" s="48" t="str">
        <f aca="false">'6- Flexibilidad'!A1:C1</f>
        <v>6 - Flexibilidad y eficiéncia de uso / Flexibility and efficiency of use</v>
      </c>
      <c r="B8" s="47" t="n">
        <f aca="false">SUM('6- Flexibilidad'!D:D)</f>
        <v>2</v>
      </c>
      <c r="C8" s="44" t="n">
        <f aca="false">E8-G8</f>
        <v>4</v>
      </c>
      <c r="D8" s="36" t="n">
        <f aca="false">COUNTA('6- Flexibilidad'!D4:D34)-COUNTA('6- Flexibilidad'!B4:B34)</f>
        <v>0</v>
      </c>
      <c r="E8" s="36" t="n">
        <f aca="false">COUNTA('6- Flexibilidad'!A:A)-1</f>
        <v>6</v>
      </c>
      <c r="F8" s="19" t="n">
        <f aca="false">COUNTA('6- Flexibilidad'!D:D)-COUNTIF('6- Flexibilidad'!D:D,"-")</f>
        <v>6</v>
      </c>
      <c r="G8" s="45" t="n">
        <f aca="false">SUM('6- Flexibilidad'!E:E)</f>
        <v>2</v>
      </c>
      <c r="K8" s="36"/>
      <c r="L8" s="36"/>
      <c r="M8" s="19"/>
      <c r="N8" s="45"/>
    </row>
    <row r="9" customFormat="false" ht="28.8" hidden="false" customHeight="false" outlineLevel="0" collapsed="false">
      <c r="A9" s="49" t="str">
        <f aca="false">'7- Diagnosticar errores'!A1:D1</f>
        <v>7 - Ayuda a los usuarios a reconocer, diagnosticar y rehacer-se de los errors
Help users recognize, diagnose and recover from errors</v>
      </c>
      <c r="B9" s="50" t="n">
        <f aca="false">SUM('7- Diagnosticar errores'!D:D)</f>
        <v>3</v>
      </c>
      <c r="C9" s="44" t="n">
        <f aca="false">E9-G9</f>
        <v>4</v>
      </c>
      <c r="D9" s="36" t="n">
        <f aca="false">COUNTA('7- Diagnosticar errores'!D4:D34)-COUNTA('7- Diagnosticar errores'!B4:B34)</f>
        <v>0</v>
      </c>
      <c r="E9" s="36" t="n">
        <f aca="false">COUNTA('7- Diagnosticar errores'!A:A)-1</f>
        <v>4</v>
      </c>
      <c r="F9" s="19" t="n">
        <f aca="false">COUNTA('7- Diagnosticar errores'!D:D)-COUNTIF('7- Diagnosticar errores'!D:D,"-")</f>
        <v>4</v>
      </c>
      <c r="G9" s="45" t="n">
        <f aca="false">SUM('7- Diagnosticar errores'!E:E)</f>
        <v>0</v>
      </c>
      <c r="K9" s="36"/>
      <c r="L9" s="36"/>
      <c r="M9" s="19"/>
      <c r="N9" s="45"/>
    </row>
    <row r="10" customFormat="false" ht="14.4" hidden="false" customHeight="false" outlineLevel="0" collapsed="false">
      <c r="A10" s="51" t="str">
        <f aca="false">'8- Prevención de errores'!A1:C1</f>
        <v>8 - Prevención de errores / Preventing errors</v>
      </c>
      <c r="B10" s="47" t="n">
        <f aca="false">SUM('8- Prevención de errores'!D:D)</f>
        <v>2</v>
      </c>
      <c r="C10" s="44" t="n">
        <f aca="false">E10-G10</f>
        <v>3</v>
      </c>
      <c r="D10" s="36" t="n">
        <f aca="false">COUNTA('8- Prevención de errores'!D4:D34)-COUNTA('8- Prevención de errores'!B4:B34)</f>
        <v>0</v>
      </c>
      <c r="E10" s="36" t="n">
        <f aca="false">COUNTA('8- Prevención de errores'!A:A)-1</f>
        <v>3</v>
      </c>
      <c r="F10" s="19" t="n">
        <f aca="false">COUNTA('8- Prevención de errores'!D:D)-COUNTIF('8- Prevención de errores'!D:D,"-")</f>
        <v>3</v>
      </c>
      <c r="G10" s="45" t="n">
        <f aca="false">SUM('8- Prevención de errores'!E:E)</f>
        <v>0</v>
      </c>
      <c r="K10" s="36"/>
      <c r="L10" s="36"/>
      <c r="M10" s="19"/>
      <c r="N10" s="45"/>
    </row>
    <row r="11" customFormat="false" ht="15" hidden="false" customHeight="false" outlineLevel="0" collapsed="false">
      <c r="A11" s="42" t="str">
        <f aca="false">'9- Diseño estético'!A1:C1</f>
        <v>9 - Diseño estético y minimalista / Aesthetic and minimalist design</v>
      </c>
      <c r="B11" s="43" t="n">
        <f aca="false">SUM('9- Diseño estético'!D:D)</f>
        <v>2</v>
      </c>
      <c r="C11" s="44" t="n">
        <f aca="false">E11-G11</f>
        <v>4</v>
      </c>
      <c r="D11" s="36" t="n">
        <f aca="false">COUNTA('9- Diseño estético'!D4:D32)-COUNTA('9- Diseño estético'!B4:B32)</f>
        <v>0</v>
      </c>
      <c r="E11" s="19" t="n">
        <f aca="false">COUNTA('9- Diseño estético'!A:A)-1</f>
        <v>4</v>
      </c>
      <c r="F11" s="19" t="n">
        <f aca="false">COUNTA('9- Diseño estético'!D:D)-COUNTIF('9- Diseño estético'!D:D,"-")</f>
        <v>4</v>
      </c>
      <c r="G11" s="45" t="n">
        <f aca="false">SUM('9- Diseño estético'!E:E)</f>
        <v>0</v>
      </c>
      <c r="J11" s="52"/>
      <c r="K11" s="36"/>
      <c r="L11" s="19"/>
      <c r="M11" s="19"/>
      <c r="N11" s="45"/>
    </row>
    <row r="12" customFormat="false" ht="14.4" hidden="false" customHeight="false" outlineLevel="0" collapsed="false">
      <c r="A12" s="51" t="str">
        <f aca="false">'10- Ayuda y documentación'!A1:C1</f>
        <v>10 - Ayuda y documentación / Help and documentation</v>
      </c>
      <c r="B12" s="53" t="n">
        <f aca="false">SUM('10- Ayuda y documentación'!D:D)</f>
        <v>0</v>
      </c>
      <c r="C12" s="44" t="n">
        <f aca="false">E12-G12</f>
        <v>4</v>
      </c>
      <c r="D12" s="36" t="n">
        <f aca="false">COUNTA('10- Ayuda y documentación'!D4:D33)-COUNTA('10- Ayuda y documentación'!B4:B33)</f>
        <v>0</v>
      </c>
      <c r="E12" s="19" t="n">
        <f aca="false">COUNTA('10- Ayuda y documentación'!A:A)-1</f>
        <v>5</v>
      </c>
      <c r="F12" s="19" t="n">
        <f aca="false">COUNTA('10- Ayuda y documentación'!D:D)-COUNTIF('10- Ayuda y documentación'!D:D,"-")</f>
        <v>5</v>
      </c>
      <c r="G12" s="45" t="n">
        <f aca="false">SUM('10- Ayuda y documentación'!E:E)</f>
        <v>1</v>
      </c>
      <c r="K12" s="36"/>
      <c r="L12" s="19"/>
      <c r="M12" s="19"/>
      <c r="N12" s="45"/>
    </row>
    <row r="13" customFormat="false" ht="14.4" hidden="false" customHeight="false" outlineLevel="0" collapsed="false">
      <c r="A13" s="42" t="str">
        <f aca="false">'11- Guardar estado'!A1:C1</f>
        <v>11 - Guardar el estado y proteger el trabajo / Save the state and protect the work</v>
      </c>
      <c r="B13" s="43" t="n">
        <f aca="false">SUM('11- Guardar estado'!D:D)</f>
        <v>0</v>
      </c>
      <c r="C13" s="44" t="n">
        <f aca="false">E13-G13</f>
        <v>3</v>
      </c>
      <c r="D13" s="36" t="n">
        <f aca="false">COUNTA('11- Guardar estado'!D4:D33)-COUNTA('11- Guardar estado'!B4:B33)</f>
        <v>0</v>
      </c>
      <c r="E13" s="19" t="n">
        <f aca="false">COUNTA('11- Guardar estado'!A:A)-1</f>
        <v>3</v>
      </c>
      <c r="F13" s="19" t="n">
        <f aca="false">COUNTA('11- Guardar estado'!D:D)-COUNTIF('11- Guardar estado'!D:D,"-")</f>
        <v>3</v>
      </c>
      <c r="G13" s="45" t="n">
        <f aca="false">SUM('11- Guardar estado'!E:E)</f>
        <v>0</v>
      </c>
      <c r="K13" s="36"/>
      <c r="L13" s="19"/>
      <c r="M13" s="19"/>
      <c r="N13" s="45"/>
    </row>
    <row r="14" customFormat="false" ht="14.4" hidden="false" customHeight="false" outlineLevel="0" collapsed="false">
      <c r="A14" s="54" t="str">
        <f aca="false">'12- Color y legibilidad'!A1:C1</f>
        <v>12 - Color y legibilidad / Color and readability</v>
      </c>
      <c r="B14" s="47" t="n">
        <f aca="false">SUM('12- Color y legibilidad'!D:D)</f>
        <v>3</v>
      </c>
      <c r="C14" s="44" t="n">
        <f aca="false">E14-G14</f>
        <v>4</v>
      </c>
      <c r="D14" s="36" t="n">
        <f aca="false">COUNTA('12- Color y legibilidad'!D4:D34)-COUNTA('12- Color y legibilidad'!B4:B34)</f>
        <v>0</v>
      </c>
      <c r="E14" s="36" t="n">
        <f aca="false">COUNTA('12- Color y legibilidad'!A:A)-1</f>
        <v>4</v>
      </c>
      <c r="F14" s="19" t="n">
        <f aca="false">COUNTA('12- Color y legibilidad'!D:D)-COUNTIF('12- Color y legibilidad'!D:D,"-")</f>
        <v>4</v>
      </c>
      <c r="G14" s="45" t="n">
        <f aca="false">SUM('12- Color y legibilidad'!E:E)</f>
        <v>0</v>
      </c>
      <c r="K14" s="36"/>
      <c r="L14" s="36"/>
      <c r="M14" s="19"/>
      <c r="N14" s="45"/>
    </row>
    <row r="15" customFormat="false" ht="14.4" hidden="false" customHeight="false" outlineLevel="0" collapsed="false">
      <c r="A15" s="42" t="str">
        <f aca="false">'13- Autonomía'!A1:C1</f>
        <v>13 - Autonomía / Autonomy</v>
      </c>
      <c r="B15" s="43" t="n">
        <f aca="false">SUM('13- Autonomía'!D:D)</f>
        <v>3</v>
      </c>
      <c r="C15" s="44" t="n">
        <f aca="false">E15-G15</f>
        <v>3</v>
      </c>
      <c r="D15" s="36" t="n">
        <f aca="false">COUNTA('13- Autonomía'!D4:D34)-COUNTA('13- Autonomía'!B4:B34)</f>
        <v>0</v>
      </c>
      <c r="E15" s="19" t="n">
        <f aca="false">COUNTA('13- Autonomía'!A:A)-1</f>
        <v>3</v>
      </c>
      <c r="F15" s="19" t="n">
        <f aca="false">COUNTA('13- Autonomía'!D:D)-COUNTIF('13- Autonomía'!D:D,"-")</f>
        <v>3</v>
      </c>
      <c r="G15" s="45" t="n">
        <f aca="false">SUM('13- Autonomía'!E:E)</f>
        <v>0</v>
      </c>
      <c r="K15" s="36"/>
      <c r="L15" s="19"/>
      <c r="M15" s="19"/>
      <c r="N15" s="45"/>
    </row>
    <row r="16" customFormat="false" ht="14.4" hidden="false" customHeight="false" outlineLevel="0" collapsed="false">
      <c r="A16" s="51" t="str">
        <f aca="false">'14- Valores per defecto'!A1:C1</f>
        <v>14 - Valores per defecto / Defaults</v>
      </c>
      <c r="B16" s="53" t="n">
        <f aca="false">SUM('14- Valores per defecto'!D:D)</f>
        <v>0</v>
      </c>
      <c r="C16" s="44" t="n">
        <f aca="false">E16-G16</f>
        <v>2</v>
      </c>
      <c r="D16" s="36" t="n">
        <f aca="false">COUNTA('14- Valores per defecto'!D4:D34)-COUNTA('14- Valores per defecto'!B4:B34)</f>
        <v>0</v>
      </c>
      <c r="E16" s="19" t="n">
        <f aca="false">COUNTA('14- Valores per defecto'!A:A)-1</f>
        <v>3</v>
      </c>
      <c r="F16" s="19" t="n">
        <f aca="false">COUNTA('14- Valores per defecto'!D:D)-COUNTIF('14- Valores per defecto'!D:D,"-")</f>
        <v>3</v>
      </c>
      <c r="G16" s="45" t="n">
        <f aca="false">SUM('14- Valores per defecto'!E:E)</f>
        <v>1</v>
      </c>
      <c r="K16" s="36"/>
      <c r="L16" s="19"/>
      <c r="M16" s="19"/>
      <c r="N16" s="45"/>
    </row>
    <row r="17" customFormat="false" ht="14.4" hidden="false" customHeight="false" outlineLevel="0" collapsed="false">
      <c r="A17" s="42" t="str">
        <f aca="false">'15- Reducción de la latencia'!A1:C1</f>
        <v>15 - Reducción de la latencia /  Latency reduction</v>
      </c>
      <c r="B17" s="43" t="n">
        <f aca="false">SUM('15- Reducción de la latencia'!D:D)</f>
        <v>1</v>
      </c>
      <c r="C17" s="44" t="n">
        <f aca="false">E17-G17</f>
        <v>2</v>
      </c>
      <c r="D17" s="19" t="n">
        <f aca="false">E17-F17</f>
        <v>0</v>
      </c>
      <c r="E17" s="19" t="n">
        <f aca="false">COUNTA('15- Reducción de la latencia'!A:A)-1</f>
        <v>2</v>
      </c>
      <c r="F17" s="19" t="n">
        <f aca="false">COUNTA('15- Reducción de la latencia'!D:D)-COUNTIF('15- Reducción de la latencia'!D:D,"-")</f>
        <v>2</v>
      </c>
      <c r="G17" s="19" t="n">
        <f aca="false">SUM('15- Reducción de la latencia'!E:E)</f>
        <v>0</v>
      </c>
      <c r="K17" s="19"/>
      <c r="L17" s="19"/>
      <c r="M17" s="19"/>
      <c r="N17" s="19"/>
    </row>
    <row r="18" customFormat="false" ht="18" hidden="false" customHeight="false" outlineLevel="0" collapsed="false">
      <c r="A18" s="55" t="n">
        <v>0</v>
      </c>
      <c r="B18" s="56" t="n">
        <f aca="false">SUM(B3:B17)</f>
        <v>30.5</v>
      </c>
      <c r="C18" s="44" t="n">
        <f aca="false">E18-G18</f>
        <v>56</v>
      </c>
      <c r="D18" s="57" t="n">
        <f aca="false">SUM(D3:D17)</f>
        <v>0</v>
      </c>
      <c r="E18" s="57" t="n">
        <f aca="false">SUM(E3:E17)</f>
        <v>60</v>
      </c>
      <c r="F18" s="57" t="n">
        <f aca="false">SUM(F3:F17)</f>
        <v>60</v>
      </c>
      <c r="G18" s="57" t="n">
        <f aca="false">SUM(G3:G17)</f>
        <v>4</v>
      </c>
    </row>
    <row r="19" customFormat="false" ht="18" hidden="false" customHeight="false" outlineLevel="0" collapsed="false">
      <c r="A19" s="58" t="s">
        <v>117</v>
      </c>
      <c r="B19" s="59" t="n">
        <f aca="false">F19</f>
        <v>1</v>
      </c>
      <c r="C19" s="19"/>
      <c r="D19" s="60" t="n">
        <f aca="false">D18/E18</f>
        <v>0</v>
      </c>
      <c r="E19" s="57"/>
      <c r="F19" s="60" t="n">
        <f aca="false">F18/E18</f>
        <v>1</v>
      </c>
      <c r="G19" s="57"/>
    </row>
    <row r="20" customFormat="false" ht="18" hidden="false" customHeight="false" outlineLevel="0" collapsed="false">
      <c r="A20" s="58" t="s">
        <v>118</v>
      </c>
      <c r="B20" s="61" t="n">
        <f aca="false">D18</f>
        <v>0</v>
      </c>
      <c r="C20" s="19"/>
      <c r="D20" s="60"/>
      <c r="E20" s="57"/>
      <c r="F20" s="60"/>
      <c r="G20" s="57"/>
    </row>
    <row r="21" customFormat="false" ht="18" hidden="false" customHeight="false" outlineLevel="0" collapsed="false">
      <c r="A21" s="58" t="s">
        <v>119</v>
      </c>
      <c r="B21" s="61" t="n">
        <f aca="false">F18-G18</f>
        <v>56</v>
      </c>
      <c r="C21" s="44" t="n">
        <f aca="false">E18</f>
        <v>60</v>
      </c>
      <c r="D21" s="62"/>
      <c r="E21" s="57"/>
      <c r="F21" s="60"/>
      <c r="G21" s="57"/>
    </row>
    <row r="22" customFormat="false" ht="7.2" hidden="false" customHeight="true" outlineLevel="0" collapsed="false">
      <c r="A22" s="63"/>
      <c r="B22" s="64"/>
      <c r="C22" s="19"/>
      <c r="D22" s="62"/>
      <c r="E22" s="57"/>
      <c r="F22" s="60"/>
      <c r="G22" s="57"/>
    </row>
    <row r="23" customFormat="false" ht="51.6" hidden="false" customHeight="false" outlineLevel="0" collapsed="false">
      <c r="A23" s="65" t="s">
        <v>120</v>
      </c>
      <c r="B23" s="66" t="n">
        <f aca="false">B18/C18</f>
        <v>0.544642857142857</v>
      </c>
      <c r="C23" s="67"/>
    </row>
    <row r="24" customFormat="false" ht="14.4" hidden="false" customHeight="false" outlineLevel="0" collapsed="false">
      <c r="E24" s="19"/>
      <c r="F24" s="19"/>
    </row>
    <row r="25" customFormat="false" ht="14.4" hidden="false" customHeight="false" outlineLevel="0" collapsed="false">
      <c r="B25" s="68"/>
      <c r="C25" s="68"/>
      <c r="E25" s="19"/>
      <c r="F25" s="19"/>
    </row>
    <row r="26" customFormat="false" ht="14.4" hidden="false" customHeight="false" outlineLevel="0" collapsed="false">
      <c r="F26" s="45"/>
    </row>
    <row r="27" customFormat="false" ht="14.4" hidden="false" customHeight="false" outlineLevel="0" collapsed="false">
      <c r="E27" s="19"/>
      <c r="F27" s="45"/>
    </row>
    <row r="101" customFormat="false" ht="14.4" hidden="false" customHeight="false" outlineLevel="0" collapsed="false">
      <c r="A101" s="0" t="s">
        <v>20</v>
      </c>
      <c r="B101" s="0" t="n">
        <v>1</v>
      </c>
    </row>
    <row r="102" customFormat="false" ht="14.4" hidden="false" customHeight="false" outlineLevel="0" collapsed="false">
      <c r="A102" s="0" t="s">
        <v>51</v>
      </c>
      <c r="B102" s="0" t="n">
        <v>0.5</v>
      </c>
    </row>
    <row r="103" customFormat="false" ht="14.4" hidden="false" customHeight="false" outlineLevel="0" collapsed="false">
      <c r="A103" s="0" t="s">
        <v>23</v>
      </c>
      <c r="B103" s="0" t="n">
        <v>0</v>
      </c>
    </row>
    <row r="104" customFormat="false" ht="14.4" hidden="false" customHeight="false" outlineLevel="0" collapsed="false">
      <c r="A104" s="0" t="s">
        <v>59</v>
      </c>
      <c r="B104" s="0" t="s">
        <v>121</v>
      </c>
    </row>
  </sheetData>
  <mergeCells count="1">
    <mergeCell ref="A1:B1"/>
  </mergeCells>
  <conditionalFormatting sqref="D3">
    <cfRule type="cellIs" priority="2" operator="greaterThan" aboveAverage="0" equalAverage="0" bottom="0" percent="0" rank="0" text="" dxfId="0">
      <formula>0</formula>
    </cfRule>
  </conditionalFormatting>
  <conditionalFormatting sqref="D4:D16">
    <cfRule type="cellIs" priority="3" operator="greaterThan" aboveAverage="0" equalAverage="0" bottom="0" percent="0" rank="0" text="" dxfId="1">
      <formula>0</formula>
    </cfRule>
  </conditionalFormatting>
  <conditionalFormatting sqref="D17">
    <cfRule type="cellIs" priority="4" operator="greaterThan" aboveAverage="0" equalAverage="0" bottom="0" percent="0" rank="0" text="" dxfId="2">
      <formula>0</formula>
    </cfRule>
  </conditionalFormatting>
  <conditionalFormatting sqref="B23">
    <cfRule type="colorScale" priority="5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17">
    <cfRule type="cellIs" priority="6" operator="greaterThan" aboveAverage="0" equalAverage="0" bottom="0" percent="0" rank="0" text="" dxfId="3">
      <formula>0</formula>
    </cfRule>
  </conditionalFormatting>
  <conditionalFormatting sqref="K3">
    <cfRule type="cellIs" priority="7" operator="greaterThan" aboveAverage="0" equalAverage="0" bottom="0" percent="0" rank="0" text="" dxfId="4">
      <formula>0</formula>
    </cfRule>
  </conditionalFormatting>
  <conditionalFormatting sqref="K4:K16">
    <cfRule type="cellIs" priority="8" operator="greaterThan" aboveAverage="0" equalAverage="0" bottom="0" percent="0" rank="0" text="" dxfId="5">
      <formula>0</formula>
    </cfRule>
  </conditionalFormatting>
  <conditionalFormatting sqref="B20">
    <cfRule type="cellIs" priority="9" operator="greaterThan" aboveAverage="0" equalAverage="0" bottom="0" percent="0" rank="0" text="" dxfId="6">
      <formula>0</formula>
    </cfRule>
  </conditionalFormatting>
  <conditionalFormatting sqref="B3">
    <cfRule type="colorScale" priority="10">
      <colorScale>
        <cfvo type="num" val="0"/>
        <cfvo type="formula" val="$C$3/2"/>
        <cfvo type="formula" val="$C$3"/>
        <color rgb="FFF8696B"/>
        <color rgb="FFFFEB84"/>
        <color rgb="FF63BE7B"/>
      </colorScale>
    </cfRule>
  </conditionalFormatting>
  <conditionalFormatting sqref="B4">
    <cfRule type="colorScale" priority="11">
      <colorScale>
        <cfvo type="num" val="0"/>
        <cfvo type="formula" val="$C$4/2"/>
        <cfvo type="formula" val="$I$2"/>
        <color rgb="FFF8696B"/>
        <color rgb="FFFFEB84"/>
        <color rgb="FF63BE7B"/>
      </colorScale>
    </cfRule>
  </conditionalFormatting>
  <conditionalFormatting sqref="B5">
    <cfRule type="colorScale" priority="12">
      <colorScale>
        <cfvo type="num" val="0"/>
        <cfvo type="formula" val="$C$5/2"/>
        <cfvo type="formula" val="$C$5"/>
        <color rgb="FFF8696B"/>
        <color rgb="FFFFEB84"/>
        <color rgb="FF63BE7B"/>
      </colorScale>
    </cfRule>
  </conditionalFormatting>
  <conditionalFormatting sqref="B6">
    <cfRule type="colorScale" priority="13">
      <colorScale>
        <cfvo type="num" val="0"/>
        <cfvo type="formula" val="$C$6/2"/>
        <cfvo type="formula" val="$C$6"/>
        <color rgb="FFF8696B"/>
        <color rgb="FFFFEB84"/>
        <color rgb="FF63BE7B"/>
      </colorScale>
    </cfRule>
  </conditionalFormatting>
  <conditionalFormatting sqref="B7">
    <cfRule type="colorScale" priority="14">
      <colorScale>
        <cfvo type="num" val="0"/>
        <cfvo type="formula" val="$C$7/2"/>
        <cfvo type="formula" val="$C$7"/>
        <color rgb="FFF8696B"/>
        <color rgb="FFFFEB84"/>
        <color rgb="FF63BE7B"/>
      </colorScale>
    </cfRule>
  </conditionalFormatting>
  <conditionalFormatting sqref="B8">
    <cfRule type="colorScale" priority="15">
      <colorScale>
        <cfvo type="num" val="0"/>
        <cfvo type="formula" val="$C$8/2"/>
        <cfvo type="formula" val="$C$8"/>
        <color rgb="FFF8696B"/>
        <color rgb="FFFFEB84"/>
        <color rgb="FF63BE7B"/>
      </colorScale>
    </cfRule>
  </conditionalFormatting>
  <conditionalFormatting sqref="B9">
    <cfRule type="colorScale" priority="16">
      <colorScale>
        <cfvo type="num" val="0"/>
        <cfvo type="formula" val="$C$9/2"/>
        <cfvo type="formula" val="$C$9"/>
        <color rgb="FFF8696B"/>
        <color rgb="FFFFEB84"/>
        <color rgb="FF63BE7B"/>
      </colorScale>
    </cfRule>
  </conditionalFormatting>
  <conditionalFormatting sqref="B10">
    <cfRule type="colorScale" priority="17">
      <colorScale>
        <cfvo type="num" val="0"/>
        <cfvo type="formula" val="$C$10/2"/>
        <cfvo type="formula" val="$C$10"/>
        <color rgb="FFF8696B"/>
        <color rgb="FFFFEB84"/>
        <color rgb="FF63BE7B"/>
      </colorScale>
    </cfRule>
  </conditionalFormatting>
  <conditionalFormatting sqref="B11">
    <cfRule type="colorScale" priority="18">
      <colorScale>
        <cfvo type="num" val="0"/>
        <cfvo type="formula" val="$C$11/2"/>
        <cfvo type="formula" val="$C$11"/>
        <color rgb="FFF8696B"/>
        <color rgb="FFFFEB84"/>
        <color rgb="FF63BE7B"/>
      </colorScale>
    </cfRule>
  </conditionalFormatting>
  <conditionalFormatting sqref="B12">
    <cfRule type="colorScale" priority="19">
      <colorScale>
        <cfvo type="num" val="0"/>
        <cfvo type="formula" val="$C$12/2"/>
        <cfvo type="formula" val="$C$12"/>
        <color rgb="FFF8696B"/>
        <color rgb="FFFFEB84"/>
        <color rgb="FF63BE7B"/>
      </colorScale>
    </cfRule>
  </conditionalFormatting>
  <conditionalFormatting sqref="B13">
    <cfRule type="colorScale" priority="20">
      <colorScale>
        <cfvo type="num" val="0"/>
        <cfvo type="formula" val="$C$13/2"/>
        <cfvo type="formula" val="$C$13"/>
        <color rgb="FFF8696B"/>
        <color rgb="FFFFEB84"/>
        <color rgb="FF63BE7B"/>
      </colorScale>
    </cfRule>
  </conditionalFormatting>
  <conditionalFormatting sqref="B14">
    <cfRule type="colorScale" priority="21">
      <colorScale>
        <cfvo type="num" val="0"/>
        <cfvo type="formula" val="$C$14/2"/>
        <cfvo type="formula" val="$C$14"/>
        <color rgb="FFF8696B"/>
        <color rgb="FFFFEB84"/>
        <color rgb="FF63BE7B"/>
      </colorScale>
    </cfRule>
  </conditionalFormatting>
  <conditionalFormatting sqref="B15">
    <cfRule type="colorScale" priority="22">
      <colorScale>
        <cfvo type="num" val="0"/>
        <cfvo type="formula" val="$C$15/2"/>
        <cfvo type="formula" val="$C$15"/>
        <color rgb="FFF8696B"/>
        <color rgb="FFFFEB84"/>
        <color rgb="FF63BE7B"/>
      </colorScale>
    </cfRule>
  </conditionalFormatting>
  <conditionalFormatting sqref="B16">
    <cfRule type="colorScale" priority="23">
      <colorScale>
        <cfvo type="num" val="0"/>
        <cfvo type="formula" val="$C$17/2"/>
        <cfvo type="formula" val="$C$17"/>
        <color rgb="FFF8696B"/>
        <color rgb="FFFFEB84"/>
        <color rgb="FF63BE7B"/>
      </colorScale>
    </cfRule>
  </conditionalFormatting>
  <conditionalFormatting sqref="B17">
    <cfRule type="colorScale" priority="24">
      <colorScale>
        <cfvo type="min" val="0"/>
        <cfvo type="formula" val="$C$17/2"/>
        <cfvo type="formula" val="$C$17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71.66"/>
    <col collapsed="false" customWidth="true" hidden="false" outlineLevel="0" max="2" min="2" style="0" width="27.66"/>
    <col collapsed="false" customWidth="true" hidden="false" outlineLevel="0" max="3" min="3" style="0" width="66.89"/>
    <col collapsed="false" customWidth="true" hidden="true" outlineLevel="0" max="4" min="4" style="19" width="6"/>
    <col collapsed="false" customWidth="true" hidden="true" outlineLevel="0" max="5" min="5" style="0" width="3.44"/>
    <col collapsed="false" customWidth="false" hidden="false" outlineLevel="0" max="1025" min="6" style="0" width="11.44"/>
  </cols>
  <sheetData>
    <row r="1" customFormat="false" ht="33.6" hidden="false" customHeight="true" outlineLevel="0" collapsed="false">
      <c r="A1" s="20" t="s">
        <v>16</v>
      </c>
      <c r="B1" s="20"/>
      <c r="C1" s="20"/>
    </row>
    <row r="2" customFormat="false" ht="14.4" hidden="false" customHeight="false" outlineLevel="0" collapsed="false">
      <c r="A2" s="21"/>
      <c r="B2" s="21"/>
      <c r="C2" s="21"/>
    </row>
    <row r="3" customFormat="false" ht="28.2" hidden="false" customHeight="tru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19</v>
      </c>
      <c r="B4" s="25" t="s">
        <v>20</v>
      </c>
      <c r="C4" s="26"/>
      <c r="D4" s="19" t="n">
        <f aca="false">IF(B4=RESULTADOS!$A$101,1,IF(B4=RESULTADOS!$A$102,0.5,IF(B4=RESULTADOS!$A$103,0,IF(B4=RESULTADOS!$A$104,"NA","-"))))</f>
        <v>1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21</v>
      </c>
      <c r="B5" s="27" t="s">
        <v>20</v>
      </c>
      <c r="C5" s="26"/>
      <c r="D5" s="19" t="n">
        <f aca="false">IF(B5=RESULTADOS!$A$101,1,IF(B5=RESULTADOS!$A$102,0.5,IF(B5=RESULTADOS!$A$103,0,IF(B5=RESULTADOS!$A$104,"NA","-"))))</f>
        <v>1</v>
      </c>
      <c r="E5" s="19" t="n">
        <f aca="false">IF(D5="NA",1,0)</f>
        <v>0</v>
      </c>
    </row>
    <row r="6" customFormat="false" ht="30" hidden="false" customHeight="true" outlineLevel="0" collapsed="false">
      <c r="A6" s="24" t="s">
        <v>22</v>
      </c>
      <c r="B6" s="25" t="s">
        <v>23</v>
      </c>
      <c r="C6" s="26" t="s">
        <v>24</v>
      </c>
      <c r="D6" s="19" t="n">
        <f aca="false">IF(B6=RESULTADOS!$A$101,1,IF(B6=RESULTADOS!$A$102,0.5,IF(B6=RESULTADOS!$A$103,0,IF(B6=RESULTADOS!$A$104,"NA","-"))))</f>
        <v>0</v>
      </c>
      <c r="E6" s="19" t="n">
        <f aca="false">IF(D6="NA",1,0)</f>
        <v>0</v>
      </c>
    </row>
    <row r="7" customFormat="false" ht="30" hidden="false" customHeight="true" outlineLevel="0" collapsed="false">
      <c r="A7" s="24" t="s">
        <v>25</v>
      </c>
      <c r="B7" s="25" t="s">
        <v>20</v>
      </c>
      <c r="C7" s="26"/>
      <c r="D7" s="19" t="n">
        <f aca="false">IF(B7=RESULTADOS!$A$101,1,IF(B7=RESULTADOS!$A$102,0.5,IF(B7=RESULTADOS!$A$103,0,IF(B7=RESULTADOS!$A$104,"NA","-"))))</f>
        <v>1</v>
      </c>
      <c r="E7" s="19" t="n">
        <f aca="false">IF(D7="NA",1,0)</f>
        <v>0</v>
      </c>
    </row>
    <row r="8" customFormat="false" ht="30" hidden="false" customHeight="true" outlineLevel="0" collapsed="false">
      <c r="A8" s="24" t="s">
        <v>26</v>
      </c>
      <c r="B8" s="25" t="s">
        <v>23</v>
      </c>
      <c r="C8" s="26" t="s">
        <v>27</v>
      </c>
      <c r="D8" s="19" t="n">
        <f aca="false">IF(B8=RESULTADOS!$A$101,1,IF(B8=RESULTADOS!$A$102,0.5,IF(B8=RESULTADOS!$A$103,0,IF(B8=RESULTADOS!$A$104,"NA","-"))))</f>
        <v>0</v>
      </c>
      <c r="E8" s="19" t="n">
        <f aca="false">IF(D8="NA",1,0)</f>
        <v>0</v>
      </c>
    </row>
  </sheetData>
  <mergeCells count="2">
    <mergeCell ref="A1:C1"/>
    <mergeCell ref="A2:C2"/>
  </mergeCells>
  <dataValidations count="1">
    <dataValidation allowBlank="true" operator="between" showDropDown="false" showErrorMessage="true" showInputMessage="true" sqref="B4:B8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"/>
    <col collapsed="false" customWidth="false" hidden="false" outlineLevel="0" max="1025" min="6" style="0" width="11.44"/>
  </cols>
  <sheetData>
    <row r="1" customFormat="false" ht="39" hidden="false" customHeight="true" outlineLevel="0" collapsed="false">
      <c r="A1" s="20" t="s">
        <v>28</v>
      </c>
      <c r="B1" s="20"/>
      <c r="C1" s="20"/>
    </row>
    <row r="3" customFormat="false" ht="28.2" hidden="false" customHeight="tru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8" t="s">
        <v>29</v>
      </c>
      <c r="B4" s="25" t="s">
        <v>20</v>
      </c>
      <c r="C4" s="26"/>
      <c r="D4" s="19" t="n">
        <f aca="false">IF(B4=RESULTADOS!$A$101,1,IF(B4=RESULTADOS!$A$102,0.5,IF(B4=RESULTADOS!$A$103,0,IF(B4=RESULTADOS!$A$104,"NA","-"))))</f>
        <v>1</v>
      </c>
      <c r="E4" s="19" t="n">
        <f aca="false">IF(D4="NA",1,0)</f>
        <v>0</v>
      </c>
    </row>
    <row r="5" customFormat="false" ht="30" hidden="false" customHeight="true" outlineLevel="0" collapsed="false">
      <c r="A5" s="28" t="s">
        <v>30</v>
      </c>
      <c r="B5" s="25" t="s">
        <v>20</v>
      </c>
      <c r="C5" s="26"/>
      <c r="D5" s="19" t="n">
        <f aca="false">IF(B5=RESULTADOS!$A$101,1,IF(B5=RESULTADOS!$A$102,0.5,IF(B5=RESULTADOS!$A$103,0,IF(B5=RESULTADOS!$A$104,"NA","-"))))</f>
        <v>1</v>
      </c>
      <c r="E5" s="19" t="n">
        <f aca="false">IF(D5="NA",1,0)</f>
        <v>0</v>
      </c>
    </row>
    <row r="6" customFormat="false" ht="30" hidden="false" customHeight="true" outlineLevel="0" collapsed="false">
      <c r="A6" s="28" t="s">
        <v>31</v>
      </c>
      <c r="B6" s="25" t="s">
        <v>20</v>
      </c>
      <c r="C6" s="26"/>
      <c r="D6" s="19" t="n">
        <f aca="false">IF(B6=RESULTADOS!$A$101,1,IF(B6=RESULTADOS!$A$102,0.5,IF(B6=RESULTADOS!$A$103,0,IF(B6=RESULTADOS!$A$104,"NA","-"))))</f>
        <v>1</v>
      </c>
      <c r="E6" s="19" t="n">
        <f aca="false">IF(D6="NA",1,0)</f>
        <v>0</v>
      </c>
    </row>
    <row r="7" customFormat="false" ht="30" hidden="false" customHeight="true" outlineLevel="0" collapsed="false">
      <c r="A7" s="29" t="s">
        <v>32</v>
      </c>
      <c r="B7" s="25" t="s">
        <v>20</v>
      </c>
      <c r="C7" s="26"/>
      <c r="D7" s="19" t="n">
        <f aca="false">IF(B7=RESULTADOS!$A$101,1,IF(B7=RESULTADOS!$A$102,0.5,IF(B7=RESULTADOS!$A$103,0,IF(B7=RESULTADOS!$A$104,"NA","-"))))</f>
        <v>1</v>
      </c>
      <c r="E7" s="19" t="n">
        <f aca="false">IF(D7="NA",1,0)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7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.34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33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34</v>
      </c>
      <c r="B4" s="25" t="s">
        <v>20</v>
      </c>
      <c r="C4" s="26"/>
      <c r="D4" s="19" t="n">
        <f aca="false">IF(B4=RESULTADOS!$A$101,1,IF(B4=RESULTADOS!$A$102,0.5,IF(B4=RESULTADOS!$A$103,0,IF(B4=RESULTADOS!$A$104,"NA","-"))))</f>
        <v>1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35</v>
      </c>
      <c r="B5" s="25" t="s">
        <v>20</v>
      </c>
      <c r="C5" s="26"/>
      <c r="D5" s="19" t="n">
        <f aca="false">IF(B5=RESULTADOS!$A$101,1,IF(B5=RESULTADOS!$A$102,0.5,IF(B5=RESULTADOS!$A$103,0,IF(B5=RESULTADOS!$A$104,"NA","-"))))</f>
        <v>1</v>
      </c>
      <c r="E5" s="19" t="n">
        <f aca="false">IF(D5="NA",1,0)</f>
        <v>0</v>
      </c>
    </row>
    <row r="6" customFormat="false" ht="30" hidden="false" customHeight="true" outlineLevel="0" collapsed="false">
      <c r="A6" s="28" t="s">
        <v>36</v>
      </c>
      <c r="B6" s="25" t="s">
        <v>23</v>
      </c>
      <c r="C6" s="26" t="s">
        <v>37</v>
      </c>
      <c r="D6" s="19" t="n">
        <f aca="false">IF(B6=RESULTADOS!$A$101,1,IF(B6=RESULTADOS!$A$102,0.5,IF(B6=RESULTADOS!$A$103,0,IF(B6=RESULTADOS!$A$104,"NA","-"))))</f>
        <v>0</v>
      </c>
      <c r="E6" s="19" t="n">
        <f aca="false">IF(D6="NA",1,0)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6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75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.11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38</v>
      </c>
      <c r="B1" s="30"/>
      <c r="C1" s="30"/>
    </row>
    <row r="3" customFormat="false" ht="28.2" hidden="false" customHeight="tru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39</v>
      </c>
      <c r="B4" s="25" t="s">
        <v>20</v>
      </c>
      <c r="C4" s="26"/>
      <c r="D4" s="19" t="n">
        <f aca="false">IF(B4=RESULTADOS!$A$101,1,IF(B4=RESULTADOS!$A$102,0.5,IF(B4=RESULTADOS!$A$103,0,IF(B4=RESULTADOS!$A$104,"NA","-"))))</f>
        <v>1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40</v>
      </c>
      <c r="B5" s="25" t="s">
        <v>20</v>
      </c>
      <c r="C5" s="26"/>
      <c r="D5" s="19" t="n">
        <f aca="false">IF(B5=RESULTADOS!$A$101,1,IF(B5=RESULTADOS!$A$102,0.5,IF(B5=RESULTADOS!$A$103,0,IF(B5=RESULTADOS!$A$104,"NA","-"))))</f>
        <v>1</v>
      </c>
      <c r="E5" s="19" t="n">
        <f aca="false">IF(D5="NA",1,0)</f>
        <v>0</v>
      </c>
    </row>
    <row r="6" customFormat="false" ht="30" hidden="false" customHeight="true" outlineLevel="0" collapsed="false">
      <c r="A6" s="24" t="s">
        <v>41</v>
      </c>
      <c r="B6" s="25" t="s">
        <v>20</v>
      </c>
      <c r="C6" s="26"/>
      <c r="D6" s="19" t="n">
        <f aca="false">IF(B6=RESULTADOS!$A$101,1,IF(B6=RESULTADOS!$A$102,0.5,IF(B6=RESULTADOS!$A$103,0,IF(B6=RESULTADOS!$A$104,"NA","-"))))</f>
        <v>1</v>
      </c>
      <c r="E6" s="19" t="n">
        <f aca="false">IF(D6="NA",1,0)</f>
        <v>0</v>
      </c>
    </row>
    <row r="7" customFormat="false" ht="30" hidden="false" customHeight="true" outlineLevel="0" collapsed="false">
      <c r="A7" s="24" t="s">
        <v>42</v>
      </c>
      <c r="B7" s="25" t="s">
        <v>20</v>
      </c>
      <c r="C7" s="26"/>
      <c r="D7" s="19" t="n">
        <f aca="false">IF(B7=RESULTADOS!$A$101,1,IF(B7=RESULTADOS!$A$102,0.5,IF(B7=RESULTADOS!$A$103,0,IF(B7=RESULTADOS!$A$104,"NA","-"))))</f>
        <v>1</v>
      </c>
      <c r="E7" s="19" t="n">
        <f aca="false">IF(D7="NA",1,0)</f>
        <v>0</v>
      </c>
    </row>
    <row r="8" customFormat="false" ht="30" hidden="false" customHeight="true" outlineLevel="0" collapsed="false">
      <c r="A8" s="24" t="s">
        <v>43</v>
      </c>
      <c r="B8" s="25" t="s">
        <v>20</v>
      </c>
      <c r="C8" s="26"/>
      <c r="D8" s="19" t="n">
        <f aca="false">IF(B8=RESULTADOS!$A$101,1,IF(B8=RESULTADOS!$A$102,0.5,IF(B8=RESULTADOS!$A$103,0,IF(B8=RESULTADOS!$A$104,"NA","-"))))</f>
        <v>1</v>
      </c>
      <c r="E8" s="19" t="n">
        <f aca="false">IF(D8="NA",1,0)</f>
        <v>0</v>
      </c>
    </row>
    <row r="9" customFormat="false" ht="30" hidden="false" customHeight="true" outlineLevel="0" collapsed="false">
      <c r="A9" s="28" t="s">
        <v>44</v>
      </c>
      <c r="B9" s="25" t="s">
        <v>23</v>
      </c>
      <c r="C9" s="26" t="s">
        <v>45</v>
      </c>
      <c r="D9" s="19" t="n">
        <f aca="false">IF(B9=RESULTADOS!$A$101,1,IF(B9=RESULTADOS!$A$102,0.5,IF(B9=RESULTADOS!$A$103,0,IF(B9=RESULTADOS!$A$104,"NA","-"))))</f>
        <v>0</v>
      </c>
      <c r="E9" s="19" t="n">
        <f aca="false">IF(D9="NA",1,0)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9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RowHeight="14.4" zeroHeight="false" outlineLevelRow="0" outlineLevelCol="0"/>
  <cols>
    <col collapsed="false" customWidth="true" hidden="false" outlineLevel="0" max="1" min="1" style="0" width="88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"/>
    <col collapsed="false" customWidth="false" hidden="false" outlineLevel="0" max="1025" min="6" style="0" width="11.44"/>
  </cols>
  <sheetData>
    <row r="1" customFormat="false" ht="39" hidden="false" customHeight="true" outlineLevel="0" collapsed="false">
      <c r="A1" s="20" t="s">
        <v>46</v>
      </c>
      <c r="B1" s="20"/>
      <c r="C1" s="2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47</v>
      </c>
      <c r="B4" s="25" t="s">
        <v>23</v>
      </c>
      <c r="C4" s="26"/>
      <c r="D4" s="19" t="n">
        <f aca="false">IF(B4=RESULTADOS!$A$101,1,IF(B4=RESULTADOS!$A$102,0.5,IF(B4=RESULTADOS!$A$103,0,IF(B4=RESULTADOS!$A$104,"NA","-"))))</f>
        <v>0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48</v>
      </c>
      <c r="B5" s="25" t="s">
        <v>23</v>
      </c>
      <c r="C5" s="26" t="s">
        <v>49</v>
      </c>
      <c r="D5" s="19" t="n">
        <f aca="false">IF(B5=RESULTADOS!$A$101,1,IF(B5=RESULTADOS!$A$102,0.5,IF(B5=RESULTADOS!$A$103,0,IF(B5=RESULTADOS!$A$104,"NA","-"))))</f>
        <v>0</v>
      </c>
      <c r="E5" s="19" t="n">
        <f aca="false">IF(D5="NA",1,0)</f>
        <v>0</v>
      </c>
    </row>
    <row r="6" customFormat="false" ht="30" hidden="false" customHeight="true" outlineLevel="0" collapsed="false">
      <c r="A6" s="31" t="s">
        <v>50</v>
      </c>
      <c r="B6" s="25" t="s">
        <v>51</v>
      </c>
      <c r="C6" s="26" t="s">
        <v>52</v>
      </c>
      <c r="D6" s="19" t="n">
        <f aca="false">IF(B6=RESULTADOS!$A$101,1,IF(B6=RESULTADOS!$A$102,0.5,IF(B6=RESULTADOS!$A$103,0,IF(B6=RESULTADOS!$A$104,"NA","-"))))</f>
        <v>0.5</v>
      </c>
      <c r="E6" s="19" t="n">
        <f aca="false">IF(D6="NA",1,0)</f>
        <v>0</v>
      </c>
    </row>
    <row r="7" customFormat="false" ht="30" hidden="false" customHeight="true" outlineLevel="0" collapsed="false">
      <c r="A7" s="24" t="s">
        <v>53</v>
      </c>
      <c r="B7" s="25" t="s">
        <v>23</v>
      </c>
      <c r="C7" s="26"/>
      <c r="D7" s="19" t="n">
        <f aca="false">IF(B7=RESULTADOS!$A$101,1,IF(B7=RESULTADOS!$A$102,0.5,IF(B7=RESULTADOS!$A$103,0,IF(B7=RESULTADOS!$A$104,"NA","-"))))</f>
        <v>0</v>
      </c>
      <c r="E7" s="19" t="n">
        <f aca="false">IF(D7="NA",1,0)</f>
        <v>0</v>
      </c>
    </row>
    <row r="8" customFormat="false" ht="30" hidden="false" customHeight="true" outlineLevel="0" collapsed="false">
      <c r="A8" s="28" t="s">
        <v>54</v>
      </c>
      <c r="B8" s="25" t="s">
        <v>23</v>
      </c>
      <c r="C8" s="32" t="s">
        <v>55</v>
      </c>
      <c r="D8" s="19" t="n">
        <f aca="false">IF(B8=RESULTADOS!$A$101,1,IF(B8=RESULTADOS!$A$102,0.5,IF(B8=RESULTADOS!$A$103,0,IF(B8=RESULTADOS!$A$104,"NA","-"))))</f>
        <v>0</v>
      </c>
      <c r="E8" s="19" t="n">
        <f aca="false">IF(D8="NA",1,0)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8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0" width="68.11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4.66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56</v>
      </c>
      <c r="B1" s="30"/>
      <c r="C1" s="3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57</v>
      </c>
      <c r="B4" s="25" t="s">
        <v>23</v>
      </c>
      <c r="C4" s="32"/>
      <c r="D4" s="19" t="n">
        <f aca="false">IF(B4=RESULTADOS!$A$101,1,IF(B4=RESULTADOS!$A$102,0.5,IF(B4=RESULTADOS!$A$103,0,IF(B4=RESULTADOS!$A$104,"NA","-"))))</f>
        <v>0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58</v>
      </c>
      <c r="B5" s="25" t="s">
        <v>59</v>
      </c>
      <c r="C5" s="32"/>
      <c r="D5" s="19" t="str">
        <f aca="false">IF(B5=RESULTADOS!$A$101,1,IF(B5=RESULTADOS!$A$102,0.5,IF(B5=RESULTADOS!$A$103,0,IF(B5=RESULTADOS!$A$104,"NA","-"))))</f>
        <v>NA</v>
      </c>
      <c r="E5" s="19" t="n">
        <f aca="false">IF(D5="NA",1,0)</f>
        <v>1</v>
      </c>
    </row>
    <row r="6" customFormat="false" ht="30" hidden="false" customHeight="true" outlineLevel="0" collapsed="false">
      <c r="A6" s="24" t="s">
        <v>60</v>
      </c>
      <c r="B6" s="25" t="s">
        <v>23</v>
      </c>
      <c r="C6" s="32"/>
      <c r="D6" s="19" t="n">
        <f aca="false">IF(B6=RESULTADOS!$A$101,1,IF(B6=RESULTADOS!$A$102,0.5,IF(B6=RESULTADOS!$A$103,0,IF(B6=RESULTADOS!$A$104,"NA","-"))))</f>
        <v>0</v>
      </c>
      <c r="E6" s="19" t="n">
        <f aca="false">IF(D6="NA",1,0)</f>
        <v>0</v>
      </c>
    </row>
    <row r="7" customFormat="false" ht="30" hidden="false" customHeight="true" outlineLevel="0" collapsed="false">
      <c r="A7" s="24" t="s">
        <v>61</v>
      </c>
      <c r="B7" s="25" t="s">
        <v>20</v>
      </c>
      <c r="C7" s="32"/>
      <c r="D7" s="19" t="n">
        <f aca="false">IF(B7=RESULTADOS!$A$101,1,IF(B7=RESULTADOS!$A$102,0.5,IF(B7=RESULTADOS!$A$103,0,IF(B7=RESULTADOS!$A$104,"NA","-"))))</f>
        <v>1</v>
      </c>
      <c r="E7" s="19" t="n">
        <f aca="false">IF(D7="NA",1,0)</f>
        <v>0</v>
      </c>
    </row>
    <row r="8" customFormat="false" ht="30" hidden="false" customHeight="true" outlineLevel="0" collapsed="false">
      <c r="A8" s="24" t="s">
        <v>62</v>
      </c>
      <c r="B8" s="25" t="s">
        <v>59</v>
      </c>
      <c r="C8" s="32"/>
      <c r="D8" s="19" t="str">
        <f aca="false">IF(B8=RESULTADOS!$A$101,1,IF(B8=RESULTADOS!$A$102,0.5,IF(B8=RESULTADOS!$A$103,0,IF(B8=RESULTADOS!$A$104,"NA","-"))))</f>
        <v>NA</v>
      </c>
      <c r="E8" s="19" t="n">
        <f aca="false">IF(D8="NA",1,0)</f>
        <v>1</v>
      </c>
    </row>
    <row r="9" customFormat="false" ht="30" hidden="false" customHeight="true" outlineLevel="0" collapsed="false">
      <c r="A9" s="28" t="s">
        <v>63</v>
      </c>
      <c r="B9" s="25" t="s">
        <v>20</v>
      </c>
      <c r="C9" s="32"/>
      <c r="D9" s="19" t="n">
        <f aca="false">IF(B9=RESULTADOS!$A$101,1,IF(B9=RESULTADOS!$A$102,0.5,IF(B9=RESULTADOS!$A$103,0,IF(B9=RESULTADOS!$A$104,"NA","-"))))</f>
        <v>1</v>
      </c>
      <c r="E9" s="19" t="n">
        <f aca="false">IF(D9="NA",1,0)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9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62.66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5" min="4" style="0" width="5.66"/>
    <col collapsed="false" customWidth="false" hidden="false" outlineLevel="0" max="1025" min="6" style="0" width="11.44"/>
  </cols>
  <sheetData>
    <row r="1" customFormat="false" ht="39" hidden="false" customHeight="true" outlineLevel="0" collapsed="false">
      <c r="A1" s="20" t="s">
        <v>64</v>
      </c>
      <c r="B1" s="20"/>
      <c r="C1" s="20"/>
    </row>
    <row r="3" customFormat="false" ht="28.8" hidden="false" customHeight="false" outlineLevel="0" collapsed="false">
      <c r="B3" s="22" t="s">
        <v>17</v>
      </c>
      <c r="C3" s="23" t="s">
        <v>18</v>
      </c>
    </row>
    <row r="4" customFormat="false" ht="30" hidden="false" customHeight="true" outlineLevel="0" collapsed="false">
      <c r="A4" s="24" t="s">
        <v>65</v>
      </c>
      <c r="B4" s="25" t="s">
        <v>20</v>
      </c>
      <c r="C4" s="32"/>
      <c r="D4" s="19" t="n">
        <f aca="false">IF(B4=RESULTADOS!$A$101,1,IF(B4=RESULTADOS!$A$102,0.5,IF(B4=RESULTADOS!$A$103,0,IF(B4=RESULTADOS!$A$104,"NA","-"))))</f>
        <v>1</v>
      </c>
      <c r="E4" s="19" t="n">
        <f aca="false">IF(D4="NA",1,0)</f>
        <v>0</v>
      </c>
    </row>
    <row r="5" customFormat="false" ht="30" hidden="false" customHeight="true" outlineLevel="0" collapsed="false">
      <c r="A5" s="24" t="s">
        <v>66</v>
      </c>
      <c r="B5" s="25" t="s">
        <v>20</v>
      </c>
      <c r="C5" s="32"/>
      <c r="D5" s="19" t="n">
        <f aca="false">IF(B5=RESULTADOS!$A$101,1,IF(B5=RESULTADOS!$A$102,0.5,IF(B5=RESULTADOS!$A$103,0,IF(B5=RESULTADOS!$A$104,"NA","-"))))</f>
        <v>1</v>
      </c>
      <c r="E5" s="19" t="n">
        <f aca="false">IF(D5="NA",1,0)</f>
        <v>0</v>
      </c>
    </row>
    <row r="6" customFormat="false" ht="30" hidden="false" customHeight="true" outlineLevel="0" collapsed="false">
      <c r="A6" s="24" t="s">
        <v>67</v>
      </c>
      <c r="B6" s="25" t="s">
        <v>20</v>
      </c>
      <c r="C6" s="32"/>
      <c r="D6" s="19" t="n">
        <f aca="false">IF(B6=RESULTADOS!$A$101,1,IF(B6=RESULTADOS!$A$102,0.5,IF(B6=RESULTADOS!$A$103,0,IF(B6=RESULTADOS!$A$104,"NA","-"))))</f>
        <v>1</v>
      </c>
      <c r="E6" s="19" t="n">
        <f aca="false">IF(D6="NA",1,0)</f>
        <v>0</v>
      </c>
    </row>
    <row r="7" customFormat="false" ht="30" hidden="false" customHeight="true" outlineLevel="0" collapsed="false">
      <c r="A7" s="28" t="s">
        <v>68</v>
      </c>
      <c r="B7" s="25" t="s">
        <v>23</v>
      </c>
      <c r="C7" s="32"/>
      <c r="D7" s="19" t="n">
        <f aca="false">IF(B7=RESULTADOS!$A$101,1,IF(B7=RESULTADOS!$A$102,0.5,IF(B7=RESULTADOS!$A$103,0,IF(B7=RESULTADOS!$A$104,"NA","-"))))</f>
        <v>0</v>
      </c>
      <c r="E7" s="19" t="n">
        <f aca="false">IF(D7="NA",1,0)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7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80.33"/>
    <col collapsed="false" customWidth="true" hidden="false" outlineLevel="0" max="2" min="2" style="0" width="26.66"/>
    <col collapsed="false" customWidth="true" hidden="false" outlineLevel="0" max="3" min="3" style="0" width="66.89"/>
    <col collapsed="false" customWidth="true" hidden="true" outlineLevel="0" max="4" min="4" style="19" width="5.55"/>
    <col collapsed="false" customWidth="true" hidden="true" outlineLevel="0" max="5" min="5" style="0" width="5.55"/>
    <col collapsed="false" customWidth="false" hidden="false" outlineLevel="0" max="1025" min="6" style="0" width="11.44"/>
  </cols>
  <sheetData>
    <row r="1" customFormat="false" ht="33" hidden="false" customHeight="true" outlineLevel="0" collapsed="false">
      <c r="A1" s="30" t="s">
        <v>69</v>
      </c>
      <c r="B1" s="30"/>
      <c r="C1" s="30"/>
    </row>
    <row r="3" customFormat="false" ht="28.8" hidden="false" customHeight="false" outlineLevel="0" collapsed="false">
      <c r="A3" s="22"/>
      <c r="B3" s="22" t="s">
        <v>17</v>
      </c>
      <c r="C3" s="23" t="s">
        <v>18</v>
      </c>
      <c r="E3" s="19"/>
    </row>
    <row r="4" customFormat="false" ht="30" hidden="false" customHeight="true" outlineLevel="0" collapsed="false">
      <c r="A4" s="24" t="s">
        <v>70</v>
      </c>
      <c r="B4" s="25" t="s">
        <v>20</v>
      </c>
      <c r="C4" s="32"/>
      <c r="D4" s="19" t="n">
        <f aca="false">IF(B4=RESULTADOS!$A$101,1,IF(B4=RESULTADOS!$A$102,0.5,IF(B4=RESULTADOS!$A$103,0,IF(B4=RESULTADOS!$A$104,"NA","-"))))</f>
        <v>1</v>
      </c>
      <c r="E4" s="19" t="n">
        <f aca="false">IF(D5="NA",1,0)</f>
        <v>0</v>
      </c>
    </row>
    <row r="5" customFormat="false" ht="30" hidden="false" customHeight="true" outlineLevel="0" collapsed="false">
      <c r="A5" s="24" t="s">
        <v>71</v>
      </c>
      <c r="B5" s="25" t="s">
        <v>20</v>
      </c>
      <c r="C5" s="32"/>
      <c r="D5" s="19" t="n">
        <f aca="false">IF(B5=RESULTADOS!$A$101,1,IF(B5=RESULTADOS!$A$102,0.5,IF(B5=RESULTADOS!$A$103,0,IF(B5=RESULTADOS!$A$104,"NA","-"))))</f>
        <v>1</v>
      </c>
      <c r="E5" s="19" t="n">
        <f aca="false">IF(D6="NA",1,0)</f>
        <v>0</v>
      </c>
    </row>
    <row r="6" customFormat="false" ht="30" hidden="false" customHeight="true" outlineLevel="0" collapsed="false">
      <c r="A6" s="28" t="s">
        <v>72</v>
      </c>
      <c r="B6" s="25" t="s">
        <v>23</v>
      </c>
      <c r="C6" s="32"/>
      <c r="D6" s="19" t="n">
        <f aca="false">IF(B6=RESULTADOS!$A$101,1,IF(B6=RESULTADOS!$A$102,0.5,IF(B6=RESULTADOS!$A$103,0,IF(B6=RESULTADOS!$A$104,"NA","-"))))</f>
        <v>0</v>
      </c>
      <c r="E6" s="19" t="n">
        <f aca="false">IF(D7="NA",1,0)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4:B6" type="list">
      <formula1>valors1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2017-04-21T14:42:14Z</dcterms:created>
  <dc:creator>Xavier</dc:creator>
  <dc:description/>
  <dc:language>es-ES</dc:language>
  <cp:lastModifiedBy/>
  <dcterms:modified xsi:type="dcterms:W3CDTF">2018-10-25T17:12:29Z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