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1136176\Spans 1-2 Ramp H\"/>
    </mc:Choice>
  </mc:AlternateContent>
  <bookViews>
    <workbookView xWindow="0" yWindow="0" windowWidth="23040" windowHeight="9084" activeTab="2"/>
  </bookViews>
  <sheets>
    <sheet name="Plans" sheetId="3" r:id="rId1"/>
    <sheet name="Girder &amp; Diaphragms" sheetId="2" r:id="rId2"/>
    <sheet name="PROPERTIES" sheetId="4" r:id="rId3"/>
    <sheet name="LRFR" sheetId="5" r:id="rId4"/>
    <sheet name="LFR" sheetId="6" r:id="rId5"/>
    <sheet name="RATINGS SUMMARY" sheetId="7" r:id="rId6"/>
    <sheet name="Element Numbers" sheetId="8" r:id="rId7"/>
  </sheets>
  <calcPr calcId="171027"/>
</workbook>
</file>

<file path=xl/calcChain.xml><?xml version="1.0" encoding="utf-8"?>
<calcChain xmlns="http://schemas.openxmlformats.org/spreadsheetml/2006/main">
  <c r="AH63" i="6" l="1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AH33" i="6"/>
  <c r="AF33" i="6"/>
  <c r="AG33" i="6"/>
  <c r="AE33" i="6"/>
  <c r="AD33" i="6"/>
  <c r="AC33" i="6"/>
  <c r="AA33" i="6"/>
  <c r="AB33" i="6"/>
  <c r="Z33" i="6"/>
  <c r="Y33" i="6"/>
  <c r="X33" i="6"/>
  <c r="W33" i="6"/>
  <c r="V33" i="6"/>
  <c r="U33" i="6"/>
  <c r="T33" i="6"/>
  <c r="AH28" i="5"/>
  <c r="AF28" i="5"/>
  <c r="AG28" i="5"/>
  <c r="AE28" i="5"/>
  <c r="AD28" i="5"/>
  <c r="AC28" i="5"/>
  <c r="AB28" i="5"/>
  <c r="AA28" i="5"/>
  <c r="Z28" i="5"/>
  <c r="Y28" i="5"/>
  <c r="X28" i="5"/>
  <c r="V28" i="5"/>
  <c r="W28" i="5"/>
  <c r="U28" i="5"/>
  <c r="T28" i="5"/>
  <c r="AH28" i="6" l="1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AH23" i="6"/>
  <c r="AG23" i="6"/>
  <c r="AF23" i="6"/>
  <c r="AE23" i="6"/>
  <c r="AD23" i="6"/>
  <c r="AC23" i="6"/>
  <c r="AA23" i="6"/>
  <c r="AB23" i="6"/>
  <c r="Z23" i="6"/>
  <c r="Y23" i="6"/>
  <c r="X23" i="6"/>
  <c r="V23" i="6"/>
  <c r="W23" i="6"/>
  <c r="U23" i="6"/>
  <c r="T23" i="6"/>
  <c r="AH23" i="5"/>
  <c r="AG23" i="5"/>
  <c r="AF23" i="5"/>
  <c r="AE23" i="5"/>
  <c r="AD23" i="5"/>
  <c r="AC23" i="5"/>
  <c r="AA23" i="5"/>
  <c r="AB23" i="5"/>
  <c r="Z23" i="5"/>
  <c r="Y23" i="5"/>
  <c r="X23" i="5"/>
  <c r="V23" i="5"/>
  <c r="W23" i="5"/>
  <c r="U23" i="5"/>
  <c r="T23" i="5"/>
  <c r="Q158" i="6"/>
  <c r="P158" i="6"/>
  <c r="O158" i="6"/>
  <c r="N158" i="6"/>
  <c r="N159" i="6" s="1"/>
  <c r="M158" i="6"/>
  <c r="L158" i="6"/>
  <c r="K158" i="6"/>
  <c r="K159" i="6" s="1"/>
  <c r="J158" i="6"/>
  <c r="J159" i="6" s="1"/>
  <c r="I158" i="6"/>
  <c r="H158" i="6"/>
  <c r="G158" i="6"/>
  <c r="F158" i="6"/>
  <c r="F159" i="6" s="1"/>
  <c r="E158" i="6"/>
  <c r="D158" i="6"/>
  <c r="C158" i="6"/>
  <c r="C159" i="6" s="1"/>
  <c r="Q150" i="6"/>
  <c r="Q151" i="6" s="1"/>
  <c r="O150" i="6"/>
  <c r="P150" i="6"/>
  <c r="N150" i="6"/>
  <c r="M150" i="6"/>
  <c r="M151" i="6" s="1"/>
  <c r="L150" i="6"/>
  <c r="J150" i="6"/>
  <c r="K150" i="6"/>
  <c r="K151" i="6" s="1"/>
  <c r="I150" i="6"/>
  <c r="H150" i="6"/>
  <c r="G150" i="6"/>
  <c r="E150" i="6"/>
  <c r="E151" i="6" s="1"/>
  <c r="F150" i="6"/>
  <c r="D150" i="6"/>
  <c r="C150" i="6"/>
  <c r="P159" i="6"/>
  <c r="L159" i="6"/>
  <c r="H159" i="6"/>
  <c r="D159" i="6"/>
  <c r="Q159" i="6"/>
  <c r="O159" i="6"/>
  <c r="M159" i="6"/>
  <c r="I159" i="6"/>
  <c r="G159" i="6"/>
  <c r="E159" i="6"/>
  <c r="P151" i="6"/>
  <c r="N151" i="6"/>
  <c r="L151" i="6"/>
  <c r="J151" i="6"/>
  <c r="H151" i="6"/>
  <c r="F151" i="6"/>
  <c r="D151" i="6"/>
  <c r="O151" i="6"/>
  <c r="I151" i="6"/>
  <c r="G151" i="6"/>
  <c r="C151" i="6"/>
  <c r="Q143" i="6"/>
  <c r="P143" i="6"/>
  <c r="P39" i="6" s="1"/>
  <c r="P40" i="6" s="1"/>
  <c r="O143" i="6"/>
  <c r="O39" i="6" s="1"/>
  <c r="O40" i="6" s="1"/>
  <c r="N143" i="6"/>
  <c r="M143" i="6"/>
  <c r="L143" i="6"/>
  <c r="L27" i="6" s="1"/>
  <c r="L28" i="6" s="1"/>
  <c r="K143" i="6"/>
  <c r="K39" i="6" s="1"/>
  <c r="K40" i="6" s="1"/>
  <c r="J143" i="6"/>
  <c r="I143" i="6"/>
  <c r="H143" i="6"/>
  <c r="H27" i="6" s="1"/>
  <c r="G143" i="6"/>
  <c r="G39" i="6" s="1"/>
  <c r="G40" i="6" s="1"/>
  <c r="F143" i="6"/>
  <c r="E143" i="6"/>
  <c r="D143" i="6"/>
  <c r="D39" i="6" s="1"/>
  <c r="D40" i="6" s="1"/>
  <c r="C143" i="6"/>
  <c r="C27" i="6" s="1"/>
  <c r="P134" i="6"/>
  <c r="L134" i="6"/>
  <c r="H134" i="6"/>
  <c r="D134" i="6"/>
  <c r="Q133" i="6"/>
  <c r="Q134" i="6" s="1"/>
  <c r="P133" i="6"/>
  <c r="O133" i="6"/>
  <c r="O134" i="6" s="1"/>
  <c r="N133" i="6"/>
  <c r="N134" i="6" s="1"/>
  <c r="M133" i="6"/>
  <c r="M134" i="6" s="1"/>
  <c r="L133" i="6"/>
  <c r="K133" i="6"/>
  <c r="K134" i="6" s="1"/>
  <c r="J133" i="6"/>
  <c r="J134" i="6" s="1"/>
  <c r="I133" i="6"/>
  <c r="I134" i="6" s="1"/>
  <c r="H133" i="6"/>
  <c r="G133" i="6"/>
  <c r="G134" i="6" s="1"/>
  <c r="F133" i="6"/>
  <c r="F134" i="6" s="1"/>
  <c r="E133" i="6"/>
  <c r="E134" i="6" s="1"/>
  <c r="D133" i="6"/>
  <c r="C133" i="6"/>
  <c r="C134" i="6" s="1"/>
  <c r="Q121" i="6"/>
  <c r="Q122" i="6" s="1"/>
  <c r="P121" i="6"/>
  <c r="P122" i="6" s="1"/>
  <c r="O121" i="6"/>
  <c r="O122" i="6" s="1"/>
  <c r="N121" i="6"/>
  <c r="N122" i="6" s="1"/>
  <c r="M121" i="6"/>
  <c r="M122" i="6" s="1"/>
  <c r="L121" i="6"/>
  <c r="L122" i="6" s="1"/>
  <c r="K121" i="6"/>
  <c r="K122" i="6" s="1"/>
  <c r="J121" i="6"/>
  <c r="J122" i="6" s="1"/>
  <c r="I121" i="6"/>
  <c r="I122" i="6" s="1"/>
  <c r="H121" i="6"/>
  <c r="H122" i="6" s="1"/>
  <c r="G121" i="6"/>
  <c r="G122" i="6" s="1"/>
  <c r="F121" i="6"/>
  <c r="F122" i="6" s="1"/>
  <c r="E121" i="6"/>
  <c r="E122" i="6" s="1"/>
  <c r="D121" i="6"/>
  <c r="D122" i="6" s="1"/>
  <c r="C121" i="6"/>
  <c r="C122" i="6" s="1"/>
  <c r="P110" i="6"/>
  <c r="L110" i="6"/>
  <c r="H110" i="6"/>
  <c r="D110" i="6"/>
  <c r="Q109" i="6"/>
  <c r="Q110" i="6" s="1"/>
  <c r="P109" i="6"/>
  <c r="O109" i="6"/>
  <c r="O110" i="6" s="1"/>
  <c r="N109" i="6"/>
  <c r="N110" i="6" s="1"/>
  <c r="M109" i="6"/>
  <c r="M110" i="6" s="1"/>
  <c r="L109" i="6"/>
  <c r="K109" i="6"/>
  <c r="K110" i="6" s="1"/>
  <c r="J109" i="6"/>
  <c r="J110" i="6" s="1"/>
  <c r="I109" i="6"/>
  <c r="I110" i="6" s="1"/>
  <c r="H109" i="6"/>
  <c r="G109" i="6"/>
  <c r="G110" i="6" s="1"/>
  <c r="F109" i="6"/>
  <c r="F110" i="6" s="1"/>
  <c r="E109" i="6"/>
  <c r="E110" i="6" s="1"/>
  <c r="D109" i="6"/>
  <c r="C109" i="6"/>
  <c r="C110" i="6" s="1"/>
  <c r="N98" i="6"/>
  <c r="J98" i="6"/>
  <c r="F98" i="6"/>
  <c r="Q97" i="6"/>
  <c r="Q98" i="6" s="1"/>
  <c r="P97" i="6"/>
  <c r="P98" i="6" s="1"/>
  <c r="O97" i="6"/>
  <c r="O98" i="6" s="1"/>
  <c r="N97" i="6"/>
  <c r="M97" i="6"/>
  <c r="M98" i="6" s="1"/>
  <c r="L97" i="6"/>
  <c r="L98" i="6" s="1"/>
  <c r="K97" i="6"/>
  <c r="K98" i="6" s="1"/>
  <c r="J97" i="6"/>
  <c r="I97" i="6"/>
  <c r="I98" i="6" s="1"/>
  <c r="H97" i="6"/>
  <c r="H98" i="6" s="1"/>
  <c r="G97" i="6"/>
  <c r="G98" i="6" s="1"/>
  <c r="F97" i="6"/>
  <c r="E97" i="6"/>
  <c r="E98" i="6" s="1"/>
  <c r="D97" i="6"/>
  <c r="D98" i="6" s="1"/>
  <c r="C97" i="6"/>
  <c r="C98" i="6" s="1"/>
  <c r="P86" i="6"/>
  <c r="L86" i="6"/>
  <c r="H86" i="6"/>
  <c r="D86" i="6"/>
  <c r="Q85" i="6"/>
  <c r="Q86" i="6" s="1"/>
  <c r="P85" i="6"/>
  <c r="O85" i="6"/>
  <c r="O86" i="6" s="1"/>
  <c r="N85" i="6"/>
  <c r="N86" i="6" s="1"/>
  <c r="M85" i="6"/>
  <c r="M86" i="6" s="1"/>
  <c r="L85" i="6"/>
  <c r="K85" i="6"/>
  <c r="K86" i="6" s="1"/>
  <c r="J85" i="6"/>
  <c r="J86" i="6" s="1"/>
  <c r="I85" i="6"/>
  <c r="I86" i="6" s="1"/>
  <c r="H85" i="6"/>
  <c r="G85" i="6"/>
  <c r="G86" i="6" s="1"/>
  <c r="F85" i="6"/>
  <c r="F86" i="6" s="1"/>
  <c r="E85" i="6"/>
  <c r="E86" i="6" s="1"/>
  <c r="D85" i="6"/>
  <c r="C85" i="6"/>
  <c r="C86" i="6" s="1"/>
  <c r="Q73" i="6"/>
  <c r="Q74" i="6" s="1"/>
  <c r="P73" i="6"/>
  <c r="P74" i="6" s="1"/>
  <c r="O73" i="6"/>
  <c r="O74" i="6" s="1"/>
  <c r="N73" i="6"/>
  <c r="N74" i="6" s="1"/>
  <c r="M73" i="6"/>
  <c r="M74" i="6" s="1"/>
  <c r="L73" i="6"/>
  <c r="L74" i="6" s="1"/>
  <c r="K73" i="6"/>
  <c r="K74" i="6" s="1"/>
  <c r="J73" i="6"/>
  <c r="J74" i="6" s="1"/>
  <c r="I73" i="6"/>
  <c r="I74" i="6" s="1"/>
  <c r="H73" i="6"/>
  <c r="H74" i="6" s="1"/>
  <c r="G73" i="6"/>
  <c r="G74" i="6" s="1"/>
  <c r="F73" i="6"/>
  <c r="F74" i="6" s="1"/>
  <c r="E73" i="6"/>
  <c r="E74" i="6" s="1"/>
  <c r="D73" i="6"/>
  <c r="D74" i="6" s="1"/>
  <c r="C73" i="6"/>
  <c r="C74" i="6" s="1"/>
  <c r="P62" i="6"/>
  <c r="L62" i="6"/>
  <c r="H62" i="6"/>
  <c r="D62" i="6"/>
  <c r="Q61" i="6"/>
  <c r="Q62" i="6" s="1"/>
  <c r="P61" i="6"/>
  <c r="O61" i="6"/>
  <c r="O62" i="6" s="1"/>
  <c r="N61" i="6"/>
  <c r="N62" i="6" s="1"/>
  <c r="M61" i="6"/>
  <c r="M62" i="6" s="1"/>
  <c r="L61" i="6"/>
  <c r="K61" i="6"/>
  <c r="K62" i="6" s="1"/>
  <c r="J61" i="6"/>
  <c r="J62" i="6" s="1"/>
  <c r="I61" i="6"/>
  <c r="I62" i="6" s="1"/>
  <c r="H61" i="6"/>
  <c r="G61" i="6"/>
  <c r="G62" i="6" s="1"/>
  <c r="F61" i="6"/>
  <c r="F62" i="6" s="1"/>
  <c r="E61" i="6"/>
  <c r="E62" i="6" s="1"/>
  <c r="D61" i="6"/>
  <c r="C61" i="6"/>
  <c r="C62" i="6" s="1"/>
  <c r="Q49" i="6"/>
  <c r="Q50" i="6" s="1"/>
  <c r="P49" i="6"/>
  <c r="P50" i="6" s="1"/>
  <c r="O49" i="6"/>
  <c r="O50" i="6" s="1"/>
  <c r="N49" i="6"/>
  <c r="N50" i="6" s="1"/>
  <c r="M49" i="6"/>
  <c r="M50" i="6" s="1"/>
  <c r="L49" i="6"/>
  <c r="L50" i="6" s="1"/>
  <c r="K49" i="6"/>
  <c r="K50" i="6" s="1"/>
  <c r="J49" i="6"/>
  <c r="J50" i="6" s="1"/>
  <c r="I49" i="6"/>
  <c r="I50" i="6" s="1"/>
  <c r="H49" i="6"/>
  <c r="H50" i="6" s="1"/>
  <c r="G49" i="6"/>
  <c r="G50" i="6" s="1"/>
  <c r="F49" i="6"/>
  <c r="F50" i="6" s="1"/>
  <c r="E49" i="6"/>
  <c r="E50" i="6" s="1"/>
  <c r="D49" i="6"/>
  <c r="D50" i="6" s="1"/>
  <c r="C49" i="6"/>
  <c r="C50" i="6" s="1"/>
  <c r="J38" i="6"/>
  <c r="Q37" i="6"/>
  <c r="Q38" i="6" s="1"/>
  <c r="P37" i="6"/>
  <c r="P38" i="6" s="1"/>
  <c r="O37" i="6"/>
  <c r="O38" i="6" s="1"/>
  <c r="N37" i="6"/>
  <c r="N38" i="6" s="1"/>
  <c r="M37" i="6"/>
  <c r="M38" i="6" s="1"/>
  <c r="L37" i="6"/>
  <c r="L38" i="6" s="1"/>
  <c r="K37" i="6"/>
  <c r="K38" i="6" s="1"/>
  <c r="J37" i="6"/>
  <c r="I37" i="6"/>
  <c r="I38" i="6" s="1"/>
  <c r="H37" i="6"/>
  <c r="H38" i="6" s="1"/>
  <c r="G37" i="6"/>
  <c r="G38" i="6" s="1"/>
  <c r="F37" i="6"/>
  <c r="F38" i="6" s="1"/>
  <c r="E37" i="6"/>
  <c r="E38" i="6" s="1"/>
  <c r="D37" i="6"/>
  <c r="D38" i="6" s="1"/>
  <c r="C37" i="6"/>
  <c r="C38" i="6" s="1"/>
  <c r="Q25" i="6"/>
  <c r="Q26" i="6" s="1"/>
  <c r="O25" i="6"/>
  <c r="P25" i="6"/>
  <c r="N25" i="6"/>
  <c r="N26" i="6" s="1"/>
  <c r="M25" i="6"/>
  <c r="L25" i="6"/>
  <c r="J25" i="6"/>
  <c r="K25" i="6"/>
  <c r="I25" i="6"/>
  <c r="H25" i="6"/>
  <c r="G25" i="6"/>
  <c r="G26" i="6" s="1"/>
  <c r="E25" i="6"/>
  <c r="E26" i="6" s="1"/>
  <c r="F25" i="6"/>
  <c r="D25" i="6"/>
  <c r="D26" i="6" s="1"/>
  <c r="C25" i="6"/>
  <c r="K26" i="6"/>
  <c r="O26" i="6"/>
  <c r="F26" i="6"/>
  <c r="H26" i="6"/>
  <c r="I26" i="6"/>
  <c r="J26" i="6"/>
  <c r="L26" i="6"/>
  <c r="M26" i="6"/>
  <c r="P26" i="6"/>
  <c r="C26" i="6"/>
  <c r="O147" i="5"/>
  <c r="Q146" i="5"/>
  <c r="Q147" i="5" s="1"/>
  <c r="P146" i="5"/>
  <c r="P147" i="5" s="1"/>
  <c r="O146" i="5"/>
  <c r="N146" i="5"/>
  <c r="N147" i="5" s="1"/>
  <c r="M146" i="5"/>
  <c r="M147" i="5" s="1"/>
  <c r="L146" i="5"/>
  <c r="L147" i="5" s="1"/>
  <c r="K146" i="5"/>
  <c r="K147" i="5" s="1"/>
  <c r="J146" i="5"/>
  <c r="J147" i="5" s="1"/>
  <c r="I146" i="5"/>
  <c r="I147" i="5" s="1"/>
  <c r="H146" i="5"/>
  <c r="H147" i="5" s="1"/>
  <c r="G146" i="5"/>
  <c r="G147" i="5" s="1"/>
  <c r="F146" i="5"/>
  <c r="F147" i="5" s="1"/>
  <c r="E146" i="5"/>
  <c r="E147" i="5" s="1"/>
  <c r="D146" i="5"/>
  <c r="D147" i="5" s="1"/>
  <c r="C146" i="5"/>
  <c r="C147" i="5" s="1"/>
  <c r="Q138" i="5"/>
  <c r="P138" i="5"/>
  <c r="O138" i="5"/>
  <c r="O27" i="5" s="1"/>
  <c r="O28" i="5" s="1"/>
  <c r="N138" i="5"/>
  <c r="M138" i="5"/>
  <c r="L138" i="5"/>
  <c r="L139" i="5" s="1"/>
  <c r="K138" i="5"/>
  <c r="K139" i="5" s="1"/>
  <c r="J138" i="5"/>
  <c r="J139" i="5" s="1"/>
  <c r="I138" i="5"/>
  <c r="I139" i="5" s="1"/>
  <c r="H138" i="5"/>
  <c r="H139" i="5" s="1"/>
  <c r="G138" i="5"/>
  <c r="G27" i="5" s="1"/>
  <c r="F138" i="5"/>
  <c r="F27" i="5" s="1"/>
  <c r="F28" i="5" s="1"/>
  <c r="E138" i="5"/>
  <c r="D138" i="5"/>
  <c r="C138" i="5"/>
  <c r="C27" i="5" s="1"/>
  <c r="Q131" i="5"/>
  <c r="O131" i="5"/>
  <c r="P131" i="5"/>
  <c r="N131" i="5"/>
  <c r="M131" i="5"/>
  <c r="J131" i="5"/>
  <c r="I131" i="5"/>
  <c r="H131" i="5"/>
  <c r="H27" i="5" s="1"/>
  <c r="G131" i="5"/>
  <c r="E131" i="5"/>
  <c r="F131" i="5"/>
  <c r="D131" i="5"/>
  <c r="C131" i="5"/>
  <c r="L131" i="5"/>
  <c r="K131" i="5"/>
  <c r="Q121" i="5"/>
  <c r="P121" i="5"/>
  <c r="O121" i="5"/>
  <c r="N121" i="5"/>
  <c r="N122" i="5" s="1"/>
  <c r="M121" i="5"/>
  <c r="L121" i="5"/>
  <c r="L122" i="5" s="1"/>
  <c r="K121" i="5"/>
  <c r="K122" i="5" s="1"/>
  <c r="J121" i="5"/>
  <c r="J122" i="5" s="1"/>
  <c r="I121" i="5"/>
  <c r="I122" i="5" s="1"/>
  <c r="H121" i="5"/>
  <c r="H122" i="5" s="1"/>
  <c r="G121" i="5"/>
  <c r="F121" i="5"/>
  <c r="F122" i="5" s="1"/>
  <c r="E121" i="5"/>
  <c r="D121" i="5"/>
  <c r="C121" i="5"/>
  <c r="Q109" i="5"/>
  <c r="P109" i="5"/>
  <c r="O109" i="5"/>
  <c r="N109" i="5"/>
  <c r="M109" i="5"/>
  <c r="L109" i="5"/>
  <c r="L110" i="5" s="1"/>
  <c r="K109" i="5"/>
  <c r="K110" i="5" s="1"/>
  <c r="J109" i="5"/>
  <c r="J110" i="5" s="1"/>
  <c r="I109" i="5"/>
  <c r="I110" i="5" s="1"/>
  <c r="H109" i="5"/>
  <c r="H110" i="5" s="1"/>
  <c r="G109" i="5"/>
  <c r="F109" i="5"/>
  <c r="E109" i="5"/>
  <c r="D109" i="5"/>
  <c r="C109" i="5"/>
  <c r="C110" i="5" s="1"/>
  <c r="Q97" i="5"/>
  <c r="P97" i="5"/>
  <c r="O97" i="5"/>
  <c r="N97" i="5"/>
  <c r="N98" i="5" s="1"/>
  <c r="M97" i="5"/>
  <c r="L97" i="5"/>
  <c r="L98" i="5" s="1"/>
  <c r="K97" i="5"/>
  <c r="K98" i="5" s="1"/>
  <c r="J97" i="5"/>
  <c r="J98" i="5" s="1"/>
  <c r="I97" i="5"/>
  <c r="I98" i="5" s="1"/>
  <c r="H97" i="5"/>
  <c r="H98" i="5" s="1"/>
  <c r="G97" i="5"/>
  <c r="F97" i="5"/>
  <c r="F98" i="5" s="1"/>
  <c r="E97" i="5"/>
  <c r="D97" i="5"/>
  <c r="C97" i="5"/>
  <c r="Q85" i="5"/>
  <c r="P85" i="5"/>
  <c r="O85" i="5"/>
  <c r="N85" i="5"/>
  <c r="M85" i="5"/>
  <c r="L85" i="5"/>
  <c r="L86" i="5" s="1"/>
  <c r="K85" i="5"/>
  <c r="K86" i="5" s="1"/>
  <c r="J85" i="5"/>
  <c r="J86" i="5" s="1"/>
  <c r="I85" i="5"/>
  <c r="I86" i="5" s="1"/>
  <c r="H85" i="5"/>
  <c r="H86" i="5" s="1"/>
  <c r="G85" i="5"/>
  <c r="F85" i="5"/>
  <c r="E85" i="5"/>
  <c r="D85" i="5"/>
  <c r="C85" i="5"/>
  <c r="Q73" i="5"/>
  <c r="P73" i="5"/>
  <c r="O73" i="5"/>
  <c r="N73" i="5"/>
  <c r="N74" i="5" s="1"/>
  <c r="M73" i="5"/>
  <c r="L73" i="5"/>
  <c r="L74" i="5" s="1"/>
  <c r="K73" i="5"/>
  <c r="K74" i="5" s="1"/>
  <c r="J73" i="5"/>
  <c r="J74" i="5" s="1"/>
  <c r="I73" i="5"/>
  <c r="I74" i="5" s="1"/>
  <c r="H73" i="5"/>
  <c r="H74" i="5" s="1"/>
  <c r="G73" i="5"/>
  <c r="F73" i="5"/>
  <c r="E73" i="5"/>
  <c r="D73" i="5"/>
  <c r="C73" i="5"/>
  <c r="L62" i="5"/>
  <c r="C62" i="5"/>
  <c r="Q61" i="5"/>
  <c r="P61" i="5"/>
  <c r="P62" i="5" s="1"/>
  <c r="O61" i="5"/>
  <c r="N61" i="5"/>
  <c r="M61" i="5"/>
  <c r="L61" i="5"/>
  <c r="K61" i="5"/>
  <c r="K62" i="5" s="1"/>
  <c r="J61" i="5"/>
  <c r="J62" i="5" s="1"/>
  <c r="I61" i="5"/>
  <c r="I62" i="5" s="1"/>
  <c r="H61" i="5"/>
  <c r="H62" i="5" s="1"/>
  <c r="G61" i="5"/>
  <c r="F61" i="5"/>
  <c r="E61" i="5"/>
  <c r="D61" i="5"/>
  <c r="D62" i="5" s="1"/>
  <c r="C61" i="5"/>
  <c r="Q49" i="5"/>
  <c r="P49" i="5"/>
  <c r="O49" i="5"/>
  <c r="O50" i="5" s="1"/>
  <c r="N49" i="5"/>
  <c r="N50" i="5" s="1"/>
  <c r="M49" i="5"/>
  <c r="L49" i="5"/>
  <c r="L50" i="5" s="1"/>
  <c r="K49" i="5"/>
  <c r="K50" i="5" s="1"/>
  <c r="J49" i="5"/>
  <c r="J50" i="5" s="1"/>
  <c r="I49" i="5"/>
  <c r="I50" i="5" s="1"/>
  <c r="H49" i="5"/>
  <c r="H50" i="5" s="1"/>
  <c r="G49" i="5"/>
  <c r="G50" i="5" s="1"/>
  <c r="F49" i="5"/>
  <c r="E49" i="5"/>
  <c r="D49" i="5"/>
  <c r="C49" i="5"/>
  <c r="C50" i="5" s="1"/>
  <c r="P38" i="5"/>
  <c r="D38" i="5"/>
  <c r="Q37" i="5"/>
  <c r="P37" i="5"/>
  <c r="O37" i="5"/>
  <c r="N37" i="5"/>
  <c r="M37" i="5"/>
  <c r="L37" i="5"/>
  <c r="L38" i="5" s="1"/>
  <c r="K37" i="5"/>
  <c r="K38" i="5" s="1"/>
  <c r="J37" i="5"/>
  <c r="J38" i="5" s="1"/>
  <c r="I37" i="5"/>
  <c r="I38" i="5" s="1"/>
  <c r="H37" i="5"/>
  <c r="H38" i="5" s="1"/>
  <c r="G37" i="5"/>
  <c r="F37" i="5"/>
  <c r="E37" i="5"/>
  <c r="D37" i="5"/>
  <c r="C37" i="5"/>
  <c r="C38" i="5" s="1"/>
  <c r="J25" i="5"/>
  <c r="K25" i="5"/>
  <c r="K26" i="5" s="1"/>
  <c r="J26" i="5"/>
  <c r="I25" i="5"/>
  <c r="I26" i="5" s="1"/>
  <c r="L25" i="5"/>
  <c r="L26" i="5" s="1"/>
  <c r="H25" i="5"/>
  <c r="H26" i="5" s="1"/>
  <c r="Q25" i="5"/>
  <c r="Q26" i="5" s="1"/>
  <c r="P25" i="5"/>
  <c r="P26" i="5" s="1"/>
  <c r="O25" i="5"/>
  <c r="O26" i="5" s="1"/>
  <c r="N25" i="5"/>
  <c r="N26" i="5" s="1"/>
  <c r="M25" i="5"/>
  <c r="M26" i="5" s="1"/>
  <c r="G25" i="5"/>
  <c r="G26" i="5" s="1"/>
  <c r="E25" i="5"/>
  <c r="E26" i="5" s="1"/>
  <c r="F25" i="5"/>
  <c r="F26" i="5" s="1"/>
  <c r="D25" i="5"/>
  <c r="D26" i="5" s="1"/>
  <c r="C25" i="5"/>
  <c r="C26" i="5" s="1"/>
  <c r="K123" i="5" l="1"/>
  <c r="K124" i="5" s="1"/>
  <c r="K111" i="5"/>
  <c r="K112" i="5" s="1"/>
  <c r="K99" i="5"/>
  <c r="K100" i="5" s="1"/>
  <c r="K125" i="5"/>
  <c r="K126" i="5" s="1"/>
  <c r="K113" i="5"/>
  <c r="K114" i="5" s="1"/>
  <c r="K101" i="5"/>
  <c r="K102" i="5" s="1"/>
  <c r="K87" i="5"/>
  <c r="K88" i="5" s="1"/>
  <c r="K75" i="5"/>
  <c r="K76" i="5" s="1"/>
  <c r="K63" i="5"/>
  <c r="K64" i="5" s="1"/>
  <c r="K51" i="5"/>
  <c r="K52" i="5" s="1"/>
  <c r="K89" i="5"/>
  <c r="K90" i="5" s="1"/>
  <c r="K77" i="5"/>
  <c r="K78" i="5" s="1"/>
  <c r="K65" i="5"/>
  <c r="K66" i="5" s="1"/>
  <c r="K53" i="5"/>
  <c r="K54" i="5" s="1"/>
  <c r="K39" i="5"/>
  <c r="K40" i="5" s="1"/>
  <c r="K41" i="5"/>
  <c r="K42" i="5" s="1"/>
  <c r="I125" i="5"/>
  <c r="I126" i="5" s="1"/>
  <c r="I113" i="5"/>
  <c r="I114" i="5" s="1"/>
  <c r="I101" i="5"/>
  <c r="I102" i="5" s="1"/>
  <c r="I89" i="5"/>
  <c r="I90" i="5" s="1"/>
  <c r="I123" i="5"/>
  <c r="I124" i="5" s="1"/>
  <c r="I111" i="5"/>
  <c r="I112" i="5" s="1"/>
  <c r="I99" i="5"/>
  <c r="I100" i="5" s="1"/>
  <c r="I77" i="5"/>
  <c r="I78" i="5" s="1"/>
  <c r="I65" i="5"/>
  <c r="I66" i="5" s="1"/>
  <c r="I53" i="5"/>
  <c r="I54" i="5" s="1"/>
  <c r="I39" i="5"/>
  <c r="I40" i="5" s="1"/>
  <c r="I87" i="5"/>
  <c r="I88" i="5" s="1"/>
  <c r="I75" i="5"/>
  <c r="I76" i="5" s="1"/>
  <c r="I63" i="5"/>
  <c r="I64" i="5" s="1"/>
  <c r="I51" i="5"/>
  <c r="I52" i="5" s="1"/>
  <c r="I41" i="5"/>
  <c r="I42" i="5" s="1"/>
  <c r="D139" i="5"/>
  <c r="D29" i="5" s="1"/>
  <c r="D30" i="5" s="1"/>
  <c r="D99" i="5"/>
  <c r="D100" i="5" s="1"/>
  <c r="D39" i="5"/>
  <c r="D40" i="5" s="1"/>
  <c r="D123" i="5"/>
  <c r="D124" i="5" s="1"/>
  <c r="D111" i="5"/>
  <c r="D112" i="5" s="1"/>
  <c r="D87" i="5"/>
  <c r="D88" i="5" s="1"/>
  <c r="D51" i="5"/>
  <c r="D52" i="5" s="1"/>
  <c r="D75" i="5"/>
  <c r="D76" i="5" s="1"/>
  <c r="D63" i="5"/>
  <c r="D64" i="5" s="1"/>
  <c r="P139" i="5"/>
  <c r="P101" i="5" s="1"/>
  <c r="P102" i="5" s="1"/>
  <c r="P99" i="5"/>
  <c r="P100" i="5" s="1"/>
  <c r="P123" i="5"/>
  <c r="P124" i="5" s="1"/>
  <c r="P39" i="5"/>
  <c r="P40" i="5" s="1"/>
  <c r="P51" i="5"/>
  <c r="P52" i="5" s="1"/>
  <c r="P63" i="5"/>
  <c r="P64" i="5" s="1"/>
  <c r="P111" i="5"/>
  <c r="P112" i="5" s="1"/>
  <c r="P87" i="5"/>
  <c r="P88" i="5" s="1"/>
  <c r="P75" i="5"/>
  <c r="P76" i="5" s="1"/>
  <c r="E111" i="6"/>
  <c r="E112" i="6" s="1"/>
  <c r="E99" i="6"/>
  <c r="E100" i="6" s="1"/>
  <c r="E87" i="6"/>
  <c r="E88" i="6" s="1"/>
  <c r="E75" i="6"/>
  <c r="E76" i="6" s="1"/>
  <c r="E137" i="6"/>
  <c r="E138" i="6" s="1"/>
  <c r="E125" i="6"/>
  <c r="E126" i="6" s="1"/>
  <c r="E113" i="6"/>
  <c r="E114" i="6" s="1"/>
  <c r="E101" i="6"/>
  <c r="E102" i="6" s="1"/>
  <c r="E89" i="6"/>
  <c r="E90" i="6" s="1"/>
  <c r="E77" i="6"/>
  <c r="E78" i="6" s="1"/>
  <c r="E65" i="6"/>
  <c r="E66" i="6" s="1"/>
  <c r="E63" i="6"/>
  <c r="E64" i="6" s="1"/>
  <c r="E135" i="6"/>
  <c r="E136" i="6" s="1"/>
  <c r="E123" i="6"/>
  <c r="E124" i="6" s="1"/>
  <c r="E53" i="6"/>
  <c r="E54" i="6" s="1"/>
  <c r="E51" i="6"/>
  <c r="E52" i="6" s="1"/>
  <c r="I111" i="6"/>
  <c r="I112" i="6" s="1"/>
  <c r="I99" i="6"/>
  <c r="I100" i="6" s="1"/>
  <c r="I87" i="6"/>
  <c r="I88" i="6" s="1"/>
  <c r="I75" i="6"/>
  <c r="I76" i="6" s="1"/>
  <c r="I137" i="6"/>
  <c r="I138" i="6" s="1"/>
  <c r="I125" i="6"/>
  <c r="I126" i="6" s="1"/>
  <c r="I113" i="6"/>
  <c r="I114" i="6" s="1"/>
  <c r="I101" i="6"/>
  <c r="I102" i="6" s="1"/>
  <c r="I89" i="6"/>
  <c r="I90" i="6" s="1"/>
  <c r="I77" i="6"/>
  <c r="I78" i="6" s="1"/>
  <c r="I65" i="6"/>
  <c r="I66" i="6" s="1"/>
  <c r="I63" i="6"/>
  <c r="I64" i="6" s="1"/>
  <c r="I53" i="6"/>
  <c r="I54" i="6" s="1"/>
  <c r="I135" i="6"/>
  <c r="I136" i="6" s="1"/>
  <c r="I123" i="6"/>
  <c r="I124" i="6" s="1"/>
  <c r="I51" i="6"/>
  <c r="I52" i="6" s="1"/>
  <c r="M111" i="6"/>
  <c r="M112" i="6" s="1"/>
  <c r="M99" i="6"/>
  <c r="M100" i="6" s="1"/>
  <c r="M87" i="6"/>
  <c r="M88" i="6" s="1"/>
  <c r="M75" i="6"/>
  <c r="M76" i="6" s="1"/>
  <c r="M137" i="6"/>
  <c r="M138" i="6" s="1"/>
  <c r="M125" i="6"/>
  <c r="M126" i="6" s="1"/>
  <c r="M113" i="6"/>
  <c r="M114" i="6" s="1"/>
  <c r="M101" i="6"/>
  <c r="M102" i="6" s="1"/>
  <c r="M89" i="6"/>
  <c r="M90" i="6" s="1"/>
  <c r="M77" i="6"/>
  <c r="M78" i="6" s="1"/>
  <c r="M65" i="6"/>
  <c r="M66" i="6" s="1"/>
  <c r="M135" i="6"/>
  <c r="M136" i="6" s="1"/>
  <c r="M63" i="6"/>
  <c r="M64" i="6" s="1"/>
  <c r="M53" i="6"/>
  <c r="M54" i="6" s="1"/>
  <c r="M123" i="6"/>
  <c r="M124" i="6" s="1"/>
  <c r="M51" i="6"/>
  <c r="M52" i="6" s="1"/>
  <c r="Q111" i="6"/>
  <c r="Q112" i="6" s="1"/>
  <c r="Q99" i="6"/>
  <c r="Q100" i="6" s="1"/>
  <c r="Q87" i="6"/>
  <c r="Q88" i="6" s="1"/>
  <c r="Q75" i="6"/>
  <c r="Q76" i="6" s="1"/>
  <c r="Q137" i="6"/>
  <c r="Q138" i="6" s="1"/>
  <c r="Q125" i="6"/>
  <c r="Q126" i="6" s="1"/>
  <c r="Q113" i="6"/>
  <c r="Q114" i="6" s="1"/>
  <c r="Q101" i="6"/>
  <c r="Q102" i="6" s="1"/>
  <c r="Q89" i="6"/>
  <c r="Q90" i="6" s="1"/>
  <c r="Q77" i="6"/>
  <c r="Q78" i="6" s="1"/>
  <c r="Q65" i="6"/>
  <c r="Q66" i="6" s="1"/>
  <c r="Q123" i="6"/>
  <c r="Q124" i="6" s="1"/>
  <c r="Q53" i="6"/>
  <c r="Q54" i="6" s="1"/>
  <c r="Q63" i="6"/>
  <c r="Q64" i="6" s="1"/>
  <c r="Q51" i="6"/>
  <c r="Q52" i="6" s="1"/>
  <c r="Q135" i="6"/>
  <c r="Q136" i="6" s="1"/>
  <c r="D27" i="5"/>
  <c r="I27" i="5"/>
  <c r="K29" i="5"/>
  <c r="K30" i="5" s="1"/>
  <c r="K27" i="5"/>
  <c r="K28" i="5" s="1"/>
  <c r="D29" i="6"/>
  <c r="G29" i="6"/>
  <c r="G30" i="6" s="1"/>
  <c r="P27" i="6"/>
  <c r="P28" i="6" s="1"/>
  <c r="M29" i="6"/>
  <c r="M30" i="6" s="1"/>
  <c r="Q29" i="6"/>
  <c r="Q30" i="6" s="1"/>
  <c r="I27" i="6"/>
  <c r="I28" i="6" s="1"/>
  <c r="K29" i="6"/>
  <c r="K30" i="6" s="1"/>
  <c r="K27" i="6"/>
  <c r="K28" i="6" s="1"/>
  <c r="C39" i="6"/>
  <c r="C40" i="6" s="1"/>
  <c r="E41" i="6"/>
  <c r="E42" i="6" s="1"/>
  <c r="I41" i="6"/>
  <c r="I42" i="6" s="1"/>
  <c r="M41" i="6"/>
  <c r="M42" i="6" s="1"/>
  <c r="Q41" i="6"/>
  <c r="Q42" i="6" s="1"/>
  <c r="L99" i="5"/>
  <c r="L100" i="5" s="1"/>
  <c r="L125" i="5"/>
  <c r="L126" i="5" s="1"/>
  <c r="L113" i="5"/>
  <c r="L114" i="5" s="1"/>
  <c r="L101" i="5"/>
  <c r="L102" i="5" s="1"/>
  <c r="L89" i="5"/>
  <c r="L90" i="5" s="1"/>
  <c r="L111" i="5"/>
  <c r="L112" i="5" s="1"/>
  <c r="L39" i="5"/>
  <c r="L40" i="5" s="1"/>
  <c r="L77" i="5"/>
  <c r="L78" i="5" s="1"/>
  <c r="L65" i="5"/>
  <c r="L66" i="5" s="1"/>
  <c r="L53" i="5"/>
  <c r="L54" i="5" s="1"/>
  <c r="L41" i="5"/>
  <c r="L42" i="5" s="1"/>
  <c r="L63" i="5"/>
  <c r="L64" i="5" s="1"/>
  <c r="L123" i="5"/>
  <c r="L124" i="5" s="1"/>
  <c r="L51" i="5"/>
  <c r="L52" i="5" s="1"/>
  <c r="L87" i="5"/>
  <c r="L88" i="5" s="1"/>
  <c r="L75" i="5"/>
  <c r="L76" i="5" s="1"/>
  <c r="J89" i="5"/>
  <c r="J90" i="5" s="1"/>
  <c r="J123" i="5"/>
  <c r="J124" i="5" s="1"/>
  <c r="J111" i="5"/>
  <c r="J112" i="5" s="1"/>
  <c r="J99" i="5"/>
  <c r="J100" i="5" s="1"/>
  <c r="J125" i="5"/>
  <c r="J126" i="5" s="1"/>
  <c r="J87" i="5"/>
  <c r="J88" i="5" s="1"/>
  <c r="J75" i="5"/>
  <c r="J76" i="5" s="1"/>
  <c r="J63" i="5"/>
  <c r="J64" i="5" s="1"/>
  <c r="J51" i="5"/>
  <c r="J52" i="5" s="1"/>
  <c r="J39" i="5"/>
  <c r="J40" i="5" s="1"/>
  <c r="J41" i="5"/>
  <c r="J42" i="5" s="1"/>
  <c r="J113" i="5"/>
  <c r="J114" i="5" s="1"/>
  <c r="J101" i="5"/>
  <c r="J102" i="5" s="1"/>
  <c r="J65" i="5"/>
  <c r="J66" i="5" s="1"/>
  <c r="J77" i="5"/>
  <c r="J78" i="5" s="1"/>
  <c r="J53" i="5"/>
  <c r="J54" i="5" s="1"/>
  <c r="E139" i="5"/>
  <c r="E101" i="5" s="1"/>
  <c r="E102" i="5" s="1"/>
  <c r="E123" i="5"/>
  <c r="E124" i="5" s="1"/>
  <c r="E111" i="5"/>
  <c r="E112" i="5" s="1"/>
  <c r="E99" i="5"/>
  <c r="E100" i="5" s="1"/>
  <c r="E39" i="5"/>
  <c r="E40" i="5" s="1"/>
  <c r="E87" i="5"/>
  <c r="E88" i="5" s="1"/>
  <c r="E75" i="5"/>
  <c r="E76" i="5" s="1"/>
  <c r="E63" i="5"/>
  <c r="E64" i="5" s="1"/>
  <c r="E51" i="5"/>
  <c r="E52" i="5" s="1"/>
  <c r="M139" i="5"/>
  <c r="M29" i="5" s="1"/>
  <c r="M30" i="5" s="1"/>
  <c r="M123" i="5"/>
  <c r="M124" i="5" s="1"/>
  <c r="M111" i="5"/>
  <c r="M112" i="5" s="1"/>
  <c r="M39" i="5"/>
  <c r="M40" i="5" s="1"/>
  <c r="M87" i="5"/>
  <c r="M88" i="5" s="1"/>
  <c r="M75" i="5"/>
  <c r="M76" i="5" s="1"/>
  <c r="M63" i="5"/>
  <c r="M64" i="5" s="1"/>
  <c r="M51" i="5"/>
  <c r="M52" i="5" s="1"/>
  <c r="M99" i="5"/>
  <c r="M100" i="5" s="1"/>
  <c r="Q139" i="5"/>
  <c r="Q29" i="5" s="1"/>
  <c r="Q30" i="5" s="1"/>
  <c r="Q123" i="5"/>
  <c r="Q124" i="5" s="1"/>
  <c r="Q111" i="5"/>
  <c r="Q112" i="5" s="1"/>
  <c r="Q39" i="5"/>
  <c r="Q40" i="5" s="1"/>
  <c r="Q99" i="5"/>
  <c r="Q100" i="5" s="1"/>
  <c r="Q87" i="5"/>
  <c r="Q88" i="5" s="1"/>
  <c r="Q75" i="5"/>
  <c r="Q76" i="5" s="1"/>
  <c r="Q63" i="5"/>
  <c r="Q64" i="5" s="1"/>
  <c r="Q51" i="5"/>
  <c r="Q52" i="5" s="1"/>
  <c r="F137" i="6"/>
  <c r="F138" i="6" s="1"/>
  <c r="F125" i="6"/>
  <c r="F126" i="6" s="1"/>
  <c r="F113" i="6"/>
  <c r="F114" i="6" s="1"/>
  <c r="F101" i="6"/>
  <c r="F102" i="6" s="1"/>
  <c r="F89" i="6"/>
  <c r="F90" i="6" s="1"/>
  <c r="F77" i="6"/>
  <c r="F78" i="6" s="1"/>
  <c r="F135" i="6"/>
  <c r="F136" i="6" s="1"/>
  <c r="F123" i="6"/>
  <c r="F124" i="6" s="1"/>
  <c r="F87" i="6"/>
  <c r="F88" i="6" s="1"/>
  <c r="F51" i="6"/>
  <c r="F52" i="6" s="1"/>
  <c r="F53" i="6"/>
  <c r="F54" i="6" s="1"/>
  <c r="F75" i="6"/>
  <c r="F76" i="6" s="1"/>
  <c r="F111" i="6"/>
  <c r="F112" i="6" s="1"/>
  <c r="F65" i="6"/>
  <c r="F66" i="6" s="1"/>
  <c r="F63" i="6"/>
  <c r="F64" i="6" s="1"/>
  <c r="F99" i="6"/>
  <c r="F100" i="6" s="1"/>
  <c r="J137" i="6"/>
  <c r="J138" i="6" s="1"/>
  <c r="J125" i="6"/>
  <c r="J126" i="6" s="1"/>
  <c r="J113" i="6"/>
  <c r="J114" i="6" s="1"/>
  <c r="J101" i="6"/>
  <c r="J102" i="6" s="1"/>
  <c r="J89" i="6"/>
  <c r="J90" i="6" s="1"/>
  <c r="J77" i="6"/>
  <c r="J78" i="6" s="1"/>
  <c r="J135" i="6"/>
  <c r="J136" i="6" s="1"/>
  <c r="J123" i="6"/>
  <c r="J124" i="6" s="1"/>
  <c r="J75" i="6"/>
  <c r="J76" i="6" s="1"/>
  <c r="J65" i="6"/>
  <c r="J66" i="6" s="1"/>
  <c r="J111" i="6"/>
  <c r="J112" i="6" s="1"/>
  <c r="J99" i="6"/>
  <c r="J100" i="6" s="1"/>
  <c r="J87" i="6"/>
  <c r="J88" i="6" s="1"/>
  <c r="J63" i="6"/>
  <c r="J64" i="6" s="1"/>
  <c r="J51" i="6"/>
  <c r="J52" i="6" s="1"/>
  <c r="J53" i="6"/>
  <c r="J54" i="6" s="1"/>
  <c r="N137" i="6"/>
  <c r="N138" i="6" s="1"/>
  <c r="N125" i="6"/>
  <c r="N126" i="6" s="1"/>
  <c r="N113" i="6"/>
  <c r="N114" i="6" s="1"/>
  <c r="N101" i="6"/>
  <c r="N102" i="6" s="1"/>
  <c r="N89" i="6"/>
  <c r="N90" i="6" s="1"/>
  <c r="N77" i="6"/>
  <c r="N78" i="6" s="1"/>
  <c r="N135" i="6"/>
  <c r="N136" i="6" s="1"/>
  <c r="N123" i="6"/>
  <c r="N124" i="6" s="1"/>
  <c r="N111" i="6"/>
  <c r="N112" i="6" s="1"/>
  <c r="N53" i="6"/>
  <c r="N54" i="6" s="1"/>
  <c r="N99" i="6"/>
  <c r="N100" i="6" s="1"/>
  <c r="N87" i="6"/>
  <c r="N88" i="6" s="1"/>
  <c r="N65" i="6"/>
  <c r="N66" i="6" s="1"/>
  <c r="N51" i="6"/>
  <c r="N52" i="6" s="1"/>
  <c r="N75" i="6"/>
  <c r="N76" i="6" s="1"/>
  <c r="N63" i="6"/>
  <c r="N64" i="6" s="1"/>
  <c r="E27" i="5"/>
  <c r="E28" i="5" s="1"/>
  <c r="P27" i="5"/>
  <c r="P28" i="5" s="1"/>
  <c r="I29" i="5"/>
  <c r="I30" i="5" s="1"/>
  <c r="J29" i="5"/>
  <c r="J30" i="5" s="1"/>
  <c r="J27" i="5"/>
  <c r="J28" i="5" s="1"/>
  <c r="F27" i="6"/>
  <c r="F28" i="6" s="1"/>
  <c r="M27" i="6"/>
  <c r="M28" i="6" s="1"/>
  <c r="Q27" i="6"/>
  <c r="Q28" i="6" s="1"/>
  <c r="N29" i="6"/>
  <c r="N30" i="6" s="1"/>
  <c r="I29" i="6"/>
  <c r="I30" i="6" s="1"/>
  <c r="J29" i="6"/>
  <c r="J30" i="6" s="1"/>
  <c r="J27" i="6"/>
  <c r="J28" i="6" s="1"/>
  <c r="H39" i="6"/>
  <c r="H40" i="6" s="1"/>
  <c r="L39" i="6"/>
  <c r="L40" i="6" s="1"/>
  <c r="F41" i="6"/>
  <c r="F42" i="6" s="1"/>
  <c r="J41" i="6"/>
  <c r="J42" i="6" s="1"/>
  <c r="N41" i="6"/>
  <c r="N42" i="6" s="1"/>
  <c r="F139" i="5"/>
  <c r="F41" i="5" s="1"/>
  <c r="F42" i="5" s="1"/>
  <c r="F123" i="5"/>
  <c r="F124" i="5" s="1"/>
  <c r="F111" i="5"/>
  <c r="F112" i="5" s="1"/>
  <c r="F99" i="5"/>
  <c r="F100" i="5" s="1"/>
  <c r="F87" i="5"/>
  <c r="F88" i="5" s="1"/>
  <c r="F75" i="5"/>
  <c r="F76" i="5" s="1"/>
  <c r="F63" i="5"/>
  <c r="F64" i="5" s="1"/>
  <c r="F51" i="5"/>
  <c r="F52" i="5" s="1"/>
  <c r="F39" i="5"/>
  <c r="F40" i="5" s="1"/>
  <c r="N123" i="5"/>
  <c r="N124" i="5" s="1"/>
  <c r="N111" i="5"/>
  <c r="N112" i="5" s="1"/>
  <c r="N99" i="5"/>
  <c r="N100" i="5" s="1"/>
  <c r="N39" i="5"/>
  <c r="N40" i="5" s="1"/>
  <c r="N87" i="5"/>
  <c r="N88" i="5" s="1"/>
  <c r="N75" i="5"/>
  <c r="N76" i="5" s="1"/>
  <c r="N63" i="5"/>
  <c r="N64" i="5" s="1"/>
  <c r="N51" i="5"/>
  <c r="N52" i="5" s="1"/>
  <c r="C101" i="6"/>
  <c r="C102" i="6" s="1"/>
  <c r="C89" i="6"/>
  <c r="C90" i="6" s="1"/>
  <c r="C77" i="6"/>
  <c r="C78" i="6" s="1"/>
  <c r="C65" i="6"/>
  <c r="C66" i="6" s="1"/>
  <c r="C135" i="6"/>
  <c r="C136" i="6" s="1"/>
  <c r="C123" i="6"/>
  <c r="C124" i="6" s="1"/>
  <c r="C111" i="6"/>
  <c r="C112" i="6" s="1"/>
  <c r="C99" i="6"/>
  <c r="C100" i="6" s="1"/>
  <c r="C87" i="6"/>
  <c r="C88" i="6" s="1"/>
  <c r="C75" i="6"/>
  <c r="C76" i="6" s="1"/>
  <c r="C137" i="6"/>
  <c r="C138" i="6" s="1"/>
  <c r="C53" i="6"/>
  <c r="C54" i="6" s="1"/>
  <c r="C125" i="6"/>
  <c r="C126" i="6" s="1"/>
  <c r="C113" i="6"/>
  <c r="C114" i="6" s="1"/>
  <c r="C63" i="6"/>
  <c r="C64" i="6" s="1"/>
  <c r="C51" i="6"/>
  <c r="C52" i="6" s="1"/>
  <c r="G101" i="6"/>
  <c r="G102" i="6" s="1"/>
  <c r="G89" i="6"/>
  <c r="G90" i="6" s="1"/>
  <c r="G77" i="6"/>
  <c r="G78" i="6" s="1"/>
  <c r="G65" i="6"/>
  <c r="G66" i="6" s="1"/>
  <c r="G135" i="6"/>
  <c r="G136" i="6" s="1"/>
  <c r="G123" i="6"/>
  <c r="G124" i="6" s="1"/>
  <c r="G111" i="6"/>
  <c r="G112" i="6" s="1"/>
  <c r="G99" i="6"/>
  <c r="G100" i="6" s="1"/>
  <c r="G87" i="6"/>
  <c r="G88" i="6" s="1"/>
  <c r="G75" i="6"/>
  <c r="G76" i="6" s="1"/>
  <c r="G125" i="6"/>
  <c r="G126" i="6" s="1"/>
  <c r="G113" i="6"/>
  <c r="G114" i="6" s="1"/>
  <c r="G53" i="6"/>
  <c r="G54" i="6" s="1"/>
  <c r="G63" i="6"/>
  <c r="G64" i="6" s="1"/>
  <c r="G51" i="6"/>
  <c r="G52" i="6" s="1"/>
  <c r="G137" i="6"/>
  <c r="G138" i="6" s="1"/>
  <c r="K101" i="6"/>
  <c r="K102" i="6" s="1"/>
  <c r="K89" i="6"/>
  <c r="K90" i="6" s="1"/>
  <c r="K77" i="6"/>
  <c r="K78" i="6" s="1"/>
  <c r="K65" i="6"/>
  <c r="K66" i="6" s="1"/>
  <c r="K135" i="6"/>
  <c r="K136" i="6" s="1"/>
  <c r="K123" i="6"/>
  <c r="K124" i="6" s="1"/>
  <c r="K111" i="6"/>
  <c r="K112" i="6" s="1"/>
  <c r="K99" i="6"/>
  <c r="K100" i="6" s="1"/>
  <c r="K87" i="6"/>
  <c r="K88" i="6" s="1"/>
  <c r="K75" i="6"/>
  <c r="K76" i="6" s="1"/>
  <c r="K51" i="6"/>
  <c r="K52" i="6" s="1"/>
  <c r="K53" i="6"/>
  <c r="K54" i="6" s="1"/>
  <c r="K137" i="6"/>
  <c r="K138" i="6" s="1"/>
  <c r="K63" i="6"/>
  <c r="K64" i="6" s="1"/>
  <c r="K113" i="6"/>
  <c r="K114" i="6" s="1"/>
  <c r="K125" i="6"/>
  <c r="K126" i="6" s="1"/>
  <c r="O101" i="6"/>
  <c r="O102" i="6" s="1"/>
  <c r="O89" i="6"/>
  <c r="O90" i="6" s="1"/>
  <c r="O77" i="6"/>
  <c r="O78" i="6" s="1"/>
  <c r="O65" i="6"/>
  <c r="O66" i="6" s="1"/>
  <c r="O135" i="6"/>
  <c r="O136" i="6" s="1"/>
  <c r="O123" i="6"/>
  <c r="O124" i="6" s="1"/>
  <c r="O111" i="6"/>
  <c r="O112" i="6" s="1"/>
  <c r="O99" i="6"/>
  <c r="O100" i="6" s="1"/>
  <c r="O87" i="6"/>
  <c r="O88" i="6" s="1"/>
  <c r="O75" i="6"/>
  <c r="O76" i="6" s="1"/>
  <c r="O137" i="6"/>
  <c r="O138" i="6" s="1"/>
  <c r="O125" i="6"/>
  <c r="O126" i="6" s="1"/>
  <c r="O113" i="6"/>
  <c r="O114" i="6" s="1"/>
  <c r="O63" i="6"/>
  <c r="O64" i="6" s="1"/>
  <c r="O51" i="6"/>
  <c r="O52" i="6" s="1"/>
  <c r="O53" i="6"/>
  <c r="O54" i="6" s="1"/>
  <c r="F29" i="5"/>
  <c r="F30" i="5" s="1"/>
  <c r="M27" i="5"/>
  <c r="M28" i="5" s="1"/>
  <c r="Q27" i="5"/>
  <c r="Q28" i="5" s="1"/>
  <c r="L27" i="5"/>
  <c r="C29" i="6"/>
  <c r="C30" i="6" s="1"/>
  <c r="F29" i="6"/>
  <c r="F30" i="6" s="1"/>
  <c r="E27" i="6"/>
  <c r="E28" i="6" s="1"/>
  <c r="N27" i="6"/>
  <c r="N28" i="6" s="1"/>
  <c r="O29" i="6"/>
  <c r="O30" i="6" s="1"/>
  <c r="E39" i="6"/>
  <c r="E40" i="6" s="1"/>
  <c r="I39" i="6"/>
  <c r="I40" i="6" s="1"/>
  <c r="M39" i="6"/>
  <c r="M40" i="6" s="1"/>
  <c r="Q39" i="6"/>
  <c r="Q40" i="6" s="1"/>
  <c r="C41" i="6"/>
  <c r="C42" i="6" s="1"/>
  <c r="G41" i="6"/>
  <c r="G42" i="6" s="1"/>
  <c r="K41" i="6"/>
  <c r="K42" i="6" s="1"/>
  <c r="O41" i="6"/>
  <c r="O42" i="6" s="1"/>
  <c r="D65" i="5"/>
  <c r="D66" i="5" s="1"/>
  <c r="D41" i="5"/>
  <c r="D42" i="5" s="1"/>
  <c r="H99" i="5"/>
  <c r="H100" i="5" s="1"/>
  <c r="H125" i="5"/>
  <c r="H126" i="5" s="1"/>
  <c r="H113" i="5"/>
  <c r="H114" i="5" s="1"/>
  <c r="H101" i="5"/>
  <c r="H102" i="5" s="1"/>
  <c r="H89" i="5"/>
  <c r="H90" i="5" s="1"/>
  <c r="H123" i="5"/>
  <c r="H124" i="5" s="1"/>
  <c r="H39" i="5"/>
  <c r="H40" i="5" s="1"/>
  <c r="H111" i="5"/>
  <c r="H112" i="5" s="1"/>
  <c r="H77" i="5"/>
  <c r="H78" i="5" s="1"/>
  <c r="H65" i="5"/>
  <c r="H66" i="5" s="1"/>
  <c r="H53" i="5"/>
  <c r="H54" i="5" s="1"/>
  <c r="H41" i="5"/>
  <c r="H42" i="5" s="1"/>
  <c r="H75" i="5"/>
  <c r="H76" i="5" s="1"/>
  <c r="H51" i="5"/>
  <c r="H52" i="5" s="1"/>
  <c r="H63" i="5"/>
  <c r="H64" i="5" s="1"/>
  <c r="H87" i="5"/>
  <c r="H88" i="5" s="1"/>
  <c r="C139" i="5"/>
  <c r="C113" i="5" s="1"/>
  <c r="C114" i="5" s="1"/>
  <c r="C123" i="5"/>
  <c r="C124" i="5" s="1"/>
  <c r="C111" i="5"/>
  <c r="C112" i="5" s="1"/>
  <c r="C99" i="5"/>
  <c r="C100" i="5" s="1"/>
  <c r="C87" i="5"/>
  <c r="C88" i="5" s="1"/>
  <c r="C75" i="5"/>
  <c r="C76" i="5" s="1"/>
  <c r="C63" i="5"/>
  <c r="C64" i="5" s="1"/>
  <c r="C51" i="5"/>
  <c r="C52" i="5" s="1"/>
  <c r="C39" i="5"/>
  <c r="C40" i="5" s="1"/>
  <c r="G139" i="5"/>
  <c r="G29" i="5" s="1"/>
  <c r="G30" i="5" s="1"/>
  <c r="G123" i="5"/>
  <c r="G124" i="5" s="1"/>
  <c r="G111" i="5"/>
  <c r="G112" i="5" s="1"/>
  <c r="G99" i="5"/>
  <c r="G100" i="5" s="1"/>
  <c r="G87" i="5"/>
  <c r="G88" i="5" s="1"/>
  <c r="G75" i="5"/>
  <c r="G76" i="5" s="1"/>
  <c r="G63" i="5"/>
  <c r="G64" i="5" s="1"/>
  <c r="G51" i="5"/>
  <c r="G52" i="5" s="1"/>
  <c r="G39" i="5"/>
  <c r="G40" i="5" s="1"/>
  <c r="O139" i="5"/>
  <c r="O101" i="5" s="1"/>
  <c r="O102" i="5" s="1"/>
  <c r="O123" i="5"/>
  <c r="O124" i="5" s="1"/>
  <c r="O111" i="5"/>
  <c r="O112" i="5" s="1"/>
  <c r="O99" i="5"/>
  <c r="O100" i="5" s="1"/>
  <c r="O87" i="5"/>
  <c r="O88" i="5" s="1"/>
  <c r="O75" i="5"/>
  <c r="O76" i="5" s="1"/>
  <c r="O63" i="5"/>
  <c r="O64" i="5" s="1"/>
  <c r="O51" i="5"/>
  <c r="O52" i="5" s="1"/>
  <c r="O39" i="5"/>
  <c r="O40" i="5" s="1"/>
  <c r="D30" i="6"/>
  <c r="D135" i="6"/>
  <c r="D136" i="6" s="1"/>
  <c r="D123" i="6"/>
  <c r="D124" i="6" s="1"/>
  <c r="D111" i="6"/>
  <c r="D112" i="6" s="1"/>
  <c r="D99" i="6"/>
  <c r="D100" i="6" s="1"/>
  <c r="D87" i="6"/>
  <c r="D88" i="6" s="1"/>
  <c r="D75" i="6"/>
  <c r="D76" i="6" s="1"/>
  <c r="D137" i="6"/>
  <c r="D138" i="6" s="1"/>
  <c r="D125" i="6"/>
  <c r="D126" i="6" s="1"/>
  <c r="D113" i="6"/>
  <c r="D114" i="6" s="1"/>
  <c r="D53" i="6"/>
  <c r="D54" i="6" s="1"/>
  <c r="D101" i="6"/>
  <c r="D102" i="6" s="1"/>
  <c r="D63" i="6"/>
  <c r="D64" i="6" s="1"/>
  <c r="D89" i="6"/>
  <c r="D90" i="6" s="1"/>
  <c r="D51" i="6"/>
  <c r="D52" i="6" s="1"/>
  <c r="D77" i="6"/>
  <c r="D78" i="6" s="1"/>
  <c r="D65" i="6"/>
  <c r="D66" i="6" s="1"/>
  <c r="H135" i="6"/>
  <c r="H136" i="6" s="1"/>
  <c r="H123" i="6"/>
  <c r="H124" i="6" s="1"/>
  <c r="H111" i="6"/>
  <c r="H112" i="6" s="1"/>
  <c r="H99" i="6"/>
  <c r="H100" i="6" s="1"/>
  <c r="H87" i="6"/>
  <c r="H88" i="6" s="1"/>
  <c r="H75" i="6"/>
  <c r="H76" i="6" s="1"/>
  <c r="H137" i="6"/>
  <c r="H138" i="6" s="1"/>
  <c r="H125" i="6"/>
  <c r="H126" i="6" s="1"/>
  <c r="H113" i="6"/>
  <c r="H114" i="6" s="1"/>
  <c r="H101" i="6"/>
  <c r="H102" i="6" s="1"/>
  <c r="H53" i="6"/>
  <c r="H54" i="6" s="1"/>
  <c r="H89" i="6"/>
  <c r="H90" i="6" s="1"/>
  <c r="H65" i="6"/>
  <c r="H66" i="6" s="1"/>
  <c r="H63" i="6"/>
  <c r="H64" i="6" s="1"/>
  <c r="H77" i="6"/>
  <c r="H78" i="6" s="1"/>
  <c r="H51" i="6"/>
  <c r="H52" i="6" s="1"/>
  <c r="L135" i="6"/>
  <c r="L136" i="6" s="1"/>
  <c r="L123" i="6"/>
  <c r="L124" i="6" s="1"/>
  <c r="L111" i="6"/>
  <c r="L112" i="6" s="1"/>
  <c r="L99" i="6"/>
  <c r="L100" i="6" s="1"/>
  <c r="L87" i="6"/>
  <c r="L88" i="6" s="1"/>
  <c r="L75" i="6"/>
  <c r="L76" i="6" s="1"/>
  <c r="L137" i="6"/>
  <c r="L138" i="6" s="1"/>
  <c r="L125" i="6"/>
  <c r="L126" i="6" s="1"/>
  <c r="L113" i="6"/>
  <c r="L114" i="6" s="1"/>
  <c r="L89" i="6"/>
  <c r="L90" i="6" s="1"/>
  <c r="L53" i="6"/>
  <c r="L54" i="6" s="1"/>
  <c r="L77" i="6"/>
  <c r="L78" i="6" s="1"/>
  <c r="L63" i="6"/>
  <c r="L64" i="6" s="1"/>
  <c r="L51" i="6"/>
  <c r="L52" i="6" s="1"/>
  <c r="L101" i="6"/>
  <c r="L102" i="6" s="1"/>
  <c r="L65" i="6"/>
  <c r="L66" i="6" s="1"/>
  <c r="P135" i="6"/>
  <c r="P136" i="6" s="1"/>
  <c r="P123" i="6"/>
  <c r="P124" i="6" s="1"/>
  <c r="P111" i="6"/>
  <c r="P112" i="6" s="1"/>
  <c r="P99" i="6"/>
  <c r="P100" i="6" s="1"/>
  <c r="P87" i="6"/>
  <c r="P88" i="6" s="1"/>
  <c r="P75" i="6"/>
  <c r="P76" i="6" s="1"/>
  <c r="P137" i="6"/>
  <c r="P138" i="6" s="1"/>
  <c r="P125" i="6"/>
  <c r="P126" i="6" s="1"/>
  <c r="P113" i="6"/>
  <c r="P114" i="6" s="1"/>
  <c r="P63" i="6"/>
  <c r="P64" i="6" s="1"/>
  <c r="P77" i="6"/>
  <c r="P78" i="6" s="1"/>
  <c r="P51" i="6"/>
  <c r="P52" i="6" s="1"/>
  <c r="P53" i="6"/>
  <c r="P54" i="6" s="1"/>
  <c r="P65" i="6"/>
  <c r="P66" i="6" s="1"/>
  <c r="P101" i="6"/>
  <c r="P102" i="6" s="1"/>
  <c r="P89" i="6"/>
  <c r="P90" i="6" s="1"/>
  <c r="C29" i="5"/>
  <c r="E29" i="5"/>
  <c r="E30" i="5" s="1"/>
  <c r="N27" i="5"/>
  <c r="N28" i="5" s="1"/>
  <c r="P29" i="5"/>
  <c r="P30" i="5" s="1"/>
  <c r="H29" i="5"/>
  <c r="H30" i="5" s="1"/>
  <c r="L29" i="5"/>
  <c r="L30" i="5" s="1"/>
  <c r="D27" i="6"/>
  <c r="E29" i="6"/>
  <c r="E30" i="6" s="1"/>
  <c r="G27" i="6"/>
  <c r="G28" i="6" s="1"/>
  <c r="O27" i="6"/>
  <c r="O28" i="6" s="1"/>
  <c r="P29" i="6"/>
  <c r="P30" i="6" s="1"/>
  <c r="H29" i="6"/>
  <c r="H30" i="6" s="1"/>
  <c r="L29" i="6"/>
  <c r="L30" i="6" s="1"/>
  <c r="F39" i="6"/>
  <c r="F40" i="6" s="1"/>
  <c r="J39" i="6"/>
  <c r="J40" i="6" s="1"/>
  <c r="N39" i="6"/>
  <c r="N40" i="6" s="1"/>
  <c r="D41" i="6"/>
  <c r="D42" i="6" s="1"/>
  <c r="H41" i="6"/>
  <c r="H42" i="6" s="1"/>
  <c r="L41" i="6"/>
  <c r="L42" i="6" s="1"/>
  <c r="P41" i="6"/>
  <c r="P42" i="6" s="1"/>
  <c r="D28" i="6"/>
  <c r="H28" i="6"/>
  <c r="C28" i="6"/>
  <c r="D28" i="5"/>
  <c r="G86" i="5"/>
  <c r="O86" i="5"/>
  <c r="F38" i="5"/>
  <c r="C30" i="5"/>
  <c r="F62" i="5"/>
  <c r="N62" i="5"/>
  <c r="C86" i="5"/>
  <c r="N38" i="5"/>
  <c r="F110" i="5"/>
  <c r="N139" i="5"/>
  <c r="N101" i="5" s="1"/>
  <c r="N102" i="5" s="1"/>
  <c r="D50" i="5"/>
  <c r="D53" i="5" s="1"/>
  <c r="D54" i="5" s="1"/>
  <c r="P50" i="5"/>
  <c r="G62" i="5"/>
  <c r="O62" i="5"/>
  <c r="E74" i="5"/>
  <c r="M74" i="5"/>
  <c r="M77" i="5" s="1"/>
  <c r="M78" i="5" s="1"/>
  <c r="Q74" i="5"/>
  <c r="Q77" i="5" s="1"/>
  <c r="Q78" i="5" s="1"/>
  <c r="D98" i="5"/>
  <c r="D101" i="5" s="1"/>
  <c r="D102" i="5" s="1"/>
  <c r="P98" i="5"/>
  <c r="E122" i="5"/>
  <c r="M122" i="5"/>
  <c r="M125" i="5" s="1"/>
  <c r="M126" i="5" s="1"/>
  <c r="Q122" i="5"/>
  <c r="Q125" i="5" s="1"/>
  <c r="Q126" i="5" s="1"/>
  <c r="D74" i="5"/>
  <c r="D77" i="5" s="1"/>
  <c r="D78" i="5" s="1"/>
  <c r="P74" i="5"/>
  <c r="G110" i="5"/>
  <c r="O110" i="5"/>
  <c r="C28" i="5"/>
  <c r="G38" i="5"/>
  <c r="O38" i="5"/>
  <c r="E50" i="5"/>
  <c r="M50" i="5"/>
  <c r="M53" i="5" s="1"/>
  <c r="M54" i="5" s="1"/>
  <c r="Q50" i="5"/>
  <c r="Q53" i="5" s="1"/>
  <c r="Q54" i="5" s="1"/>
  <c r="N86" i="5"/>
  <c r="F86" i="5"/>
  <c r="E98" i="5"/>
  <c r="M98" i="5"/>
  <c r="M101" i="5" s="1"/>
  <c r="M102" i="5" s="1"/>
  <c r="Q98" i="5"/>
  <c r="Q101" i="5" s="1"/>
  <c r="Q102" i="5" s="1"/>
  <c r="N110" i="5"/>
  <c r="G28" i="5"/>
  <c r="E38" i="5"/>
  <c r="M38" i="5"/>
  <c r="M41" i="5" s="1"/>
  <c r="M42" i="5" s="1"/>
  <c r="Q38" i="5"/>
  <c r="Q41" i="5" s="1"/>
  <c r="Q42" i="5" s="1"/>
  <c r="F50" i="5"/>
  <c r="E62" i="5"/>
  <c r="M62" i="5"/>
  <c r="M65" i="5" s="1"/>
  <c r="M66" i="5" s="1"/>
  <c r="Q62" i="5"/>
  <c r="Q65" i="5" s="1"/>
  <c r="Q66" i="5" s="1"/>
  <c r="F74" i="5"/>
  <c r="D86" i="5"/>
  <c r="D89" i="5" s="1"/>
  <c r="D90" i="5" s="1"/>
  <c r="P86" i="5"/>
  <c r="D110" i="5"/>
  <c r="D113" i="5" s="1"/>
  <c r="D114" i="5" s="1"/>
  <c r="P110" i="5"/>
  <c r="C122" i="5"/>
  <c r="G122" i="5"/>
  <c r="O122" i="5"/>
  <c r="C74" i="5"/>
  <c r="G74" i="5"/>
  <c r="O74" i="5"/>
  <c r="E86" i="5"/>
  <c r="M86" i="5"/>
  <c r="M89" i="5" s="1"/>
  <c r="M90" i="5" s="1"/>
  <c r="Q86" i="5"/>
  <c r="Q89" i="5" s="1"/>
  <c r="Q90" i="5" s="1"/>
  <c r="C98" i="5"/>
  <c r="G98" i="5"/>
  <c r="O98" i="5"/>
  <c r="E110" i="5"/>
  <c r="M110" i="5"/>
  <c r="M113" i="5" s="1"/>
  <c r="M114" i="5" s="1"/>
  <c r="Q110" i="5"/>
  <c r="Q113" i="5" s="1"/>
  <c r="Q114" i="5" s="1"/>
  <c r="D122" i="5"/>
  <c r="D125" i="5" s="1"/>
  <c r="D126" i="5" s="1"/>
  <c r="P122" i="5"/>
  <c r="L28" i="5"/>
  <c r="I28" i="5"/>
  <c r="H28" i="5"/>
  <c r="N13" i="2"/>
  <c r="N17" i="2"/>
  <c r="N22" i="2"/>
  <c r="N26" i="2"/>
  <c r="N31" i="2"/>
  <c r="N35" i="2"/>
  <c r="N40" i="2"/>
  <c r="N44" i="2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3" i="2"/>
  <c r="M14" i="2"/>
  <c r="N14" i="2" s="1"/>
  <c r="M15" i="2"/>
  <c r="N15" i="2" s="1"/>
  <c r="M16" i="2"/>
  <c r="N16" i="2" s="1"/>
  <c r="M17" i="2"/>
  <c r="M18" i="2"/>
  <c r="N18" i="2" s="1"/>
  <c r="M19" i="2"/>
  <c r="N19" i="2" s="1"/>
  <c r="M20" i="2"/>
  <c r="N20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1" i="2"/>
  <c r="M32" i="2"/>
  <c r="N32" i="2" s="1"/>
  <c r="M33" i="2"/>
  <c r="N33" i="2" s="1"/>
  <c r="M34" i="2"/>
  <c r="N34" i="2" s="1"/>
  <c r="M35" i="2"/>
  <c r="M36" i="2"/>
  <c r="N36" i="2" s="1"/>
  <c r="M37" i="2"/>
  <c r="N37" i="2" s="1"/>
  <c r="M38" i="2"/>
  <c r="N38" i="2" s="1"/>
  <c r="M40" i="2"/>
  <c r="M41" i="2"/>
  <c r="N41" i="2" s="1"/>
  <c r="M42" i="2"/>
  <c r="N42" i="2" s="1"/>
  <c r="M43" i="2"/>
  <c r="N43" i="2" s="1"/>
  <c r="M44" i="2"/>
  <c r="M45" i="2"/>
  <c r="N45" i="2" s="1"/>
  <c r="M46" i="2"/>
  <c r="N46" i="2" s="1"/>
  <c r="M47" i="2"/>
  <c r="N47" i="2" s="1"/>
  <c r="M4" i="2"/>
  <c r="N4" i="2" s="1"/>
  <c r="N53" i="5" l="1"/>
  <c r="N54" i="5" s="1"/>
  <c r="N113" i="5"/>
  <c r="N114" i="5" s="1"/>
  <c r="G89" i="5"/>
  <c r="G90" i="5" s="1"/>
  <c r="G77" i="5"/>
  <c r="G78" i="5" s="1"/>
  <c r="C77" i="5"/>
  <c r="C78" i="5" s="1"/>
  <c r="C125" i="5"/>
  <c r="C126" i="5" s="1"/>
  <c r="O77" i="5"/>
  <c r="O78" i="5" s="1"/>
  <c r="O113" i="5"/>
  <c r="O114" i="5" s="1"/>
  <c r="E65" i="5"/>
  <c r="E66" i="5" s="1"/>
  <c r="E113" i="5"/>
  <c r="E114" i="5" s="1"/>
  <c r="P65" i="5"/>
  <c r="P66" i="5" s="1"/>
  <c r="P113" i="5"/>
  <c r="P114" i="5" s="1"/>
  <c r="F77" i="5"/>
  <c r="F78" i="5" s="1"/>
  <c r="F125" i="5"/>
  <c r="F126" i="5" s="1"/>
  <c r="N77" i="5"/>
  <c r="N78" i="5" s="1"/>
  <c r="N125" i="5"/>
  <c r="N126" i="5" s="1"/>
  <c r="G41" i="5"/>
  <c r="G42" i="5" s="1"/>
  <c r="G101" i="5"/>
  <c r="G102" i="5" s="1"/>
  <c r="C41" i="5"/>
  <c r="C42" i="5" s="1"/>
  <c r="C89" i="5"/>
  <c r="C90" i="5" s="1"/>
  <c r="O41" i="5"/>
  <c r="O42" i="5" s="1"/>
  <c r="O125" i="5"/>
  <c r="O126" i="5" s="1"/>
  <c r="E77" i="5"/>
  <c r="E78" i="5" s="1"/>
  <c r="E125" i="5"/>
  <c r="E126" i="5" s="1"/>
  <c r="P77" i="5"/>
  <c r="P78" i="5" s="1"/>
  <c r="P125" i="5"/>
  <c r="P126" i="5" s="1"/>
  <c r="F53" i="5"/>
  <c r="F54" i="5" s="1"/>
  <c r="F89" i="5"/>
  <c r="F90" i="5" s="1"/>
  <c r="N41" i="5"/>
  <c r="N42" i="5" s="1"/>
  <c r="N89" i="5"/>
  <c r="N90" i="5" s="1"/>
  <c r="O29" i="5"/>
  <c r="O30" i="5" s="1"/>
  <c r="G53" i="5"/>
  <c r="G54" i="5" s="1"/>
  <c r="G113" i="5"/>
  <c r="G114" i="5" s="1"/>
  <c r="C53" i="5"/>
  <c r="C54" i="5" s="1"/>
  <c r="C101" i="5"/>
  <c r="C102" i="5" s="1"/>
  <c r="O53" i="5"/>
  <c r="O54" i="5" s="1"/>
  <c r="O89" i="5"/>
  <c r="O90" i="5" s="1"/>
  <c r="E41" i="5"/>
  <c r="E42" i="5" s="1"/>
  <c r="E89" i="5"/>
  <c r="E90" i="5" s="1"/>
  <c r="P41" i="5"/>
  <c r="P42" i="5" s="1"/>
  <c r="P89" i="5"/>
  <c r="P90" i="5" s="1"/>
  <c r="F65" i="5"/>
  <c r="F66" i="5" s="1"/>
  <c r="F113" i="5"/>
  <c r="F114" i="5" s="1"/>
  <c r="N29" i="5"/>
  <c r="N30" i="5" s="1"/>
  <c r="N65" i="5"/>
  <c r="N66" i="5" s="1"/>
  <c r="G65" i="5"/>
  <c r="G66" i="5" s="1"/>
  <c r="G125" i="5"/>
  <c r="G126" i="5" s="1"/>
  <c r="C65" i="5"/>
  <c r="C66" i="5" s="1"/>
  <c r="O65" i="5"/>
  <c r="O66" i="5" s="1"/>
  <c r="E53" i="5"/>
  <c r="E54" i="5" s="1"/>
  <c r="P53" i="5"/>
  <c r="P54" i="5" s="1"/>
  <c r="F101" i="5"/>
  <c r="F102" i="5" s="1"/>
</calcChain>
</file>

<file path=xl/sharedStrings.xml><?xml version="1.0" encoding="utf-8"?>
<sst xmlns="http://schemas.openxmlformats.org/spreadsheetml/2006/main" count="699" uniqueCount="172">
  <si>
    <t>Description</t>
  </si>
  <si>
    <t>Structure Type</t>
  </si>
  <si>
    <t>Spans</t>
  </si>
  <si>
    <t>Length</t>
  </si>
  <si>
    <t>Road Width</t>
  </si>
  <si>
    <t>Near Skew</t>
  </si>
  <si>
    <t>Far Skew</t>
  </si>
  <si>
    <t>No. Girders</t>
  </si>
  <si>
    <t>Deck</t>
  </si>
  <si>
    <t>Thickness</t>
  </si>
  <si>
    <t>Strength (fc)</t>
  </si>
  <si>
    <t>Wearing Surface</t>
  </si>
  <si>
    <t>Sidewalk</t>
  </si>
  <si>
    <t>Height</t>
  </si>
  <si>
    <t>Width Right</t>
  </si>
  <si>
    <t>Width Left</t>
  </si>
  <si>
    <t>Barrier</t>
  </si>
  <si>
    <t xml:space="preserve">Width </t>
  </si>
  <si>
    <t>Strength (Fy)</t>
  </si>
  <si>
    <t>Depth</t>
  </si>
  <si>
    <t>Girder</t>
  </si>
  <si>
    <t>Top Flange</t>
  </si>
  <si>
    <t>Start</t>
  </si>
  <si>
    <t>End</t>
  </si>
  <si>
    <t>Bottom Flange</t>
  </si>
  <si>
    <t>Web</t>
  </si>
  <si>
    <t>Width</t>
  </si>
  <si>
    <t>Property Name</t>
  </si>
  <si>
    <t>A</t>
  </si>
  <si>
    <t>B</t>
  </si>
  <si>
    <t>C</t>
  </si>
  <si>
    <t>D</t>
  </si>
  <si>
    <t>G101-H</t>
  </si>
  <si>
    <t>G201-H</t>
  </si>
  <si>
    <t>G102-H</t>
  </si>
  <si>
    <t>G202-H</t>
  </si>
  <si>
    <t>G103-H</t>
  </si>
  <si>
    <t>G203-H</t>
  </si>
  <si>
    <t>G104-H</t>
  </si>
  <si>
    <t>G204-H</t>
  </si>
  <si>
    <t>G105-H</t>
  </si>
  <si>
    <t>G205-H</t>
  </si>
  <si>
    <t>-</t>
  </si>
  <si>
    <t>Deck Density</t>
  </si>
  <si>
    <t xml:space="preserve">Concrete Strength </t>
  </si>
  <si>
    <t>Steel Density (lb/in^3)</t>
  </si>
  <si>
    <r>
      <t>Steel Strength (F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</si>
  <si>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Concrete Modulous (E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</si>
  <si>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Steel Modulous (E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</si>
  <si>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Material Properties</t>
  </si>
  <si>
    <r>
      <t>Haunch Depth (d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)</t>
    </r>
  </si>
  <si>
    <r>
      <t>Deck Thickness (d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</si>
  <si>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Dead Load SLG Demands</t>
  </si>
  <si>
    <r>
      <t>Girder Spacing (S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</si>
  <si>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t>Shear</t>
  </si>
  <si>
    <t>Negative</t>
  </si>
  <si>
    <t>Section Properties</t>
  </si>
  <si>
    <t xml:space="preserve">Bridge Configuration </t>
  </si>
  <si>
    <t>Strand7 Model Name</t>
  </si>
  <si>
    <t>Steel, 2-Span Continous</t>
  </si>
  <si>
    <t>Bridge  No.</t>
  </si>
  <si>
    <t>Units: [in.], [lb-in.], [psi]</t>
  </si>
  <si>
    <t>DIMENSIONS &amp; PROPERTIES</t>
  </si>
  <si>
    <t>LRFR RESPONSES/RATINGS</t>
  </si>
  <si>
    <t xml:space="preserve">FACTORS </t>
  </si>
  <si>
    <t>Strength I</t>
  </si>
  <si>
    <t>Service II</t>
  </si>
  <si>
    <t>Capacity (+)</t>
  </si>
  <si>
    <t>Capacity (-)</t>
  </si>
  <si>
    <t>Dead Load (DC)</t>
  </si>
  <si>
    <t>Wearing Surface (DW)</t>
  </si>
  <si>
    <t>FLEXURE</t>
  </si>
  <si>
    <t>SHEAR</t>
  </si>
  <si>
    <t>Region</t>
  </si>
  <si>
    <t>Positive (Near)</t>
  </si>
  <si>
    <t>Positive (Far)</t>
  </si>
  <si>
    <t>Near Abutment (node rxns)</t>
  </si>
  <si>
    <t>Beam Num</t>
  </si>
  <si>
    <t>Section</t>
  </si>
  <si>
    <t>Node</t>
  </si>
  <si>
    <t>HL-93</t>
  </si>
  <si>
    <t>M1</t>
  </si>
  <si>
    <t>P</t>
  </si>
  <si>
    <t>M22</t>
  </si>
  <si>
    <t>CompMoment</t>
  </si>
  <si>
    <t>Type 3</t>
  </si>
  <si>
    <t>Total Fiber</t>
  </si>
  <si>
    <t>Type 3S2</t>
  </si>
  <si>
    <t>Type 3-3</t>
  </si>
  <si>
    <t>SU4</t>
  </si>
  <si>
    <t>SU5</t>
  </si>
  <si>
    <t>SU6</t>
  </si>
  <si>
    <t>SU7</t>
  </si>
  <si>
    <t>Dead Load 1</t>
  </si>
  <si>
    <t>Dead Load 2</t>
  </si>
  <si>
    <t>Wearing</t>
  </si>
  <si>
    <t>Type 3-3 75%</t>
  </si>
  <si>
    <t>LFR RESPONSES/RATINGS</t>
  </si>
  <si>
    <t>HS-20</t>
  </si>
  <si>
    <t>HS-20 S</t>
  </si>
  <si>
    <t>HS-20 M</t>
  </si>
  <si>
    <t>LRFR</t>
  </si>
  <si>
    <t>Varies</t>
  </si>
  <si>
    <t>Spans 1-2 RAMP H</t>
  </si>
  <si>
    <t>1136176_Spans12RampH</t>
  </si>
  <si>
    <t>Num Lanes</t>
  </si>
  <si>
    <t>Positive Region (Near)</t>
  </si>
  <si>
    <t>Beam #</t>
  </si>
  <si>
    <t>Beam End</t>
  </si>
  <si>
    <t>Shell #</t>
  </si>
  <si>
    <t>Avg. Shell Length</t>
  </si>
  <si>
    <t>LL: HL-93 Inventory</t>
  </si>
  <si>
    <t>LL: HL-93 Operating</t>
  </si>
  <si>
    <t>Legal Loads: Inv.</t>
  </si>
  <si>
    <t>Legal Loads: Op.</t>
  </si>
  <si>
    <t>LL: HS-20 Inventory</t>
  </si>
  <si>
    <t>LL: HS-20 Operating</t>
  </si>
  <si>
    <t>Near Abutment SF2</t>
  </si>
  <si>
    <t>Negative Region</t>
  </si>
  <si>
    <t>Positive Region (Far)</t>
  </si>
  <si>
    <t>Far Abutment SF2</t>
  </si>
  <si>
    <t>Far Abutment  (node rxns)</t>
  </si>
  <si>
    <t>Exterior</t>
  </si>
  <si>
    <t>Interior</t>
  </si>
  <si>
    <t>Strength I Inventory</t>
  </si>
  <si>
    <t>Strength I Operating</t>
  </si>
  <si>
    <t>Service II Inventory</t>
  </si>
  <si>
    <t>Service II Operating</t>
  </si>
  <si>
    <t>Strength Inventory</t>
  </si>
  <si>
    <t>Strength Operating</t>
  </si>
  <si>
    <t>Service Inventory</t>
  </si>
  <si>
    <t>Service Operating</t>
  </si>
  <si>
    <t>Pier (max of shear from beam elements)</t>
  </si>
  <si>
    <t xml:space="preserve"> -</t>
  </si>
  <si>
    <t>Node #</t>
  </si>
  <si>
    <t>Girder Number</t>
  </si>
  <si>
    <t>Girder Designation</t>
  </si>
  <si>
    <t>LRFR Mn_Strength1Pos:</t>
  </si>
  <si>
    <t>LRFR Fn_Service2Pos:</t>
  </si>
  <si>
    <t>LRFR Fn_Strength1Neg:</t>
  </si>
  <si>
    <t>LRFR Fn_Service2Neg:</t>
  </si>
  <si>
    <t>LFR Fu_StrengthPos:</t>
  </si>
  <si>
    <t>LFR Fu_ServicePos:</t>
  </si>
  <si>
    <t>LFR Fu_StrengthNeg:</t>
  </si>
  <si>
    <t>LFR Fu_ServiceNeg:</t>
  </si>
  <si>
    <t xml:space="preserve">Section ID </t>
  </si>
  <si>
    <t xml:space="preserve">Strand7 ID </t>
  </si>
  <si>
    <t>Positive</t>
  </si>
  <si>
    <t>ROI</t>
  </si>
  <si>
    <t>Flexure</t>
  </si>
  <si>
    <t>Flexure/Shear</t>
  </si>
  <si>
    <t xml:space="preserve">bf_top </t>
  </si>
  <si>
    <t xml:space="preserve">tf_top </t>
  </si>
  <si>
    <t>bf_bottom</t>
  </si>
  <si>
    <t>tf_bottom</t>
  </si>
  <si>
    <t>Lb</t>
  </si>
  <si>
    <t>be</t>
  </si>
  <si>
    <t>yTnc</t>
  </si>
  <si>
    <t>SBnc</t>
  </si>
  <si>
    <t>SBlt</t>
  </si>
  <si>
    <t>SBst</t>
  </si>
  <si>
    <t>LFR Vn:</t>
  </si>
  <si>
    <t>LRFR Vn:</t>
  </si>
  <si>
    <t>1,5</t>
  </si>
  <si>
    <t>2,3,4</t>
  </si>
  <si>
    <t>V</t>
  </si>
  <si>
    <t>wDL</t>
  </si>
  <si>
    <t>wSDL</t>
  </si>
  <si>
    <t>wDLW</t>
  </si>
  <si>
    <t>Strength</t>
  </si>
  <si>
    <t>Service</t>
  </si>
  <si>
    <t xml:space="preserve">Strength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</si>
</sst>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/>
    <xf numFmtId="2" fontId="0" fillId="0" borderId="0" xfId="0" applyNumberFormat="1" applyAlignment="1">
      <alignment horizontal="left" vertical="center" wrapText="1"/>
    </xf>
    <xf numFmtId="11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2" borderId="6" xfId="0" applyFill="1" applyBorder="1" applyAlignment="1">
      <alignment horizontal="right"/>
    </xf>
    <xf numFmtId="0" fontId="1" fillId="2" borderId="7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2" borderId="6" xfId="0" applyFill="1" applyBorder="1" applyAlignment="1">
      <alignment horizontal="left"/>
    </xf>
    <xf numFmtId="0" fontId="1" fillId="2" borderId="7" xfId="0" applyFont="1" applyFill="1" applyBorder="1"/>
    <xf numFmtId="0" fontId="0" fillId="0" borderId="1" xfId="0" applyBorder="1" applyAlignment="1">
      <alignment horizontal="left"/>
    </xf>
    <xf numFmtId="0" fontId="0" fillId="0" borderId="2" xfId="0" applyFont="1" applyBorder="1"/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0" xfId="0" applyFont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1" fontId="0" fillId="0" borderId="15" xfId="0" applyNumberForma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1" fontId="0" fillId="0" borderId="16" xfId="0" applyNumberFormat="1" applyFill="1" applyBorder="1" applyAlignment="1">
      <alignment horizontal="left"/>
    </xf>
    <xf numFmtId="11" fontId="0" fillId="0" borderId="3" xfId="0" applyNumberForma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11" fontId="0" fillId="3" borderId="15" xfId="0" applyNumberFormat="1" applyFill="1" applyBorder="1" applyAlignment="1">
      <alignment horizontal="left"/>
    </xf>
    <xf numFmtId="11" fontId="0" fillId="3" borderId="0" xfId="0" applyNumberFormat="1" applyFill="1" applyBorder="1" applyAlignment="1">
      <alignment horizontal="left"/>
    </xf>
    <xf numFmtId="11" fontId="0" fillId="3" borderId="16" xfId="0" applyNumberFormat="1" applyFill="1" applyBorder="1" applyAlignment="1">
      <alignment horizontal="left"/>
    </xf>
    <xf numFmtId="11" fontId="0" fillId="3" borderId="3" xfId="0" applyNumberFormat="1" applyFill="1" applyBorder="1" applyAlignment="1">
      <alignment horizontal="left"/>
    </xf>
    <xf numFmtId="11" fontId="0" fillId="0" borderId="1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16" xfId="0" applyNumberFormat="1" applyBorder="1" applyAlignment="1">
      <alignment horizontal="left"/>
    </xf>
    <xf numFmtId="11" fontId="0" fillId="0" borderId="15" xfId="0" applyNumberFormat="1" applyBorder="1" applyAlignment="1">
      <alignment horizontal="left" vertical="center" wrapText="1"/>
    </xf>
    <xf numFmtId="11" fontId="0" fillId="0" borderId="0" xfId="0" applyNumberFormat="1" applyBorder="1" applyAlignment="1">
      <alignment horizontal="left" vertical="center" wrapText="1"/>
    </xf>
    <xf numFmtId="11" fontId="0" fillId="0" borderId="16" xfId="0" applyNumberFormat="1" applyBorder="1" applyAlignment="1">
      <alignment horizontal="left" vertical="center" wrapText="1"/>
    </xf>
    <xf numFmtId="11" fontId="0" fillId="0" borderId="3" xfId="0" applyNumberFormat="1" applyBorder="1" applyAlignment="1">
      <alignment horizontal="left" vertical="center" wrapText="1"/>
    </xf>
    <xf numFmtId="2" fontId="0" fillId="0" borderId="15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0" fillId="0" borderId="16" xfId="0" applyNumberForma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2" fontId="0" fillId="3" borderId="15" xfId="0" applyNumberFormat="1" applyFill="1" applyBorder="1" applyAlignment="1">
      <alignment horizontal="left"/>
    </xf>
    <xf numFmtId="2" fontId="0" fillId="3" borderId="0" xfId="0" applyNumberFormat="1" applyFill="1" applyBorder="1" applyAlignment="1">
      <alignment horizontal="left"/>
    </xf>
    <xf numFmtId="2" fontId="0" fillId="3" borderId="16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0" borderId="15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9" fillId="3" borderId="4" xfId="0" applyNumberFormat="1" applyFont="1" applyFill="1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2" fontId="9" fillId="0" borderId="4" xfId="0" applyNumberFormat="1" applyFont="1" applyFill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left"/>
    </xf>
    <xf numFmtId="2" fontId="0" fillId="0" borderId="18" xfId="0" applyNumberFormat="1" applyFill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1" fontId="0" fillId="0" borderId="17" xfId="0" applyNumberFormat="1" applyFill="1" applyBorder="1" applyAlignment="1">
      <alignment horizontal="left"/>
    </xf>
    <xf numFmtId="11" fontId="0" fillId="0" borderId="5" xfId="0" applyNumberFormat="1" applyFill="1" applyBorder="1" applyAlignment="1">
      <alignment horizontal="left"/>
    </xf>
    <xf numFmtId="11" fontId="0" fillId="0" borderId="18" xfId="0" applyNumberFormat="1" applyFill="1" applyBorder="1" applyAlignment="1">
      <alignment horizontal="left"/>
    </xf>
    <xf numFmtId="11" fontId="0" fillId="0" borderId="1" xfId="0" applyNumberFormat="1" applyFill="1" applyBorder="1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left" vertic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left"/>
    </xf>
    <xf numFmtId="2" fontId="0" fillId="0" borderId="0" xfId="0" applyNumberFormat="1" applyFill="1" applyBorder="1" applyAlignment="1">
      <alignment horizontal="left" vertical="center" wrapText="1"/>
    </xf>
    <xf numFmtId="0" fontId="0" fillId="0" borderId="0" xfId="0" applyAlignment="1"/>
    <xf numFmtId="0" fontId="4" fillId="0" borderId="19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/>
    <xf numFmtId="2" fontId="0" fillId="0" borderId="22" xfId="0" applyNumberFormat="1" applyBorder="1" applyAlignment="1">
      <alignment horizontal="center"/>
    </xf>
    <xf numFmtId="0" fontId="0" fillId="0" borderId="16" xfId="0" applyFill="1" applyBorder="1"/>
    <xf numFmtId="0" fontId="0" fillId="0" borderId="0" xfId="0" applyFill="1" applyBorder="1"/>
    <xf numFmtId="0" fontId="0" fillId="0" borderId="10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1" fontId="0" fillId="0" borderId="4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16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1" fontId="0" fillId="0" borderId="23" xfId="0" applyNumberFormat="1" applyFill="1" applyBorder="1" applyAlignment="1">
      <alignment horizontal="left"/>
    </xf>
    <xf numFmtId="11" fontId="0" fillId="0" borderId="0" xfId="0" applyNumberFormat="1" applyFont="1" applyBorder="1" applyAlignment="1">
      <alignment horizontal="left"/>
    </xf>
    <xf numFmtId="11" fontId="0" fillId="0" borderId="15" xfId="0" applyNumberFormat="1" applyFill="1" applyBorder="1" applyAlignment="1">
      <alignment horizontal="left" vertical="center" wrapText="1"/>
    </xf>
    <xf numFmtId="11" fontId="0" fillId="0" borderId="0" xfId="0" applyNumberFormat="1" applyFill="1" applyBorder="1" applyAlignment="1">
      <alignment horizontal="left" vertical="center" wrapText="1"/>
    </xf>
    <xf numFmtId="11" fontId="0" fillId="0" borderId="16" xfId="0" applyNumberFormat="1" applyFill="1" applyBorder="1" applyAlignment="1">
      <alignment horizontal="left" vertical="center" wrapText="1"/>
    </xf>
    <xf numFmtId="11" fontId="0" fillId="0" borderId="3" xfId="0" applyNumberFormat="1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3" borderId="23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1" fontId="0" fillId="0" borderId="0" xfId="0" applyNumberFormat="1" applyFill="1" applyBorder="1" applyAlignment="1">
      <alignment horizontal="left" wrapText="1"/>
    </xf>
    <xf numFmtId="11" fontId="0" fillId="0" borderId="3" xfId="0" applyNumberFormat="1" applyFill="1" applyBorder="1" applyAlignment="1">
      <alignment horizontal="left" wrapText="1"/>
    </xf>
    <xf numFmtId="11" fontId="0" fillId="0" borderId="3" xfId="0" applyNumberFormat="1" applyBorder="1" applyAlignment="1">
      <alignment horizontal="left"/>
    </xf>
    <xf numFmtId="0" fontId="0" fillId="0" borderId="2" xfId="0" applyBorder="1" applyAlignment="1">
      <alignment wrapText="1"/>
    </xf>
    <xf numFmtId="11" fontId="0" fillId="0" borderId="5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1" fontId="0" fillId="0" borderId="0" xfId="0" applyNumberFormat="1"/>
    <xf numFmtId="11" fontId="0" fillId="0" borderId="3" xfId="0" applyNumberFormat="1" applyFont="1" applyFill="1" applyBorder="1" applyAlignment="1">
      <alignment horizontal="left" wrapText="1"/>
    </xf>
    <xf numFmtId="0" fontId="0" fillId="0" borderId="0" xfId="0" applyFont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114300</xdr:rowOff>
    </xdr:from>
    <xdr:to>
      <xdr:col>22</xdr:col>
      <xdr:colOff>150713</xdr:colOff>
      <xdr:row>34</xdr:row>
      <xdr:rowOff>94443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4300"/>
          <a:ext cx="13495238" cy="64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168088</xdr:rowOff>
    </xdr:from>
    <xdr:to>
      <xdr:col>31</xdr:col>
      <xdr:colOff>465195</xdr:colOff>
      <xdr:row>18</xdr:row>
      <xdr:rowOff>72540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17706" y="1120588"/>
          <a:ext cx="5306136" cy="2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403411</xdr:colOff>
      <xdr:row>34</xdr:row>
      <xdr:rowOff>152399</xdr:rowOff>
    </xdr:from>
    <xdr:to>
      <xdr:col>14</xdr:col>
      <xdr:colOff>59563</xdr:colOff>
      <xdr:row>68</xdr:row>
      <xdr:rowOff>27828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" y="6248399"/>
          <a:ext cx="7580952" cy="5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85" zoomScaleNormal="85" workbookViewId="0">
      <selection activeCell="B37" sqref="B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B1" workbookViewId="0">
      <selection activeCell="O3" sqref="O3"/>
    </sheetView>
  </sheetViews>
  <sheetFormatPr defaultRowHeight="14.4" x14ac:dyDescent="0.3"/>
  <cols>
    <col min="1" max="1" width="16" customWidth="1"/>
    <col min="2" max="2" width="13.44140625" style="2" bestFit="1" customWidth="1"/>
    <col min="3" max="3" width="10.109375" style="2" bestFit="1" customWidth="1"/>
    <col min="4" max="4" width="11.5546875" style="2" bestFit="1" customWidth="1"/>
    <col min="5" max="5" width="5.88671875" style="2" bestFit="1" customWidth="1"/>
    <col min="6" max="6" width="8.6640625" style="2" bestFit="1" customWidth="1"/>
    <col min="7" max="7" width="9.6640625" style="2" customWidth="1"/>
    <col min="8" max="8" width="8.6640625" style="2" bestFit="1" customWidth="1"/>
    <col min="9" max="9" width="8.6640625" style="2" customWidth="1"/>
    <col min="10" max="10" width="8.6640625" style="2" bestFit="1" customWidth="1"/>
  </cols>
  <sheetData>
    <row r="1" spans="1:14" x14ac:dyDescent="0.3">
      <c r="A1" t="s">
        <v>18</v>
      </c>
      <c r="B1" s="2">
        <v>36000</v>
      </c>
    </row>
    <row r="2" spans="1:14" x14ac:dyDescent="0.3">
      <c r="A2" s="3"/>
      <c r="B2" s="4"/>
      <c r="C2" s="4"/>
      <c r="D2" s="4"/>
      <c r="E2" s="136" t="s">
        <v>25</v>
      </c>
      <c r="F2" s="136"/>
      <c r="G2" s="136" t="s">
        <v>21</v>
      </c>
      <c r="H2" s="136"/>
      <c r="I2" s="136" t="s">
        <v>24</v>
      </c>
      <c r="J2" s="136"/>
    </row>
    <row r="3" spans="1:14" x14ac:dyDescent="0.3">
      <c r="A3" s="3" t="s">
        <v>20</v>
      </c>
      <c r="B3" s="4" t="s">
        <v>27</v>
      </c>
      <c r="C3" s="4" t="s">
        <v>22</v>
      </c>
      <c r="D3" s="4" t="s">
        <v>23</v>
      </c>
      <c r="E3" s="4" t="s">
        <v>19</v>
      </c>
      <c r="F3" s="4" t="s">
        <v>9</v>
      </c>
      <c r="G3" s="4" t="s">
        <v>26</v>
      </c>
      <c r="H3" s="4" t="s">
        <v>9</v>
      </c>
      <c r="I3" s="4" t="s">
        <v>26</v>
      </c>
      <c r="J3" s="4" t="s">
        <v>9</v>
      </c>
      <c r="L3" s="119"/>
      <c r="M3" s="119" t="s">
        <v>28</v>
      </c>
      <c r="N3" s="119" t="s">
        <v>165</v>
      </c>
    </row>
    <row r="4" spans="1:14" ht="21" customHeight="1" x14ac:dyDescent="0.3">
      <c r="A4" t="s">
        <v>32</v>
      </c>
      <c r="B4" s="2" t="s">
        <v>28</v>
      </c>
      <c r="C4" s="2">
        <v>0</v>
      </c>
      <c r="D4" s="2">
        <v>252</v>
      </c>
      <c r="E4" s="2">
        <v>78</v>
      </c>
      <c r="F4" s="2">
        <v>0.5625</v>
      </c>
      <c r="G4" s="2">
        <v>14</v>
      </c>
      <c r="H4" s="2">
        <v>1</v>
      </c>
      <c r="I4" s="2">
        <v>14</v>
      </c>
      <c r="J4" s="2">
        <v>1</v>
      </c>
      <c r="M4">
        <f>(E4*F4)+(G4*H4)+(I4*J4)</f>
        <v>71.875</v>
      </c>
      <c r="N4">
        <f>(D4-C4)*M4</f>
        <v>18112.5</v>
      </c>
    </row>
    <row r="5" spans="1:14" x14ac:dyDescent="0.3">
      <c r="B5" s="2" t="s">
        <v>29</v>
      </c>
      <c r="C5" s="2">
        <v>252</v>
      </c>
      <c r="D5" s="2">
        <v>792</v>
      </c>
      <c r="E5" s="2">
        <v>78</v>
      </c>
      <c r="F5" s="2">
        <v>0.5625</v>
      </c>
      <c r="G5" s="2">
        <v>14</v>
      </c>
      <c r="H5" s="2">
        <v>1</v>
      </c>
      <c r="I5" s="2">
        <v>14</v>
      </c>
      <c r="J5" s="2">
        <v>1.5</v>
      </c>
      <c r="M5">
        <f t="shared" ref="M5:M47" si="0">(E5*F5)+(G5*H5)+(I5*J5)</f>
        <v>78.875</v>
      </c>
      <c r="N5">
        <f t="shared" ref="N5:N47" si="1">(D5-C5)*M5</f>
        <v>42592.5</v>
      </c>
    </row>
    <row r="6" spans="1:14" x14ac:dyDescent="0.3">
      <c r="B6" s="2" t="s">
        <v>30</v>
      </c>
      <c r="C6" s="2">
        <v>792</v>
      </c>
      <c r="D6" s="2">
        <v>1005</v>
      </c>
      <c r="E6" s="2">
        <v>78</v>
      </c>
      <c r="F6" s="2">
        <v>0.5625</v>
      </c>
      <c r="G6" s="2">
        <v>16</v>
      </c>
      <c r="H6" s="2">
        <v>1.5</v>
      </c>
      <c r="I6" s="2">
        <v>16</v>
      </c>
      <c r="J6" s="2">
        <v>2</v>
      </c>
      <c r="M6">
        <f t="shared" si="0"/>
        <v>99.875</v>
      </c>
      <c r="N6">
        <f t="shared" si="1"/>
        <v>21273.375</v>
      </c>
    </row>
    <row r="7" spans="1:14" x14ac:dyDescent="0.3">
      <c r="B7" s="2" t="s">
        <v>31</v>
      </c>
      <c r="C7" s="2">
        <v>1005</v>
      </c>
      <c r="D7" s="2">
        <v>1125</v>
      </c>
      <c r="E7" s="2">
        <v>78</v>
      </c>
      <c r="F7" s="2">
        <v>0.5625</v>
      </c>
      <c r="G7" s="2">
        <v>16</v>
      </c>
      <c r="H7" s="2">
        <v>2</v>
      </c>
      <c r="I7" s="2">
        <v>18</v>
      </c>
      <c r="J7" s="2">
        <v>2.625</v>
      </c>
      <c r="M7">
        <f t="shared" si="0"/>
        <v>123.125</v>
      </c>
      <c r="N7">
        <f t="shared" si="1"/>
        <v>14775</v>
      </c>
    </row>
    <row r="8" spans="1:14" x14ac:dyDescent="0.3">
      <c r="A8" t="s">
        <v>33</v>
      </c>
      <c r="B8" s="2" t="s">
        <v>31</v>
      </c>
      <c r="C8" s="2">
        <v>1125</v>
      </c>
      <c r="D8" s="2">
        <v>1245</v>
      </c>
      <c r="E8" s="2">
        <v>78</v>
      </c>
      <c r="F8" s="2">
        <v>0.5625</v>
      </c>
      <c r="G8" s="2">
        <v>16</v>
      </c>
      <c r="H8" s="2">
        <v>2</v>
      </c>
      <c r="I8" s="2">
        <v>18</v>
      </c>
      <c r="J8" s="2">
        <v>2.625</v>
      </c>
      <c r="M8">
        <f t="shared" si="0"/>
        <v>123.125</v>
      </c>
      <c r="N8">
        <f t="shared" si="1"/>
        <v>14775</v>
      </c>
    </row>
    <row r="9" spans="1:14" x14ac:dyDescent="0.3">
      <c r="B9" s="2" t="s">
        <v>30</v>
      </c>
      <c r="C9" s="2">
        <v>1245</v>
      </c>
      <c r="D9" s="2">
        <v>1485</v>
      </c>
      <c r="E9" s="2">
        <v>78</v>
      </c>
      <c r="F9" s="2">
        <v>0.5625</v>
      </c>
      <c r="G9" s="2">
        <v>16</v>
      </c>
      <c r="H9" s="2">
        <v>1.5</v>
      </c>
      <c r="I9" s="2">
        <v>16</v>
      </c>
      <c r="J9" s="2">
        <v>2</v>
      </c>
      <c r="M9">
        <f t="shared" si="0"/>
        <v>99.875</v>
      </c>
      <c r="N9">
        <f t="shared" si="1"/>
        <v>23970</v>
      </c>
    </row>
    <row r="10" spans="1:14" x14ac:dyDescent="0.3">
      <c r="B10" s="2" t="s">
        <v>29</v>
      </c>
      <c r="C10" s="2">
        <v>1485</v>
      </c>
      <c r="D10" s="2">
        <v>2052</v>
      </c>
      <c r="E10" s="2">
        <v>78</v>
      </c>
      <c r="F10" s="2">
        <v>0.5625</v>
      </c>
      <c r="G10" s="2">
        <v>14</v>
      </c>
      <c r="H10" s="2">
        <v>1</v>
      </c>
      <c r="I10" s="2">
        <v>14</v>
      </c>
      <c r="J10" s="2">
        <v>1.5</v>
      </c>
      <c r="M10">
        <f t="shared" si="0"/>
        <v>78.875</v>
      </c>
      <c r="N10">
        <f t="shared" si="1"/>
        <v>44722.125</v>
      </c>
    </row>
    <row r="11" spans="1:14" x14ac:dyDescent="0.3">
      <c r="B11" s="2" t="s">
        <v>28</v>
      </c>
      <c r="C11" s="2">
        <v>2052</v>
      </c>
      <c r="D11" s="2">
        <v>2232</v>
      </c>
      <c r="E11" s="2">
        <v>78</v>
      </c>
      <c r="F11" s="2">
        <v>0.5625</v>
      </c>
      <c r="G11" s="2">
        <v>14</v>
      </c>
      <c r="H11" s="2">
        <v>1</v>
      </c>
      <c r="I11" s="2">
        <v>14</v>
      </c>
      <c r="J11" s="2">
        <v>1</v>
      </c>
      <c r="M11">
        <f t="shared" si="0"/>
        <v>71.875</v>
      </c>
      <c r="N11">
        <f t="shared" si="1"/>
        <v>12937.5</v>
      </c>
    </row>
    <row r="13" spans="1:14" x14ac:dyDescent="0.3">
      <c r="A13" t="s">
        <v>34</v>
      </c>
      <c r="B13" s="2" t="s">
        <v>28</v>
      </c>
      <c r="C13" s="2">
        <v>0</v>
      </c>
      <c r="D13" s="2">
        <v>252</v>
      </c>
      <c r="E13" s="2">
        <v>78</v>
      </c>
      <c r="F13" s="2">
        <v>0.5625</v>
      </c>
      <c r="G13" s="2">
        <v>14</v>
      </c>
      <c r="H13" s="2">
        <v>1</v>
      </c>
      <c r="I13" s="2">
        <v>14</v>
      </c>
      <c r="J13" s="2">
        <v>1</v>
      </c>
      <c r="M13">
        <f t="shared" si="0"/>
        <v>71.875</v>
      </c>
      <c r="N13">
        <f t="shared" si="1"/>
        <v>18112.5</v>
      </c>
    </row>
    <row r="14" spans="1:14" x14ac:dyDescent="0.3">
      <c r="B14" s="2" t="s">
        <v>29</v>
      </c>
      <c r="C14" s="2">
        <v>252</v>
      </c>
      <c r="D14" s="2">
        <v>792</v>
      </c>
      <c r="E14" s="2">
        <v>78</v>
      </c>
      <c r="F14" s="2">
        <v>0.5625</v>
      </c>
      <c r="G14" s="2">
        <v>14</v>
      </c>
      <c r="H14" s="2">
        <v>1</v>
      </c>
      <c r="I14" s="2">
        <v>14</v>
      </c>
      <c r="J14" s="2">
        <v>1.5</v>
      </c>
      <c r="M14">
        <f t="shared" si="0"/>
        <v>78.875</v>
      </c>
      <c r="N14">
        <f t="shared" si="1"/>
        <v>42592.5</v>
      </c>
    </row>
    <row r="15" spans="1:14" x14ac:dyDescent="0.3">
      <c r="B15" s="2" t="s">
        <v>30</v>
      </c>
      <c r="C15" s="2">
        <v>792</v>
      </c>
      <c r="D15" s="2">
        <v>1018</v>
      </c>
      <c r="E15" s="2">
        <v>78</v>
      </c>
      <c r="F15" s="2">
        <v>0.5625</v>
      </c>
      <c r="G15" s="2">
        <v>16</v>
      </c>
      <c r="H15" s="2">
        <v>1.5</v>
      </c>
      <c r="I15" s="2">
        <v>16</v>
      </c>
      <c r="J15" s="2">
        <v>2</v>
      </c>
      <c r="M15">
        <f t="shared" si="0"/>
        <v>99.875</v>
      </c>
      <c r="N15">
        <f t="shared" si="1"/>
        <v>22571.75</v>
      </c>
    </row>
    <row r="16" spans="1:14" x14ac:dyDescent="0.3">
      <c r="B16" s="2" t="s">
        <v>31</v>
      </c>
      <c r="C16" s="2">
        <v>1018</v>
      </c>
      <c r="D16" s="2">
        <v>1138</v>
      </c>
      <c r="E16" s="2">
        <v>78</v>
      </c>
      <c r="F16" s="2">
        <v>0.5625</v>
      </c>
      <c r="G16" s="2">
        <v>16</v>
      </c>
      <c r="H16" s="2">
        <v>2</v>
      </c>
      <c r="I16" s="2">
        <v>18</v>
      </c>
      <c r="J16" s="2">
        <v>2.625</v>
      </c>
      <c r="M16">
        <f t="shared" si="0"/>
        <v>123.125</v>
      </c>
      <c r="N16">
        <f t="shared" si="1"/>
        <v>14775</v>
      </c>
    </row>
    <row r="17" spans="1:14" x14ac:dyDescent="0.3">
      <c r="A17" t="s">
        <v>35</v>
      </c>
      <c r="B17" s="2" t="s">
        <v>31</v>
      </c>
      <c r="C17" s="2">
        <v>1138</v>
      </c>
      <c r="D17" s="2">
        <v>1258</v>
      </c>
      <c r="E17" s="2">
        <v>78</v>
      </c>
      <c r="F17" s="2">
        <v>0.5625</v>
      </c>
      <c r="G17" s="2">
        <v>16</v>
      </c>
      <c r="H17" s="2">
        <v>2</v>
      </c>
      <c r="I17" s="2">
        <v>18</v>
      </c>
      <c r="J17" s="2">
        <v>2.625</v>
      </c>
      <c r="M17">
        <f t="shared" si="0"/>
        <v>123.125</v>
      </c>
      <c r="N17">
        <f t="shared" si="1"/>
        <v>14775</v>
      </c>
    </row>
    <row r="18" spans="1:14" x14ac:dyDescent="0.3">
      <c r="B18" s="2" t="s">
        <v>30</v>
      </c>
      <c r="C18" s="2">
        <v>1258</v>
      </c>
      <c r="D18" s="2">
        <v>1498</v>
      </c>
      <c r="E18" s="2">
        <v>78</v>
      </c>
      <c r="F18" s="2">
        <v>0.5625</v>
      </c>
      <c r="G18" s="2">
        <v>16</v>
      </c>
      <c r="H18" s="2">
        <v>1.5</v>
      </c>
      <c r="I18" s="2">
        <v>16</v>
      </c>
      <c r="J18" s="2">
        <v>2</v>
      </c>
      <c r="M18">
        <f t="shared" si="0"/>
        <v>99.875</v>
      </c>
      <c r="N18">
        <f t="shared" si="1"/>
        <v>23970</v>
      </c>
    </row>
    <row r="19" spans="1:14" x14ac:dyDescent="0.3">
      <c r="B19" s="2" t="s">
        <v>29</v>
      </c>
      <c r="C19" s="2">
        <v>1498</v>
      </c>
      <c r="D19" s="2">
        <v>2101</v>
      </c>
      <c r="E19" s="2">
        <v>78</v>
      </c>
      <c r="F19" s="2">
        <v>0.5625</v>
      </c>
      <c r="G19" s="2">
        <v>14</v>
      </c>
      <c r="H19" s="2">
        <v>1</v>
      </c>
      <c r="I19" s="2">
        <v>14</v>
      </c>
      <c r="J19" s="2">
        <v>1.5</v>
      </c>
      <c r="M19">
        <f t="shared" si="0"/>
        <v>78.875</v>
      </c>
      <c r="N19">
        <f t="shared" si="1"/>
        <v>47561.625</v>
      </c>
    </row>
    <row r="20" spans="1:14" x14ac:dyDescent="0.3">
      <c r="B20" s="2" t="s">
        <v>28</v>
      </c>
      <c r="C20" s="2">
        <v>2101</v>
      </c>
      <c r="D20" s="2">
        <v>2281</v>
      </c>
      <c r="E20" s="2">
        <v>78</v>
      </c>
      <c r="F20" s="2">
        <v>0.5625</v>
      </c>
      <c r="G20" s="2">
        <v>14</v>
      </c>
      <c r="H20" s="2">
        <v>1</v>
      </c>
      <c r="I20" s="2">
        <v>14</v>
      </c>
      <c r="J20" s="2">
        <v>1</v>
      </c>
      <c r="M20">
        <f t="shared" si="0"/>
        <v>71.875</v>
      </c>
      <c r="N20">
        <f t="shared" si="1"/>
        <v>12937.5</v>
      </c>
    </row>
    <row r="22" spans="1:14" x14ac:dyDescent="0.3">
      <c r="A22" t="s">
        <v>36</v>
      </c>
      <c r="B22" s="2" t="s">
        <v>28</v>
      </c>
      <c r="C22" s="2">
        <v>0</v>
      </c>
      <c r="D22" s="2">
        <v>252</v>
      </c>
      <c r="E22" s="2">
        <v>78</v>
      </c>
      <c r="F22" s="2">
        <v>0.5625</v>
      </c>
      <c r="G22" s="2">
        <v>14</v>
      </c>
      <c r="H22" s="2">
        <v>1</v>
      </c>
      <c r="I22" s="2">
        <v>14</v>
      </c>
      <c r="J22" s="2">
        <v>1</v>
      </c>
      <c r="M22">
        <f t="shared" si="0"/>
        <v>71.875</v>
      </c>
      <c r="N22">
        <f t="shared" si="1"/>
        <v>18112.5</v>
      </c>
    </row>
    <row r="23" spans="1:14" x14ac:dyDescent="0.3">
      <c r="B23" s="2" t="s">
        <v>29</v>
      </c>
      <c r="C23" s="2">
        <v>252</v>
      </c>
      <c r="D23" s="2">
        <v>792</v>
      </c>
      <c r="E23" s="2">
        <v>78</v>
      </c>
      <c r="F23" s="2">
        <v>0.5625</v>
      </c>
      <c r="G23" s="2">
        <v>14</v>
      </c>
      <c r="H23" s="2">
        <v>1</v>
      </c>
      <c r="I23" s="2">
        <v>14</v>
      </c>
      <c r="J23" s="2">
        <v>1.5</v>
      </c>
      <c r="M23">
        <f t="shared" si="0"/>
        <v>78.875</v>
      </c>
      <c r="N23">
        <f t="shared" si="1"/>
        <v>42592.5</v>
      </c>
    </row>
    <row r="24" spans="1:14" x14ac:dyDescent="0.3">
      <c r="B24" s="2" t="s">
        <v>30</v>
      </c>
      <c r="C24" s="2">
        <v>792</v>
      </c>
      <c r="D24" s="2">
        <v>1031</v>
      </c>
      <c r="E24" s="2">
        <v>78</v>
      </c>
      <c r="F24" s="2">
        <v>0.5625</v>
      </c>
      <c r="G24" s="2">
        <v>16</v>
      </c>
      <c r="H24" s="2">
        <v>1.5</v>
      </c>
      <c r="I24" s="2">
        <v>16</v>
      </c>
      <c r="J24" s="2">
        <v>2</v>
      </c>
      <c r="M24">
        <f t="shared" si="0"/>
        <v>99.875</v>
      </c>
      <c r="N24">
        <f t="shared" si="1"/>
        <v>23870.125</v>
      </c>
    </row>
    <row r="25" spans="1:14" x14ac:dyDescent="0.3">
      <c r="B25" s="2" t="s">
        <v>31</v>
      </c>
      <c r="C25" s="2">
        <v>1031</v>
      </c>
      <c r="D25" s="2">
        <v>1151</v>
      </c>
      <c r="E25" s="2">
        <v>78</v>
      </c>
      <c r="F25" s="2">
        <v>0.5625</v>
      </c>
      <c r="G25" s="2">
        <v>16</v>
      </c>
      <c r="H25" s="2">
        <v>2</v>
      </c>
      <c r="I25" s="2">
        <v>18</v>
      </c>
      <c r="J25" s="2">
        <v>2.625</v>
      </c>
      <c r="M25">
        <f t="shared" si="0"/>
        <v>123.125</v>
      </c>
      <c r="N25">
        <f t="shared" si="1"/>
        <v>14775</v>
      </c>
    </row>
    <row r="26" spans="1:14" x14ac:dyDescent="0.3">
      <c r="A26" t="s">
        <v>37</v>
      </c>
      <c r="B26" s="2" t="s">
        <v>31</v>
      </c>
      <c r="C26" s="2">
        <v>1151</v>
      </c>
      <c r="D26" s="2">
        <v>1271</v>
      </c>
      <c r="E26" s="2">
        <v>78</v>
      </c>
      <c r="F26" s="2">
        <v>0.5625</v>
      </c>
      <c r="G26" s="2">
        <v>16</v>
      </c>
      <c r="H26" s="2">
        <v>2</v>
      </c>
      <c r="I26" s="2">
        <v>18</v>
      </c>
      <c r="J26" s="2">
        <v>2.625</v>
      </c>
      <c r="M26">
        <f t="shared" si="0"/>
        <v>123.125</v>
      </c>
      <c r="N26">
        <f t="shared" si="1"/>
        <v>14775</v>
      </c>
    </row>
    <row r="27" spans="1:14" x14ac:dyDescent="0.3">
      <c r="B27" s="2" t="s">
        <v>30</v>
      </c>
      <c r="C27" s="2">
        <v>1271</v>
      </c>
      <c r="D27" s="2">
        <v>1511</v>
      </c>
      <c r="E27" s="2">
        <v>78</v>
      </c>
      <c r="F27" s="2">
        <v>0.5625</v>
      </c>
      <c r="G27" s="2">
        <v>16</v>
      </c>
      <c r="H27" s="2">
        <v>1.5</v>
      </c>
      <c r="I27" s="2">
        <v>16</v>
      </c>
      <c r="J27" s="2">
        <v>2</v>
      </c>
      <c r="M27">
        <f t="shared" si="0"/>
        <v>99.875</v>
      </c>
      <c r="N27">
        <f t="shared" si="1"/>
        <v>23970</v>
      </c>
    </row>
    <row r="28" spans="1:14" x14ac:dyDescent="0.3">
      <c r="B28" s="2" t="s">
        <v>29</v>
      </c>
      <c r="C28" s="2">
        <v>1511</v>
      </c>
      <c r="D28" s="2">
        <v>2150</v>
      </c>
      <c r="E28" s="2">
        <v>78</v>
      </c>
      <c r="F28" s="2">
        <v>0.5625</v>
      </c>
      <c r="G28" s="2">
        <v>14</v>
      </c>
      <c r="H28" s="2">
        <v>1</v>
      </c>
      <c r="I28" s="2">
        <v>14</v>
      </c>
      <c r="J28" s="2">
        <v>1.5</v>
      </c>
      <c r="M28">
        <f t="shared" si="0"/>
        <v>78.875</v>
      </c>
      <c r="N28">
        <f t="shared" si="1"/>
        <v>50401.125</v>
      </c>
    </row>
    <row r="29" spans="1:14" x14ac:dyDescent="0.3">
      <c r="B29" s="2" t="s">
        <v>28</v>
      </c>
      <c r="C29" s="2">
        <v>2150</v>
      </c>
      <c r="D29" s="2">
        <v>2330</v>
      </c>
      <c r="E29" s="2">
        <v>78</v>
      </c>
      <c r="F29" s="2">
        <v>0.5625</v>
      </c>
      <c r="G29" s="2">
        <v>14</v>
      </c>
      <c r="H29" s="2">
        <v>1</v>
      </c>
      <c r="I29" s="2">
        <v>14</v>
      </c>
      <c r="J29" s="2">
        <v>1</v>
      </c>
      <c r="M29">
        <f t="shared" si="0"/>
        <v>71.875</v>
      </c>
      <c r="N29">
        <f t="shared" si="1"/>
        <v>12937.5</v>
      </c>
    </row>
    <row r="31" spans="1:14" x14ac:dyDescent="0.3">
      <c r="A31" t="s">
        <v>38</v>
      </c>
      <c r="B31" s="2" t="s">
        <v>28</v>
      </c>
      <c r="C31" s="2">
        <v>0</v>
      </c>
      <c r="D31" s="2">
        <v>252</v>
      </c>
      <c r="E31" s="2">
        <v>78</v>
      </c>
      <c r="F31" s="2">
        <v>0.5625</v>
      </c>
      <c r="G31" s="2">
        <v>14</v>
      </c>
      <c r="H31" s="2">
        <v>1</v>
      </c>
      <c r="I31" s="2">
        <v>14</v>
      </c>
      <c r="J31" s="2">
        <v>1</v>
      </c>
      <c r="M31">
        <f t="shared" si="0"/>
        <v>71.875</v>
      </c>
      <c r="N31">
        <f t="shared" si="1"/>
        <v>18112.5</v>
      </c>
    </row>
    <row r="32" spans="1:14" x14ac:dyDescent="0.3">
      <c r="B32" s="2" t="s">
        <v>29</v>
      </c>
      <c r="C32" s="2">
        <v>252</v>
      </c>
      <c r="D32" s="2">
        <v>792</v>
      </c>
      <c r="E32" s="2">
        <v>78</v>
      </c>
      <c r="F32" s="2">
        <v>0.5625</v>
      </c>
      <c r="G32" s="2">
        <v>14</v>
      </c>
      <c r="H32" s="2">
        <v>1</v>
      </c>
      <c r="I32" s="2">
        <v>14</v>
      </c>
      <c r="J32" s="2">
        <v>1.5</v>
      </c>
      <c r="M32">
        <f t="shared" si="0"/>
        <v>78.875</v>
      </c>
      <c r="N32">
        <f t="shared" si="1"/>
        <v>42592.5</v>
      </c>
    </row>
    <row r="33" spans="1:14" x14ac:dyDescent="0.3">
      <c r="B33" s="2" t="s">
        <v>30</v>
      </c>
      <c r="C33" s="2">
        <v>792</v>
      </c>
      <c r="D33" s="2">
        <v>1043</v>
      </c>
      <c r="E33" s="2">
        <v>78</v>
      </c>
      <c r="F33" s="2">
        <v>0.5625</v>
      </c>
      <c r="G33" s="2">
        <v>16</v>
      </c>
      <c r="H33" s="2">
        <v>1.5</v>
      </c>
      <c r="I33" s="2">
        <v>16</v>
      </c>
      <c r="J33" s="2">
        <v>2</v>
      </c>
      <c r="M33">
        <f t="shared" si="0"/>
        <v>99.875</v>
      </c>
      <c r="N33">
        <f t="shared" si="1"/>
        <v>25068.625</v>
      </c>
    </row>
    <row r="34" spans="1:14" x14ac:dyDescent="0.3">
      <c r="B34" s="2" t="s">
        <v>31</v>
      </c>
      <c r="C34" s="2">
        <v>1043</v>
      </c>
      <c r="D34" s="2">
        <v>1163</v>
      </c>
      <c r="E34" s="2">
        <v>78</v>
      </c>
      <c r="F34" s="2">
        <v>0.5625</v>
      </c>
      <c r="G34" s="2">
        <v>16</v>
      </c>
      <c r="H34" s="2">
        <v>2</v>
      </c>
      <c r="I34" s="2">
        <v>18</v>
      </c>
      <c r="J34" s="2">
        <v>2.625</v>
      </c>
      <c r="M34">
        <f t="shared" si="0"/>
        <v>123.125</v>
      </c>
      <c r="N34">
        <f t="shared" si="1"/>
        <v>14775</v>
      </c>
    </row>
    <row r="35" spans="1:14" x14ac:dyDescent="0.3">
      <c r="A35" t="s">
        <v>39</v>
      </c>
      <c r="B35" s="2" t="s">
        <v>31</v>
      </c>
      <c r="C35" s="2">
        <v>1163</v>
      </c>
      <c r="D35" s="2">
        <v>1283</v>
      </c>
      <c r="E35" s="2">
        <v>78</v>
      </c>
      <c r="F35" s="2">
        <v>0.5625</v>
      </c>
      <c r="G35" s="2">
        <v>16</v>
      </c>
      <c r="H35" s="2">
        <v>2</v>
      </c>
      <c r="I35" s="2">
        <v>18</v>
      </c>
      <c r="J35" s="2">
        <v>2.625</v>
      </c>
      <c r="M35">
        <f t="shared" si="0"/>
        <v>123.125</v>
      </c>
      <c r="N35">
        <f t="shared" si="1"/>
        <v>14775</v>
      </c>
    </row>
    <row r="36" spans="1:14" x14ac:dyDescent="0.3">
      <c r="B36" s="2" t="s">
        <v>30</v>
      </c>
      <c r="C36" s="2">
        <v>1283</v>
      </c>
      <c r="D36" s="2">
        <v>1523</v>
      </c>
      <c r="E36" s="2">
        <v>78</v>
      </c>
      <c r="F36" s="2">
        <v>0.5625</v>
      </c>
      <c r="G36" s="2">
        <v>16</v>
      </c>
      <c r="H36" s="2">
        <v>1.5</v>
      </c>
      <c r="I36" s="2">
        <v>16</v>
      </c>
      <c r="J36" s="2">
        <v>2</v>
      </c>
      <c r="M36">
        <f t="shared" si="0"/>
        <v>99.875</v>
      </c>
      <c r="N36">
        <f t="shared" si="1"/>
        <v>23970</v>
      </c>
    </row>
    <row r="37" spans="1:14" x14ac:dyDescent="0.3">
      <c r="B37" s="2" t="s">
        <v>29</v>
      </c>
      <c r="C37" s="2">
        <v>1523</v>
      </c>
      <c r="D37" s="2">
        <v>2139</v>
      </c>
      <c r="E37" s="2">
        <v>78</v>
      </c>
      <c r="F37" s="2">
        <v>0.5625</v>
      </c>
      <c r="G37" s="2">
        <v>14</v>
      </c>
      <c r="H37" s="2">
        <v>1</v>
      </c>
      <c r="I37" s="2">
        <v>14</v>
      </c>
      <c r="J37" s="2">
        <v>1.5</v>
      </c>
      <c r="M37">
        <f t="shared" si="0"/>
        <v>78.875</v>
      </c>
      <c r="N37">
        <f t="shared" si="1"/>
        <v>48587</v>
      </c>
    </row>
    <row r="38" spans="1:14" x14ac:dyDescent="0.3">
      <c r="B38" s="2" t="s">
        <v>28</v>
      </c>
      <c r="C38" s="2">
        <v>2139</v>
      </c>
      <c r="D38" s="2">
        <v>2379</v>
      </c>
      <c r="E38" s="2">
        <v>78</v>
      </c>
      <c r="F38" s="2">
        <v>0.5625</v>
      </c>
      <c r="G38" s="2">
        <v>14</v>
      </c>
      <c r="H38" s="2">
        <v>1</v>
      </c>
      <c r="I38" s="2">
        <v>14</v>
      </c>
      <c r="J38" s="2">
        <v>1</v>
      </c>
      <c r="M38">
        <f t="shared" si="0"/>
        <v>71.875</v>
      </c>
      <c r="N38">
        <f t="shared" si="1"/>
        <v>17250</v>
      </c>
    </row>
    <row r="40" spans="1:14" x14ac:dyDescent="0.3">
      <c r="A40" t="s">
        <v>40</v>
      </c>
      <c r="B40" s="2" t="s">
        <v>28</v>
      </c>
      <c r="C40" s="2">
        <v>0</v>
      </c>
      <c r="D40" s="2">
        <v>252</v>
      </c>
      <c r="E40" s="2">
        <v>78</v>
      </c>
      <c r="F40" s="2">
        <v>0.5625</v>
      </c>
      <c r="G40" s="2">
        <v>14</v>
      </c>
      <c r="H40" s="2">
        <v>1</v>
      </c>
      <c r="I40" s="2">
        <v>14</v>
      </c>
      <c r="J40" s="2">
        <v>1</v>
      </c>
      <c r="M40">
        <f t="shared" si="0"/>
        <v>71.875</v>
      </c>
      <c r="N40">
        <f t="shared" si="1"/>
        <v>18112.5</v>
      </c>
    </row>
    <row r="41" spans="1:14" x14ac:dyDescent="0.3">
      <c r="B41" s="2" t="s">
        <v>29</v>
      </c>
      <c r="C41" s="2">
        <v>252</v>
      </c>
      <c r="D41" s="2">
        <v>792</v>
      </c>
      <c r="E41" s="2">
        <v>78</v>
      </c>
      <c r="F41" s="2">
        <v>0.5625</v>
      </c>
      <c r="G41" s="2">
        <v>14</v>
      </c>
      <c r="H41" s="2">
        <v>1</v>
      </c>
      <c r="I41" s="2">
        <v>14</v>
      </c>
      <c r="J41" s="2">
        <v>1.5</v>
      </c>
      <c r="M41">
        <f t="shared" si="0"/>
        <v>78.875</v>
      </c>
      <c r="N41">
        <f t="shared" si="1"/>
        <v>42592.5</v>
      </c>
    </row>
    <row r="42" spans="1:14" x14ac:dyDescent="0.3">
      <c r="B42" s="2" t="s">
        <v>30</v>
      </c>
      <c r="C42" s="2">
        <v>792</v>
      </c>
      <c r="D42" s="2">
        <v>1056</v>
      </c>
      <c r="E42" s="2">
        <v>78</v>
      </c>
      <c r="F42" s="2">
        <v>0.5625</v>
      </c>
      <c r="G42" s="2">
        <v>16</v>
      </c>
      <c r="H42" s="2">
        <v>1.5</v>
      </c>
      <c r="I42" s="2">
        <v>16</v>
      </c>
      <c r="J42" s="2">
        <v>2</v>
      </c>
      <c r="M42">
        <f t="shared" si="0"/>
        <v>99.875</v>
      </c>
      <c r="N42">
        <f t="shared" si="1"/>
        <v>26367</v>
      </c>
    </row>
    <row r="43" spans="1:14" x14ac:dyDescent="0.3">
      <c r="B43" s="2" t="s">
        <v>31</v>
      </c>
      <c r="C43" s="2">
        <v>1056</v>
      </c>
      <c r="D43" s="2">
        <v>1176</v>
      </c>
      <c r="E43" s="2">
        <v>78</v>
      </c>
      <c r="F43" s="2">
        <v>0.5625</v>
      </c>
      <c r="G43" s="2">
        <v>16</v>
      </c>
      <c r="H43" s="2">
        <v>2</v>
      </c>
      <c r="I43" s="2">
        <v>18</v>
      </c>
      <c r="J43" s="2">
        <v>2.625</v>
      </c>
      <c r="M43">
        <f t="shared" si="0"/>
        <v>123.125</v>
      </c>
      <c r="N43">
        <f t="shared" si="1"/>
        <v>14775</v>
      </c>
    </row>
    <row r="44" spans="1:14" x14ac:dyDescent="0.3">
      <c r="A44" t="s">
        <v>41</v>
      </c>
      <c r="B44" s="2" t="s">
        <v>31</v>
      </c>
      <c r="C44" s="2">
        <v>1176</v>
      </c>
      <c r="D44" s="2">
        <v>1296</v>
      </c>
      <c r="E44" s="2">
        <v>78</v>
      </c>
      <c r="F44" s="2">
        <v>0.5625</v>
      </c>
      <c r="G44" s="2">
        <v>16</v>
      </c>
      <c r="H44" s="2">
        <v>2</v>
      </c>
      <c r="I44" s="2">
        <v>18</v>
      </c>
      <c r="J44" s="2">
        <v>2.625</v>
      </c>
      <c r="M44">
        <f t="shared" si="0"/>
        <v>123.125</v>
      </c>
      <c r="N44">
        <f t="shared" si="1"/>
        <v>14775</v>
      </c>
    </row>
    <row r="45" spans="1:14" x14ac:dyDescent="0.3">
      <c r="B45" s="2" t="s">
        <v>30</v>
      </c>
      <c r="C45" s="2">
        <v>1296</v>
      </c>
      <c r="D45" s="2">
        <v>1536</v>
      </c>
      <c r="E45" s="2">
        <v>78</v>
      </c>
      <c r="F45" s="2">
        <v>0.5625</v>
      </c>
      <c r="G45" s="2">
        <v>16</v>
      </c>
      <c r="H45" s="2">
        <v>1.5</v>
      </c>
      <c r="I45" s="2">
        <v>16</v>
      </c>
      <c r="J45" s="2">
        <v>2</v>
      </c>
      <c r="M45">
        <f t="shared" si="0"/>
        <v>99.875</v>
      </c>
      <c r="N45">
        <f t="shared" si="1"/>
        <v>23970</v>
      </c>
    </row>
    <row r="46" spans="1:14" x14ac:dyDescent="0.3">
      <c r="B46" s="2" t="s">
        <v>29</v>
      </c>
      <c r="C46" s="2">
        <v>1536</v>
      </c>
      <c r="D46" s="2">
        <v>2188</v>
      </c>
      <c r="E46" s="2">
        <v>78</v>
      </c>
      <c r="F46" s="2">
        <v>0.5625</v>
      </c>
      <c r="G46" s="2">
        <v>14</v>
      </c>
      <c r="H46" s="2">
        <v>1</v>
      </c>
      <c r="I46" s="2">
        <v>14</v>
      </c>
      <c r="J46" s="2">
        <v>1.5</v>
      </c>
      <c r="M46">
        <f t="shared" si="0"/>
        <v>78.875</v>
      </c>
      <c r="N46">
        <f t="shared" si="1"/>
        <v>51426.5</v>
      </c>
    </row>
    <row r="47" spans="1:14" x14ac:dyDescent="0.3">
      <c r="B47" s="2" t="s">
        <v>28</v>
      </c>
      <c r="C47" s="2">
        <v>2188</v>
      </c>
      <c r="D47" s="2">
        <v>2428</v>
      </c>
      <c r="E47" s="2">
        <v>78</v>
      </c>
      <c r="F47" s="2">
        <v>0.5625</v>
      </c>
      <c r="G47" s="2">
        <v>14</v>
      </c>
      <c r="H47" s="2">
        <v>1</v>
      </c>
      <c r="I47" s="2">
        <v>14</v>
      </c>
      <c r="J47" s="2">
        <v>1</v>
      </c>
      <c r="M47">
        <f t="shared" si="0"/>
        <v>71.875</v>
      </c>
      <c r="N47">
        <f t="shared" si="1"/>
        <v>17250</v>
      </c>
    </row>
  </sheetData>
  <mergeCells count="3"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zoomScale="78" zoomScaleNormal="78" workbookViewId="0">
      <selection activeCell="K38" sqref="K38"/>
    </sheetView>
  </sheetViews>
  <sheetFormatPr defaultColWidth="9.109375" defaultRowHeight="14.4" x14ac:dyDescent="0.3"/>
  <cols>
    <col min="1" max="1" width="2.88671875" style="1" customWidth="1"/>
    <col min="2" max="2" width="24.6640625" style="1" bestFit="1" customWidth="1"/>
    <col min="3" max="3" width="24" style="1" bestFit="1" customWidth="1"/>
    <col min="4" max="4" width="2.6640625" style="1" customWidth="1"/>
    <col min="5" max="5" width="20.6640625" style="1" bestFit="1" customWidth="1"/>
    <col min="6" max="7" width="8.5546875" style="1" bestFit="1" customWidth="1"/>
    <col min="8" max="8" width="12.33203125" style="1" bestFit="1" customWidth="1"/>
    <col min="9" max="10" width="8.5546875" style="1" bestFit="1" customWidth="1"/>
    <col min="11" max="11" width="12.33203125" style="1" customWidth="1"/>
    <col min="12" max="12" width="9.109375" style="1" bestFit="1" customWidth="1"/>
    <col min="13" max="13" width="20.6640625" style="1" bestFit="1" customWidth="1"/>
    <col min="14" max="15" width="7.44140625" style="1" bestFit="1" customWidth="1"/>
    <col min="16" max="16" width="12.33203125" style="1" bestFit="1" customWidth="1"/>
    <col min="17" max="18" width="7.33203125" style="5" bestFit="1" customWidth="1"/>
    <col min="19" max="19" width="12.33203125" style="5" bestFit="1" customWidth="1"/>
    <col min="20" max="22" width="15.88671875" style="5" customWidth="1"/>
    <col min="23" max="23" width="15.88671875" style="1" customWidth="1"/>
    <col min="24" max="16384" width="9.109375" style="1"/>
  </cols>
  <sheetData>
    <row r="1" spans="1:22" ht="18" x14ac:dyDescent="0.35">
      <c r="A1" s="31" t="s">
        <v>62</v>
      </c>
      <c r="M1" s="8"/>
    </row>
    <row r="2" spans="1:22" x14ac:dyDescent="0.3">
      <c r="A2" s="1" t="s">
        <v>61</v>
      </c>
      <c r="M2" s="8"/>
    </row>
    <row r="3" spans="1:22" ht="15" thickBot="1" x14ac:dyDescent="0.35">
      <c r="M3" s="8"/>
    </row>
    <row r="4" spans="1:22" ht="15" thickBot="1" x14ac:dyDescent="0.35">
      <c r="B4" s="30" t="s">
        <v>60</v>
      </c>
      <c r="C4" s="29">
        <v>1136176</v>
      </c>
      <c r="E4" s="22" t="s">
        <v>56</v>
      </c>
      <c r="F4" s="122"/>
      <c r="G4" s="122"/>
      <c r="H4" s="122"/>
      <c r="I4" s="122"/>
      <c r="J4" s="122"/>
      <c r="K4" s="24"/>
    </row>
    <row r="5" spans="1:22" x14ac:dyDescent="0.3">
      <c r="B5" s="19" t="s">
        <v>0</v>
      </c>
      <c r="C5" s="28" t="s">
        <v>103</v>
      </c>
      <c r="E5" s="123" t="s">
        <v>135</v>
      </c>
      <c r="F5" s="8" t="s">
        <v>163</v>
      </c>
      <c r="G5" s="8" t="s">
        <v>163</v>
      </c>
      <c r="H5" s="8" t="s">
        <v>163</v>
      </c>
      <c r="I5" s="8" t="s">
        <v>164</v>
      </c>
      <c r="J5" s="8" t="s">
        <v>164</v>
      </c>
      <c r="K5" s="28" t="s">
        <v>164</v>
      </c>
      <c r="T5" s="17"/>
      <c r="U5" s="17"/>
      <c r="V5" s="17"/>
    </row>
    <row r="6" spans="1:22" x14ac:dyDescent="0.3">
      <c r="B6" s="19" t="s">
        <v>1</v>
      </c>
      <c r="C6" s="28" t="s">
        <v>59</v>
      </c>
      <c r="E6" s="124" t="s">
        <v>136</v>
      </c>
      <c r="F6" s="8" t="s">
        <v>122</v>
      </c>
      <c r="G6" s="8" t="s">
        <v>122</v>
      </c>
      <c r="H6" s="8" t="s">
        <v>122</v>
      </c>
      <c r="I6" s="7" t="s">
        <v>123</v>
      </c>
      <c r="J6" s="7" t="s">
        <v>123</v>
      </c>
      <c r="K6" s="67" t="s">
        <v>123</v>
      </c>
      <c r="T6" s="17"/>
      <c r="U6" s="17"/>
      <c r="V6" s="17"/>
    </row>
    <row r="7" spans="1:22" ht="15" thickBot="1" x14ac:dyDescent="0.35">
      <c r="B7" s="27" t="s">
        <v>58</v>
      </c>
      <c r="C7" s="26" t="s">
        <v>104</v>
      </c>
      <c r="E7" s="124" t="s">
        <v>145</v>
      </c>
      <c r="F7" s="8" t="s">
        <v>28</v>
      </c>
      <c r="G7" s="8" t="s">
        <v>29</v>
      </c>
      <c r="H7" s="8" t="s">
        <v>31</v>
      </c>
      <c r="I7" s="8" t="s">
        <v>28</v>
      </c>
      <c r="J7" s="8" t="s">
        <v>29</v>
      </c>
      <c r="K7" s="28" t="s">
        <v>31</v>
      </c>
      <c r="L7" s="12"/>
      <c r="T7" s="17"/>
      <c r="U7" s="17"/>
      <c r="V7" s="17"/>
    </row>
    <row r="8" spans="1:22" ht="15" thickBot="1" x14ac:dyDescent="0.35">
      <c r="E8" s="124" t="s">
        <v>146</v>
      </c>
      <c r="F8" s="8">
        <v>11</v>
      </c>
      <c r="G8" s="8">
        <v>12</v>
      </c>
      <c r="H8" s="8">
        <v>14</v>
      </c>
      <c r="I8" s="8">
        <v>11</v>
      </c>
      <c r="J8" s="8">
        <v>12</v>
      </c>
      <c r="K8" s="28">
        <v>14</v>
      </c>
      <c r="L8" s="12"/>
      <c r="T8" s="17"/>
      <c r="U8" s="17"/>
      <c r="V8" s="17"/>
    </row>
    <row r="9" spans="1:22" ht="15" thickBot="1" x14ac:dyDescent="0.35">
      <c r="B9" s="22" t="s">
        <v>57</v>
      </c>
      <c r="C9" s="24"/>
      <c r="D9" s="8"/>
      <c r="E9" s="19" t="s">
        <v>73</v>
      </c>
      <c r="F9" s="8" t="s">
        <v>147</v>
      </c>
      <c r="G9" s="8" t="s">
        <v>147</v>
      </c>
      <c r="H9" s="8" t="s">
        <v>55</v>
      </c>
      <c r="I9" s="8" t="s">
        <v>147</v>
      </c>
      <c r="J9" s="8" t="s">
        <v>147</v>
      </c>
      <c r="K9" s="28" t="s">
        <v>55</v>
      </c>
      <c r="L9" s="12"/>
      <c r="T9" s="17"/>
      <c r="U9" s="17"/>
      <c r="V9" s="17"/>
    </row>
    <row r="10" spans="1:22" x14ac:dyDescent="0.3">
      <c r="B10" s="16" t="s">
        <v>2</v>
      </c>
      <c r="C10" s="15">
        <v>2</v>
      </c>
      <c r="D10" s="8"/>
      <c r="E10" s="19" t="s">
        <v>148</v>
      </c>
      <c r="F10" s="8" t="s">
        <v>54</v>
      </c>
      <c r="G10" s="8" t="s">
        <v>149</v>
      </c>
      <c r="H10" s="8" t="s">
        <v>150</v>
      </c>
      <c r="I10" s="8" t="s">
        <v>54</v>
      </c>
      <c r="J10" s="8" t="s">
        <v>149</v>
      </c>
      <c r="K10" s="28" t="s">
        <v>150</v>
      </c>
      <c r="L10" s="96"/>
      <c r="T10" s="1"/>
      <c r="U10" s="1"/>
      <c r="V10" s="1"/>
    </row>
    <row r="11" spans="1:22" x14ac:dyDescent="0.3">
      <c r="B11" s="16" t="s">
        <v>3</v>
      </c>
      <c r="C11" s="15" t="s">
        <v>102</v>
      </c>
      <c r="D11" s="8"/>
      <c r="E11" s="19"/>
      <c r="F11" s="8"/>
      <c r="G11" s="8"/>
      <c r="H11" s="8"/>
      <c r="I11" s="8"/>
      <c r="J11" s="8"/>
      <c r="K11" s="28"/>
      <c r="L11" s="96"/>
      <c r="T11" s="1"/>
      <c r="U11" s="1"/>
      <c r="V11" s="1"/>
    </row>
    <row r="12" spans="1:22" x14ac:dyDescent="0.3">
      <c r="B12" s="16" t="s">
        <v>4</v>
      </c>
      <c r="C12" s="15" t="s">
        <v>102</v>
      </c>
      <c r="D12" s="8"/>
      <c r="E12" s="16" t="s">
        <v>151</v>
      </c>
      <c r="F12" s="7">
        <v>14</v>
      </c>
      <c r="G12" s="7">
        <v>14</v>
      </c>
      <c r="H12" s="7">
        <v>16</v>
      </c>
      <c r="I12" s="7">
        <v>14</v>
      </c>
      <c r="J12" s="7">
        <v>14</v>
      </c>
      <c r="K12" s="67">
        <v>16</v>
      </c>
      <c r="L12" s="96"/>
      <c r="T12" s="1"/>
      <c r="U12" s="1"/>
      <c r="V12" s="1"/>
    </row>
    <row r="13" spans="1:22" x14ac:dyDescent="0.3">
      <c r="B13" s="16" t="s">
        <v>5</v>
      </c>
      <c r="C13" s="15">
        <v>0</v>
      </c>
      <c r="D13" s="8"/>
      <c r="E13" s="16" t="s">
        <v>152</v>
      </c>
      <c r="F13" s="7">
        <v>1</v>
      </c>
      <c r="G13" s="7">
        <v>1</v>
      </c>
      <c r="H13" s="7">
        <v>2</v>
      </c>
      <c r="I13" s="7">
        <v>1</v>
      </c>
      <c r="J13" s="7">
        <v>1</v>
      </c>
      <c r="K13" s="67">
        <v>2</v>
      </c>
      <c r="L13" s="96"/>
      <c r="T13" s="1"/>
      <c r="U13" s="1"/>
      <c r="V13" s="1"/>
    </row>
    <row r="14" spans="1:22" x14ac:dyDescent="0.3">
      <c r="B14" s="16" t="s">
        <v>6</v>
      </c>
      <c r="C14" s="15">
        <v>0</v>
      </c>
      <c r="D14" s="8"/>
      <c r="E14" s="16" t="s">
        <v>153</v>
      </c>
      <c r="F14" s="7">
        <v>14</v>
      </c>
      <c r="G14" s="7">
        <v>14</v>
      </c>
      <c r="H14" s="7">
        <v>18</v>
      </c>
      <c r="I14" s="7">
        <v>14</v>
      </c>
      <c r="J14" s="7">
        <v>14</v>
      </c>
      <c r="K14" s="67">
        <v>18</v>
      </c>
      <c r="L14" s="96"/>
      <c r="T14" s="1"/>
      <c r="U14" s="1"/>
      <c r="V14" s="1"/>
    </row>
    <row r="15" spans="1:22" x14ac:dyDescent="0.3">
      <c r="B15" s="16" t="s">
        <v>105</v>
      </c>
      <c r="C15" s="15">
        <v>3</v>
      </c>
      <c r="D15" s="8"/>
      <c r="E15" s="16" t="s">
        <v>154</v>
      </c>
      <c r="F15" s="7">
        <v>1</v>
      </c>
      <c r="G15" s="7">
        <v>1.5</v>
      </c>
      <c r="H15" s="7">
        <v>2.625</v>
      </c>
      <c r="I15" s="7">
        <v>1</v>
      </c>
      <c r="J15" s="7">
        <v>1.5</v>
      </c>
      <c r="K15" s="67">
        <v>2.625</v>
      </c>
      <c r="L15" s="58"/>
      <c r="T15" s="1"/>
      <c r="U15" s="1"/>
      <c r="V15" s="1"/>
    </row>
    <row r="16" spans="1:22" x14ac:dyDescent="0.3">
      <c r="B16" s="16" t="s">
        <v>7</v>
      </c>
      <c r="C16" s="15">
        <v>6</v>
      </c>
      <c r="D16" s="8"/>
      <c r="E16" s="19"/>
      <c r="F16" s="125"/>
      <c r="G16" s="125"/>
      <c r="H16" s="125"/>
      <c r="I16" s="125"/>
      <c r="J16" s="125"/>
      <c r="K16" s="133"/>
      <c r="L16" s="58"/>
      <c r="T16" s="1"/>
      <c r="U16" s="1"/>
      <c r="V16" s="1"/>
    </row>
    <row r="17" spans="2:22" ht="16.2" thickBot="1" x14ac:dyDescent="0.4">
      <c r="B17" s="14" t="s">
        <v>53</v>
      </c>
      <c r="C17" s="13">
        <v>120</v>
      </c>
      <c r="D17" s="8"/>
      <c r="E17" s="19" t="s">
        <v>155</v>
      </c>
      <c r="F17" s="8">
        <v>117</v>
      </c>
      <c r="G17" s="125">
        <v>324</v>
      </c>
      <c r="H17" s="125">
        <v>72</v>
      </c>
      <c r="I17" s="8">
        <v>117</v>
      </c>
      <c r="J17" s="125">
        <v>324</v>
      </c>
      <c r="K17" s="133">
        <v>72</v>
      </c>
      <c r="L17" s="58"/>
      <c r="T17" s="1"/>
      <c r="U17" s="1"/>
      <c r="V17" s="1"/>
    </row>
    <row r="18" spans="2:22" ht="15" thickBot="1" x14ac:dyDescent="0.35">
      <c r="C18" s="23"/>
      <c r="E18" s="19" t="s">
        <v>156</v>
      </c>
      <c r="F18" s="8">
        <v>92</v>
      </c>
      <c r="G18" s="125">
        <v>92</v>
      </c>
      <c r="H18" s="125">
        <v>92</v>
      </c>
      <c r="I18" s="8">
        <v>120</v>
      </c>
      <c r="J18" s="125">
        <v>120</v>
      </c>
      <c r="K18" s="133">
        <v>120</v>
      </c>
      <c r="L18" s="58"/>
      <c r="T18" s="1"/>
      <c r="U18" s="1"/>
      <c r="V18" s="1"/>
    </row>
    <row r="19" spans="2:22" ht="15" thickBot="1" x14ac:dyDescent="0.35">
      <c r="B19" s="25" t="s">
        <v>8</v>
      </c>
      <c r="C19" s="24"/>
      <c r="E19" s="19" t="s">
        <v>157</v>
      </c>
      <c r="F19" s="8">
        <v>40</v>
      </c>
      <c r="G19" s="8">
        <v>40.25</v>
      </c>
      <c r="H19" s="12">
        <v>41.3125</v>
      </c>
      <c r="I19" s="8">
        <v>40</v>
      </c>
      <c r="J19" s="8">
        <v>40.25</v>
      </c>
      <c r="K19" s="40">
        <v>41.3125</v>
      </c>
      <c r="L19" s="58"/>
      <c r="T19" s="1"/>
      <c r="U19" s="1"/>
      <c r="V19" s="1"/>
    </row>
    <row r="20" spans="2:22" ht="15.6" x14ac:dyDescent="0.35">
      <c r="B20" s="19" t="s">
        <v>51</v>
      </c>
      <c r="C20" s="15">
        <v>8.25</v>
      </c>
      <c r="E20" s="19" t="s">
        <v>158</v>
      </c>
      <c r="F20" s="51">
        <v>1659.7</v>
      </c>
      <c r="G20" s="51">
        <v>1944.6</v>
      </c>
      <c r="H20" s="42">
        <v>3915.3</v>
      </c>
      <c r="I20" s="51">
        <v>1659.7</v>
      </c>
      <c r="J20" s="51">
        <v>1944.6</v>
      </c>
      <c r="K20" s="44">
        <v>3915.3</v>
      </c>
      <c r="L20" s="58"/>
      <c r="T20" s="1"/>
      <c r="U20" s="1"/>
      <c r="V20" s="1"/>
    </row>
    <row r="21" spans="2:22" x14ac:dyDescent="0.3">
      <c r="B21" s="16" t="s">
        <v>10</v>
      </c>
      <c r="C21" s="15">
        <v>4000</v>
      </c>
      <c r="E21" s="19" t="s">
        <v>159</v>
      </c>
      <c r="F21" s="51">
        <v>2118.9</v>
      </c>
      <c r="G21" s="51">
        <v>2398.1999999999998</v>
      </c>
      <c r="H21" s="127">
        <v>4313.3999999999996</v>
      </c>
      <c r="I21" s="51">
        <v>2181.6</v>
      </c>
      <c r="J21" s="42">
        <v>2463.1999999999998</v>
      </c>
      <c r="K21" s="44">
        <v>4383.8999999999996</v>
      </c>
      <c r="L21" s="58"/>
      <c r="T21" s="1"/>
      <c r="U21" s="1"/>
      <c r="V21" s="1"/>
    </row>
    <row r="22" spans="2:22" ht="15.6" x14ac:dyDescent="0.35">
      <c r="B22" s="19" t="s">
        <v>50</v>
      </c>
      <c r="C22" s="15">
        <v>3</v>
      </c>
      <c r="E22" s="19" t="s">
        <v>160</v>
      </c>
      <c r="F22" s="51">
        <v>2360</v>
      </c>
      <c r="G22" s="51">
        <v>2652.8</v>
      </c>
      <c r="H22" s="127">
        <v>4614.6000000000004</v>
      </c>
      <c r="I22" s="51">
        <v>2406.5</v>
      </c>
      <c r="J22" s="42">
        <v>2703.2</v>
      </c>
      <c r="K22" s="44">
        <v>4683</v>
      </c>
      <c r="L22" s="58"/>
      <c r="T22" s="1"/>
      <c r="U22" s="1"/>
      <c r="V22" s="1"/>
    </row>
    <row r="23" spans="2:22" ht="15" thickBot="1" x14ac:dyDescent="0.35">
      <c r="B23" s="20" t="s">
        <v>11</v>
      </c>
      <c r="C23" s="13">
        <v>1.5</v>
      </c>
      <c r="E23" s="19"/>
      <c r="F23" s="8"/>
      <c r="G23" s="8"/>
      <c r="H23" s="126"/>
      <c r="I23" s="42"/>
      <c r="J23" s="42"/>
      <c r="K23" s="44"/>
      <c r="L23" s="58"/>
      <c r="T23" s="1"/>
      <c r="U23" s="1"/>
      <c r="V23" s="1"/>
    </row>
    <row r="24" spans="2:22" ht="15" thickBot="1" x14ac:dyDescent="0.35">
      <c r="C24" s="23"/>
      <c r="E24" s="16" t="s">
        <v>137</v>
      </c>
      <c r="F24" s="51" t="s">
        <v>42</v>
      </c>
      <c r="G24" s="51">
        <v>98537000</v>
      </c>
      <c r="H24" s="127" t="s">
        <v>42</v>
      </c>
      <c r="I24" s="51" t="s">
        <v>42</v>
      </c>
      <c r="J24" s="51">
        <v>99461000</v>
      </c>
      <c r="K24" s="128" t="s">
        <v>42</v>
      </c>
      <c r="L24" s="58"/>
      <c r="T24" s="1"/>
      <c r="U24" s="1"/>
      <c r="V24" s="1"/>
    </row>
    <row r="25" spans="2:22" ht="15" thickBot="1" x14ac:dyDescent="0.35">
      <c r="B25" s="22" t="s">
        <v>49</v>
      </c>
      <c r="C25" s="21"/>
      <c r="E25" s="16" t="s">
        <v>138</v>
      </c>
      <c r="F25" s="51" t="s">
        <v>42</v>
      </c>
      <c r="G25" s="51">
        <v>34200</v>
      </c>
      <c r="H25" s="127" t="s">
        <v>42</v>
      </c>
      <c r="I25" s="51" t="s">
        <v>42</v>
      </c>
      <c r="J25" s="51">
        <v>34200</v>
      </c>
      <c r="K25" s="128" t="s">
        <v>42</v>
      </c>
      <c r="L25" s="58"/>
      <c r="T25" s="1"/>
      <c r="U25" s="1"/>
      <c r="V25" s="1"/>
    </row>
    <row r="26" spans="2:22" ht="15.6" x14ac:dyDescent="0.35">
      <c r="B26" s="19" t="s">
        <v>48</v>
      </c>
      <c r="C26" s="18">
        <v>29000000</v>
      </c>
      <c r="E26" s="16" t="s">
        <v>139</v>
      </c>
      <c r="F26" s="51" t="s">
        <v>42</v>
      </c>
      <c r="G26" s="51" t="s">
        <v>42</v>
      </c>
      <c r="H26" s="127">
        <v>36000</v>
      </c>
      <c r="I26" s="51" t="s">
        <v>42</v>
      </c>
      <c r="J26" s="51" t="s">
        <v>42</v>
      </c>
      <c r="K26" s="135">
        <v>36000</v>
      </c>
      <c r="L26" s="58"/>
      <c r="T26" s="1"/>
      <c r="U26" s="1"/>
      <c r="V26" s="1"/>
    </row>
    <row r="27" spans="2:22" ht="15.6" x14ac:dyDescent="0.35">
      <c r="B27" s="19" t="s">
        <v>47</v>
      </c>
      <c r="C27" s="18">
        <v>3604996.5325919501</v>
      </c>
      <c r="E27" s="16" t="s">
        <v>140</v>
      </c>
      <c r="F27" s="51" t="s">
        <v>42</v>
      </c>
      <c r="G27" s="51" t="s">
        <v>42</v>
      </c>
      <c r="H27" s="42">
        <v>28800</v>
      </c>
      <c r="I27" s="51" t="s">
        <v>42</v>
      </c>
      <c r="J27" s="51" t="s">
        <v>42</v>
      </c>
      <c r="K27" s="44">
        <v>28800</v>
      </c>
      <c r="L27" s="58"/>
      <c r="T27" s="1"/>
      <c r="U27" s="1"/>
      <c r="V27" s="1"/>
    </row>
    <row r="28" spans="2:22" ht="15.6" x14ac:dyDescent="0.35">
      <c r="B28" s="19" t="s">
        <v>46</v>
      </c>
      <c r="C28" s="18">
        <v>36000</v>
      </c>
      <c r="E28" s="19"/>
      <c r="F28" s="51"/>
      <c r="G28" s="51"/>
      <c r="H28" s="42"/>
      <c r="I28" s="51"/>
      <c r="J28" s="51"/>
      <c r="K28" s="44"/>
      <c r="L28" s="58"/>
      <c r="T28" s="1"/>
      <c r="U28" s="1"/>
      <c r="V28" s="1"/>
    </row>
    <row r="29" spans="2:22" x14ac:dyDescent="0.3">
      <c r="B29" s="16" t="s">
        <v>45</v>
      </c>
      <c r="C29" s="15">
        <v>0.28359998211699999</v>
      </c>
      <c r="E29" s="123" t="s">
        <v>141</v>
      </c>
      <c r="F29" s="51" t="s">
        <v>42</v>
      </c>
      <c r="G29" s="51">
        <v>36000</v>
      </c>
      <c r="H29" s="42" t="s">
        <v>42</v>
      </c>
      <c r="I29" s="51" t="s">
        <v>42</v>
      </c>
      <c r="J29" s="51">
        <v>36000</v>
      </c>
      <c r="K29" s="44" t="s">
        <v>42</v>
      </c>
      <c r="L29" s="58"/>
      <c r="T29" s="1"/>
      <c r="U29" s="1"/>
      <c r="V29" s="1"/>
    </row>
    <row r="30" spans="2:22" x14ac:dyDescent="0.3">
      <c r="B30" s="16" t="s">
        <v>44</v>
      </c>
      <c r="C30" s="15">
        <v>4000</v>
      </c>
      <c r="E30" s="123" t="s">
        <v>142</v>
      </c>
      <c r="F30" s="51" t="s">
        <v>42</v>
      </c>
      <c r="G30" s="51">
        <v>34200</v>
      </c>
      <c r="H30" s="42" t="s">
        <v>42</v>
      </c>
      <c r="I30" s="51" t="s">
        <v>42</v>
      </c>
      <c r="J30" s="51">
        <v>34200</v>
      </c>
      <c r="K30" s="44" t="s">
        <v>42</v>
      </c>
      <c r="L30" s="12"/>
      <c r="T30" s="17"/>
      <c r="U30" s="17"/>
      <c r="V30" s="17"/>
    </row>
    <row r="31" spans="2:22" ht="15" thickBot="1" x14ac:dyDescent="0.35">
      <c r="B31" s="14" t="s">
        <v>43</v>
      </c>
      <c r="C31" s="13">
        <v>8.6805555556000003E-2</v>
      </c>
      <c r="E31" s="123" t="s">
        <v>143</v>
      </c>
      <c r="F31" s="51" t="s">
        <v>42</v>
      </c>
      <c r="G31" s="51" t="s">
        <v>42</v>
      </c>
      <c r="H31" s="51">
        <v>36000</v>
      </c>
      <c r="I31" s="51" t="s">
        <v>42</v>
      </c>
      <c r="J31" s="51" t="s">
        <v>42</v>
      </c>
      <c r="K31" s="129">
        <v>36000</v>
      </c>
      <c r="L31" s="12"/>
    </row>
    <row r="32" spans="2:22" ht="15" thickBot="1" x14ac:dyDescent="0.35">
      <c r="E32" s="123" t="s">
        <v>144</v>
      </c>
      <c r="F32" s="51" t="s">
        <v>42</v>
      </c>
      <c r="G32" s="51" t="s">
        <v>42</v>
      </c>
      <c r="H32" s="51">
        <v>28800</v>
      </c>
      <c r="I32" s="51" t="s">
        <v>42</v>
      </c>
      <c r="J32" s="51" t="s">
        <v>42</v>
      </c>
      <c r="K32" s="129">
        <v>28800</v>
      </c>
      <c r="L32" s="12"/>
    </row>
    <row r="33" spans="2:22" ht="15" thickBot="1" x14ac:dyDescent="0.35">
      <c r="B33" s="25" t="s">
        <v>12</v>
      </c>
      <c r="C33" s="21"/>
      <c r="E33" s="19"/>
      <c r="F33" s="51"/>
      <c r="G33" s="51"/>
      <c r="H33" s="51"/>
      <c r="I33" s="51"/>
      <c r="J33" s="51"/>
      <c r="K33" s="129"/>
      <c r="L33" s="12"/>
    </row>
    <row r="34" spans="2:22" x14ac:dyDescent="0.3">
      <c r="B34" s="16" t="s">
        <v>13</v>
      </c>
      <c r="C34" s="15">
        <v>0</v>
      </c>
      <c r="E34" s="123" t="s">
        <v>161</v>
      </c>
      <c r="F34" s="51">
        <v>435180</v>
      </c>
      <c r="G34" s="51" t="s">
        <v>42</v>
      </c>
      <c r="H34" s="51">
        <v>301280</v>
      </c>
      <c r="I34" s="51">
        <v>435180</v>
      </c>
      <c r="J34" s="51" t="s">
        <v>42</v>
      </c>
      <c r="K34" s="129">
        <v>301280</v>
      </c>
      <c r="L34" s="12"/>
    </row>
    <row r="35" spans="2:22" s="8" customFormat="1" ht="19.5" customHeight="1" thickBot="1" x14ac:dyDescent="0.35">
      <c r="B35" s="16" t="s">
        <v>15</v>
      </c>
      <c r="C35" s="15">
        <v>0</v>
      </c>
      <c r="E35" s="130" t="s">
        <v>162</v>
      </c>
      <c r="F35" s="131">
        <v>664650</v>
      </c>
      <c r="G35" s="131" t="s">
        <v>42</v>
      </c>
      <c r="H35" s="131">
        <v>297770</v>
      </c>
      <c r="I35" s="131">
        <v>664650</v>
      </c>
      <c r="J35" s="131" t="s">
        <v>42</v>
      </c>
      <c r="K35" s="132">
        <v>297770</v>
      </c>
      <c r="L35" s="12"/>
      <c r="T35" s="7"/>
      <c r="U35" s="7"/>
      <c r="V35" s="7"/>
    </row>
    <row r="36" spans="2:22" s="8" customFormat="1" ht="15" thickBot="1" x14ac:dyDescent="0.35">
      <c r="B36" s="20" t="s">
        <v>14</v>
      </c>
      <c r="C36" s="13">
        <v>0</v>
      </c>
      <c r="E36"/>
      <c r="I36" s="7"/>
      <c r="J36" s="7"/>
      <c r="K36" s="7"/>
      <c r="T36" s="7"/>
      <c r="U36" s="7"/>
      <c r="V36" s="7"/>
    </row>
    <row r="37" spans="2:22" s="8" customFormat="1" ht="15" thickBot="1" x14ac:dyDescent="0.35">
      <c r="B37" s="1"/>
      <c r="C37" s="23"/>
      <c r="E37"/>
      <c r="I37" s="7"/>
      <c r="J37" s="7"/>
      <c r="K37" s="7"/>
      <c r="T37" s="7"/>
      <c r="U37" s="7"/>
      <c r="V37" s="7"/>
    </row>
    <row r="38" spans="2:22" s="8" customFormat="1" ht="15" thickBot="1" x14ac:dyDescent="0.35">
      <c r="B38" s="25" t="s">
        <v>16</v>
      </c>
      <c r="C38" s="21"/>
      <c r="E38"/>
      <c r="I38" s="7"/>
      <c r="J38" s="7"/>
      <c r="K38" s="7"/>
      <c r="T38" s="7"/>
      <c r="U38" s="7"/>
      <c r="V38" s="7"/>
    </row>
    <row r="39" spans="2:22" s="8" customFormat="1" x14ac:dyDescent="0.3">
      <c r="B39" s="16" t="s">
        <v>13</v>
      </c>
      <c r="C39" s="15">
        <v>34</v>
      </c>
      <c r="E39"/>
      <c r="I39" s="7"/>
      <c r="J39" s="7"/>
      <c r="K39" s="7"/>
      <c r="T39" s="7"/>
      <c r="U39" s="7"/>
      <c r="V39" s="7"/>
    </row>
    <row r="40" spans="2:22" s="8" customFormat="1" ht="15" thickBot="1" x14ac:dyDescent="0.35">
      <c r="B40" s="20" t="s">
        <v>17</v>
      </c>
      <c r="C40" s="13">
        <v>13</v>
      </c>
      <c r="E40"/>
      <c r="I40" s="7"/>
      <c r="J40" s="7"/>
      <c r="K40" s="7"/>
      <c r="T40" s="7"/>
      <c r="U40" s="7"/>
      <c r="V40" s="7"/>
    </row>
    <row r="41" spans="2:22" s="8" customFormat="1" ht="15" thickBot="1" x14ac:dyDescent="0.35">
      <c r="B41" s="1"/>
      <c r="C41" s="1"/>
      <c r="E41"/>
      <c r="I41" s="7"/>
      <c r="J41" s="7"/>
      <c r="K41" s="7"/>
      <c r="T41" s="7"/>
      <c r="U41" s="7"/>
      <c r="V41" s="7"/>
    </row>
    <row r="42" spans="2:22" s="8" customFormat="1" ht="15" thickBot="1" x14ac:dyDescent="0.35">
      <c r="B42" s="22" t="s">
        <v>52</v>
      </c>
      <c r="C42" s="24"/>
      <c r="I42" s="7"/>
      <c r="J42" s="7"/>
      <c r="K42" s="7"/>
      <c r="T42" s="7"/>
      <c r="U42" s="7"/>
      <c r="V42" s="7"/>
    </row>
    <row r="43" spans="2:22" s="8" customFormat="1" x14ac:dyDescent="0.3">
      <c r="B43" s="19" t="s">
        <v>166</v>
      </c>
      <c r="C43" s="15">
        <v>111.79480286738351</v>
      </c>
      <c r="E43" s="134"/>
      <c r="F43" s="51"/>
      <c r="G43" s="51"/>
      <c r="I43" s="7"/>
      <c r="J43" s="7"/>
      <c r="K43" s="7"/>
      <c r="T43" s="7"/>
      <c r="U43" s="7"/>
      <c r="V43" s="7"/>
    </row>
    <row r="44" spans="2:22" s="8" customFormat="1" x14ac:dyDescent="0.3">
      <c r="B44" s="19" t="s">
        <v>167</v>
      </c>
      <c r="C44" s="15">
        <v>24.021326164874552</v>
      </c>
      <c r="E44" s="134"/>
      <c r="F44" s="51"/>
      <c r="G44" s="51"/>
      <c r="I44" s="7"/>
      <c r="J44" s="7"/>
      <c r="K44" s="7"/>
      <c r="T44" s="7"/>
      <c r="U44" s="7"/>
      <c r="V44" s="7"/>
    </row>
    <row r="45" spans="2:22" s="8" customFormat="1" ht="15" thickBot="1" x14ac:dyDescent="0.35">
      <c r="B45" s="14" t="s">
        <v>168</v>
      </c>
      <c r="C45" s="13">
        <v>14.94336917562724</v>
      </c>
      <c r="E45" s="134"/>
      <c r="F45" s="51"/>
      <c r="G45" s="51"/>
      <c r="I45" s="7"/>
      <c r="J45" s="7"/>
      <c r="K45" s="7"/>
      <c r="T45" s="7"/>
      <c r="U45" s="7"/>
      <c r="V45" s="7"/>
    </row>
    <row r="46" spans="2:22" s="8" customFormat="1" ht="15.6" x14ac:dyDescent="0.3">
      <c r="B46" s="11"/>
      <c r="E46"/>
      <c r="I46" s="7"/>
      <c r="J46" s="7"/>
      <c r="K46" s="7"/>
      <c r="T46" s="7"/>
      <c r="U46" s="7"/>
      <c r="V46" s="7"/>
    </row>
    <row r="47" spans="2:22" s="8" customFormat="1" x14ac:dyDescent="0.3">
      <c r="B47" s="10"/>
      <c r="E47"/>
      <c r="I47" s="7"/>
      <c r="J47" s="7"/>
      <c r="K47" s="7"/>
      <c r="T47" s="7"/>
      <c r="U47" s="7"/>
      <c r="V47" s="7"/>
    </row>
    <row r="48" spans="2:22" s="8" customFormat="1" x14ac:dyDescent="0.3">
      <c r="B48" s="10"/>
      <c r="E48"/>
      <c r="F48" s="7"/>
      <c r="I48" s="7"/>
      <c r="J48" s="7"/>
      <c r="K48" s="7"/>
      <c r="T48" s="7"/>
      <c r="U48" s="7"/>
      <c r="V48" s="7"/>
    </row>
    <row r="49" spans="2:22" s="8" customFormat="1" x14ac:dyDescent="0.3">
      <c r="B49" s="9"/>
      <c r="C49" s="7"/>
      <c r="E49"/>
      <c r="F49" s="7"/>
      <c r="I49" s="7"/>
      <c r="J49" s="7"/>
      <c r="K49" s="7"/>
      <c r="T49" s="7"/>
      <c r="U49" s="7"/>
      <c r="V49" s="7"/>
    </row>
    <row r="50" spans="2:22" s="8" customFormat="1" x14ac:dyDescent="0.3">
      <c r="C50" s="7"/>
      <c r="D50" s="7"/>
      <c r="E50"/>
      <c r="F50" s="7"/>
      <c r="G50" s="7"/>
      <c r="I50" s="7"/>
      <c r="J50" s="7"/>
      <c r="K50" s="7"/>
      <c r="T50" s="7"/>
      <c r="U50" s="7"/>
      <c r="V50" s="7"/>
    </row>
    <row r="51" spans="2:22" s="8" customFormat="1" x14ac:dyDescent="0.3">
      <c r="C51" s="7"/>
      <c r="D51" s="7"/>
      <c r="E51"/>
      <c r="F51" s="7"/>
      <c r="G51" s="7"/>
      <c r="I51" s="7"/>
      <c r="J51" s="7"/>
      <c r="K51" s="7"/>
      <c r="T51" s="7"/>
      <c r="U51" s="7"/>
      <c r="V51" s="7"/>
    </row>
    <row r="52" spans="2:22" s="8" customFormat="1" x14ac:dyDescent="0.3">
      <c r="C52" s="7"/>
      <c r="D52" s="7"/>
      <c r="E52"/>
      <c r="F52" s="7"/>
      <c r="G52" s="7"/>
      <c r="I52" s="7"/>
      <c r="J52" s="7"/>
      <c r="K52" s="7"/>
      <c r="T52" s="7"/>
      <c r="U52" s="7"/>
      <c r="V52" s="7"/>
    </row>
    <row r="53" spans="2:22" s="8" customFormat="1" x14ac:dyDescent="0.3">
      <c r="C53" s="7"/>
      <c r="D53" s="7"/>
      <c r="E53"/>
      <c r="F53" s="7"/>
      <c r="G53" s="7"/>
      <c r="I53" s="7"/>
      <c r="J53" s="7"/>
      <c r="K53" s="7"/>
      <c r="O53" s="7"/>
      <c r="T53" s="7"/>
      <c r="U53" s="7"/>
      <c r="V53" s="7"/>
    </row>
    <row r="54" spans="2:22" s="8" customFormat="1" x14ac:dyDescent="0.3">
      <c r="C54" s="7"/>
      <c r="D54" s="7"/>
      <c r="E54"/>
      <c r="G54" s="7"/>
      <c r="I54" s="7"/>
      <c r="J54" s="7"/>
      <c r="K54" s="7"/>
      <c r="T54" s="7"/>
      <c r="U54" s="7"/>
      <c r="V54" s="7"/>
    </row>
    <row r="55" spans="2:22" s="8" customFormat="1" x14ac:dyDescent="0.3">
      <c r="D55" s="7"/>
      <c r="E55"/>
      <c r="G55" s="7"/>
      <c r="I55" s="7"/>
      <c r="J55" s="7"/>
      <c r="K55" s="7"/>
      <c r="T55" s="7"/>
      <c r="U55" s="7"/>
      <c r="V55" s="7"/>
    </row>
    <row r="56" spans="2:22" s="8" customFormat="1" x14ac:dyDescent="0.3">
      <c r="B56" s="6"/>
      <c r="C56" s="1"/>
      <c r="E56"/>
      <c r="F56" s="7"/>
      <c r="I56" s="7"/>
      <c r="J56" s="5"/>
      <c r="K56" s="5"/>
      <c r="M56" s="7"/>
      <c r="N56" s="7"/>
      <c r="T56" s="7"/>
      <c r="U56" s="7"/>
      <c r="V56" s="7"/>
    </row>
    <row r="57" spans="2:22" x14ac:dyDescent="0.3">
      <c r="C57" s="5"/>
      <c r="E57"/>
      <c r="F57" s="5"/>
      <c r="I57" s="5"/>
      <c r="J57" s="5"/>
      <c r="K57" s="5"/>
      <c r="L57" s="5"/>
      <c r="Q57" s="1"/>
      <c r="R57" s="1"/>
      <c r="S57" s="1"/>
    </row>
    <row r="58" spans="2:22" x14ac:dyDescent="0.3">
      <c r="C58" s="5"/>
      <c r="D58" s="5"/>
      <c r="E58"/>
      <c r="F58" s="5"/>
      <c r="G58" s="5"/>
      <c r="I58" s="5"/>
      <c r="J58" s="5"/>
      <c r="K58" s="5"/>
      <c r="O58" s="5"/>
      <c r="Q58" s="1"/>
      <c r="R58" s="1"/>
      <c r="S58" s="1"/>
    </row>
    <row r="59" spans="2:22" x14ac:dyDescent="0.3">
      <c r="C59" s="5"/>
      <c r="D59" s="5"/>
      <c r="E59"/>
      <c r="F59" s="5"/>
      <c r="G59" s="5"/>
      <c r="I59" s="5"/>
      <c r="J59" s="5"/>
      <c r="K59" s="5"/>
      <c r="O59" s="5"/>
      <c r="Q59" s="1"/>
      <c r="R59" s="1"/>
      <c r="S59" s="1"/>
    </row>
    <row r="60" spans="2:22" x14ac:dyDescent="0.3">
      <c r="C60" s="5"/>
      <c r="D60" s="5"/>
      <c r="E60"/>
      <c r="F60" s="5"/>
      <c r="G60" s="5"/>
      <c r="I60" s="5"/>
      <c r="J60" s="5"/>
      <c r="K60" s="5"/>
      <c r="O60" s="5"/>
      <c r="Q60" s="1"/>
      <c r="R60" s="1"/>
      <c r="S60" s="1"/>
    </row>
    <row r="61" spans="2:22" x14ac:dyDescent="0.3">
      <c r="C61" s="5"/>
      <c r="D61" s="5"/>
      <c r="E61"/>
      <c r="F61" s="5"/>
      <c r="G61" s="5"/>
      <c r="I61" s="5"/>
      <c r="J61" s="5"/>
      <c r="K61" s="5"/>
      <c r="M61" s="5"/>
      <c r="N61" s="5"/>
      <c r="O61" s="5"/>
      <c r="Q61" s="1"/>
      <c r="R61" s="1"/>
      <c r="S61" s="1"/>
    </row>
    <row r="62" spans="2:22" x14ac:dyDescent="0.3">
      <c r="C62" s="5"/>
      <c r="D62" s="5"/>
      <c r="E62"/>
      <c r="F62" s="5"/>
      <c r="G62" s="5"/>
      <c r="I62" s="5"/>
      <c r="J62" s="5"/>
      <c r="K62" s="5"/>
      <c r="L62" s="5"/>
      <c r="M62" s="5"/>
      <c r="N62" s="5"/>
      <c r="O62" s="5"/>
      <c r="Q62" s="1"/>
      <c r="R62" s="1"/>
      <c r="S62" s="1"/>
    </row>
    <row r="63" spans="2:22" x14ac:dyDescent="0.3">
      <c r="C63" s="5"/>
      <c r="D63" s="5"/>
      <c r="E63"/>
      <c r="F63" s="5"/>
      <c r="G63" s="5"/>
      <c r="I63" s="5"/>
      <c r="J63" s="5"/>
      <c r="K63" s="5"/>
      <c r="L63" s="5"/>
      <c r="M63" s="5"/>
      <c r="N63" s="5"/>
      <c r="O63" s="5"/>
      <c r="Q63" s="1"/>
      <c r="R63" s="1"/>
      <c r="S63" s="1"/>
    </row>
    <row r="64" spans="2:22" x14ac:dyDescent="0.3">
      <c r="C64" s="5"/>
      <c r="D64" s="5"/>
      <c r="E64"/>
      <c r="F64" s="5"/>
      <c r="G64" s="5"/>
      <c r="I64" s="5"/>
      <c r="J64" s="5"/>
      <c r="K64" s="5"/>
      <c r="L64" s="5"/>
      <c r="M64" s="5"/>
      <c r="N64" s="5"/>
      <c r="O64" s="5"/>
      <c r="Q64" s="1"/>
      <c r="R64" s="1"/>
      <c r="S64" s="1"/>
    </row>
    <row r="65" spans="2:22" x14ac:dyDescent="0.3">
      <c r="C65" s="5"/>
      <c r="D65" s="5"/>
      <c r="E6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22" x14ac:dyDescent="0.3">
      <c r="C66" s="5"/>
      <c r="D66" s="5"/>
      <c r="E66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22" x14ac:dyDescent="0.3">
      <c r="B67" s="6"/>
      <c r="C67" s="5"/>
      <c r="D67" s="5"/>
      <c r="E67"/>
      <c r="F67" s="5"/>
      <c r="G67" s="5"/>
      <c r="H67" s="5"/>
      <c r="I67" s="5"/>
      <c r="J67" s="5"/>
      <c r="K67" s="5"/>
      <c r="L67" s="5"/>
      <c r="M67" s="5"/>
      <c r="N67" s="5"/>
    </row>
    <row r="68" spans="2:22" x14ac:dyDescent="0.3">
      <c r="C68" s="5"/>
      <c r="D68" s="5"/>
      <c r="E68"/>
      <c r="F68" s="5"/>
      <c r="G68" s="5"/>
      <c r="H68" s="5"/>
      <c r="I68" s="5"/>
      <c r="J68" s="5"/>
      <c r="K68" s="5"/>
      <c r="L68" s="5"/>
      <c r="M68" s="5"/>
      <c r="N68" s="5"/>
    </row>
    <row r="69" spans="2:22" x14ac:dyDescent="0.3">
      <c r="C69" s="5"/>
      <c r="D69" s="5"/>
      <c r="E69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22" x14ac:dyDescent="0.3">
      <c r="C70" s="5"/>
      <c r="D70" s="5"/>
      <c r="E70"/>
      <c r="F70" s="5"/>
      <c r="G70" s="5"/>
      <c r="H70" s="5"/>
      <c r="I70" s="5"/>
      <c r="J70" s="5"/>
      <c r="K70" s="5"/>
      <c r="L70" s="5"/>
      <c r="O70" s="5"/>
    </row>
    <row r="71" spans="2:22" x14ac:dyDescent="0.3">
      <c r="C71" s="5"/>
      <c r="D71" s="5"/>
      <c r="E71"/>
      <c r="F71" s="5"/>
      <c r="G71" s="5"/>
      <c r="H71" s="5"/>
      <c r="I71" s="5"/>
      <c r="J71" s="5"/>
      <c r="O71" s="5"/>
    </row>
    <row r="72" spans="2:22" x14ac:dyDescent="0.3">
      <c r="C72" s="5"/>
      <c r="D72" s="5"/>
      <c r="E72"/>
      <c r="F72" s="5"/>
      <c r="G72" s="5"/>
      <c r="H72" s="5"/>
      <c r="I72" s="5"/>
      <c r="J72" s="5"/>
      <c r="M72" s="5"/>
      <c r="N72" s="5"/>
      <c r="O72" s="5"/>
    </row>
    <row r="73" spans="2:22" x14ac:dyDescent="0.3">
      <c r="C73" s="5"/>
      <c r="D73" s="5"/>
      <c r="E73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22" x14ac:dyDescent="0.3">
      <c r="C74" s="5"/>
      <c r="D74" s="5"/>
      <c r="E74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22" x14ac:dyDescent="0.3">
      <c r="C75" s="5"/>
      <c r="D75" s="5"/>
      <c r="E7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22" s="8" customFormat="1" x14ac:dyDescent="0.3">
      <c r="B76" s="1"/>
      <c r="C76" s="5"/>
      <c r="D76" s="7"/>
      <c r="E76"/>
      <c r="F76" s="7"/>
      <c r="G76" s="7"/>
      <c r="H76" s="7"/>
      <c r="I76" s="7"/>
      <c r="J76" s="7"/>
      <c r="K76" s="7"/>
      <c r="L76" s="7"/>
      <c r="M76" s="7"/>
      <c r="N76" s="7"/>
      <c r="O76" s="7"/>
      <c r="Q76" s="7"/>
      <c r="R76" s="7"/>
      <c r="S76" s="7"/>
      <c r="T76" s="7"/>
      <c r="U76" s="7"/>
      <c r="V76" s="7"/>
    </row>
    <row r="77" spans="2:22" s="8" customFormat="1" x14ac:dyDescent="0.3">
      <c r="C77" s="7"/>
      <c r="D77" s="7"/>
      <c r="E77"/>
      <c r="F77" s="7"/>
      <c r="G77" s="7"/>
      <c r="H77" s="7"/>
      <c r="I77" s="7"/>
      <c r="J77" s="7"/>
      <c r="K77" s="7"/>
      <c r="L77" s="7"/>
      <c r="M77" s="7"/>
      <c r="N77" s="7"/>
      <c r="O77" s="7"/>
      <c r="Q77" s="7"/>
      <c r="R77" s="7"/>
      <c r="S77" s="7"/>
      <c r="T77" s="7"/>
      <c r="U77" s="7"/>
      <c r="V77" s="7"/>
    </row>
    <row r="78" spans="2:22" s="8" customFormat="1" x14ac:dyDescent="0.3">
      <c r="B78" s="9"/>
      <c r="C78" s="7"/>
      <c r="D78" s="7"/>
      <c r="E78"/>
      <c r="F78" s="7"/>
      <c r="G78" s="7"/>
      <c r="H78" s="7"/>
      <c r="I78" s="7"/>
      <c r="J78" s="7"/>
      <c r="K78" s="7"/>
      <c r="L78" s="7"/>
      <c r="M78" s="7"/>
      <c r="N78" s="7"/>
      <c r="Q78" s="7"/>
      <c r="R78" s="7"/>
      <c r="S78" s="7"/>
      <c r="T78" s="7"/>
      <c r="U78" s="7"/>
      <c r="V78" s="7"/>
    </row>
    <row r="79" spans="2:22" s="8" customFormat="1" x14ac:dyDescent="0.3">
      <c r="C79" s="7"/>
      <c r="D79" s="7"/>
      <c r="E79"/>
      <c r="F79" s="7"/>
      <c r="G79" s="7"/>
      <c r="H79" s="7"/>
      <c r="I79" s="7"/>
      <c r="J79" s="7"/>
      <c r="K79" s="7"/>
      <c r="L79" s="7"/>
      <c r="M79" s="7"/>
      <c r="N79" s="7"/>
      <c r="Q79" s="7"/>
      <c r="R79" s="7"/>
      <c r="S79" s="7"/>
      <c r="T79" s="7"/>
      <c r="U79" s="7"/>
      <c r="V79" s="7"/>
    </row>
    <row r="80" spans="2:22" s="8" customFormat="1" x14ac:dyDescent="0.3">
      <c r="C80" s="7"/>
      <c r="D80" s="7"/>
      <c r="E80"/>
      <c r="F80" s="7"/>
      <c r="G80" s="7"/>
      <c r="H80" s="7"/>
      <c r="I80" s="7"/>
      <c r="J80" s="7"/>
      <c r="K80" s="7"/>
      <c r="L80" s="7"/>
      <c r="M80" s="7"/>
      <c r="N80" s="7"/>
      <c r="O80" s="7"/>
      <c r="Q80" s="7"/>
      <c r="R80" s="7"/>
      <c r="S80" s="7"/>
      <c r="T80" s="7"/>
      <c r="U80" s="7"/>
      <c r="V80" s="7"/>
    </row>
    <row r="81" spans="2:23" s="8" customFormat="1" x14ac:dyDescent="0.3">
      <c r="C81" s="7"/>
      <c r="D81" s="7"/>
      <c r="E81"/>
      <c r="F81" s="7"/>
      <c r="G81" s="7"/>
      <c r="H81" s="7"/>
      <c r="I81" s="7"/>
      <c r="J81" s="7"/>
      <c r="K81" s="7"/>
      <c r="L81" s="7"/>
      <c r="O81" s="7"/>
      <c r="Q81" s="7"/>
      <c r="R81" s="7"/>
      <c r="S81" s="7"/>
      <c r="T81" s="7"/>
      <c r="U81" s="7"/>
      <c r="V81" s="7"/>
    </row>
    <row r="82" spans="2:23" s="8" customFormat="1" x14ac:dyDescent="0.3">
      <c r="C82" s="7"/>
      <c r="D82" s="7"/>
      <c r="E82" s="120"/>
      <c r="F82" s="7"/>
      <c r="G82" s="7"/>
      <c r="H82" s="7"/>
      <c r="I82" s="7"/>
      <c r="J82" s="7"/>
      <c r="O82" s="7"/>
      <c r="P82" s="7"/>
      <c r="Q82" s="7"/>
      <c r="R82" s="7"/>
      <c r="S82" s="7"/>
      <c r="T82" s="7"/>
      <c r="U82" s="7"/>
      <c r="V82" s="7"/>
      <c r="W82" s="7"/>
    </row>
    <row r="83" spans="2:23" s="8" customFormat="1" x14ac:dyDescent="0.3">
      <c r="C83" s="7"/>
      <c r="D83" s="7"/>
      <c r="E83" s="120"/>
      <c r="F83" s="7"/>
      <c r="G83" s="7"/>
      <c r="H83" s="7"/>
      <c r="I83" s="7"/>
      <c r="J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 s="8" customFormat="1" x14ac:dyDescent="0.3">
      <c r="C84" s="7"/>
      <c r="D84" s="7"/>
      <c r="E84" s="12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 s="8" customFormat="1" x14ac:dyDescent="0.3">
      <c r="C85" s="7"/>
      <c r="D85" s="7"/>
      <c r="E85" s="12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 s="8" customFormat="1" x14ac:dyDescent="0.3">
      <c r="B86" s="91"/>
      <c r="C86" s="7"/>
      <c r="D86" s="7"/>
      <c r="E86" s="12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 s="8" customFormat="1" x14ac:dyDescent="0.3">
      <c r="B87" s="91"/>
      <c r="C87" s="7"/>
      <c r="D87" s="7"/>
      <c r="E87" s="12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 s="8" customFormat="1" x14ac:dyDescent="0.3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 s="8" customFormat="1" x14ac:dyDescent="0.3">
      <c r="B89" s="92"/>
      <c r="C89" s="7"/>
      <c r="D89" s="7"/>
      <c r="F89" s="93"/>
      <c r="G89" s="7"/>
      <c r="H89" s="7"/>
      <c r="I89" s="7"/>
      <c r="J89" s="7"/>
      <c r="K89" s="7"/>
      <c r="L89" s="7"/>
      <c r="M89" s="7"/>
      <c r="N89" s="7"/>
      <c r="Q89" s="7"/>
      <c r="R89" s="7"/>
      <c r="S89" s="7"/>
      <c r="T89" s="7"/>
      <c r="U89" s="7"/>
      <c r="V89" s="7"/>
    </row>
    <row r="90" spans="2:23" s="8" customFormat="1" x14ac:dyDescent="0.3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Q90" s="7"/>
      <c r="R90" s="7"/>
      <c r="S90" s="7"/>
      <c r="T90" s="7"/>
      <c r="U90" s="7"/>
      <c r="V90" s="7"/>
    </row>
    <row r="91" spans="2:23" s="8" customFormat="1" x14ac:dyDescent="0.3">
      <c r="C91" s="7"/>
      <c r="E91" s="7"/>
      <c r="F91" s="7"/>
      <c r="G91" s="93"/>
      <c r="H91" s="7"/>
      <c r="I91" s="7"/>
      <c r="J91" s="7"/>
      <c r="K91" s="7"/>
      <c r="L91" s="7"/>
      <c r="M91" s="7"/>
      <c r="N91" s="7"/>
      <c r="Q91" s="7"/>
      <c r="R91" s="7"/>
      <c r="S91" s="7"/>
      <c r="T91" s="7"/>
      <c r="U91" s="7"/>
      <c r="V91" s="7"/>
    </row>
    <row r="92" spans="2:23" s="8" customFormat="1" x14ac:dyDescent="0.3">
      <c r="C92" s="7"/>
      <c r="D92" s="7"/>
      <c r="E92" s="7"/>
      <c r="F92" s="7"/>
      <c r="G92" s="7"/>
      <c r="H92" s="7"/>
      <c r="I92" s="7"/>
      <c r="J92" s="7"/>
      <c r="K92" s="7"/>
      <c r="L92" s="7"/>
      <c r="Q92" s="7"/>
      <c r="R92" s="7"/>
      <c r="S92" s="7"/>
      <c r="T92" s="7"/>
      <c r="U92" s="7"/>
      <c r="V92" s="7"/>
    </row>
    <row r="93" spans="2:23" s="8" customFormat="1" x14ac:dyDescent="0.3">
      <c r="C93" s="7"/>
      <c r="D93" s="7"/>
      <c r="E93" s="7"/>
      <c r="F93" s="7"/>
      <c r="G93" s="7"/>
      <c r="H93" s="7"/>
      <c r="I93" s="7"/>
      <c r="J93" s="7"/>
      <c r="Q93" s="7"/>
      <c r="R93" s="7"/>
      <c r="S93" s="7"/>
      <c r="T93" s="7"/>
      <c r="U93" s="7"/>
      <c r="V93" s="7"/>
    </row>
    <row r="94" spans="2:23" s="8" customFormat="1" x14ac:dyDescent="0.3">
      <c r="C94" s="7"/>
      <c r="D94" s="7"/>
      <c r="E94" s="94"/>
      <c r="F94" s="7"/>
      <c r="G94" s="7"/>
      <c r="H94" s="7"/>
      <c r="I94" s="7"/>
      <c r="J94" s="7"/>
      <c r="Q94" s="7"/>
      <c r="R94" s="7"/>
      <c r="S94" s="7"/>
      <c r="T94" s="7"/>
      <c r="U94" s="7"/>
      <c r="V94" s="7"/>
    </row>
    <row r="95" spans="2:23" s="8" customFormat="1" x14ac:dyDescent="0.3">
      <c r="B95" s="92"/>
      <c r="C95" s="94"/>
      <c r="D95" s="7"/>
      <c r="E95" s="7"/>
      <c r="F95" s="7"/>
      <c r="G95" s="7"/>
      <c r="H95" s="93"/>
      <c r="I95" s="7"/>
      <c r="J95" s="7"/>
      <c r="Q95" s="7"/>
      <c r="R95" s="7"/>
      <c r="S95" s="7"/>
      <c r="T95" s="7"/>
      <c r="U95" s="7"/>
      <c r="V95" s="7"/>
    </row>
    <row r="96" spans="2:23" s="8" customFormat="1" x14ac:dyDescent="0.3">
      <c r="B96" s="93"/>
      <c r="C96" s="7"/>
      <c r="D96" s="94"/>
      <c r="E96" s="7"/>
      <c r="F96" s="7"/>
      <c r="G96" s="7"/>
      <c r="H96" s="7"/>
      <c r="I96" s="7"/>
      <c r="J96" s="7"/>
      <c r="Q96" s="7"/>
      <c r="R96" s="7"/>
      <c r="S96" s="7"/>
      <c r="T96" s="7"/>
      <c r="U96" s="7"/>
      <c r="V96" s="7"/>
    </row>
    <row r="97" spans="2:22" s="8" customFormat="1" x14ac:dyDescent="0.3">
      <c r="B97" s="93"/>
      <c r="C97" s="7"/>
      <c r="D97" s="7"/>
      <c r="E97" s="7"/>
      <c r="F97" s="7"/>
      <c r="G97" s="7"/>
      <c r="H97" s="7"/>
      <c r="I97" s="7"/>
      <c r="J97" s="7"/>
      <c r="Q97" s="7"/>
      <c r="R97" s="7"/>
      <c r="S97" s="7"/>
      <c r="T97" s="7"/>
      <c r="U97" s="7"/>
      <c r="V97" s="7"/>
    </row>
    <row r="98" spans="2:22" s="8" customFormat="1" x14ac:dyDescent="0.3">
      <c r="B98" s="93"/>
      <c r="C98" s="7"/>
      <c r="D98" s="7"/>
      <c r="E98" s="7"/>
      <c r="F98" s="7"/>
      <c r="G98" s="7"/>
      <c r="H98" s="7"/>
      <c r="I98" s="7"/>
      <c r="J98" s="7"/>
      <c r="Q98" s="7"/>
      <c r="R98" s="7"/>
      <c r="S98" s="7"/>
      <c r="T98" s="7"/>
      <c r="U98" s="7"/>
      <c r="V98" s="7"/>
    </row>
    <row r="99" spans="2:22" s="8" customFormat="1" x14ac:dyDescent="0.3">
      <c r="B99" s="9"/>
      <c r="C99" s="7"/>
      <c r="D99" s="7"/>
      <c r="E99" s="7"/>
      <c r="F99" s="7"/>
      <c r="G99" s="7"/>
      <c r="H99" s="7"/>
      <c r="I99" s="7"/>
      <c r="J99" s="7"/>
      <c r="Q99" s="7"/>
      <c r="R99" s="7"/>
      <c r="S99" s="7"/>
      <c r="T99" s="7"/>
      <c r="U99" s="7"/>
      <c r="V99" s="7"/>
    </row>
    <row r="100" spans="2:22" s="8" customFormat="1" x14ac:dyDescent="0.3">
      <c r="B100" s="95"/>
      <c r="C100" s="7"/>
      <c r="D100" s="7"/>
      <c r="E100" s="7"/>
      <c r="F100" s="7"/>
      <c r="G100" s="7"/>
      <c r="H100" s="7"/>
      <c r="I100" s="7"/>
      <c r="J100" s="7"/>
      <c r="Q100" s="7"/>
      <c r="R100" s="7"/>
      <c r="S100" s="7"/>
      <c r="T100" s="7"/>
      <c r="U100" s="7"/>
      <c r="V100" s="7"/>
    </row>
    <row r="101" spans="2:22" s="8" customFormat="1" x14ac:dyDescent="0.3">
      <c r="B101" s="95"/>
      <c r="C101" s="7"/>
      <c r="D101" s="7"/>
      <c r="E101" s="7"/>
      <c r="F101" s="7"/>
      <c r="G101" s="7"/>
      <c r="H101" s="7"/>
      <c r="I101" s="7"/>
      <c r="J101" s="7"/>
      <c r="Q101" s="7"/>
      <c r="R101" s="7"/>
      <c r="S101" s="7"/>
      <c r="T101" s="7"/>
      <c r="U101" s="7"/>
      <c r="V101" s="7"/>
    </row>
    <row r="102" spans="2:22" s="8" customFormat="1" x14ac:dyDescent="0.3">
      <c r="B102" s="95"/>
      <c r="C102" s="7"/>
      <c r="D102" s="7"/>
      <c r="E102" s="7"/>
      <c r="F102" s="7"/>
      <c r="G102" s="7"/>
      <c r="H102" s="7"/>
      <c r="I102" s="7"/>
      <c r="J102" s="7"/>
      <c r="Q102" s="7"/>
      <c r="R102" s="7"/>
      <c r="S102" s="7"/>
      <c r="T102" s="7"/>
      <c r="U102" s="7"/>
      <c r="V102" s="7"/>
    </row>
    <row r="103" spans="2:22" s="8" customFormat="1" x14ac:dyDescent="0.3">
      <c r="C103" s="7"/>
      <c r="D103" s="7"/>
      <c r="E103" s="7"/>
      <c r="F103" s="7"/>
      <c r="G103" s="7"/>
      <c r="H103" s="7"/>
      <c r="I103" s="7"/>
      <c r="J103" s="7"/>
      <c r="Q103" s="7"/>
      <c r="R103" s="7"/>
      <c r="S103" s="7"/>
      <c r="T103" s="7"/>
      <c r="U103" s="7"/>
      <c r="V103" s="7"/>
    </row>
    <row r="104" spans="2:22" s="8" customFormat="1" x14ac:dyDescent="0.3">
      <c r="C104" s="7"/>
      <c r="D104" s="7"/>
      <c r="E104" s="7"/>
      <c r="F104" s="7"/>
      <c r="G104" s="7"/>
      <c r="H104" s="7"/>
      <c r="I104" s="7"/>
      <c r="J104" s="7"/>
      <c r="Q104" s="7"/>
      <c r="R104" s="7"/>
      <c r="S104" s="7"/>
      <c r="T104" s="7"/>
      <c r="U104" s="7"/>
      <c r="V104" s="7"/>
    </row>
    <row r="105" spans="2:22" s="8" customFormat="1" x14ac:dyDescent="0.3">
      <c r="B105" s="9"/>
      <c r="C105" s="7"/>
      <c r="D105" s="7"/>
      <c r="E105" s="7"/>
      <c r="F105" s="7"/>
      <c r="G105" s="7"/>
      <c r="H105" s="7"/>
      <c r="I105" s="7"/>
      <c r="J105" s="7"/>
      <c r="Q105" s="7"/>
      <c r="R105" s="7"/>
      <c r="S105" s="7"/>
      <c r="T105" s="7"/>
      <c r="U105" s="7"/>
      <c r="V105" s="7"/>
    </row>
    <row r="106" spans="2:22" s="8" customFormat="1" x14ac:dyDescent="0.3">
      <c r="C106" s="7"/>
      <c r="D106" s="7"/>
      <c r="E106" s="7"/>
      <c r="F106" s="7"/>
      <c r="G106" s="7"/>
      <c r="H106" s="7"/>
      <c r="I106" s="7"/>
      <c r="J106" s="7"/>
      <c r="Q106" s="7"/>
      <c r="R106" s="7"/>
      <c r="S106" s="7"/>
      <c r="T106" s="7"/>
      <c r="U106" s="7"/>
      <c r="V106" s="7"/>
    </row>
    <row r="107" spans="2:22" s="8" customFormat="1" x14ac:dyDescent="0.3">
      <c r="C107" s="7"/>
      <c r="D107" s="7"/>
      <c r="E107" s="7"/>
      <c r="F107" s="7"/>
      <c r="G107" s="7"/>
      <c r="H107" s="7"/>
      <c r="I107" s="7"/>
      <c r="J107" s="7"/>
      <c r="Q107" s="7"/>
      <c r="R107" s="7"/>
      <c r="S107" s="7"/>
      <c r="T107" s="7"/>
      <c r="U107" s="7"/>
      <c r="V107" s="7"/>
    </row>
    <row r="108" spans="2:22" s="8" customFormat="1" x14ac:dyDescent="0.3">
      <c r="C108" s="7"/>
      <c r="D108" s="7"/>
      <c r="E108" s="7"/>
      <c r="F108" s="7"/>
      <c r="G108" s="7"/>
      <c r="H108" s="7"/>
      <c r="I108" s="7"/>
      <c r="J108" s="7"/>
      <c r="Q108" s="7"/>
      <c r="R108" s="7"/>
      <c r="S108" s="7"/>
      <c r="T108" s="7"/>
      <c r="U108" s="7"/>
      <c r="V108" s="7"/>
    </row>
    <row r="109" spans="2:22" s="8" customFormat="1" x14ac:dyDescent="0.3">
      <c r="C109" s="7"/>
      <c r="D109" s="7"/>
      <c r="E109" s="7"/>
      <c r="F109" s="7"/>
      <c r="G109" s="7"/>
      <c r="H109" s="7"/>
      <c r="I109" s="7"/>
      <c r="J109" s="7"/>
      <c r="Q109" s="7"/>
      <c r="R109" s="7"/>
      <c r="S109" s="7"/>
      <c r="T109" s="7"/>
      <c r="U109" s="7"/>
      <c r="V109" s="7"/>
    </row>
    <row r="110" spans="2:22" s="8" customFormat="1" x14ac:dyDescent="0.3">
      <c r="C110" s="7"/>
      <c r="D110" s="7"/>
      <c r="E110" s="7"/>
      <c r="F110" s="7"/>
      <c r="G110" s="7"/>
      <c r="H110" s="7"/>
      <c r="I110" s="7"/>
      <c r="J110" s="7"/>
      <c r="Q110" s="7"/>
      <c r="R110" s="7"/>
      <c r="S110" s="7"/>
      <c r="T110" s="7"/>
      <c r="U110" s="7"/>
      <c r="V110" s="7"/>
    </row>
    <row r="111" spans="2:22" x14ac:dyDescent="0.3">
      <c r="B111" s="8"/>
      <c r="C111" s="7"/>
      <c r="D111" s="5"/>
      <c r="G111" s="5"/>
      <c r="H111" s="5"/>
      <c r="I111" s="5"/>
      <c r="J111" s="5"/>
    </row>
    <row r="112" spans="2:22" x14ac:dyDescent="0.3">
      <c r="D112" s="5"/>
      <c r="G112" s="5"/>
      <c r="H112" s="5"/>
      <c r="I112" s="5"/>
      <c r="J112" s="5"/>
    </row>
    <row r="113" spans="8:10" x14ac:dyDescent="0.3">
      <c r="H113" s="5"/>
      <c r="I113" s="5"/>
      <c r="J113" s="5"/>
    </row>
    <row r="114" spans="8:10" x14ac:dyDescent="0.3">
      <c r="H114" s="5"/>
      <c r="I114" s="5"/>
      <c r="J114" s="5"/>
    </row>
    <row r="115" spans="8:10" x14ac:dyDescent="0.3">
      <c r="H115" s="5"/>
      <c r="I115" s="5"/>
      <c r="J115" s="5"/>
    </row>
    <row r="116" spans="8:10" x14ac:dyDescent="0.3">
      <c r="H116" s="5"/>
      <c r="I116" s="5"/>
      <c r="J116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75"/>
  <sheetViews>
    <sheetView zoomScale="70" zoomScaleNormal="70" workbookViewId="0">
      <pane ySplit="19" topLeftCell="A20" activePane="bottomLeft" state="frozen"/>
      <selection pane="bottomLeft" activeCell="O9" sqref="O9"/>
    </sheetView>
  </sheetViews>
  <sheetFormatPr defaultColWidth="9.109375" defaultRowHeight="14.4" x14ac:dyDescent="0.3"/>
  <cols>
    <col min="1" max="1" width="4.33203125" style="12" customWidth="1"/>
    <col min="2" max="2" width="21" style="12" bestFit="1" customWidth="1"/>
    <col min="3" max="3" width="12.6640625" style="12" bestFit="1" customWidth="1"/>
    <col min="4" max="17" width="11.44140625" style="12" customWidth="1"/>
    <col min="18" max="18" width="2.44140625" style="12" customWidth="1"/>
    <col min="19" max="19" width="14.88671875" style="12" bestFit="1" customWidth="1"/>
    <col min="20" max="24" width="9" style="12" customWidth="1"/>
    <col min="25" max="28" width="9.5546875" style="12" bestFit="1" customWidth="1"/>
    <col min="29" max="29" width="9.33203125" style="12" bestFit="1" customWidth="1"/>
    <col min="30" max="34" width="9" style="12" customWidth="1"/>
    <col min="35" max="16384" width="9.109375" style="12"/>
  </cols>
  <sheetData>
    <row r="1" spans="2:34" ht="23.4" x14ac:dyDescent="0.45">
      <c r="B1" s="32" t="s">
        <v>63</v>
      </c>
    </row>
    <row r="3" spans="2:34" ht="15.6" x14ac:dyDescent="0.3">
      <c r="B3" s="33" t="s">
        <v>64</v>
      </c>
      <c r="C3" s="143" t="s">
        <v>101</v>
      </c>
      <c r="D3" s="143"/>
      <c r="E3" s="34"/>
    </row>
    <row r="4" spans="2:34" ht="15.6" x14ac:dyDescent="0.3">
      <c r="B4" s="98"/>
      <c r="C4" s="99" t="s">
        <v>65</v>
      </c>
      <c r="D4" s="100" t="s">
        <v>66</v>
      </c>
    </row>
    <row r="5" spans="2:34" x14ac:dyDescent="0.3">
      <c r="B5" s="101" t="s">
        <v>67</v>
      </c>
      <c r="C5" s="102">
        <v>1</v>
      </c>
      <c r="D5" s="35">
        <v>1</v>
      </c>
      <c r="E5" s="101"/>
    </row>
    <row r="6" spans="2:34" x14ac:dyDescent="0.3">
      <c r="B6" s="101" t="s">
        <v>68</v>
      </c>
      <c r="C6" s="102">
        <v>1</v>
      </c>
      <c r="D6" s="35">
        <v>1</v>
      </c>
      <c r="E6" s="101"/>
    </row>
    <row r="7" spans="2:34" x14ac:dyDescent="0.3">
      <c r="B7" s="101" t="s">
        <v>69</v>
      </c>
      <c r="C7" s="102">
        <v>1.25</v>
      </c>
      <c r="D7" s="35">
        <v>1</v>
      </c>
      <c r="E7" s="101"/>
    </row>
    <row r="8" spans="2:34" x14ac:dyDescent="0.3">
      <c r="B8" s="101" t="s">
        <v>70</v>
      </c>
      <c r="C8" s="102">
        <v>1.5</v>
      </c>
      <c r="D8" s="35">
        <v>1</v>
      </c>
      <c r="E8" s="101"/>
    </row>
    <row r="9" spans="2:34" x14ac:dyDescent="0.3">
      <c r="B9" s="101" t="s">
        <v>111</v>
      </c>
      <c r="C9" s="102">
        <v>1.75</v>
      </c>
      <c r="D9" s="35">
        <v>1.3</v>
      </c>
      <c r="E9" s="101"/>
    </row>
    <row r="10" spans="2:34" x14ac:dyDescent="0.3">
      <c r="B10" s="101" t="s">
        <v>112</v>
      </c>
      <c r="C10" s="102">
        <v>1.35</v>
      </c>
      <c r="D10" s="35">
        <v>1</v>
      </c>
      <c r="E10" s="101"/>
      <c r="F10" s="104"/>
      <c r="G10" s="90"/>
      <c r="H10" s="35"/>
    </row>
    <row r="11" spans="2:34" x14ac:dyDescent="0.3">
      <c r="B11" s="103" t="s">
        <v>113</v>
      </c>
      <c r="C11" s="102">
        <v>1.45</v>
      </c>
      <c r="D11" s="35">
        <v>1.3</v>
      </c>
      <c r="E11" s="103"/>
      <c r="F11" s="104"/>
      <c r="G11" s="90"/>
      <c r="H11" s="35"/>
    </row>
    <row r="12" spans="2:34" x14ac:dyDescent="0.3">
      <c r="B12" s="103" t="s">
        <v>114</v>
      </c>
      <c r="C12" s="102">
        <v>1.45</v>
      </c>
      <c r="D12" s="35">
        <v>1</v>
      </c>
      <c r="E12" s="103"/>
      <c r="F12" s="104"/>
      <c r="G12" s="90"/>
      <c r="H12" s="35"/>
    </row>
    <row r="13" spans="2:34" x14ac:dyDescent="0.3">
      <c r="B13"/>
      <c r="C13" s="35"/>
      <c r="D13" s="35"/>
    </row>
    <row r="14" spans="2:34" ht="16.2" thickBot="1" x14ac:dyDescent="0.35">
      <c r="B14" s="33" t="s">
        <v>71</v>
      </c>
      <c r="S14" s="36" t="s">
        <v>72</v>
      </c>
    </row>
    <row r="15" spans="2:34" x14ac:dyDescent="0.3">
      <c r="B15" s="105" t="s">
        <v>73</v>
      </c>
      <c r="C15" s="140" t="s">
        <v>74</v>
      </c>
      <c r="D15" s="141"/>
      <c r="E15" s="141"/>
      <c r="F15" s="141"/>
      <c r="G15" s="144"/>
      <c r="H15" s="140" t="s">
        <v>55</v>
      </c>
      <c r="I15" s="141"/>
      <c r="J15" s="141"/>
      <c r="K15" s="141"/>
      <c r="L15" s="144"/>
      <c r="M15" s="141" t="s">
        <v>75</v>
      </c>
      <c r="N15" s="141"/>
      <c r="O15" s="141"/>
      <c r="P15" s="141"/>
      <c r="Q15" s="142"/>
      <c r="S15" s="105" t="s">
        <v>73</v>
      </c>
      <c r="T15" s="140" t="s">
        <v>76</v>
      </c>
      <c r="U15" s="141"/>
      <c r="V15" s="141"/>
      <c r="W15" s="141"/>
      <c r="X15" s="144"/>
      <c r="Y15" s="140" t="s">
        <v>132</v>
      </c>
      <c r="Z15" s="141"/>
      <c r="AA15" s="141"/>
      <c r="AB15" s="141"/>
      <c r="AC15" s="144"/>
      <c r="AD15" s="140" t="s">
        <v>121</v>
      </c>
      <c r="AE15" s="141"/>
      <c r="AF15" s="141"/>
      <c r="AG15" s="141"/>
      <c r="AH15" s="142"/>
    </row>
    <row r="16" spans="2:34" x14ac:dyDescent="0.3">
      <c r="B16" s="106" t="s">
        <v>77</v>
      </c>
      <c r="C16" s="12">
        <v>39</v>
      </c>
      <c r="D16" s="12">
        <v>137</v>
      </c>
      <c r="E16" s="12">
        <v>235</v>
      </c>
      <c r="F16" s="12">
        <v>333</v>
      </c>
      <c r="G16" s="39">
        <v>431</v>
      </c>
      <c r="H16" s="12">
        <v>97</v>
      </c>
      <c r="I16" s="12">
        <v>195</v>
      </c>
      <c r="J16" s="12">
        <v>293</v>
      </c>
      <c r="K16" s="12">
        <v>391</v>
      </c>
      <c r="L16" s="39">
        <v>489</v>
      </c>
      <c r="M16" s="12">
        <v>1245</v>
      </c>
      <c r="N16" s="12">
        <v>1318</v>
      </c>
      <c r="O16" s="12">
        <v>1391</v>
      </c>
      <c r="P16" s="12">
        <v>1462</v>
      </c>
      <c r="Q16" s="40">
        <v>1535</v>
      </c>
      <c r="S16" s="106" t="s">
        <v>77</v>
      </c>
      <c r="T16" s="12">
        <v>1</v>
      </c>
      <c r="U16" s="12">
        <v>99</v>
      </c>
      <c r="V16" s="12">
        <v>197</v>
      </c>
      <c r="W16" s="12">
        <v>295</v>
      </c>
      <c r="X16" s="39">
        <v>393</v>
      </c>
      <c r="Y16" s="12">
        <v>97</v>
      </c>
      <c r="Z16" s="12">
        <v>195</v>
      </c>
      <c r="AA16" s="12">
        <v>293</v>
      </c>
      <c r="AB16" s="12">
        <v>391</v>
      </c>
      <c r="AC16" s="39">
        <v>489</v>
      </c>
      <c r="AD16" s="12">
        <v>2687</v>
      </c>
      <c r="AE16" s="12">
        <v>2683</v>
      </c>
      <c r="AF16" s="12">
        <v>2644</v>
      </c>
      <c r="AG16" s="12">
        <v>2608</v>
      </c>
      <c r="AH16" s="40">
        <v>2642</v>
      </c>
    </row>
    <row r="17" spans="2:34" x14ac:dyDescent="0.3">
      <c r="B17" s="106" t="s">
        <v>78</v>
      </c>
      <c r="C17" s="12" t="s">
        <v>29</v>
      </c>
      <c r="D17" s="12" t="s">
        <v>29</v>
      </c>
      <c r="E17" s="12" t="s">
        <v>29</v>
      </c>
      <c r="F17" s="12" t="s">
        <v>29</v>
      </c>
      <c r="G17" s="39" t="s">
        <v>29</v>
      </c>
      <c r="H17" s="12" t="s">
        <v>31</v>
      </c>
      <c r="I17" s="12" t="s">
        <v>31</v>
      </c>
      <c r="J17" s="12" t="s">
        <v>31</v>
      </c>
      <c r="K17" s="12" t="s">
        <v>31</v>
      </c>
      <c r="L17" s="39" t="s">
        <v>31</v>
      </c>
      <c r="M17" s="12" t="s">
        <v>29</v>
      </c>
      <c r="N17" s="12" t="s">
        <v>29</v>
      </c>
      <c r="O17" s="12" t="s">
        <v>29</v>
      </c>
      <c r="P17" s="12" t="s">
        <v>29</v>
      </c>
      <c r="Q17" s="40" t="s">
        <v>29</v>
      </c>
      <c r="S17" s="106" t="s">
        <v>79</v>
      </c>
      <c r="T17" s="12">
        <v>7</v>
      </c>
      <c r="U17" s="12">
        <v>33</v>
      </c>
      <c r="V17" s="12">
        <v>59</v>
      </c>
      <c r="W17" s="12">
        <v>85</v>
      </c>
      <c r="X17" s="39">
        <v>111</v>
      </c>
      <c r="Y17" s="12" t="s">
        <v>133</v>
      </c>
      <c r="Z17" s="12" t="s">
        <v>133</v>
      </c>
      <c r="AA17" s="12" t="s">
        <v>133</v>
      </c>
      <c r="AB17" s="12" t="s">
        <v>133</v>
      </c>
      <c r="AC17" s="39" t="s">
        <v>133</v>
      </c>
      <c r="AD17" s="12">
        <v>12103</v>
      </c>
      <c r="AE17" s="12">
        <v>12102</v>
      </c>
      <c r="AF17" s="12">
        <v>11652</v>
      </c>
      <c r="AG17" s="12">
        <v>11688</v>
      </c>
      <c r="AH17" s="40">
        <v>11685</v>
      </c>
    </row>
    <row r="18" spans="2:34" x14ac:dyDescent="0.3">
      <c r="B18" s="106" t="s">
        <v>20</v>
      </c>
      <c r="C18" s="42" t="s">
        <v>122</v>
      </c>
      <c r="D18" s="42" t="s">
        <v>123</v>
      </c>
      <c r="E18" s="42" t="s">
        <v>123</v>
      </c>
      <c r="F18" s="42" t="s">
        <v>123</v>
      </c>
      <c r="G18" s="43" t="s">
        <v>122</v>
      </c>
      <c r="H18" s="42" t="s">
        <v>122</v>
      </c>
      <c r="I18" s="42" t="s">
        <v>123</v>
      </c>
      <c r="J18" s="42" t="s">
        <v>123</v>
      </c>
      <c r="K18" s="42" t="s">
        <v>123</v>
      </c>
      <c r="L18" s="43" t="s">
        <v>122</v>
      </c>
      <c r="M18" s="42" t="s">
        <v>122</v>
      </c>
      <c r="N18" s="42" t="s">
        <v>123</v>
      </c>
      <c r="O18" s="42" t="s">
        <v>123</v>
      </c>
      <c r="P18" s="42" t="s">
        <v>123</v>
      </c>
      <c r="Q18" s="44" t="s">
        <v>122</v>
      </c>
      <c r="S18" s="106" t="s">
        <v>78</v>
      </c>
      <c r="T18" s="12" t="s">
        <v>28</v>
      </c>
      <c r="U18" s="12" t="s">
        <v>28</v>
      </c>
      <c r="V18" s="12" t="s">
        <v>28</v>
      </c>
      <c r="W18" s="12" t="s">
        <v>28</v>
      </c>
      <c r="X18" s="39" t="s">
        <v>28</v>
      </c>
      <c r="Y18" s="12" t="s">
        <v>31</v>
      </c>
      <c r="Z18" s="12" t="s">
        <v>31</v>
      </c>
      <c r="AA18" s="12" t="s">
        <v>31</v>
      </c>
      <c r="AB18" s="12" t="s">
        <v>31</v>
      </c>
      <c r="AC18" s="39" t="s">
        <v>31</v>
      </c>
      <c r="AD18" s="12" t="s">
        <v>28</v>
      </c>
      <c r="AE18" s="12" t="s">
        <v>28</v>
      </c>
      <c r="AF18" s="12" t="s">
        <v>28</v>
      </c>
      <c r="AG18" s="12" t="s">
        <v>28</v>
      </c>
      <c r="AH18" s="39" t="s">
        <v>28</v>
      </c>
    </row>
    <row r="19" spans="2:34" x14ac:dyDescent="0.3">
      <c r="B19" s="107"/>
      <c r="C19" s="108"/>
      <c r="D19" s="109"/>
      <c r="E19" s="109"/>
      <c r="F19" s="109"/>
      <c r="G19" s="110"/>
      <c r="H19" s="108"/>
      <c r="I19" s="109"/>
      <c r="J19" s="109"/>
      <c r="K19" s="109"/>
      <c r="L19" s="110"/>
      <c r="M19" s="109"/>
      <c r="N19" s="109"/>
      <c r="O19" s="109"/>
      <c r="P19" s="109"/>
      <c r="Q19" s="111"/>
      <c r="R19" s="109"/>
      <c r="S19" s="112" t="s">
        <v>20</v>
      </c>
      <c r="T19" s="42" t="s">
        <v>122</v>
      </c>
      <c r="U19" s="42" t="s">
        <v>123</v>
      </c>
      <c r="V19" s="42" t="s">
        <v>123</v>
      </c>
      <c r="W19" s="42" t="s">
        <v>123</v>
      </c>
      <c r="X19" s="43" t="s">
        <v>122</v>
      </c>
      <c r="Y19" s="42" t="s">
        <v>122</v>
      </c>
      <c r="Z19" s="42" t="s">
        <v>123</v>
      </c>
      <c r="AA19" s="42" t="s">
        <v>123</v>
      </c>
      <c r="AB19" s="42" t="s">
        <v>123</v>
      </c>
      <c r="AC19" s="43" t="s">
        <v>122</v>
      </c>
      <c r="AD19" s="42" t="s">
        <v>122</v>
      </c>
      <c r="AE19" s="42" t="s">
        <v>123</v>
      </c>
      <c r="AF19" s="42" t="s">
        <v>123</v>
      </c>
      <c r="AG19" s="42" t="s">
        <v>123</v>
      </c>
      <c r="AH19" s="44" t="s">
        <v>122</v>
      </c>
    </row>
    <row r="20" spans="2:34" ht="23.4" x14ac:dyDescent="0.45">
      <c r="B20" s="45" t="s">
        <v>80</v>
      </c>
      <c r="C20" s="46"/>
      <c r="D20" s="47"/>
      <c r="E20" s="47"/>
      <c r="F20" s="47"/>
      <c r="G20" s="48"/>
      <c r="H20" s="46"/>
      <c r="I20" s="47"/>
      <c r="J20" s="47"/>
      <c r="K20" s="47"/>
      <c r="L20" s="48"/>
      <c r="M20" s="47"/>
      <c r="N20" s="47"/>
      <c r="O20" s="47"/>
      <c r="P20" s="47"/>
      <c r="Q20" s="49"/>
      <c r="S20" s="45" t="s">
        <v>80</v>
      </c>
      <c r="T20" s="46"/>
      <c r="U20" s="47"/>
      <c r="V20" s="47"/>
      <c r="W20" s="47"/>
      <c r="X20" s="48"/>
      <c r="Y20" s="46"/>
      <c r="Z20" s="47"/>
      <c r="AA20" s="47"/>
      <c r="AB20" s="47"/>
      <c r="AC20" s="48"/>
      <c r="AD20" s="47"/>
      <c r="AE20" s="47"/>
      <c r="AF20" s="47"/>
      <c r="AG20" s="47"/>
      <c r="AH20" s="49"/>
    </row>
    <row r="21" spans="2:34" x14ac:dyDescent="0.3">
      <c r="B21" s="37"/>
      <c r="C21" s="41"/>
      <c r="D21" s="42"/>
      <c r="E21" s="42"/>
      <c r="F21" s="42"/>
      <c r="G21" s="43"/>
      <c r="H21" s="41"/>
      <c r="I21" s="42"/>
      <c r="J21" s="42"/>
      <c r="K21" s="42"/>
      <c r="L21" s="43"/>
      <c r="M21" s="42"/>
      <c r="N21" s="42"/>
      <c r="O21" s="42"/>
      <c r="P21" s="42"/>
      <c r="Q21" s="44"/>
      <c r="S21" s="37"/>
      <c r="T21" s="41"/>
      <c r="U21" s="42"/>
      <c r="V21" s="42"/>
      <c r="W21" s="42"/>
      <c r="X21" s="43"/>
      <c r="Y21" s="41"/>
      <c r="Z21" s="42"/>
      <c r="AA21" s="42"/>
      <c r="AB21" s="42"/>
      <c r="AC21" s="43"/>
      <c r="AD21" s="42"/>
      <c r="AE21" s="42"/>
      <c r="AF21" s="42"/>
      <c r="AG21" s="42"/>
      <c r="AH21" s="44"/>
    </row>
    <row r="22" spans="2:34" x14ac:dyDescent="0.3">
      <c r="B22" s="37" t="s">
        <v>81</v>
      </c>
      <c r="C22" s="50">
        <v>6040107.7767170398</v>
      </c>
      <c r="D22" s="51">
        <v>5980832.6394816302</v>
      </c>
      <c r="E22" s="51">
        <v>5926722.43446799</v>
      </c>
      <c r="F22" s="113">
        <v>5911092.7220715797</v>
      </c>
      <c r="G22" s="52">
        <v>5931463.6182707297</v>
      </c>
      <c r="H22" s="53">
        <v>8507851.1547273509</v>
      </c>
      <c r="I22" s="54">
        <v>8871434.8874921594</v>
      </c>
      <c r="J22" s="54">
        <v>8836772.7521458603</v>
      </c>
      <c r="K22" s="54">
        <v>8656837.8042220306</v>
      </c>
      <c r="L22" s="55">
        <v>7642540.60704464</v>
      </c>
      <c r="M22" s="54">
        <v>5791196.9057622701</v>
      </c>
      <c r="N22" s="54">
        <v>5658987.6000062497</v>
      </c>
      <c r="O22" s="54">
        <v>5332833.5807507001</v>
      </c>
      <c r="P22" s="54">
        <v>5378309.4282973297</v>
      </c>
      <c r="Q22" s="56">
        <v>5564433.8647694299</v>
      </c>
      <c r="S22" s="37" t="s">
        <v>54</v>
      </c>
      <c r="T22" s="57">
        <v>27809.32</v>
      </c>
      <c r="U22" s="58">
        <v>74185.69</v>
      </c>
      <c r="V22" s="58">
        <v>74947.11</v>
      </c>
      <c r="W22" s="58">
        <v>74101.87</v>
      </c>
      <c r="X22" s="59">
        <v>28325.31</v>
      </c>
      <c r="Y22" s="57">
        <v>49869.35</v>
      </c>
      <c r="Z22" s="58">
        <v>78229.33</v>
      </c>
      <c r="AA22" s="58">
        <v>76173.95</v>
      </c>
      <c r="AB22" s="58">
        <v>78318.7</v>
      </c>
      <c r="AC22" s="59">
        <v>49694.76</v>
      </c>
      <c r="AD22" s="58">
        <v>24619.62</v>
      </c>
      <c r="AE22" s="58">
        <v>62522.97</v>
      </c>
      <c r="AF22" s="58">
        <v>40339.449999999997</v>
      </c>
      <c r="AG22" s="58">
        <v>49739.45</v>
      </c>
      <c r="AH22" s="60">
        <v>32202.62</v>
      </c>
    </row>
    <row r="23" spans="2:34" x14ac:dyDescent="0.3">
      <c r="B23" s="37" t="s">
        <v>82</v>
      </c>
      <c r="C23" s="50">
        <v>161345.240685286</v>
      </c>
      <c r="D23" s="51">
        <v>182733.905964648</v>
      </c>
      <c r="E23" s="51">
        <v>188709.807873265</v>
      </c>
      <c r="F23" s="51">
        <v>180765.954575685</v>
      </c>
      <c r="G23" s="52">
        <v>158306.535424106</v>
      </c>
      <c r="H23" s="53">
        <v>137161.21146282199</v>
      </c>
      <c r="I23" s="54">
        <v>170781.90883788501</v>
      </c>
      <c r="J23" s="54">
        <v>173207.943374058</v>
      </c>
      <c r="K23" s="54">
        <v>170293.39805781399</v>
      </c>
      <c r="L23" s="55">
        <v>119723.956585087</v>
      </c>
      <c r="M23" s="54">
        <v>186092.542041037</v>
      </c>
      <c r="N23" s="54">
        <v>182685.32075826699</v>
      </c>
      <c r="O23" s="54">
        <v>169709.342218948</v>
      </c>
      <c r="P23" s="54">
        <v>168217.69032139899</v>
      </c>
      <c r="Q23" s="56">
        <v>154334.844192157</v>
      </c>
      <c r="S23" s="37" t="s">
        <v>65</v>
      </c>
      <c r="T23" s="65">
        <f>(($C$5*PROPERTIES!$F$34)-(LRFR!$C$7*LRFR!T$62)-(LRFR!$C$7*LRFR!T$66)-(LRFR!$C$8*LRFR!T$70))/(LRFR!$C$9*LRFR!T22)</f>
        <v>7.4112315788889687</v>
      </c>
      <c r="U23" s="7">
        <f>(($C$5*PROPERTIES!$I$34)-(LRFR!$C$7*LRFR!U$62)-(LRFR!$C$7*LRFR!U$66)-(LRFR!$C$8*LRFR!U$70))/(LRFR!$C$9*LRFR!U22)</f>
        <v>2.8232934295395391</v>
      </c>
      <c r="V23" s="7">
        <f>(($C$5*PROPERTIES!$I$34)-(LRFR!$C$7*LRFR!V$62)-(LRFR!$C$7*LRFR!V$66)-(LRFR!$C$8*LRFR!V$70))/(LRFR!$C$9*LRFR!V22)</f>
        <v>2.7893087824581513</v>
      </c>
      <c r="W23" s="7">
        <f>(($C$5*PROPERTIES!$I$34)-(LRFR!$C$7*LRFR!W$62)-(LRFR!$C$7*LRFR!W$66)-(LRFR!$C$8*LRFR!W$70))/(LRFR!$C$9*LRFR!W22)</f>
        <v>2.8021057344051217</v>
      </c>
      <c r="X23" s="7">
        <f>(($C$5*PROPERTIES!$F$34)-(LRFR!$C$7*LRFR!X$62)-(LRFR!$C$7*LRFR!X$66)-(LRFR!$C$8*LRFR!X$70))/(LRFR!$C$9*LRFR!X22)</f>
        <v>7.0407980807876154</v>
      </c>
      <c r="Y23" s="65">
        <f>(($C$5*PROPERTIES!$H$34)-(LRFR!$C$7*LRFR!Y$62)-(LRFR!$C$7*LRFR!Y$66)-(LRFR!$C$8*LRFR!Y$70))/(LRFR!$C$9*LRFR!Y22)</f>
        <v>1.8958886312792467</v>
      </c>
      <c r="Z23" s="7">
        <f>(($C$5*PROPERTIES!$K$34)-(LRFR!$C$7*LRFR!Z$62)-(LRFR!$C$7*LRFR!Z$66)-(LRFR!$C$8*LRFR!Z$70))/(LRFR!$C$9*LRFR!Z22)</f>
        <v>1.2809402122123321</v>
      </c>
      <c r="AA23" s="7">
        <f>(($C$5*PROPERTIES!$K$34)-(LRFR!$C$7*LRFR!AA$62)-(LRFR!$C$7*LRFR!AA$66)-(LRFR!$C$8*LRFR!AA$70))/(LRFR!$C$9*LRFR!AA22)</f>
        <v>1.3425057272579028</v>
      </c>
      <c r="AB23" s="7">
        <f>(($C$5*PROPERTIES!$K$34)-(LRFR!$C$7*LRFR!AB$62)-(LRFR!$C$7*LRFR!AB$66)-(LRFR!$C$8*LRFR!AB$70))/(LRFR!$C$9*LRFR!AB22)</f>
        <v>1.3095490239605243</v>
      </c>
      <c r="AC23" s="7">
        <f>(($C$5*PROPERTIES!$H$34)-(LRFR!$C$7*LRFR!AC$62)-(LRFR!$C$7*LRFR!AC$66)-(LRFR!$C$8*LRFR!AC$70))/(LRFR!$C$9*LRFR!AC22)</f>
        <v>1.9500215659414735</v>
      </c>
      <c r="AD23" s="65">
        <f>(($C$5*PROPERTIES!$F$34)-(LRFR!$C$7*LRFR!AD$62)-(LRFR!$C$7*LRFR!AD$66)-(LRFR!$C$8*LRFR!AD$70))/(LRFR!$C$9*LRFR!AD22)</f>
        <v>9.4275294025078953</v>
      </c>
      <c r="AE23" s="7">
        <f>(($C$5*PROPERTIES!$I$34)-(LRFR!$C$7*LRFR!AE$62)-(LRFR!$C$7*LRFR!AE$66)-(LRFR!$C$8*LRFR!AE$70))/(LRFR!$C$9*LRFR!AE22)</f>
        <v>3.1036241149224262</v>
      </c>
      <c r="AF23" s="7">
        <f>(($C$5*PROPERTIES!$I$34)-(LRFR!$C$7*LRFR!AF$62)-(LRFR!$C$7*LRFR!AF$66)-(LRFR!$C$8*LRFR!AF$70))/(LRFR!$C$9*LRFR!AF22)</f>
        <v>5.1528586001331922</v>
      </c>
      <c r="AG23" s="7">
        <f>(($C$5*PROPERTIES!$I$34)-(LRFR!$C$7*LRFR!AG$62)-(LRFR!$C$7*LRFR!AG$66)-(LRFR!$C$8*LRFR!AG$70))/(LRFR!$C$9*LRFR!AG22)</f>
        <v>4.2321051829655767</v>
      </c>
      <c r="AH23" s="67">
        <f>(($C$5*PROPERTIES!$F$34)-(LRFR!$C$7*LRFR!AH$62)-(LRFR!$C$7*LRFR!AH$66)-(LRFR!$C$8*LRFR!AH$70))/(LRFR!$C$9*LRFR!AH22)</f>
        <v>6.6597793063332826</v>
      </c>
    </row>
    <row r="24" spans="2:34" x14ac:dyDescent="0.3">
      <c r="B24" s="37" t="s">
        <v>83</v>
      </c>
      <c r="C24" s="41">
        <v>-20401.989500694701</v>
      </c>
      <c r="D24" s="42">
        <v>-90369.871566446993</v>
      </c>
      <c r="E24" s="42">
        <v>-157122.59257237401</v>
      </c>
      <c r="F24" s="42">
        <v>-89741.167669971604</v>
      </c>
      <c r="G24" s="43">
        <v>-19639.524623896799</v>
      </c>
      <c r="H24" s="41">
        <v>58297.526282006504</v>
      </c>
      <c r="I24" s="42">
        <v>84742.844504437802</v>
      </c>
      <c r="J24" s="42">
        <v>86154.156863005293</v>
      </c>
      <c r="K24" s="42">
        <v>82780.059634947698</v>
      </c>
      <c r="L24" s="43">
        <v>53741.525004347997</v>
      </c>
      <c r="M24" s="42">
        <v>-30706.7720946605</v>
      </c>
      <c r="N24" s="42">
        <v>-96135.489487109298</v>
      </c>
      <c r="O24" s="42">
        <v>-177883.765965773</v>
      </c>
      <c r="P24" s="42">
        <v>-172070.99246219199</v>
      </c>
      <c r="Q24" s="44">
        <v>-49348.361425791198</v>
      </c>
      <c r="S24" s="37"/>
      <c r="T24" s="57"/>
      <c r="U24" s="58"/>
      <c r="V24" s="58"/>
      <c r="W24" s="58"/>
      <c r="X24" s="59"/>
      <c r="Y24" s="57"/>
      <c r="Z24" s="58"/>
      <c r="AA24" s="58"/>
      <c r="AB24" s="58"/>
      <c r="AC24" s="59"/>
      <c r="AD24" s="58"/>
      <c r="AE24" s="58"/>
      <c r="AF24" s="58"/>
      <c r="AG24" s="58"/>
      <c r="AH24" s="60"/>
    </row>
    <row r="25" spans="2:34" ht="23.4" x14ac:dyDescent="0.45">
      <c r="B25" s="37" t="s">
        <v>84</v>
      </c>
      <c r="C25" s="41">
        <f>C22+(C23*(PROPERTIES!$G$19+PROPERTIES!$C$22+PROPERTIES!$C$20/2))+ABS(LRFR!C24)</f>
        <v>13704240.543683158</v>
      </c>
      <c r="D25" s="42">
        <f>D22+(D23*(PROPERTIES!$J$19+PROPERTIES!$C$22+PROPERTIES!$C$20/2))+ABS(LRFR!D24)</f>
        <v>14728221.306123275</v>
      </c>
      <c r="E25" s="42">
        <f>E22+(E23*(PROPERTIES!$J$19+PROPERTIES!$C$22+PROPERTIES!$C$20/2))+ABS(LRFR!E24)</f>
        <v>15023972.175036294</v>
      </c>
      <c r="F25" s="42">
        <f>F22+(F23*(PROPERTIES!$J$19+PROPERTIES!$C$22+PROPERTIES!$C$20/2))+ABS(LRFR!F24)</f>
        <v>14564620.987764629</v>
      </c>
      <c r="G25" s="42">
        <f>G22+(G23*(PROPERTIES!$G$19+PROPERTIES!$C$22+PROPERTIES!$C$20/2))+ABS(LRFR!G24)</f>
        <v>13450875.258611649</v>
      </c>
      <c r="H25" s="41">
        <f>H22+(H23*(PROPERTIES!$H$19+PROPERTIES!$C$22+PROPERTIES!$C$20/2))+ABS(LRFR!H24)</f>
        <v>15209894.861239797</v>
      </c>
      <c r="I25" s="42">
        <f>I22+(I23*(PROPERTIES!$K$19+PROPERTIES!$C$22+PROPERTIES!$C$20/2))+ABS(LRFR!I24)</f>
        <v>17228426.441331655</v>
      </c>
      <c r="J25" s="42">
        <f>J22+(J23*(PROPERTIES!$K$19+PROPERTIES!$C$22+PROPERTIES!$C$20/2))+ABS(LRFR!J24)</f>
        <v>17312686.666189797</v>
      </c>
      <c r="K25" s="42">
        <f>K22+(K23*(PROPERTIES!$K$19+PROPERTIES!$C$22+PROPERTIES!$C$20/2))+ABS(LRFR!K24)</f>
        <v>16988204.332282342</v>
      </c>
      <c r="L25" s="42">
        <f>L22+(L23*(PROPERTIES!$H$19+PROPERTIES!$C$22+PROPERTIES!$C$20/2))+ABS(LRFR!L24)</f>
        <v>13495411.279139141</v>
      </c>
      <c r="M25" s="41">
        <f>M22+(M23*(PROPERTIES!$G$19+PROPERTIES!$C$22+PROPERTIES!$C$20/2))+ABS(LRFR!M24)</f>
        <v>14638037.85705106</v>
      </c>
      <c r="N25" s="42">
        <f>N22+(N23*(PROPERTIES!$J$19+PROPERTIES!$C$22+PROPERTIES!$C$20/2))+ABS(LRFR!N24)</f>
        <v>14409840.160416258</v>
      </c>
      <c r="O25" s="42">
        <f>O22+(O23*(PROPERTIES!$J$19+PROPERTIES!$C$22+PROPERTIES!$C$20/2))+ABS(LRFR!O24)</f>
        <v>13550697.434339134</v>
      </c>
      <c r="P25" s="42">
        <f>P22+(P23*(PROPERTIES!$J$19+PROPERTIES!$C$22+PROPERTIES!$C$20/2))+ABS(LRFR!P24)</f>
        <v>13519693.499735799</v>
      </c>
      <c r="Q25" s="44">
        <f>Q22+(Q23*(PROPERTIES!$G$19+PROPERTIES!$C$22+PROPERTIES!$C$20/2))+ABS(LRFR!Q24)</f>
        <v>12925395.469798658</v>
      </c>
      <c r="R25" s="42"/>
      <c r="S25" s="121" t="s">
        <v>85</v>
      </c>
      <c r="T25" s="61"/>
      <c r="U25" s="62"/>
      <c r="V25" s="62"/>
      <c r="W25" s="62"/>
      <c r="X25" s="63"/>
      <c r="Y25" s="61"/>
      <c r="Z25" s="62"/>
      <c r="AA25" s="62"/>
      <c r="AB25" s="62"/>
      <c r="AC25" s="63"/>
      <c r="AD25" s="62"/>
      <c r="AE25" s="62"/>
      <c r="AF25" s="62"/>
      <c r="AG25" s="62"/>
      <c r="AH25" s="64"/>
    </row>
    <row r="26" spans="2:34" x14ac:dyDescent="0.3">
      <c r="B26" s="37" t="s">
        <v>86</v>
      </c>
      <c r="C26" s="41">
        <f>C25/PROPERTIES!$G$22</f>
        <v>5165.9531603148207</v>
      </c>
      <c r="D26" s="42">
        <f>D25/PROPERTIES!$J$22</f>
        <v>5448.4393704214544</v>
      </c>
      <c r="E26" s="42">
        <f>E25/PROPERTIES!$J$22</f>
        <v>5557.8470609042233</v>
      </c>
      <c r="F26" s="42">
        <f>F25/PROPERTIES!$J$22</f>
        <v>5387.918388489431</v>
      </c>
      <c r="G26" s="42">
        <f>G25/PROPERTIES!$G$22</f>
        <v>5070.4445335538485</v>
      </c>
      <c r="H26" s="41">
        <f>H25/PROPERTIES!$H$20</f>
        <v>3884.732935213086</v>
      </c>
      <c r="I26" s="42">
        <f>I25/PROPERTIES!$K$20</f>
        <v>4400.2825942665067</v>
      </c>
      <c r="J26" s="42">
        <f>J25/PROPERTIES!$K$20</f>
        <v>4421.8033525374294</v>
      </c>
      <c r="K26" s="42">
        <f>K25/PROPERTIES!$K$20</f>
        <v>4338.9278809496955</v>
      </c>
      <c r="L26" s="42">
        <f>L25/PROPERTIES!$H$20</f>
        <v>3446.8396493599826</v>
      </c>
      <c r="M26" s="41">
        <f>M25/PROPERTIES!$G$22</f>
        <v>5517.9575757882458</v>
      </c>
      <c r="N26" s="42">
        <f>N25/PROPERTIES!$J$22</f>
        <v>5330.6600179107209</v>
      </c>
      <c r="O26" s="42">
        <f>O25/PROPERTIES!$J$22</f>
        <v>5012.8356889387151</v>
      </c>
      <c r="P26" s="42">
        <f>P25/PROPERTIES!$J$22</f>
        <v>5001.3663434950431</v>
      </c>
      <c r="Q26" s="44">
        <f>Q25/PROPERTIES!$G$22</f>
        <v>4872.3595709434021</v>
      </c>
      <c r="R26" s="42"/>
      <c r="S26" s="106"/>
      <c r="T26" s="57"/>
      <c r="U26" s="58"/>
      <c r="V26" s="58"/>
      <c r="W26" s="58"/>
      <c r="X26" s="59"/>
      <c r="Y26" s="57"/>
      <c r="Z26" s="58"/>
      <c r="AA26" s="58"/>
      <c r="AB26" s="58"/>
      <c r="AC26" s="59"/>
      <c r="AD26" s="58"/>
      <c r="AE26" s="58"/>
      <c r="AF26" s="58"/>
      <c r="AG26" s="58"/>
      <c r="AH26" s="60"/>
    </row>
    <row r="27" spans="2:34" x14ac:dyDescent="0.3">
      <c r="B27" s="37" t="s">
        <v>124</v>
      </c>
      <c r="C27" s="65">
        <f>(($C$5*PROPERTIES!$G$24)-(LRFR!$C$7*LRFR!C$130)-(LRFR!$C$7*LRFR!C$138)-(LRFR!$C$8*LRFR!C$146))/(LRFR!$C$9*LRFR!C25)</f>
        <v>3.53604740528607</v>
      </c>
      <c r="D27" s="7">
        <f>(($C$5*PROPERTIES!$J$24)-(LRFR!$C$7*LRFR!D$130)-(LRFR!$C$7*LRFR!D$138)-(LRFR!$C$8*LRFR!D$146))/(LRFR!$C$9*LRFR!D25)</f>
        <v>3.3227592528736665</v>
      </c>
      <c r="E27" s="7">
        <f>(($C$5*PROPERTIES!$J$24)-(LRFR!$C$7*LRFR!E$130)-(LRFR!$C$7*LRFR!E$138)-(LRFR!$C$8*LRFR!E$146))/(LRFR!$C$9*LRFR!E25)</f>
        <v>3.2327354736195604</v>
      </c>
      <c r="F27" s="7">
        <f>(($C$5*PROPERTIES!$J$24)-(LRFR!$C$7*LRFR!F$130)-(LRFR!$C$7*LRFR!F$138)-(LRFR!$C$8*LRFR!F$146))/(LRFR!$C$9*LRFR!F25)</f>
        <v>3.2820057134785978</v>
      </c>
      <c r="G27" s="7">
        <f>(($C$5*PROPERTIES!$G$24)-(LRFR!$C$7*LRFR!G$130)-(LRFR!$C$7*LRFR!G$138)-(LRFR!$C$8*LRFR!G$146))/(LRFR!$C$9*LRFR!G25)</f>
        <v>3.4227206972005262</v>
      </c>
      <c r="H27" s="65">
        <f>(($C$5*PROPERTIES!$H$26)-(LRFR!$C$7*LRFR!H$131)-(LRFR!$C$7*LRFR!H$139)-(LRFR!$C$8*LRFR!H$147))/(LRFR!$C$9*LRFR!H26)</f>
        <v>3.8073415520143379</v>
      </c>
      <c r="I27" s="7">
        <f>(($C$5*PROPERTIES!$K$26)-(LRFR!$C$7*LRFR!I$131)-(LRFR!$C$7*LRFR!I$139)-(LRFR!$C$8*LRFR!I$147))/(LRFR!$C$9*LRFR!I26)</f>
        <v>3.4949185990625375</v>
      </c>
      <c r="J27" s="7">
        <f>(($C$5*PROPERTIES!$K$26)-(LRFR!$C$7*LRFR!J$131)-(LRFR!$C$7*LRFR!J$139)-(LRFR!$C$8*LRFR!J$147))/(LRFR!$C$9*LRFR!J26)</f>
        <v>3.573926141257743</v>
      </c>
      <c r="K27" s="7">
        <f>(($C$5*PROPERTIES!$K$26)-(LRFR!$C$7*LRFR!K$131)-(LRFR!$C$7*LRFR!K$139)-(LRFR!$C$8*LRFR!K$147))/(LRFR!$C$9*LRFR!K26)</f>
        <v>3.702615688080217</v>
      </c>
      <c r="L27" s="7">
        <f>(($C$5*PROPERTIES!$H$26)-(LRFR!$C$7*LRFR!L$131)-(LRFR!$C$7*LRFR!L$139)-(LRFR!$C$8*LRFR!L$147))/(LRFR!$C$9*LRFR!L26)</f>
        <v>4.6485724511525692</v>
      </c>
      <c r="M27" s="65">
        <f>(($C$5*PROPERTIES!$G$24)-(LRFR!$C$7*LRFR!M$130)-(LRFR!$C$7*LRFR!M$138)-(LRFR!$C$8*LRFR!M$146))/(LRFR!$C$9*LRFR!M25)</f>
        <v>2.9549682229519458</v>
      </c>
      <c r="N27" s="7">
        <f>(($C$5*PROPERTIES!$J$24)-(LRFR!$C$7*LRFR!N$130)-(LRFR!$C$7*LRFR!N$138)-(LRFR!$C$8*LRFR!N$146))/(LRFR!$C$9*LRFR!N25)</f>
        <v>3.1856711260577568</v>
      </c>
      <c r="O27" s="7">
        <f>(($C$5*PROPERTIES!$J$24)-(LRFR!$C$7*LRFR!O$130)-(LRFR!$C$7*LRFR!O$138)-(LRFR!$C$8*LRFR!O$146))/(LRFR!$C$9*LRFR!O25)</f>
        <v>3.5287833767554062</v>
      </c>
      <c r="P27" s="7">
        <f>(($C$5*PROPERTIES!$J$24)-(LRFR!$C$7*LRFR!P$130)-(LRFR!$C$7*LRFR!P$138)-(LRFR!$C$8*LRFR!P$146))/(LRFR!$C$9*LRFR!P25)</f>
        <v>3.6853424060567277</v>
      </c>
      <c r="Q27" s="67">
        <f>(($C$5*PROPERTIES!$G$24)-(LRFR!$C$7*LRFR!Q$130)-(LRFR!$C$7*LRFR!Q$138)-(LRFR!$C$8*LRFR!Q$146))/(LRFR!$C$9*LRFR!Q25)</f>
        <v>3.9278391737849119</v>
      </c>
      <c r="R27" s="7"/>
      <c r="S27" s="106" t="s">
        <v>54</v>
      </c>
      <c r="T27" s="57">
        <v>15972.56</v>
      </c>
      <c r="U27" s="58">
        <v>36115.86</v>
      </c>
      <c r="V27" s="58">
        <v>35937.050000000003</v>
      </c>
      <c r="W27" s="58">
        <v>36109.199999999997</v>
      </c>
      <c r="X27" s="59">
        <v>15961.58</v>
      </c>
      <c r="Y27" s="57">
        <v>23376.54</v>
      </c>
      <c r="Z27" s="58">
        <v>42395.35</v>
      </c>
      <c r="AA27" s="58">
        <v>40873.69</v>
      </c>
      <c r="AB27" s="58">
        <v>42379.79</v>
      </c>
      <c r="AC27" s="59">
        <v>23634.85</v>
      </c>
      <c r="AD27" s="58">
        <v>22200.036</v>
      </c>
      <c r="AE27" s="58">
        <v>34490.839999999997</v>
      </c>
      <c r="AF27" s="58">
        <v>29604.98</v>
      </c>
      <c r="AG27" s="58">
        <v>37302.69</v>
      </c>
      <c r="AH27" s="60">
        <v>20722.73</v>
      </c>
    </row>
    <row r="28" spans="2:34" x14ac:dyDescent="0.3">
      <c r="B28" s="37" t="s">
        <v>125</v>
      </c>
      <c r="C28" s="65">
        <f>C27*($C$9/$C$10)</f>
        <v>4.583765155000461</v>
      </c>
      <c r="D28" s="7">
        <f>D27*($C$9/$C$10)</f>
        <v>4.3072805129843825</v>
      </c>
      <c r="E28" s="7">
        <f t="shared" ref="E28:F28" si="0">E27*($C$9/$C$10)</f>
        <v>4.1905830213586892</v>
      </c>
      <c r="F28" s="7">
        <f t="shared" si="0"/>
        <v>4.25445185080559</v>
      </c>
      <c r="G28" s="7">
        <f>G27*($C$9/$C$10)</f>
        <v>4.4368601630377187</v>
      </c>
      <c r="H28" s="65">
        <f>H27*($C$9/$C$10)</f>
        <v>4.9354427526111788</v>
      </c>
      <c r="I28" s="7">
        <f>I27*($C$9/$C$10)</f>
        <v>4.5304500358218078</v>
      </c>
      <c r="J28" s="7">
        <f t="shared" ref="J28:K28" si="1">J27*($C$9/$C$10)</f>
        <v>4.6328672201489258</v>
      </c>
      <c r="K28" s="7">
        <f t="shared" si="1"/>
        <v>4.7996870030669481</v>
      </c>
      <c r="L28" s="7">
        <f>L27*($C$9/$C$10)</f>
        <v>6.0259272514940712</v>
      </c>
      <c r="M28" s="65">
        <f>M27*($C$9/$C$10)</f>
        <v>3.8305143630858556</v>
      </c>
      <c r="N28" s="7">
        <f>N27*($C$9/$C$10)</f>
        <v>4.1295736819267219</v>
      </c>
      <c r="O28" s="7">
        <f t="shared" ref="O28" si="2">O27*($C$9/$C$10)</f>
        <v>4.5743488217199708</v>
      </c>
      <c r="P28" s="7">
        <f t="shared" ref="P28" si="3">P27*($C$9/$C$10)</f>
        <v>4.7772957115550172</v>
      </c>
      <c r="Q28" s="67">
        <f>Q27*($C$9/$C$10)</f>
        <v>5.091643373424886</v>
      </c>
      <c r="R28" s="7"/>
      <c r="S28" s="106" t="s">
        <v>65</v>
      </c>
      <c r="T28" s="65">
        <f>(($C$5*PROPERTIES!$F$34)-(LRFR!$C$7*LRFR!T$62)-(LRFR!$C$7*LRFR!T$66)-(LRFR!$C$8*LRFR!T$70))/(LRFR!$C$11*LRFR!T27)</f>
        <v>15.573143004908589</v>
      </c>
      <c r="U28" s="7">
        <f>(($C$5*PROPERTIES!$I$34)-(LRFR!$C$7*LRFR!U$62)-(LRFR!$C$7*LRFR!U$66)-(LRFR!$C$8*LRFR!U$70))/(LRFR!$C$11*LRFR!U27)</f>
        <v>6.9991974201342844</v>
      </c>
      <c r="V28" s="7">
        <f>(($C$5*PROPERTIES!$I$34)-(LRFR!$C$7*LRFR!V$62)-(LRFR!$C$7*LRFR!V$66)-(LRFR!$C$8*LRFR!V$70))/(LRFR!$C$11*LRFR!V27)</f>
        <v>7.0206788556368851</v>
      </c>
      <c r="W28" s="7">
        <f>(($C$5*PROPERTIES!$I$34)-(LRFR!$C$7*LRFR!W$62)-(LRFR!$C$7*LRFR!W$66)-(LRFR!$C$8*LRFR!W$70))/(LRFR!$C$11*LRFR!W27)</f>
        <v>6.940102207212834</v>
      </c>
      <c r="X28" s="7">
        <f>(($C$5*PROPERTIES!$F$34)-(LRFR!$C$7*LRFR!X$62)-(LRFR!$C$7*LRFR!X$66)-(LRFR!$C$8*LRFR!X$70))/(LRFR!$C$11*LRFR!X27)</f>
        <v>15.079631495300506</v>
      </c>
      <c r="Y28" s="65">
        <f>(($C$5*PROPERTIES!$H$34)-(LRFR!$C$7*LRFR!Y$62)-(LRFR!$C$7*LRFR!Y$66)-(LRFR!$C$8*LRFR!Y$70))/(LRFR!$C$11*LRFR!Y27)</f>
        <v>4.8813095050230579</v>
      </c>
      <c r="Z28" s="7">
        <f>(($C$5*PROPERTIES!$K$34)-(LRFR!$C$7*LRFR!Z$62)-(LRFR!$C$7*LRFR!Z$66)-(LRFR!$C$8*LRFR!Z$70))/(LRFR!$C$11*LRFR!Z27)</f>
        <v>2.8526618342943681</v>
      </c>
      <c r="AA28" s="7">
        <f>(($C$5*PROPERTIES!$K$34)-(LRFR!$C$7*LRFR!AA$62)-(LRFR!$C$7*LRFR!AA$66)-(LRFR!$C$8*LRFR!AA$70))/(LRFR!$C$11*LRFR!AA27)</f>
        <v>3.0195958742568916</v>
      </c>
      <c r="AB28" s="7">
        <f>(($C$5*PROPERTIES!$K$34)-(LRFR!$C$7*LRFR!AB$62)-(LRFR!$C$7*LRFR!AB$66)-(LRFR!$C$8*LRFR!AB$70))/(LRFR!$C$11*LRFR!AB27)</f>
        <v>2.920777519922455</v>
      </c>
      <c r="AC28" s="7">
        <f>(($C$5*PROPERTIES!$H$34)-(LRFR!$C$7*LRFR!AC$62)-(LRFR!$C$7*LRFR!AC$66)-(LRFR!$C$8*LRFR!AC$70))/(LRFR!$C$11*LRFR!AC27)</f>
        <v>4.9484274573206593</v>
      </c>
      <c r="AD28" s="65">
        <f>(($C$5*PROPERTIES!$F$34)-(LRFR!$C$7*LRFR!AD$62)-(LRFR!$C$7*LRFR!AD$66)-(LRFR!$C$8*LRFR!AD$70))/(LRFR!$C$11*LRFR!AD27)</f>
        <v>12.618147758082852</v>
      </c>
      <c r="AE28" s="7">
        <f>(($C$5*PROPERTIES!$I$34)-(LRFR!$C$7*LRFR!AE$62)-(LRFR!$C$7*LRFR!AE$66)-(LRFR!$C$8*LRFR!AE$70))/(LRFR!$C$11*LRFR!AE27)</f>
        <v>6.7900815864793929</v>
      </c>
      <c r="AF28" s="7">
        <f>(($C$5*PROPERTIES!$I$34)-(LRFR!$C$7*LRFR!AF$62)-(LRFR!$C$7*LRFR!AF$66)-(LRFR!$C$8*LRFR!AF$70))/(LRFR!$C$11*LRFR!AF27)</f>
        <v>8.4739026840335185</v>
      </c>
      <c r="AG28" s="7">
        <f>(($C$5*PROPERTIES!$I$34)-(LRFR!$C$7*LRFR!AG$62)-(LRFR!$C$7*LRFR!AG$66)-(LRFR!$C$8*LRFR!AG$70))/(LRFR!$C$11*LRFR!AG27)</f>
        <v>6.8106306255938769</v>
      </c>
      <c r="AH28" s="67">
        <f>(($C$5*PROPERTIES!$F$34)-(LRFR!$C$7*LRFR!AH$62)-(LRFR!$C$7*LRFR!AH$66)-(LRFR!$C$8*LRFR!AH$70))/(LRFR!$C$11*LRFR!AH27)</f>
        <v>12.490336040633178</v>
      </c>
    </row>
    <row r="29" spans="2:34" x14ac:dyDescent="0.3">
      <c r="B29" s="37" t="s">
        <v>126</v>
      </c>
      <c r="C29" s="65">
        <f>(($D$5*PROPERTIES!$G$25)-(LRFR!$D$7*LRFR!C$131)-(LRFR!$D$7*LRFR!C$139)-(LRFR!$D$8*LRFR!C$147))/(LRFR!$D$9*LRFR!C26)</f>
        <v>4.3255614567119069</v>
      </c>
      <c r="D29" s="7">
        <f>(($D$5*PROPERTIES!$J$25)-(LRFR!$D$7*LRFR!D$131)-(LRFR!$D$7*LRFR!D$139)-(LRFR!$D$8*LRFR!D$147))/(LRFR!$D$9*LRFR!D26)</f>
        <v>4.0851609187313436</v>
      </c>
      <c r="E29" s="7">
        <f>(($D$5*PROPERTIES!$J$25)-(LRFR!$D$7*LRFR!E$131)-(LRFR!$D$7*LRFR!E$139)-(LRFR!$D$8*LRFR!E$147))/(LRFR!$D$9*LRFR!E26)</f>
        <v>3.9628526956193242</v>
      </c>
      <c r="F29" s="7">
        <f>(($D$5*PROPERTIES!$J$25)-(LRFR!$D$7*LRFR!F$131)-(LRFR!$D$7*LRFR!F$139)-(LRFR!$D$8*LRFR!F$147))/(LRFR!$D$9*LRFR!F26)</f>
        <v>4.021670453039472</v>
      </c>
      <c r="G29" s="7">
        <f>(($D$5*PROPERTIES!$G$25)-(LRFR!$D$7*LRFR!G$131)-(LRFR!$D$7*LRFR!G$139)-(LRFR!$D$8*LRFR!G$147))/(LRFR!$D$9*LRFR!G26)</f>
        <v>4.1606234965197864</v>
      </c>
      <c r="H29" s="65">
        <f>(($D$5*PROPERTIES!$H$27)-(LRFR!$D$7*LRFR!H$131)-(LRFR!$D$7*LRFR!H$140)-(LRFR!$D$8*LRFR!H$148))/(LRFR!$D$9*LRFR!H26)</f>
        <v>4.586950228862638</v>
      </c>
      <c r="I29" s="7">
        <f>(($D$5*PROPERTIES!$K$27)-(LRFR!$D$7*LRFR!I$131)-(LRFR!$D$7*LRFR!I$140)-(LRFR!$D$8*LRFR!I$148))/(LRFR!$D$9*LRFR!I26)</f>
        <v>4.0371051269163019</v>
      </c>
      <c r="J29" s="7">
        <f>(($D$5*PROPERTIES!$K$27)-(LRFR!$D$7*LRFR!J$131)-(LRFR!$D$7*LRFR!J$140)-(LRFR!$D$8*LRFR!J$148))/(LRFR!$D$9*LRFR!J26)</f>
        <v>4.060811937168741</v>
      </c>
      <c r="K29" s="7">
        <f>(($D$5*PROPERTIES!$K$27)-(LRFR!$D$7*LRFR!K$131)-(LRFR!$D$7*LRFR!K$140)-(LRFR!$D$8*LRFR!K$148))/(LRFR!$D$9*LRFR!K26)</f>
        <v>4.2276774908977997</v>
      </c>
      <c r="L29" s="7">
        <f>(($D$5*PROPERTIES!$H$27)-(LRFR!$D$7*LRFR!L$131)-(LRFR!$D$7*LRFR!L$140)-(LRFR!$D$8*LRFR!L$148))/(LRFR!$D$9*LRFR!L26)</f>
        <v>5.5216181888418978</v>
      </c>
      <c r="M29" s="65">
        <f>(($D$5*PROPERTIES!$G$25)-(LRFR!$D$7*LRFR!M$131)-(LRFR!$D$7*LRFR!M$139)-(LRFR!$D$8*LRFR!M$147))/(LRFR!$D$9*LRFR!M26)</f>
        <v>3.5439160259832492</v>
      </c>
      <c r="N29" s="7">
        <f>(($D$5*PROPERTIES!$J$25)-(LRFR!$D$7*LRFR!N$131)-(LRFR!$D$7*LRFR!N$139)-(LRFR!$D$8*LRFR!N$147))/(LRFR!$D$9*LRFR!N26)</f>
        <v>3.8736796035381129</v>
      </c>
      <c r="O29" s="7">
        <f>(($D$5*PROPERTIES!$J$25)-(LRFR!$D$7*LRFR!O$131)-(LRFR!$D$7*LRFR!O$139)-(LRFR!$D$8*LRFR!O$147))/(LRFR!$D$9*LRFR!O26)</f>
        <v>4.313376967045949</v>
      </c>
      <c r="P29" s="7">
        <f>(($D$5*PROPERTIES!$J$25)-(LRFR!$D$7*LRFR!P$131)-(LRFR!$D$7*LRFR!P$139)-(LRFR!$D$8*LRFR!P$147))/(LRFR!$D$9*LRFR!P26)</f>
        <v>4.5342078465735458</v>
      </c>
      <c r="Q29" s="67">
        <f>(($D$5*PROPERTIES!$G$25)-(LRFR!$D$7*LRFR!Q$131)-(LRFR!$D$7*LRFR!Q$139)-(LRFR!$D$8*LRFR!Q$147))/(LRFR!$D$9*LRFR!Q26)</f>
        <v>4.8258432354799483</v>
      </c>
      <c r="R29" s="7"/>
      <c r="S29" s="106"/>
      <c r="T29" s="57"/>
      <c r="U29" s="58"/>
      <c r="V29" s="58"/>
      <c r="W29" s="58"/>
      <c r="X29" s="59"/>
      <c r="Y29" s="57"/>
      <c r="Z29" s="58"/>
      <c r="AA29" s="58"/>
      <c r="AB29" s="58"/>
      <c r="AC29" s="59"/>
      <c r="AD29" s="58"/>
      <c r="AE29" s="58"/>
      <c r="AF29" s="58"/>
      <c r="AG29" s="58"/>
      <c r="AH29" s="60"/>
    </row>
    <row r="30" spans="2:34" ht="23.4" x14ac:dyDescent="0.45">
      <c r="B30" s="37" t="s">
        <v>127</v>
      </c>
      <c r="C30" s="65">
        <f>C29*($D$9/$D$10)</f>
        <v>5.6232298937254797</v>
      </c>
      <c r="D30" s="7">
        <f>D29*($D$9/$D$10)</f>
        <v>5.3107091943507472</v>
      </c>
      <c r="E30" s="7">
        <f t="shared" ref="E30:F30" si="4">E29*($D$9/$D$10)</f>
        <v>5.1517085043051214</v>
      </c>
      <c r="F30" s="7">
        <f t="shared" si="4"/>
        <v>5.2281715889513141</v>
      </c>
      <c r="G30" s="7">
        <f>G29*($D$9/$D$10)</f>
        <v>5.4088105454757223</v>
      </c>
      <c r="H30" s="65">
        <f>H29*($D$9/$D$10)</f>
        <v>5.9630352975214294</v>
      </c>
      <c r="I30" s="7">
        <f>I29*($D$9/$D$10)</f>
        <v>5.2482366649911922</v>
      </c>
      <c r="J30" s="7">
        <f t="shared" ref="J30:K30" si="5">J29*($D$9/$D$10)</f>
        <v>5.2790555183193639</v>
      </c>
      <c r="K30" s="7">
        <f t="shared" si="5"/>
        <v>5.4959807381671402</v>
      </c>
      <c r="L30" s="7">
        <f>L29*($D$9/$D$10)</f>
        <v>7.1781036454944678</v>
      </c>
      <c r="M30" s="65">
        <f>M29*($D$9/$D$10)</f>
        <v>4.6070908337782237</v>
      </c>
      <c r="N30" s="7">
        <f>N29*($D$9/$D$10)</f>
        <v>5.0357834845995466</v>
      </c>
      <c r="O30" s="7">
        <f t="shared" ref="O30" si="6">O29*($D$9/$D$10)</f>
        <v>5.6073900571597335</v>
      </c>
      <c r="P30" s="7">
        <f t="shared" ref="P30" si="7">P29*($D$9/$D$10)</f>
        <v>5.8944702005456096</v>
      </c>
      <c r="Q30" s="67">
        <f>Q29*($D$9/$D$10)</f>
        <v>6.2735962061239334</v>
      </c>
      <c r="R30" s="7"/>
      <c r="S30" s="121" t="s">
        <v>87</v>
      </c>
      <c r="T30" s="61"/>
      <c r="U30" s="62"/>
      <c r="V30" s="62"/>
      <c r="W30" s="62"/>
      <c r="X30" s="63"/>
      <c r="Y30" s="61"/>
      <c r="Z30" s="62"/>
      <c r="AA30" s="62"/>
      <c r="AB30" s="62"/>
      <c r="AC30" s="63"/>
      <c r="AD30" s="62"/>
      <c r="AE30" s="62"/>
      <c r="AF30" s="62"/>
      <c r="AG30" s="62"/>
      <c r="AH30" s="64"/>
    </row>
    <row r="31" spans="2:34" x14ac:dyDescent="0.3">
      <c r="B31" s="37"/>
      <c r="C31" s="41"/>
      <c r="D31" s="42"/>
      <c r="E31" s="42"/>
      <c r="F31" s="42"/>
      <c r="G31" s="43"/>
      <c r="H31" s="41"/>
      <c r="I31" s="42"/>
      <c r="J31" s="42"/>
      <c r="K31" s="42"/>
      <c r="L31" s="43"/>
      <c r="M31" s="42"/>
      <c r="N31" s="42"/>
      <c r="O31" s="42"/>
      <c r="P31" s="42"/>
      <c r="Q31" s="44"/>
      <c r="S31" s="106"/>
      <c r="T31" s="57"/>
      <c r="U31" s="58"/>
      <c r="V31" s="58"/>
      <c r="W31" s="58"/>
      <c r="X31" s="59"/>
      <c r="Y31" s="57"/>
      <c r="Z31" s="58"/>
      <c r="AA31" s="58"/>
      <c r="AB31" s="58"/>
      <c r="AC31" s="59"/>
      <c r="AD31" s="58"/>
      <c r="AE31" s="58"/>
      <c r="AF31" s="58"/>
      <c r="AG31" s="58"/>
      <c r="AH31" s="60"/>
    </row>
    <row r="32" spans="2:34" ht="23.4" x14ac:dyDescent="0.45">
      <c r="B32" s="45" t="s">
        <v>85</v>
      </c>
      <c r="C32" s="46"/>
      <c r="D32" s="47"/>
      <c r="E32" s="47"/>
      <c r="F32" s="47"/>
      <c r="G32" s="48"/>
      <c r="H32" s="46"/>
      <c r="I32" s="47"/>
      <c r="J32" s="47"/>
      <c r="K32" s="47"/>
      <c r="L32" s="48"/>
      <c r="M32" s="47"/>
      <c r="N32" s="47"/>
      <c r="O32" s="47"/>
      <c r="P32" s="47"/>
      <c r="Q32" s="49"/>
      <c r="S32" s="106" t="s">
        <v>54</v>
      </c>
      <c r="T32" s="57">
        <v>15943.66</v>
      </c>
      <c r="U32" s="58">
        <v>34890.82</v>
      </c>
      <c r="V32" s="58">
        <v>39926.080000000002</v>
      </c>
      <c r="W32" s="58">
        <v>34880.51</v>
      </c>
      <c r="X32" s="59">
        <v>15927.35</v>
      </c>
      <c r="Y32" s="57">
        <v>35147.620000000003</v>
      </c>
      <c r="Z32" s="58">
        <v>55230.26</v>
      </c>
      <c r="AA32" s="58">
        <v>53017.05</v>
      </c>
      <c r="AB32" s="58">
        <v>55244.15</v>
      </c>
      <c r="AC32" s="59">
        <v>35519.279999999999</v>
      </c>
      <c r="AD32" s="58">
        <v>4096.9859999999999</v>
      </c>
      <c r="AE32" s="58">
        <v>33028.910000000003</v>
      </c>
      <c r="AF32" s="58">
        <v>34871.83</v>
      </c>
      <c r="AG32" s="58">
        <v>37839.64</v>
      </c>
      <c r="AH32" s="60">
        <v>25043.62</v>
      </c>
    </row>
    <row r="33" spans="2:34" x14ac:dyDescent="0.3">
      <c r="B33" s="37"/>
      <c r="C33" s="41"/>
      <c r="D33" s="42"/>
      <c r="E33" s="42"/>
      <c r="F33" s="42"/>
      <c r="G33" s="43"/>
      <c r="H33" s="41"/>
      <c r="I33" s="42"/>
      <c r="J33" s="42"/>
      <c r="K33" s="42"/>
      <c r="L33" s="43"/>
      <c r="M33" s="42"/>
      <c r="N33" s="42"/>
      <c r="O33" s="42"/>
      <c r="P33" s="42"/>
      <c r="Q33" s="44"/>
      <c r="S33" s="106" t="s">
        <v>65</v>
      </c>
      <c r="T33" s="65">
        <f>(($C$5*PROPERTIES!$F$34)-(LRFR!$C$7*LRFR!T$62)-(LRFR!$C$7*LRFR!T$66)-(LRFR!$C$8*LRFR!T$70))/(LRFR!$C$11*LRFR!T32)</f>
        <v>15.60137139367515</v>
      </c>
      <c r="U33" s="7">
        <f>(($C$5*PROPERTIES!$I$34)-(LRFR!$C$7*LRFR!U$62)-(LRFR!$C$7*LRFR!U$66)-(LRFR!$C$8*LRFR!U$70))/(LRFR!$C$11*LRFR!U32)</f>
        <v>7.2449439175671708</v>
      </c>
      <c r="V33" s="7">
        <f>(($C$5*PROPERTIES!$I$34)-(LRFR!$C$7*LRFR!V$62)-(LRFR!$C$7*LRFR!V$66)-(LRFR!$C$8*LRFR!V$70))/(LRFR!$C$11*LRFR!V32)</f>
        <v>6.3192401324889778</v>
      </c>
      <c r="W33" s="7">
        <f>(($C$5*PROPERTIES!$I$34)-(LRFR!$C$7*LRFR!W$62)-(LRFR!$C$7*LRFR!W$66)-(LRFR!$C$8*LRFR!W$70))/(LRFR!$C$11*LRFR!W32)</f>
        <v>7.1845720897053864</v>
      </c>
      <c r="X33" s="7">
        <f>(($C$5*PROPERTIES!$F$34)-(LRFR!$C$7*LRFR!X$62)-(LRFR!$C$7*LRFR!X$66)-(LRFR!$C$8*LRFR!X$70))/(LRFR!$C$11*LRFR!X32)</f>
        <v>15.112039635140723</v>
      </c>
      <c r="Y33" s="65">
        <f>(($C$5*PROPERTIES!$H$34)-(LRFR!$C$7*LRFR!Y$62)-(LRFR!$C$7*LRFR!Y$66)-(LRFR!$C$8*LRFR!Y$70))/(LRFR!$C$11*LRFR!Y32)</f>
        <v>3.2465392221877818</v>
      </c>
      <c r="Z33" s="7">
        <f>(($C$5*PROPERTIES!$K$34)-(LRFR!$C$7*LRFR!Z$62)-(LRFR!$C$7*LRFR!Z$66)-(LRFR!$C$8*LRFR!Z$70))/(LRFR!$C$11*LRFR!Z32)</f>
        <v>2.1897343394101658</v>
      </c>
      <c r="AA33" s="7">
        <f>(($C$5*PROPERTIES!$K$34)-(LRFR!$C$7*LRFR!AA$62)-(LRFR!$C$7*LRFR!AA$66)-(LRFR!$C$8*LRFR!AA$70))/(LRFR!$C$11*LRFR!AA32)</f>
        <v>2.3279685627483078</v>
      </c>
      <c r="AB33" s="7">
        <f>(($C$5*PROPERTIES!$K$34)-(LRFR!$C$7*LRFR!AB$62)-(LRFR!$C$7*LRFR!AB$66)-(LRFR!$C$8*LRFR!AB$70))/(LRFR!$C$11*LRFR!AB32)</f>
        <v>2.2406343102579087</v>
      </c>
      <c r="AC33" s="7">
        <f>(($C$5*PROPERTIES!$H$34)-(LRFR!$C$7*LRFR!AC$62)-(LRFR!$C$7*LRFR!AC$66)-(LRFR!$C$8*LRFR!AC$70))/(LRFR!$C$11*LRFR!AC32)</f>
        <v>3.2927283630089113</v>
      </c>
      <c r="AD33" s="65">
        <f>(($C$5*PROPERTIES!$F$34)-(LRFR!$C$7*LRFR!AD$62)-(LRFR!$C$7*LRFR!AD$66)-(LRFR!$C$8*LRFR!AD$70))/(LRFR!$C$11*LRFR!AD32)</f>
        <v>68.373027021024384</v>
      </c>
      <c r="AE33" s="7">
        <f>(($C$5*PROPERTIES!$I$34)-(LRFR!$C$7*LRFR!AE$62)-(LRFR!$C$7*LRFR!AE$66)-(LRFR!$C$8*LRFR!AE$70))/(LRFR!$C$11*LRFR!AE32)</f>
        <v>7.0906250792474488</v>
      </c>
      <c r="AF33" s="7">
        <f>(($C$5*PROPERTIES!$I$34)-(LRFR!$C$7*LRFR!AF$62)-(LRFR!$C$7*LRFR!AF$66)-(LRFR!$C$8*LRFR!AF$70))/(LRFR!$C$11*LRFR!AF32)</f>
        <v>7.1940508852778491</v>
      </c>
      <c r="AG33" s="7">
        <f>(($C$5*PROPERTIES!$I$34)-(LRFR!$C$7*LRFR!AG$62)-(LRFR!$C$7*LRFR!AG$66)-(LRFR!$C$8*LRFR!AG$70))/(LRFR!$C$11*LRFR!AG32)</f>
        <v>6.713986785578153</v>
      </c>
      <c r="AH33" s="67">
        <f>(($C$5*PROPERTIES!$F$34)-(LRFR!$C$7*LRFR!AH$62)-(LRFR!$C$7*LRFR!AH$66)-(LRFR!$C$8*LRFR!AH$70))/(LRFR!$C$11*LRFR!AH32)</f>
        <v>10.335321386417393</v>
      </c>
    </row>
    <row r="34" spans="2:34" x14ac:dyDescent="0.3">
      <c r="B34" s="37" t="s">
        <v>81</v>
      </c>
      <c r="C34" s="53">
        <v>3102523.8640770302</v>
      </c>
      <c r="D34" s="54">
        <v>3250385.0570159098</v>
      </c>
      <c r="E34" s="54">
        <v>3208952.6708253901</v>
      </c>
      <c r="F34" s="54">
        <v>3221778.12667999</v>
      </c>
      <c r="G34" s="55">
        <v>3053412.9426038498</v>
      </c>
      <c r="H34" s="53">
        <v>2611591.5713380999</v>
      </c>
      <c r="I34" s="54">
        <v>2436163.7975749699</v>
      </c>
      <c r="J34" s="54">
        <v>2603010.8182054302</v>
      </c>
      <c r="K34" s="54">
        <v>2518194.5750033101</v>
      </c>
      <c r="L34" s="55">
        <v>2317274.0523448898</v>
      </c>
      <c r="M34" s="54">
        <v>2896214.3063825602</v>
      </c>
      <c r="N34" s="54">
        <v>3077551.5177747598</v>
      </c>
      <c r="O34" s="54">
        <v>2955881.16211067</v>
      </c>
      <c r="P34" s="54">
        <v>2777771.5846366002</v>
      </c>
      <c r="Q34" s="56">
        <v>2881589.5690129302</v>
      </c>
      <c r="S34" s="106"/>
      <c r="T34" s="57"/>
      <c r="U34" s="58"/>
      <c r="V34" s="58"/>
      <c r="W34" s="58"/>
      <c r="X34" s="59"/>
      <c r="Y34" s="57"/>
      <c r="Z34" s="58"/>
      <c r="AA34" s="58"/>
      <c r="AB34" s="58"/>
      <c r="AC34" s="59"/>
      <c r="AD34" s="58"/>
      <c r="AE34" s="58"/>
      <c r="AF34" s="58"/>
      <c r="AG34" s="58"/>
      <c r="AH34" s="60"/>
    </row>
    <row r="35" spans="2:34" ht="23.4" x14ac:dyDescent="0.45">
      <c r="B35" s="37" t="s">
        <v>82</v>
      </c>
      <c r="C35" s="53">
        <v>81770.934800722607</v>
      </c>
      <c r="D35" s="54">
        <v>101361.069482359</v>
      </c>
      <c r="E35" s="54">
        <v>102610.643478631</v>
      </c>
      <c r="F35" s="54">
        <v>100555.72377604</v>
      </c>
      <c r="G35" s="55">
        <v>80400.269951894006</v>
      </c>
      <c r="H35" s="53">
        <v>45069.884759411201</v>
      </c>
      <c r="I35" s="54">
        <v>46773.296367470197</v>
      </c>
      <c r="J35" s="54">
        <v>50306.402685519803</v>
      </c>
      <c r="K35" s="54">
        <v>48039.1136378218</v>
      </c>
      <c r="L35" s="55">
        <v>35020.354338035002</v>
      </c>
      <c r="M35" s="54">
        <v>93906.6007932965</v>
      </c>
      <c r="N35" s="54">
        <v>98026.533349943202</v>
      </c>
      <c r="O35" s="54">
        <v>93741.551051853807</v>
      </c>
      <c r="P35" s="54">
        <v>88463.568232366204</v>
      </c>
      <c r="Q35" s="56">
        <v>79275.176006794398</v>
      </c>
      <c r="S35" s="121" t="s">
        <v>88</v>
      </c>
      <c r="T35" s="61"/>
      <c r="U35" s="62"/>
      <c r="V35" s="62"/>
      <c r="W35" s="62"/>
      <c r="X35" s="63"/>
      <c r="Y35" s="61"/>
      <c r="Z35" s="62"/>
      <c r="AA35" s="62"/>
      <c r="AB35" s="62"/>
      <c r="AC35" s="63"/>
      <c r="AD35" s="62"/>
      <c r="AE35" s="62"/>
      <c r="AF35" s="62"/>
      <c r="AG35" s="62"/>
      <c r="AH35" s="64"/>
    </row>
    <row r="36" spans="2:34" x14ac:dyDescent="0.3">
      <c r="B36" s="37" t="s">
        <v>83</v>
      </c>
      <c r="C36" s="41">
        <v>-43940.884227436902</v>
      </c>
      <c r="D36" s="42">
        <v>-72655.209703650704</v>
      </c>
      <c r="E36" s="42">
        <v>-76195.676194376807</v>
      </c>
      <c r="F36" s="42">
        <v>-72397.899464555405</v>
      </c>
      <c r="G36" s="43">
        <v>-43596.935750272598</v>
      </c>
      <c r="H36" s="41">
        <v>17035.7393518387</v>
      </c>
      <c r="I36" s="42">
        <v>22241.722810644002</v>
      </c>
      <c r="J36" s="42">
        <v>24030.858386494499</v>
      </c>
      <c r="K36" s="42">
        <v>22856.623763829401</v>
      </c>
      <c r="L36" s="43">
        <v>15478.391978522801</v>
      </c>
      <c r="M36" s="42">
        <v>-7853.0798900691998</v>
      </c>
      <c r="N36" s="42">
        <v>-62516.6498523927</v>
      </c>
      <c r="O36" s="42">
        <v>-91854.741951257194</v>
      </c>
      <c r="P36" s="42">
        <v>-5592.5305728733301</v>
      </c>
      <c r="Q36" s="44">
        <v>-36442.640609874397</v>
      </c>
      <c r="S36" s="37"/>
      <c r="T36" s="57"/>
      <c r="U36" s="58"/>
      <c r="V36" s="58"/>
      <c r="W36" s="58"/>
      <c r="X36" s="59"/>
      <c r="Y36" s="57"/>
      <c r="Z36" s="58"/>
      <c r="AA36" s="58"/>
      <c r="AB36" s="58"/>
      <c r="AC36" s="59"/>
      <c r="AD36" s="58"/>
      <c r="AE36" s="58"/>
      <c r="AF36" s="58"/>
      <c r="AG36" s="58"/>
      <c r="AH36" s="60"/>
    </row>
    <row r="37" spans="2:34" x14ac:dyDescent="0.3">
      <c r="B37" s="37" t="s">
        <v>84</v>
      </c>
      <c r="C37" s="41">
        <f>C34+(C35*(PROPERTIES!$G$19+PROPERTIES!$C$22+PROPERTIES!$C$20/2))+ABS(LRFR!C36)</f>
        <v>7020362.7844887013</v>
      </c>
      <c r="D37" s="42">
        <f>D34+(D35*(PROPERTIES!$J$19+PROPERTIES!$C$22+PROPERTIES!$C$20/2))+ABS(LRFR!D36)</f>
        <v>8125020.9334463179</v>
      </c>
      <c r="E37" s="42">
        <f>E34+(E35*(PROPERTIES!$J$19+PROPERTIES!$C$22+PROPERTIES!$C$20/2))+ABS(LRFR!E36)</f>
        <v>8146327.5818199106</v>
      </c>
      <c r="F37" s="42">
        <f>F34+(F35*(PROPERTIES!$J$19+PROPERTIES!$C$22+PROPERTIES!$C$20/2))+ABS(LRFR!F36)</f>
        <v>8058003.4400344398</v>
      </c>
      <c r="G37" s="42">
        <f>G34+(G35*(PROPERTIES!$G$19+PROPERTIES!$C$22+PROPERTIES!$C$20/2))+ABS(LRFR!G36)</f>
        <v>6905972.6673251009</v>
      </c>
      <c r="H37" s="41">
        <f>H34+(H35*(PROPERTIES!$H$19+PROPERTIES!$C$22+PROPERTIES!$C$20/2))+ABS(LRFR!H36)</f>
        <v>4811699.853723919</v>
      </c>
      <c r="I37" s="42">
        <f>I34+(I35*(PROPERTIES!$K$19+PROPERTIES!$C$22+PROPERTIES!$C$20/2))+ABS(LRFR!I36)</f>
        <v>4723987.0631849514</v>
      </c>
      <c r="J37" s="42">
        <f>J34+(J35*(PROPERTIES!$K$19+PROPERTIES!$C$22+PROPERTIES!$C$20/2))+ABS(LRFR!J36)</f>
        <v>5063758.0566717898</v>
      </c>
      <c r="K37" s="42">
        <f>K34+(K35*(PROPERTIES!$K$19+PROPERTIES!$C$22+PROPERTIES!$C$20/2))+ABS(LRFR!K36)</f>
        <v>4867945.7655991334</v>
      </c>
      <c r="L37" s="42">
        <f>L34+(L35*(PROPERTIES!$H$19+PROPERTIES!$C$22+PROPERTIES!$C$20/2))+ABS(LRFR!L36)</f>
        <v>4029050.8575719828</v>
      </c>
      <c r="M37" s="41">
        <f>M34+(M35*(PROPERTIES!$G$19+PROPERTIES!$C$22+PROPERTIES!$C$20/2))+ABS(LRFR!M36)</f>
        <v>7352892.5988550512</v>
      </c>
      <c r="N37" s="42">
        <f>N34+(N35*(PROPERTIES!$J$19+PROPERTIES!$C$22+PROPERTIES!$C$20/2))+ABS(LRFR!N36)</f>
        <v>7784075.1850807108</v>
      </c>
      <c r="O37" s="42">
        <f>O34+(O35*(PROPERTIES!$J$19+PROPERTIES!$C$22+PROPERTIES!$C$20/2))+ABS(LRFR!O36)</f>
        <v>7488741.8851435017</v>
      </c>
      <c r="P37" s="42">
        <f>P34+(P35*(PROPERTIES!$J$19+PROPERTIES!$C$22+PROPERTIES!$C$20/2))+ABS(LRFR!P36)</f>
        <v>6974325.6602178225</v>
      </c>
      <c r="Q37" s="44">
        <f>Q34+(Q35*(PROPERTIES!$G$19+PROPERTIES!$C$22+PROPERTIES!$C$20/2))+ABS(LRFR!Q36)</f>
        <v>6673693.6729446892</v>
      </c>
      <c r="S37" s="37" t="s">
        <v>54</v>
      </c>
      <c r="T37" s="57">
        <v>29296.17</v>
      </c>
      <c r="U37" s="58">
        <v>39550.94</v>
      </c>
      <c r="V37" s="58">
        <v>43170.42</v>
      </c>
      <c r="W37" s="58">
        <v>39439.129999999997</v>
      </c>
      <c r="X37" s="59">
        <v>29132.44</v>
      </c>
      <c r="Y37" s="57">
        <v>33267.760000000002</v>
      </c>
      <c r="Z37" s="58">
        <v>48222.45</v>
      </c>
      <c r="AA37" s="58">
        <v>46122.15</v>
      </c>
      <c r="AB37" s="58">
        <v>48250.54</v>
      </c>
      <c r="AC37" s="59">
        <v>33650.199999999997</v>
      </c>
      <c r="AD37" s="58">
        <v>6646.2539999999999</v>
      </c>
      <c r="AE37" s="58">
        <v>40550.43</v>
      </c>
      <c r="AF37" s="58">
        <v>26384.83</v>
      </c>
      <c r="AG37" s="58">
        <v>40557.08</v>
      </c>
      <c r="AH37" s="60">
        <v>36896.6</v>
      </c>
    </row>
    <row r="38" spans="2:34" x14ac:dyDescent="0.3">
      <c r="B38" s="37" t="s">
        <v>86</v>
      </c>
      <c r="C38" s="41">
        <f>C37/PROPERTIES!$G$22</f>
        <v>2646.3973101962833</v>
      </c>
      <c r="D38" s="42">
        <f>D37/PROPERTIES!$J$22</f>
        <v>3005.704695711127</v>
      </c>
      <c r="E38" s="42">
        <f>E37/PROPERTIES!$J$22</f>
        <v>3013.5867053195884</v>
      </c>
      <c r="F38" s="42">
        <f>F37/PROPERTIES!$J$22</f>
        <v>2980.9127848603284</v>
      </c>
      <c r="G38" s="42">
        <f>G37/PROPERTIES!$G$22</f>
        <v>2603.2767895525863</v>
      </c>
      <c r="H38" s="41">
        <f>H37/PROPERTIES!$H$20</f>
        <v>1228.9479359752556</v>
      </c>
      <c r="I38" s="42">
        <f>I37/PROPERTIES!$K$20</f>
        <v>1206.5453638763188</v>
      </c>
      <c r="J38" s="42">
        <f>J37/PROPERTIES!$K$20</f>
        <v>1293.3256855596735</v>
      </c>
      <c r="K38" s="42">
        <f>K37/PROPERTIES!$K$20</f>
        <v>1243.3136070286141</v>
      </c>
      <c r="L38" s="42">
        <f>L37/PROPERTIES!$H$20</f>
        <v>1029.0529097571023</v>
      </c>
      <c r="M38" s="41">
        <f>M37/PROPERTIES!$G$22</f>
        <v>2771.7478131992802</v>
      </c>
      <c r="N38" s="42">
        <f>N37/PROPERTIES!$J$22</f>
        <v>2879.5779761322547</v>
      </c>
      <c r="O38" s="42">
        <f>O37/PROPERTIES!$J$22</f>
        <v>2770.3247577476704</v>
      </c>
      <c r="P38" s="42">
        <f>P37/PROPERTIES!$J$22</f>
        <v>2580.0257695389992</v>
      </c>
      <c r="Q38" s="44">
        <f>Q37/PROPERTIES!$G$22</f>
        <v>2515.7168550002598</v>
      </c>
      <c r="S38" s="37" t="s">
        <v>65</v>
      </c>
      <c r="T38" s="65">
        <f>(($C$5*PROPERTIES!$F$34)-(LRFR!$C$7*LRFR!T$62)-(LRFR!$C$7*LRFR!T$66)-(LRFR!$C$8*LRFR!T$70))/(LRFR!$C$11*LRFR!T37)</f>
        <v>8.490630721848035</v>
      </c>
      <c r="U38" s="7">
        <f>(($C$5*PROPERTIES!$I$34)-(LRFR!$C$7*LRFR!U$62)-(LRFR!$C$7*LRFR!U$66)-(LRFR!$C$8*LRFR!U$70))/(LRFR!$C$11*LRFR!U37)</f>
        <v>6.3913028144952042</v>
      </c>
      <c r="V38" s="7">
        <f>(($C$5*PROPERTIES!$I$34)-(LRFR!$C$7*LRFR!V$62)-(LRFR!$C$7*LRFR!V$66)-(LRFR!$C$8*LRFR!V$70))/(LRFR!$C$11*LRFR!V37)</f>
        <v>5.8443370963026426</v>
      </c>
      <c r="W38" s="7">
        <f>(($C$5*PROPERTIES!$I$34)-(LRFR!$C$7*LRFR!W$62)-(LRFR!$C$7*LRFR!W$66)-(LRFR!$C$8*LRFR!W$70))/(LRFR!$C$11*LRFR!W37)</f>
        <v>6.3541345516670793</v>
      </c>
      <c r="X38" s="7">
        <f>(($C$5*PROPERTIES!$F$34)-(LRFR!$C$7*LRFR!X$62)-(LRFR!$C$7*LRFR!X$66)-(LRFR!$C$8*LRFR!X$70))/(LRFR!$C$11*LRFR!X37)</f>
        <v>8.2620866800981538</v>
      </c>
      <c r="Y38" s="65">
        <f>(($C$5*PROPERTIES!$H$34)-(LRFR!$C$7*LRFR!Y$62)-(LRFR!$C$7*LRFR!Y$66)-(LRFR!$C$8*LRFR!Y$70))/(LRFR!$C$11*LRFR!Y37)</f>
        <v>3.4299912857538866</v>
      </c>
      <c r="Z38" s="7">
        <f>(($C$5*PROPERTIES!$K$34)-(LRFR!$C$7*LRFR!Z$62)-(LRFR!$C$7*LRFR!Z$66)-(LRFR!$C$8*LRFR!Z$70))/(LRFR!$C$11*LRFR!Z37)</f>
        <v>2.5079521446245834</v>
      </c>
      <c r="AA38" s="7">
        <f>(($C$5*PROPERTIES!$K$34)-(LRFR!$C$7*LRFR!AA$62)-(LRFR!$C$7*LRFR!AA$66)-(LRFR!$C$8*LRFR!AA$70))/(LRFR!$C$11*LRFR!AA37)</f>
        <v>2.6759816203202837</v>
      </c>
      <c r="AB38" s="7">
        <f>(($C$5*PROPERTIES!$K$34)-(LRFR!$C$7*LRFR!AB$62)-(LRFR!$C$7*LRFR!AB$66)-(LRFR!$C$8*LRFR!AB$70))/(LRFR!$C$11*LRFR!AB37)</f>
        <v>2.5654000541969988</v>
      </c>
      <c r="AC38" s="7">
        <f>(($C$5*PROPERTIES!$H$34)-(LRFR!$C$7*LRFR!AC$62)-(LRFR!$C$7*LRFR!AC$66)-(LRFR!$C$8*LRFR!AC$70))/(LRFR!$C$11*LRFR!AC37)</f>
        <v>3.4756209677700332</v>
      </c>
      <c r="AD38" s="65">
        <f>(($C$5*PROPERTIES!$F$34)-(LRFR!$C$7*LRFR!AD$62)-(LRFR!$C$7*LRFR!AD$66)-(LRFR!$C$8*LRFR!AD$70))/(LRFR!$C$11*LRFR!AD37)</f>
        <v>42.147551761151263</v>
      </c>
      <c r="AE38" s="7">
        <f>(($C$5*PROPERTIES!$I$34)-(LRFR!$C$7*LRFR!AE$62)-(LRFR!$C$7*LRFR!AE$66)-(LRFR!$C$8*LRFR!AE$70))/(LRFR!$C$11*LRFR!AE37)</f>
        <v>5.7754163787216779</v>
      </c>
      <c r="AF38" s="7">
        <f>(($C$5*PROPERTIES!$I$34)-(LRFR!$C$7*LRFR!AF$62)-(LRFR!$C$7*LRFR!AF$66)-(LRFR!$C$8*LRFR!AF$70))/(LRFR!$C$11*LRFR!AF37)</f>
        <v>9.508104448001319</v>
      </c>
      <c r="AG38" s="7">
        <f>(($C$5*PROPERTIES!$I$34)-(LRFR!$C$7*LRFR!AG$62)-(LRFR!$C$7*LRFR!AG$66)-(LRFR!$C$8*LRFR!AG$70))/(LRFR!$C$11*LRFR!AG37)</f>
        <v>6.2641305274204768</v>
      </c>
      <c r="AH38" s="67">
        <f>(($C$5*PROPERTIES!$F$34)-(LRFR!$C$7*LRFR!AH$62)-(LRFR!$C$7*LRFR!AH$66)-(LRFR!$C$8*LRFR!AH$70))/(LRFR!$C$11*LRFR!AH37)</f>
        <v>7.0151141671403421</v>
      </c>
    </row>
    <row r="39" spans="2:34" x14ac:dyDescent="0.3">
      <c r="B39" s="37" t="s">
        <v>124</v>
      </c>
      <c r="C39" s="65">
        <f>(($C$5*PROPERTIES!$G$24)-(LRFR!$C$7*LRFR!C$130)-(LRFR!$C$7*LRFR!C$138)-(LRFR!$C$8*LRFR!C$146))/(LRFR!$C$11*LRFR!C37)</f>
        <v>8.3307392765991999</v>
      </c>
      <c r="D39" s="7">
        <f>(($C$5*PROPERTIES!$J$24)-(LRFR!$C$7*LRFR!D$130)-(LRFR!$C$7*LRFR!D$138)-(LRFR!$C$8*LRFR!D$146))/(LRFR!$C$11*LRFR!D37)</f>
        <v>7.2693358676707236</v>
      </c>
      <c r="E39" s="7">
        <f>(($C$5*PROPERTIES!$J$24)-(LRFR!$C$7*LRFR!E$130)-(LRFR!$C$7*LRFR!E$138)-(LRFR!$C$8*LRFR!E$146))/(LRFR!$C$11*LRFR!E37)</f>
        <v>7.1955354288579016</v>
      </c>
      <c r="F39" s="7">
        <f>(($C$5*PROPERTIES!$J$24)-(LRFR!$C$7*LRFR!F$130)-(LRFR!$C$7*LRFR!F$138)-(LRFR!$C$8*LRFR!F$146))/(LRFR!$C$11*LRFR!F37)</f>
        <v>7.1594740336910982</v>
      </c>
      <c r="G39" s="7">
        <f>(($C$5*PROPERTIES!$G$24)-(LRFR!$C$7*LRFR!G$130)-(LRFR!$C$7*LRFR!G$138)-(LRFR!$C$8*LRFR!G$146))/(LRFR!$C$11*LRFR!G37)</f>
        <v>8.0457622929730626</v>
      </c>
      <c r="H39" s="65">
        <f>(($C$5*PROPERTIES!$H$26)-(LRFR!$C$7*LRFR!H$131)-(LRFR!$C$7*LRFR!H$139)-(LRFR!$C$8*LRFR!H$147))/(LRFR!$C$11*LRFR!H38)</f>
        <v>14.525114619032024</v>
      </c>
      <c r="I39" s="7">
        <f>(($C$5*PROPERTIES!$K$26)-(LRFR!$C$7*LRFR!I$131)-(LRFR!$C$7*LRFR!I$139)-(LRFR!$C$8*LRFR!I$147))/(LRFR!$C$11*LRFR!I38)</f>
        <v>15.383105720802741</v>
      </c>
      <c r="J39" s="7">
        <f>(($C$5*PROPERTIES!$K$26)-(LRFR!$C$7*LRFR!J$131)-(LRFR!$C$7*LRFR!J$139)-(LRFR!$C$8*LRFR!J$147))/(LRFR!$C$11*LRFR!J38)</f>
        <v>14.747117529033209</v>
      </c>
      <c r="K39" s="7">
        <f>(($C$5*PROPERTIES!$K$26)-(LRFR!$C$7*LRFR!K$131)-(LRFR!$C$7*LRFR!K$139)-(LRFR!$C$8*LRFR!K$147))/(LRFR!$C$11*LRFR!K38)</f>
        <v>15.594822224343998</v>
      </c>
      <c r="L39" s="7">
        <f>(($C$5*PROPERTIES!$H$26)-(LRFR!$C$7*LRFR!L$131)-(LRFR!$C$7*LRFR!L$139)-(LRFR!$C$8*LRFR!L$147))/(LRFR!$C$11*LRFR!L38)</f>
        <v>18.792000944622298</v>
      </c>
      <c r="M39" s="65">
        <f>(($C$5*PROPERTIES!$G$24)-(LRFR!$C$7*LRFR!M$130)-(LRFR!$C$7*LRFR!M$138)-(LRFR!$C$8*LRFR!M$146))/(LRFR!$C$11*LRFR!M37)</f>
        <v>7.0998227246301955</v>
      </c>
      <c r="N39" s="7">
        <f>(($C$5*PROPERTIES!$J$24)-(LRFR!$C$7*LRFR!N$130)-(LRFR!$C$7*LRFR!N$138)-(LRFR!$C$8*LRFR!N$146))/(LRFR!$C$11*LRFR!N37)</f>
        <v>7.1174287306674202</v>
      </c>
      <c r="O39" s="7">
        <f>(($C$5*PROPERTIES!$J$24)-(LRFR!$C$7*LRFR!O$130)-(LRFR!$C$7*LRFR!O$138)-(LRFR!$C$8*LRFR!O$146))/(LRFR!$C$11*LRFR!O37)</f>
        <v>7.7063340679013468</v>
      </c>
      <c r="P39" s="7">
        <f>(($C$5*PROPERTIES!$J$24)-(LRFR!$C$7*LRFR!P$130)-(LRFR!$C$7*LRFR!P$138)-(LRFR!$C$8*LRFR!P$146))/(LRFR!$C$11*LRFR!P37)</f>
        <v>8.6220892562958511</v>
      </c>
      <c r="Q39" s="67">
        <f>(($C$5*PROPERTIES!$G$24)-(LRFR!$C$7*LRFR!Q$130)-(LRFR!$C$7*LRFR!Q$138)-(LRFR!$C$8*LRFR!Q$146))/(LRFR!$C$11*LRFR!Q37)</f>
        <v>9.1812394707319509</v>
      </c>
      <c r="S39" s="37"/>
      <c r="T39" s="57"/>
      <c r="U39" s="58"/>
      <c r="V39" s="58"/>
      <c r="W39" s="58"/>
      <c r="X39" s="59"/>
      <c r="Y39" s="57"/>
      <c r="Z39" s="58"/>
      <c r="AA39" s="58"/>
      <c r="AB39" s="58"/>
      <c r="AC39" s="59"/>
      <c r="AD39" s="58"/>
      <c r="AE39" s="58"/>
      <c r="AF39" s="58"/>
      <c r="AG39" s="58"/>
      <c r="AH39" s="60"/>
    </row>
    <row r="40" spans="2:34" ht="23.4" x14ac:dyDescent="0.45">
      <c r="B40" s="37" t="s">
        <v>125</v>
      </c>
      <c r="C40" s="65">
        <f>C39*($C$11/$C$12)</f>
        <v>8.3307392765991999</v>
      </c>
      <c r="D40" s="7">
        <f>D39*($C$11/$C$12)</f>
        <v>7.2693358676707236</v>
      </c>
      <c r="E40" s="7">
        <f t="shared" ref="E40:F40" si="8">E39*($C$11/$C$12)</f>
        <v>7.1955354288579016</v>
      </c>
      <c r="F40" s="7">
        <f t="shared" si="8"/>
        <v>7.1594740336910982</v>
      </c>
      <c r="G40" s="7">
        <f>G39*($C$11/$C$12)</f>
        <v>8.0457622929730626</v>
      </c>
      <c r="H40" s="65">
        <f>H39*($C$11/$C$12)</f>
        <v>14.525114619032024</v>
      </c>
      <c r="I40" s="7">
        <f>I39*($C$11/$C$12)</f>
        <v>15.383105720802741</v>
      </c>
      <c r="J40" s="7">
        <f t="shared" ref="J40:K40" si="9">J39*($C$11/$C$12)</f>
        <v>14.747117529033209</v>
      </c>
      <c r="K40" s="7">
        <f t="shared" si="9"/>
        <v>15.594822224343998</v>
      </c>
      <c r="L40" s="7">
        <f>L39*($C$11/$C$12)</f>
        <v>18.792000944622298</v>
      </c>
      <c r="M40" s="65">
        <f>M39*($C$11/$C$12)</f>
        <v>7.0998227246301955</v>
      </c>
      <c r="N40" s="7">
        <f>N39*($C$11/$C$12)</f>
        <v>7.1174287306674202</v>
      </c>
      <c r="O40" s="7">
        <f t="shared" ref="O40:P40" si="10">O39*($C$11/$C$12)</f>
        <v>7.7063340679013468</v>
      </c>
      <c r="P40" s="7">
        <f t="shared" si="10"/>
        <v>8.6220892562958511</v>
      </c>
      <c r="Q40" s="67">
        <f>Q39*($C$11/$C$12)</f>
        <v>9.1812394707319509</v>
      </c>
      <c r="S40" s="45" t="s">
        <v>89</v>
      </c>
      <c r="T40" s="61"/>
      <c r="U40" s="62"/>
      <c r="V40" s="62"/>
      <c r="W40" s="62"/>
      <c r="X40" s="63"/>
      <c r="Y40" s="61"/>
      <c r="Z40" s="62"/>
      <c r="AA40" s="62"/>
      <c r="AB40" s="62"/>
      <c r="AC40" s="63"/>
      <c r="AD40" s="62"/>
      <c r="AE40" s="62"/>
      <c r="AF40" s="62"/>
      <c r="AG40" s="62"/>
      <c r="AH40" s="64"/>
    </row>
    <row r="41" spans="2:34" x14ac:dyDescent="0.3">
      <c r="B41" s="37" t="s">
        <v>126</v>
      </c>
      <c r="C41" s="65">
        <f>(($D$5*PROPERTIES!$G$25)-(LRFR!$D$7*LRFR!C$131)-(LRFR!$D$7*LRFR!C$139)-(LRFR!$D$8*LRFR!C$147))/(LRFR!$D$11*LRFR!C38)</f>
        <v>8.4437993461304863</v>
      </c>
      <c r="D41" s="7">
        <f>(($D$5*PROPERTIES!$J$25)-(LRFR!$D$7*LRFR!D$131)-(LRFR!$D$7*LRFR!D$139)-(LRFR!$D$8*LRFR!D$147))/(LRFR!$D$11*LRFR!D38)</f>
        <v>7.4051691158758084</v>
      </c>
      <c r="E41" s="7">
        <f>(($D$5*PROPERTIES!$J$25)-(LRFR!$D$7*LRFR!E$131)-(LRFR!$D$7*LRFR!E$139)-(LRFR!$D$8*LRFR!E$147))/(LRFR!$D$11*LRFR!E38)</f>
        <v>7.3085433939119113</v>
      </c>
      <c r="F41" s="7">
        <f>(($D$5*PROPERTIES!$J$25)-(LRFR!$D$7*LRFR!F$131)-(LRFR!$D$7*LRFR!F$139)-(LRFR!$D$8*LRFR!F$147))/(LRFR!$D$11*LRFR!F38)</f>
        <v>7.2690594291879869</v>
      </c>
      <c r="G41" s="7">
        <f>(($D$5*PROPERTIES!$G$25)-(LRFR!$D$7*LRFR!G$131)-(LRFR!$D$7*LRFR!G$139)-(LRFR!$D$8*LRFR!G$147))/(LRFR!$D$11*LRFR!G38)</f>
        <v>8.1037140379260872</v>
      </c>
      <c r="H41" s="65">
        <f>(($D$5*PROPERTIES!$H$27)-(LRFR!$D$7*LRFR!H$131)-(LRFR!$D$7*LRFR!H$140)-(LRFR!$D$8*LRFR!H$148))/(LRFR!$D$11*LRFR!H38)</f>
        <v>14.499456083227166</v>
      </c>
      <c r="I41" s="7">
        <f>(($D$5*PROPERTIES!$K$27)-(LRFR!$D$7*LRFR!I$131)-(LRFR!$D$7*LRFR!I$140)-(LRFR!$D$8*LRFR!I$148))/(LRFR!$D$11*LRFR!I38)</f>
        <v>14.723361386198889</v>
      </c>
      <c r="J41" s="7">
        <f>(($D$5*PROPERTIES!$K$27)-(LRFR!$D$7*LRFR!J$131)-(LRFR!$D$7*LRFR!J$140)-(LRFR!$D$8*LRFR!J$148))/(LRFR!$D$11*LRFR!J38)</f>
        <v>13.883673724477548</v>
      </c>
      <c r="K41" s="7">
        <f>(($D$5*PROPERTIES!$K$27)-(LRFR!$D$7*LRFR!K$131)-(LRFR!$D$7*LRFR!K$140)-(LRFR!$D$8*LRFR!K$148))/(LRFR!$D$11*LRFR!K38)</f>
        <v>14.753789899202596</v>
      </c>
      <c r="L41" s="7">
        <f>(($D$5*PROPERTIES!$H$27)-(LRFR!$D$7*LRFR!L$131)-(LRFR!$D$7*LRFR!L$140)-(LRFR!$D$8*LRFR!L$148))/(LRFR!$D$11*LRFR!L38)</f>
        <v>18.494804612544026</v>
      </c>
      <c r="M41" s="65">
        <f>(($D$5*PROPERTIES!$G$25)-(LRFR!$D$7*LRFR!M$131)-(LRFR!$D$7*LRFR!M$139)-(LRFR!$D$8*LRFR!M$147))/(LRFR!$D$11*LRFR!M38)</f>
        <v>7.0551794757114452</v>
      </c>
      <c r="N41" s="7">
        <f>(($D$5*PROPERTIES!$J$25)-(LRFR!$D$7*LRFR!N$131)-(LRFR!$D$7*LRFR!N$139)-(LRFR!$D$8*LRFR!N$147))/(LRFR!$D$11*LRFR!N38)</f>
        <v>7.1709358648840009</v>
      </c>
      <c r="O41" s="7">
        <f>(($D$5*PROPERTIES!$J$25)-(LRFR!$D$7*LRFR!O$131)-(LRFR!$D$7*LRFR!O$139)-(LRFR!$D$8*LRFR!O$147))/(LRFR!$D$11*LRFR!O38)</f>
        <v>7.8049513652809015</v>
      </c>
      <c r="P41" s="7">
        <f>(($D$5*PROPERTIES!$J$25)-(LRFR!$D$7*LRFR!P$131)-(LRFR!$D$7*LRFR!P$139)-(LRFR!$D$8*LRFR!P$147))/(LRFR!$D$11*LRFR!P38)</f>
        <v>8.7895379906674549</v>
      </c>
      <c r="Q41" s="67">
        <f>(($D$5*PROPERTIES!$G$25)-(LRFR!$D$7*LRFR!Q$131)-(LRFR!$D$7*LRFR!Q$139)-(LRFR!$D$8*LRFR!Q$147))/(LRFR!$D$11*LRFR!Q38)</f>
        <v>9.3465381167710024</v>
      </c>
      <c r="S41" s="37"/>
      <c r="T41" s="57"/>
      <c r="U41" s="58"/>
      <c r="V41" s="58"/>
      <c r="W41" s="58"/>
      <c r="X41" s="59"/>
      <c r="Y41" s="57"/>
      <c r="Z41" s="58"/>
      <c r="AA41" s="58"/>
      <c r="AB41" s="58"/>
      <c r="AC41" s="59"/>
      <c r="AD41" s="58"/>
      <c r="AE41" s="58"/>
      <c r="AF41" s="58"/>
      <c r="AG41" s="58"/>
      <c r="AH41" s="60"/>
    </row>
    <row r="42" spans="2:34" x14ac:dyDescent="0.3">
      <c r="B42" s="37" t="s">
        <v>127</v>
      </c>
      <c r="C42" s="65">
        <f>C41*($D$11/$D$12)</f>
        <v>10.976939149969633</v>
      </c>
      <c r="D42" s="7">
        <f>D41*($D$11/$D$12)</f>
        <v>9.6267198506385512</v>
      </c>
      <c r="E42" s="7">
        <f t="shared" ref="E42:F42" si="11">E41*($D$11/$D$12)</f>
        <v>9.5011064120854858</v>
      </c>
      <c r="F42" s="7">
        <f t="shared" si="11"/>
        <v>9.4497772579443833</v>
      </c>
      <c r="G42" s="7">
        <f>G41*($D$11/$D$12)</f>
        <v>10.534828249303914</v>
      </c>
      <c r="H42" s="65">
        <f>H41*($D$11/$D$12)</f>
        <v>18.849292908195316</v>
      </c>
      <c r="I42" s="7">
        <f>I41*($D$11/$D$12)</f>
        <v>19.140369802058554</v>
      </c>
      <c r="J42" s="7">
        <f t="shared" ref="J42:K42" si="12">J41*($D$11/$D$12)</f>
        <v>18.048775841820813</v>
      </c>
      <c r="K42" s="7">
        <f t="shared" si="12"/>
        <v>19.179926868963374</v>
      </c>
      <c r="L42" s="7">
        <f>L41*($D$11/$D$12)</f>
        <v>24.043245996307235</v>
      </c>
      <c r="M42" s="65">
        <f>M41*($D$11/$D$12)</f>
        <v>9.171733318424879</v>
      </c>
      <c r="N42" s="7">
        <f>N41*($D$11/$D$12)</f>
        <v>9.3222166243492008</v>
      </c>
      <c r="O42" s="7">
        <f t="shared" ref="O42:P42" si="13">O41*($D$11/$D$12)</f>
        <v>10.146436774865172</v>
      </c>
      <c r="P42" s="7">
        <f t="shared" si="13"/>
        <v>11.426399387867692</v>
      </c>
      <c r="Q42" s="67">
        <f>Q41*($D$11/$D$12)</f>
        <v>12.150499551802303</v>
      </c>
      <c r="S42" s="37" t="s">
        <v>54</v>
      </c>
      <c r="T42" s="57">
        <v>15985.06</v>
      </c>
      <c r="U42" s="58">
        <v>36589.730000000003</v>
      </c>
      <c r="V42" s="58">
        <v>36362.42</v>
      </c>
      <c r="W42" s="58">
        <v>36584.269999999997</v>
      </c>
      <c r="X42" s="59">
        <v>159762.23999999999</v>
      </c>
      <c r="Y42" s="57">
        <v>25437.3</v>
      </c>
      <c r="Z42" s="58">
        <v>46278.29</v>
      </c>
      <c r="AA42" s="58">
        <v>44632.04</v>
      </c>
      <c r="AB42" s="58">
        <v>46259.17</v>
      </c>
      <c r="AC42" s="59">
        <v>25718.69</v>
      </c>
      <c r="AD42" s="58">
        <v>2464.2579999999998</v>
      </c>
      <c r="AE42" s="58">
        <v>37508.559999999998</v>
      </c>
      <c r="AF42" s="58">
        <v>32812.370000000003</v>
      </c>
      <c r="AG42" s="58">
        <v>52013.53</v>
      </c>
      <c r="AH42" s="60">
        <v>22456.91</v>
      </c>
    </row>
    <row r="43" spans="2:34" x14ac:dyDescent="0.3">
      <c r="B43" s="37"/>
      <c r="C43" s="41"/>
      <c r="D43" s="42"/>
      <c r="E43" s="42"/>
      <c r="F43" s="42"/>
      <c r="G43" s="43"/>
      <c r="H43" s="41"/>
      <c r="I43" s="42"/>
      <c r="J43" s="42"/>
      <c r="K43" s="42"/>
      <c r="L43" s="43"/>
      <c r="M43" s="42"/>
      <c r="N43" s="42"/>
      <c r="O43" s="42"/>
      <c r="P43" s="42"/>
      <c r="Q43" s="44"/>
      <c r="S43" s="37" t="s">
        <v>65</v>
      </c>
      <c r="T43" s="65">
        <f>(($C$5*PROPERTIES!$F$34)-(LRFR!$C$7*LRFR!T$62)-(LRFR!$C$7*LRFR!T$66)-(LRFR!$C$8*LRFR!T$70))/(LRFR!$C$11*LRFR!T42)</f>
        <v>15.560965115832079</v>
      </c>
      <c r="U43" s="7">
        <f>(($C$5*PROPERTIES!$I$34)-(LRFR!$C$7*LRFR!U$62)-(LRFR!$C$7*LRFR!U$66)-(LRFR!$C$8*LRFR!U$70))/(LRFR!$C$11*LRFR!U42)</f>
        <v>6.9085515016899821</v>
      </c>
      <c r="V43" s="7">
        <f>(($C$5*PROPERTIES!$I$34)-(LRFR!$C$7*LRFR!V$62)-(LRFR!$C$7*LRFR!V$66)-(LRFR!$C$8*LRFR!V$70))/(LRFR!$C$11*LRFR!V42)</f>
        <v>6.9385504889104066</v>
      </c>
      <c r="W43" s="7">
        <f>(($C$5*PROPERTIES!$I$34)-(LRFR!$C$7*LRFR!W$62)-(LRFR!$C$7*LRFR!W$66)-(LRFR!$C$8*LRFR!W$70))/(LRFR!$C$11*LRFR!W42)</f>
        <v>6.8499805687168189</v>
      </c>
      <c r="X43" s="7">
        <f>(($C$5*PROPERTIES!$F$34)-(LRFR!$C$7*LRFR!X$62)-(LRFR!$C$7*LRFR!X$66)-(LRFR!$C$8*LRFR!X$70))/(LRFR!$C$11*LRFR!X42)</f>
        <v>1.5065809322826134</v>
      </c>
      <c r="Y43" s="65">
        <f>(($C$5*PROPERTIES!$H$34)-(LRFR!$C$7*LRFR!Y$62)-(LRFR!$C$7*LRFR!Y$66)-(LRFR!$C$8*LRFR!Y$70))/(LRFR!$C$11*LRFR!Y42)</f>
        <v>4.4858584400290802</v>
      </c>
      <c r="Z43" s="7">
        <f>(($C$5*PROPERTIES!$K$34)-(LRFR!$C$7*LRFR!Z$62)-(LRFR!$C$7*LRFR!Z$66)-(LRFR!$C$8*LRFR!Z$70))/(LRFR!$C$11*LRFR!Z42)</f>
        <v>2.6133117039664113</v>
      </c>
      <c r="AA43" s="7">
        <f>(($C$5*PROPERTIES!$K$34)-(LRFR!$C$7*LRFR!AA$62)-(LRFR!$C$7*LRFR!AA$66)-(LRFR!$C$8*LRFR!AA$70))/(LRFR!$C$11*LRFR!AA42)</f>
        <v>2.7653234243752958</v>
      </c>
      <c r="AB43" s="7">
        <f>(($C$5*PROPERTIES!$K$34)-(LRFR!$C$7*LRFR!AB$62)-(LRFR!$C$7*LRFR!AB$66)-(LRFR!$C$8*LRFR!AB$70))/(LRFR!$C$11*LRFR!AB42)</f>
        <v>2.6758356868710456</v>
      </c>
      <c r="AC43" s="7">
        <f>(($C$5*PROPERTIES!$H$34)-(LRFR!$C$7*LRFR!AC$62)-(LRFR!$C$7*LRFR!AC$66)-(LRFR!$C$8*LRFR!AC$70))/(LRFR!$C$11*LRFR!AC42)</f>
        <v>4.5474843660254525</v>
      </c>
      <c r="AD43" s="65">
        <f>(($C$5*PROPERTIES!$F$34)-(LRFR!$C$7*LRFR!AD$62)-(LRFR!$C$7*LRFR!AD$66)-(LRFR!$C$8*LRFR!AD$70))/(LRFR!$C$11*LRFR!AD42)</f>
        <v>113.67451560784569</v>
      </c>
      <c r="AE43" s="7">
        <f>(($C$5*PROPERTIES!$I$34)-(LRFR!$C$7*LRFR!AE$62)-(LRFR!$C$7*LRFR!AE$66)-(LRFR!$C$8*LRFR!AE$70))/(LRFR!$C$11*LRFR!AE42)</f>
        <v>6.2437912195564662</v>
      </c>
      <c r="AF43" s="7">
        <f>(($C$5*PROPERTIES!$I$34)-(LRFR!$C$7*LRFR!AF$62)-(LRFR!$C$7*LRFR!AF$66)-(LRFR!$C$8*LRFR!AF$70))/(LRFR!$C$11*LRFR!AF42)</f>
        <v>7.6455836467392819</v>
      </c>
      <c r="AG43" s="7">
        <f>(($C$5*PROPERTIES!$I$34)-(LRFR!$C$7*LRFR!AG$62)-(LRFR!$C$7*LRFR!AG$66)-(LRFR!$C$8*LRFR!AG$70))/(LRFR!$C$11*LRFR!AG42)</f>
        <v>4.8843991732734633</v>
      </c>
      <c r="AH43" s="67">
        <f>(($C$5*PROPERTIES!$F$34)-(LRFR!$C$7*LRFR!AH$62)-(LRFR!$C$7*LRFR!AH$66)-(LRFR!$C$8*LRFR!AH$70))/(LRFR!$C$11*LRFR!AH42)</f>
        <v>11.525800360749113</v>
      </c>
    </row>
    <row r="44" spans="2:34" ht="23.4" x14ac:dyDescent="0.45">
      <c r="B44" s="45" t="s">
        <v>87</v>
      </c>
      <c r="C44" s="46"/>
      <c r="D44" s="47"/>
      <c r="E44" s="47"/>
      <c r="F44" s="47"/>
      <c r="G44" s="48"/>
      <c r="H44" s="46"/>
      <c r="I44" s="47"/>
      <c r="J44" s="47"/>
      <c r="K44" s="47"/>
      <c r="L44" s="48"/>
      <c r="M44" s="47"/>
      <c r="N44" s="47"/>
      <c r="O44" s="47"/>
      <c r="P44" s="47"/>
      <c r="Q44" s="49"/>
      <c r="S44" s="37"/>
      <c r="T44" s="57"/>
      <c r="U44" s="58"/>
      <c r="V44" s="58"/>
      <c r="W44" s="58"/>
      <c r="X44" s="59"/>
      <c r="Y44" s="57"/>
      <c r="Z44" s="58"/>
      <c r="AA44" s="58"/>
      <c r="AB44" s="58"/>
      <c r="AC44" s="59"/>
      <c r="AD44" s="58"/>
      <c r="AE44" s="58"/>
      <c r="AF44" s="58"/>
      <c r="AG44" s="58"/>
      <c r="AH44" s="60"/>
    </row>
    <row r="45" spans="2:34" ht="23.4" x14ac:dyDescent="0.45">
      <c r="B45" s="107"/>
      <c r="C45" s="108"/>
      <c r="D45" s="109"/>
      <c r="E45" s="109"/>
      <c r="F45" s="109"/>
      <c r="G45" s="110"/>
      <c r="H45" s="108"/>
      <c r="I45" s="109"/>
      <c r="J45" s="109"/>
      <c r="K45" s="109"/>
      <c r="L45" s="110"/>
      <c r="M45" s="109"/>
      <c r="N45" s="109"/>
      <c r="O45" s="109"/>
      <c r="P45" s="109"/>
      <c r="Q45" s="111"/>
      <c r="S45" s="45" t="s">
        <v>90</v>
      </c>
      <c r="T45" s="61"/>
      <c r="U45" s="62"/>
      <c r="V45" s="62"/>
      <c r="W45" s="62"/>
      <c r="X45" s="63"/>
      <c r="Y45" s="61"/>
      <c r="Z45" s="62"/>
      <c r="AA45" s="62"/>
      <c r="AB45" s="62"/>
      <c r="AC45" s="63"/>
      <c r="AD45" s="62"/>
      <c r="AE45" s="62"/>
      <c r="AF45" s="62"/>
      <c r="AG45" s="62"/>
      <c r="AH45" s="64"/>
    </row>
    <row r="46" spans="2:34" x14ac:dyDescent="0.3">
      <c r="B46" s="37" t="s">
        <v>81</v>
      </c>
      <c r="C46" s="53">
        <v>4302517.6433529304</v>
      </c>
      <c r="D46" s="54">
        <v>4189218.9014925798</v>
      </c>
      <c r="E46" s="54">
        <v>4144723.4114070199</v>
      </c>
      <c r="F46" s="54">
        <v>4142216.57319229</v>
      </c>
      <c r="G46" s="55">
        <v>4228618.1471170802</v>
      </c>
      <c r="H46" s="53">
        <v>3802002.3507686299</v>
      </c>
      <c r="I46" s="54">
        <v>3549483.4856217299</v>
      </c>
      <c r="J46" s="54">
        <v>3752146.4095164598</v>
      </c>
      <c r="K46" s="54">
        <v>3674447.1368851699</v>
      </c>
      <c r="L46" s="55">
        <v>3349578.3921464402</v>
      </c>
      <c r="M46" s="54">
        <v>3930018.9141843198</v>
      </c>
      <c r="N46" s="54">
        <v>3684165.5333790099</v>
      </c>
      <c r="O46" s="54">
        <v>3618535.4775312799</v>
      </c>
      <c r="P46" s="54">
        <v>3596226.4582202798</v>
      </c>
      <c r="Q46" s="56">
        <v>3801598.52487553</v>
      </c>
      <c r="S46" s="37"/>
      <c r="T46" s="57"/>
      <c r="U46" s="58"/>
      <c r="V46" s="58"/>
      <c r="W46" s="58"/>
      <c r="X46" s="59"/>
      <c r="Y46" s="57"/>
      <c r="Z46" s="58"/>
      <c r="AA46" s="58"/>
      <c r="AB46" s="58"/>
      <c r="AC46" s="59"/>
      <c r="AD46" s="58"/>
      <c r="AE46" s="58"/>
      <c r="AF46" s="58"/>
      <c r="AG46" s="58"/>
      <c r="AH46" s="60"/>
    </row>
    <row r="47" spans="2:34" x14ac:dyDescent="0.3">
      <c r="B47" s="37" t="s">
        <v>82</v>
      </c>
      <c r="C47" s="53">
        <v>114663.682997119</v>
      </c>
      <c r="D47" s="54">
        <v>129963.80221689701</v>
      </c>
      <c r="E47" s="54">
        <v>134204.43377661999</v>
      </c>
      <c r="F47" s="54">
        <v>128569.333592686</v>
      </c>
      <c r="G47" s="55">
        <v>112478.452469057</v>
      </c>
      <c r="H47" s="53">
        <v>65464.036606995403</v>
      </c>
      <c r="I47" s="54">
        <v>67668.792558170593</v>
      </c>
      <c r="J47" s="54">
        <v>70870.377006184295</v>
      </c>
      <c r="K47" s="54">
        <v>70070.980893680797</v>
      </c>
      <c r="L47" s="55">
        <v>50722.668386097997</v>
      </c>
      <c r="M47" s="54">
        <v>127605.812798274</v>
      </c>
      <c r="N47" s="54">
        <v>117604.84426462201</v>
      </c>
      <c r="O47" s="54">
        <v>117100.55161384201</v>
      </c>
      <c r="P47" s="54">
        <v>112643.185314897</v>
      </c>
      <c r="Q47" s="56">
        <v>105997.63711506101</v>
      </c>
      <c r="S47" s="37" t="s">
        <v>54</v>
      </c>
      <c r="T47" s="57">
        <v>15939.54</v>
      </c>
      <c r="U47" s="58">
        <v>34687.47</v>
      </c>
      <c r="V47" s="58">
        <v>34679.760000000002</v>
      </c>
      <c r="W47" s="58">
        <v>34677.120000000003</v>
      </c>
      <c r="X47" s="59">
        <v>15922.1</v>
      </c>
      <c r="Y47" s="57">
        <v>29048.57</v>
      </c>
      <c r="Z47" s="58">
        <v>53007.1</v>
      </c>
      <c r="AA47" s="12">
        <v>51021.74</v>
      </c>
      <c r="AB47" s="58">
        <v>52985.75</v>
      </c>
      <c r="AC47" s="59">
        <v>29367.3</v>
      </c>
      <c r="AD47" s="58">
        <v>3143.4760000000001</v>
      </c>
      <c r="AE47" s="58">
        <v>44181.53</v>
      </c>
      <c r="AF47" s="58">
        <v>38921.57</v>
      </c>
      <c r="AG47" s="58">
        <v>35855.620000000003</v>
      </c>
      <c r="AH47" s="60">
        <v>23800.09</v>
      </c>
    </row>
    <row r="48" spans="2:34" x14ac:dyDescent="0.3">
      <c r="B48" s="37" t="s">
        <v>83</v>
      </c>
      <c r="C48" s="41">
        <v>-68524.927136414903</v>
      </c>
      <c r="D48" s="42">
        <v>-84271.885893944695</v>
      </c>
      <c r="E48" s="42">
        <v>-119280.751507703</v>
      </c>
      <c r="F48" s="42">
        <v>-83827.2406619744</v>
      </c>
      <c r="G48" s="43">
        <v>-67976.246542197303</v>
      </c>
      <c r="H48" s="41">
        <v>25374.987876699201</v>
      </c>
      <c r="I48" s="42">
        <v>35647.368119334998</v>
      </c>
      <c r="J48" s="42">
        <v>37047.698560230601</v>
      </c>
      <c r="K48" s="42">
        <v>33182.378662379</v>
      </c>
      <c r="L48" s="43">
        <v>22931.412784398199</v>
      </c>
      <c r="M48" s="42">
        <v>-18068.7573104896</v>
      </c>
      <c r="N48" s="42">
        <v>-49940.150529391001</v>
      </c>
      <c r="O48" s="42">
        <v>-82519.133115842793</v>
      </c>
      <c r="P48" s="42">
        <v>-105234.863588145</v>
      </c>
      <c r="Q48" s="44">
        <v>-15713.9003398843</v>
      </c>
      <c r="S48" s="37" t="s">
        <v>65</v>
      </c>
      <c r="T48" s="65">
        <f>(($C$5*PROPERTIES!$F$34)-(LRFR!$C$7*LRFR!T$62)-(LRFR!$C$7*LRFR!T$66)-(LRFR!$C$8*LRFR!T$70))/(LRFR!$C$11*LRFR!T47)</f>
        <v>15.605403984963349</v>
      </c>
      <c r="U48" s="7">
        <f>(($C$5*PROPERTIES!$I$34)-(LRFR!$C$7*LRFR!U$62)-(LRFR!$C$7*LRFR!U$66)-(LRFR!$C$8*LRFR!U$70))/(LRFR!$C$11*LRFR!U47)</f>
        <v>7.2874162957958877</v>
      </c>
      <c r="V48" s="7">
        <f>(($C$5*PROPERTIES!$I$34)-(LRFR!$C$7*LRFR!V$62)-(LRFR!$C$7*LRFR!V$66)-(LRFR!$C$8*LRFR!V$70))/(LRFR!$C$11*LRFR!V47)</f>
        <v>7.2752085674458389</v>
      </c>
      <c r="W48" s="7">
        <f>(($C$5*PROPERTIES!$I$34)-(LRFR!$C$7*LRFR!W$62)-(LRFR!$C$7*LRFR!W$66)-(LRFR!$C$8*LRFR!W$70))/(LRFR!$C$11*LRFR!W47)</f>
        <v>7.2267114056960216</v>
      </c>
      <c r="X48" s="7">
        <f>(($C$5*PROPERTIES!$F$34)-(LRFR!$C$7*LRFR!X$62)-(LRFR!$C$7*LRFR!X$66)-(LRFR!$C$8*LRFR!X$70))/(LRFR!$C$11*LRFR!X47)</f>
        <v>15.11702253363304</v>
      </c>
      <c r="Y48" s="65">
        <f>(($C$5*PROPERTIES!$H$34)-(LRFR!$C$7*LRFR!Y$62)-(LRFR!$C$7*LRFR!Y$66)-(LRFR!$C$8*LRFR!Y$70))/(LRFR!$C$11*LRFR!Y47)</f>
        <v>3.9281839655635959</v>
      </c>
      <c r="Z48" s="7">
        <f>(($C$5*PROPERTIES!$K$34)-(LRFR!$C$7*LRFR!Z$62)-(LRFR!$C$7*LRFR!Z$66)-(LRFR!$C$8*LRFR!Z$70))/(LRFR!$C$11*LRFR!Z47)</f>
        <v>2.2815735419698822</v>
      </c>
      <c r="AA48" s="7">
        <f>(($C$5*PROPERTIES!$K$34)-(LRFR!$C$7*LRFR!AA$62)-(LRFR!$C$7*LRFR!AA$66)-(LRFR!$C$8*LRFR!AA$70))/(LRFR!$C$11*LRFR!AA47)</f>
        <v>2.4190085577178504</v>
      </c>
      <c r="AB48" s="7">
        <f>(($C$5*PROPERTIES!$K$34)-(LRFR!$C$7*LRFR!AB$62)-(LRFR!$C$7*LRFR!AB$66)-(LRFR!$C$8*LRFR!AB$70))/(LRFR!$C$11*LRFR!AB47)</f>
        <v>2.3361363749882651</v>
      </c>
      <c r="AC48" s="7">
        <f>(($C$5*PROPERTIES!$H$34)-(LRFR!$C$7*LRFR!AC$62)-(LRFR!$C$7*LRFR!AC$66)-(LRFR!$C$8*LRFR!AC$70))/(LRFR!$C$11*LRFR!AC47)</f>
        <v>3.9825023304714824</v>
      </c>
      <c r="AD48" s="65">
        <f>(($C$5*PROPERTIES!$F$34)-(LRFR!$C$7*LRFR!AD$62)-(LRFR!$C$7*LRFR!AD$66)-(LRFR!$C$8*LRFR!AD$70))/(LRFR!$C$11*LRFR!AD47)</f>
        <v>89.112604798878237</v>
      </c>
      <c r="AE48" s="7">
        <f>(($C$5*PROPERTIES!$I$34)-(LRFR!$C$7*LRFR!AE$62)-(LRFR!$C$7*LRFR!AE$66)-(LRFR!$C$8*LRFR!AE$70))/(LRFR!$C$11*LRFR!AE47)</f>
        <v>5.3007584297376509</v>
      </c>
      <c r="AF48" s="7">
        <f>(($C$5*PROPERTIES!$I$34)-(LRFR!$C$7*LRFR!AF$62)-(LRFR!$C$7*LRFR!AF$66)-(LRFR!$C$8*LRFR!AF$70))/(LRFR!$C$11*LRFR!AF47)</f>
        <v>6.445519013820836</v>
      </c>
      <c r="AG48" s="7">
        <f>(($C$5*PROPERTIES!$I$34)-(LRFR!$C$7*LRFR!AG$62)-(LRFR!$C$7*LRFR!AG$66)-(LRFR!$C$8*LRFR!AG$70))/(LRFR!$C$11*LRFR!AG47)</f>
        <v>7.0854957446289992</v>
      </c>
      <c r="AH48" s="67">
        <f>(($C$5*PROPERTIES!$F$34)-(LRFR!$C$7*LRFR!AH$62)-(LRFR!$C$7*LRFR!AH$66)-(LRFR!$C$8*LRFR!AH$70))/(LRFR!$C$11*LRFR!AH47)</f>
        <v>10.875331201659757</v>
      </c>
    </row>
    <row r="49" spans="2:34" x14ac:dyDescent="0.3">
      <c r="B49" s="37" t="s">
        <v>84</v>
      </c>
      <c r="C49" s="41">
        <f>C46+(C47*(PROPERTIES!$G$19+PROPERTIES!$C$22+PROPERTIES!$C$20/2))+ABS(LRFR!C48)</f>
        <v>9803234.552477859</v>
      </c>
      <c r="D49" s="42">
        <f>D46+(D47*(PROPERTIES!$J$19+PROPERTIES!$C$22+PROPERTIES!$C$20/2))+ABS(LRFR!D48)</f>
        <v>10430525.91741202</v>
      </c>
      <c r="E49" s="42">
        <f>E46+(E47*(PROPERTIES!$J$19+PROPERTIES!$C$22+PROPERTIES!$C$20/2))+ABS(LRFR!E48)</f>
        <v>10621939.213082096</v>
      </c>
      <c r="F49" s="42">
        <f>F46+(F47*(PROPERTIES!$J$19+PROPERTIES!$C$22+PROPERTIES!$C$20/2))+ABS(LRFR!F48)</f>
        <v>10317015.992807765</v>
      </c>
      <c r="G49" s="42">
        <f>G46+(G47*(PROPERTIES!$G$19+PROPERTIES!$C$22+PROPERTIES!$C$20/2))+ABS(LRFR!G48)</f>
        <v>9625261.0793808512</v>
      </c>
      <c r="H49" s="41">
        <f>H46+(H47*(PROPERTIES!$H$19+PROPERTIES!$C$22+PROPERTIES!$C$20/2))+ABS(LRFR!H48)</f>
        <v>6998291.6117966687</v>
      </c>
      <c r="I49" s="42">
        <f>I46+(I47*(PROPERTIES!$K$19+PROPERTIES!$C$22+PROPERTIES!$C$20/2))+ABS(LRFR!I48)</f>
        <v>6862837.9932774529</v>
      </c>
      <c r="J49" s="42">
        <f>J46+(J47*(PROPERTIES!$K$19+PROPERTIES!$C$22+PROPERTIES!$C$20/2))+ABS(LRFR!J48)</f>
        <v>7221977.994313742</v>
      </c>
      <c r="K49" s="42">
        <f>K46+(K47*(PROPERTIES!$K$19+PROPERTIES!$C$22+PROPERTIES!$C$20/2))+ABS(LRFR!K48)</f>
        <v>7101692.6525852131</v>
      </c>
      <c r="L49" s="42">
        <f>L46+(L47*(PROPERTIES!$H$19+PROPERTIES!$C$22+PROPERTIES!$C$20/2))+ABS(LRFR!L48)</f>
        <v>5829389.0548824603</v>
      </c>
      <c r="M49" s="41">
        <f>M46+(M47*(PROPERTIES!$G$19+PROPERTIES!$C$22+PROPERTIES!$C$20/2))+ABS(LRFR!M48)</f>
        <v>9993413.0528130401</v>
      </c>
      <c r="N49" s="42">
        <f>N46+(N47*(PROPERTIES!$J$19+PROPERTIES!$C$22+PROPERTIES!$C$20/2))+ABS(LRFR!N48)</f>
        <v>9305635.1809448674</v>
      </c>
      <c r="O49" s="42">
        <f>O46+(O47*(PROPERTIES!$J$19+PROPERTIES!$C$22+PROPERTIES!$C$20/2))+ABS(LRFR!O48)</f>
        <v>9248693.2433528882</v>
      </c>
      <c r="P49" s="42">
        <f>P46+(P47*(PROPERTIES!$J$19+PROPERTIES!$C$22+PROPERTIES!$C$20/2))+ABS(LRFR!P48)</f>
        <v>9037932.2261016704</v>
      </c>
      <c r="Q49" s="44">
        <f>Q46+(Q47*(PROPERTIES!$G$19+PROPERTIES!$C$22+PROPERTIES!$C$20/2))+ABS(LRFR!Q48)</f>
        <v>8838950.4835414309</v>
      </c>
      <c r="S49" s="37"/>
      <c r="T49" s="57"/>
      <c r="U49" s="58"/>
      <c r="V49" s="58"/>
      <c r="W49" s="58"/>
      <c r="X49" s="59"/>
      <c r="Y49" s="57"/>
      <c r="Z49" s="58"/>
      <c r="AA49" s="58"/>
      <c r="AB49" s="58"/>
      <c r="AC49" s="59"/>
      <c r="AD49" s="58"/>
      <c r="AE49" s="58"/>
      <c r="AF49" s="58"/>
      <c r="AG49" s="58"/>
      <c r="AH49" s="60"/>
    </row>
    <row r="50" spans="2:34" ht="23.4" x14ac:dyDescent="0.45">
      <c r="B50" s="37" t="s">
        <v>86</v>
      </c>
      <c r="C50" s="41">
        <f>C49/PROPERTIES!$G$22</f>
        <v>3695.429188961798</v>
      </c>
      <c r="D50" s="42">
        <f>D49/PROPERTIES!$J$22</f>
        <v>3858.5846098742309</v>
      </c>
      <c r="E50" s="42">
        <f>E49/PROPERTIES!$J$22</f>
        <v>3929.3945002523292</v>
      </c>
      <c r="F50" s="42">
        <f>F49/PROPERTIES!$J$22</f>
        <v>3816.5936641046778</v>
      </c>
      <c r="G50" s="42">
        <f>G49/PROPERTIES!$G$22</f>
        <v>3628.3402741936256</v>
      </c>
      <c r="H50" s="41">
        <f>H49/PROPERTIES!$H$20</f>
        <v>1787.4215543627993</v>
      </c>
      <c r="I50" s="42">
        <f>I49/PROPERTIES!$K$20</f>
        <v>1752.825579975341</v>
      </c>
      <c r="J50" s="42">
        <f>J49/PROPERTIES!$K$20</f>
        <v>1844.5529063708379</v>
      </c>
      <c r="K50" s="42">
        <f>K49/PROPERTIES!$K$20</f>
        <v>1813.8310353191869</v>
      </c>
      <c r="L50" s="42">
        <f>L49/PROPERTIES!$H$20</f>
        <v>1488.8741743627461</v>
      </c>
      <c r="M50" s="41">
        <f>M49/PROPERTIES!$G$22</f>
        <v>3767.1189131532869</v>
      </c>
      <c r="N50" s="42">
        <f>N49/PROPERTIES!$J$22</f>
        <v>3442.451605854124</v>
      </c>
      <c r="O50" s="42">
        <f>O49/PROPERTIES!$J$22</f>
        <v>3421.3869648390387</v>
      </c>
      <c r="P50" s="42">
        <f>P49/PROPERTIES!$J$22</f>
        <v>3343.419734426484</v>
      </c>
      <c r="Q50" s="44">
        <f>Q49/PROPERTIES!$G$22</f>
        <v>3331.9324802252077</v>
      </c>
      <c r="S50" s="45" t="s">
        <v>91</v>
      </c>
      <c r="T50" s="61"/>
      <c r="U50" s="62"/>
      <c r="V50" s="62"/>
      <c r="W50" s="62"/>
      <c r="X50" s="63"/>
      <c r="Y50" s="61"/>
      <c r="Z50" s="62"/>
      <c r="AA50" s="62"/>
      <c r="AB50" s="62"/>
      <c r="AC50" s="63"/>
      <c r="AD50" s="62"/>
      <c r="AE50" s="62"/>
      <c r="AF50" s="62"/>
      <c r="AG50" s="62"/>
      <c r="AH50" s="64"/>
    </row>
    <row r="51" spans="2:34" x14ac:dyDescent="0.3">
      <c r="B51" s="37" t="s">
        <v>124</v>
      </c>
      <c r="C51" s="65">
        <f>(($C$5*PROPERTIES!$G$24)-(LRFR!$C$7*LRFR!C$130)-(LRFR!$C$7*LRFR!C$138)-(LRFR!$C$8*LRFR!C$146))/(LRFR!$C$11*LRFR!C49)</f>
        <v>5.9658688845645091</v>
      </c>
      <c r="D51" s="7">
        <f>(($C$5*PROPERTIES!$J$24)-(LRFR!$C$7*LRFR!D$130)-(LRFR!$C$7*LRFR!D$138)-(LRFR!$C$8*LRFR!D$146))/(LRFR!$C$11*LRFR!D49)</f>
        <v>5.6625626133079381</v>
      </c>
      <c r="E51" s="7">
        <f>(($C$5*PROPERTIES!$J$24)-(LRFR!$C$7*LRFR!E$130)-(LRFR!$C$7*LRFR!E$138)-(LRFR!$C$8*LRFR!E$146))/(LRFR!$C$11*LRFR!E49)</f>
        <v>5.5185016176588464</v>
      </c>
      <c r="F51" s="7">
        <f>(($C$5*PROPERTIES!$J$24)-(LRFR!$C$7*LRFR!F$130)-(LRFR!$C$7*LRFR!F$138)-(LRFR!$C$8*LRFR!F$146))/(LRFR!$C$11*LRFR!F49)</f>
        <v>5.5918364799025149</v>
      </c>
      <c r="G51" s="7">
        <f>(($C$5*PROPERTIES!$G$24)-(LRFR!$C$7*LRFR!G$130)-(LRFR!$C$7*LRFR!G$138)-(LRFR!$C$8*LRFR!G$146))/(LRFR!$C$11*LRFR!G49)</f>
        <v>5.7727072569590048</v>
      </c>
      <c r="H51" s="65">
        <f>(($C$5*PROPERTIES!$H$26)-(LRFR!$C$7*LRFR!H$131)-(LRFR!$C$7*LRFR!H$139)-(LRFR!$C$8*LRFR!H$147))/(LRFR!$C$11*LRFR!H50)</f>
        <v>9.9867933153726636</v>
      </c>
      <c r="I51" s="7">
        <f>(($C$5*PROPERTIES!$K$26)-(LRFR!$C$7*LRFR!I$131)-(LRFR!$C$7*LRFR!I$139)-(LRFR!$C$8*LRFR!I$147))/(LRFR!$C$11*LRFR!I50)</f>
        <v>10.588854419682153</v>
      </c>
      <c r="J51" s="7">
        <f>(($C$5*PROPERTIES!$K$26)-(LRFR!$C$7*LRFR!J$131)-(LRFR!$C$7*LRFR!J$139)-(LRFR!$C$8*LRFR!J$147))/(LRFR!$C$11*LRFR!J50)</f>
        <v>10.340080689684191</v>
      </c>
      <c r="K51" s="7">
        <f>(($C$5*PROPERTIES!$K$26)-(LRFR!$C$7*LRFR!K$131)-(LRFR!$C$7*LRFR!K$139)-(LRFR!$C$8*LRFR!K$147))/(LRFR!$C$11*LRFR!K50)</f>
        <v>10.689669706366628</v>
      </c>
      <c r="L51" s="7">
        <f>(($C$5*PROPERTIES!$H$26)-(LRFR!$C$7*LRFR!L$131)-(LRFR!$C$7*LRFR!L$139)-(LRFR!$C$8*LRFR!L$147))/(LRFR!$C$11*LRFR!L50)</f>
        <v>12.988312635954372</v>
      </c>
      <c r="M51" s="65">
        <f>(($C$5*PROPERTIES!$G$24)-(LRFR!$C$7*LRFR!M$130)-(LRFR!$C$7*LRFR!M$138)-(LRFR!$C$8*LRFR!M$146))/(LRFR!$C$11*LRFR!M49)</f>
        <v>5.2238643283558996</v>
      </c>
      <c r="N51" s="7">
        <f>(($C$5*PROPERTIES!$J$24)-(LRFR!$C$7*LRFR!N$130)-(LRFR!$C$7*LRFR!N$138)-(LRFR!$C$8*LRFR!N$146))/(LRFR!$C$11*LRFR!N49)</f>
        <v>5.9536613338782693</v>
      </c>
      <c r="O51" s="7">
        <f>(($C$5*PROPERTIES!$J$24)-(LRFR!$C$7*LRFR!O$130)-(LRFR!$C$7*LRFR!O$138)-(LRFR!$C$8*LRFR!O$146))/(LRFR!$C$11*LRFR!O49)</f>
        <v>6.2398811590684238</v>
      </c>
      <c r="P51" s="7">
        <f>(($C$5*PROPERTIES!$J$24)-(LRFR!$C$7*LRFR!P$130)-(LRFR!$C$7*LRFR!P$138)-(LRFR!$C$8*LRFR!P$146))/(LRFR!$C$11*LRFR!P49)</f>
        <v>6.6534309884739891</v>
      </c>
      <c r="Q51" s="67">
        <f>(($C$5*PROPERTIES!$G$24)-(LRFR!$C$7*LRFR!Q$130)-(LRFR!$C$7*LRFR!Q$138)-(LRFR!$C$8*LRFR!Q$146))/(LRFR!$C$11*LRFR!Q49)</f>
        <v>6.9321329358849626</v>
      </c>
      <c r="S51" s="37"/>
      <c r="T51" s="57"/>
      <c r="U51" s="58"/>
      <c r="V51" s="58"/>
      <c r="W51" s="58"/>
      <c r="X51" s="59"/>
      <c r="Y51" s="57"/>
      <c r="Z51" s="58"/>
      <c r="AA51" s="58"/>
      <c r="AB51" s="58"/>
      <c r="AC51" s="59"/>
      <c r="AD51" s="58"/>
      <c r="AE51" s="58"/>
      <c r="AF51" s="58"/>
      <c r="AG51" s="58"/>
      <c r="AH51" s="60"/>
    </row>
    <row r="52" spans="2:34" x14ac:dyDescent="0.3">
      <c r="B52" s="37" t="s">
        <v>125</v>
      </c>
      <c r="C52" s="65">
        <f>C51*($C$11/$C$12)</f>
        <v>5.9658688845645091</v>
      </c>
      <c r="D52" s="7">
        <f>D51*($C$11/$C$12)</f>
        <v>5.6625626133079381</v>
      </c>
      <c r="E52" s="7">
        <f t="shared" ref="E52" si="14">E51*($C$11/$C$12)</f>
        <v>5.5185016176588464</v>
      </c>
      <c r="F52" s="7">
        <f t="shared" ref="F52" si="15">F51*($C$11/$C$12)</f>
        <v>5.5918364799025149</v>
      </c>
      <c r="G52" s="7">
        <f>G51*($C$11/$C$12)</f>
        <v>5.7727072569590048</v>
      </c>
      <c r="H52" s="65">
        <f>H51*($C$11/$C$12)</f>
        <v>9.9867933153726636</v>
      </c>
      <c r="I52" s="7">
        <f>I51*($C$11/$C$12)</f>
        <v>10.588854419682153</v>
      </c>
      <c r="J52" s="7">
        <f t="shared" ref="J52" si="16">J51*($C$11/$C$12)</f>
        <v>10.340080689684191</v>
      </c>
      <c r="K52" s="7">
        <f t="shared" ref="K52" si="17">K51*($C$11/$C$12)</f>
        <v>10.689669706366628</v>
      </c>
      <c r="L52" s="7">
        <f>L51*($C$11/$C$12)</f>
        <v>12.988312635954372</v>
      </c>
      <c r="M52" s="65">
        <f>M51*($C$11/$C$12)</f>
        <v>5.2238643283558996</v>
      </c>
      <c r="N52" s="7">
        <f>N51*($C$11/$C$12)</f>
        <v>5.9536613338782693</v>
      </c>
      <c r="O52" s="7">
        <f t="shared" ref="O52" si="18">O51*($C$11/$C$12)</f>
        <v>6.2398811590684238</v>
      </c>
      <c r="P52" s="7">
        <f t="shared" ref="P52" si="19">P51*($C$11/$C$12)</f>
        <v>6.6534309884739891</v>
      </c>
      <c r="Q52" s="67">
        <f>Q51*($C$11/$C$12)</f>
        <v>6.9321329358849626</v>
      </c>
      <c r="S52" s="37" t="s">
        <v>54</v>
      </c>
      <c r="T52" s="57">
        <v>19723.57</v>
      </c>
      <c r="U52" s="58">
        <v>43838.11</v>
      </c>
      <c r="V52" s="58">
        <v>43736.639999999999</v>
      </c>
      <c r="W52" s="58">
        <v>43827.74</v>
      </c>
      <c r="X52" s="59">
        <v>19706.73</v>
      </c>
      <c r="Y52" s="57">
        <v>32495.27</v>
      </c>
      <c r="Z52" s="58">
        <v>57521.22</v>
      </c>
      <c r="AA52" s="58">
        <v>55494.07</v>
      </c>
      <c r="AB52" s="58">
        <v>57498.87</v>
      </c>
      <c r="AC52" s="59">
        <v>32852.720000000001</v>
      </c>
      <c r="AD52" s="58">
        <v>3314.616</v>
      </c>
      <c r="AE52" s="58">
        <v>48787.79</v>
      </c>
      <c r="AF52" s="58">
        <v>43059.65</v>
      </c>
      <c r="AG52" s="58">
        <v>57949.81</v>
      </c>
      <c r="AH52" s="60">
        <v>25734.26</v>
      </c>
    </row>
    <row r="53" spans="2:34" x14ac:dyDescent="0.3">
      <c r="B53" s="37" t="s">
        <v>126</v>
      </c>
      <c r="C53" s="65">
        <f>(($D$5*PROPERTIES!$G$25)-(LRFR!$D$7*LRFR!C$131)-(LRFR!$D$7*LRFR!C$139)-(LRFR!$D$8*LRFR!C$147))/(LRFR!$D$11*LRFR!C50)</f>
        <v>6.0468342741306023</v>
      </c>
      <c r="D53" s="7">
        <f>(($D$5*PROPERTIES!$J$25)-(LRFR!$D$7*LRFR!D$131)-(LRFR!$D$7*LRFR!D$139)-(LRFR!$D$8*LRFR!D$147))/(LRFR!$D$11*LRFR!D50)</f>
        <v>5.7683720416975426</v>
      </c>
      <c r="E53" s="7">
        <f>(($D$5*PROPERTIES!$J$25)-(LRFR!$D$7*LRFR!E$131)-(LRFR!$D$7*LRFR!E$139)-(LRFR!$D$8*LRFR!E$147))/(LRFR!$D$11*LRFR!E50)</f>
        <v>5.6051712816643606</v>
      </c>
      <c r="F53" s="7">
        <f>(($D$5*PROPERTIES!$J$25)-(LRFR!$D$7*LRFR!F$131)-(LRFR!$D$7*LRFR!F$139)-(LRFR!$D$8*LRFR!F$147))/(LRFR!$D$11*LRFR!F50)</f>
        <v>5.6774270706806096</v>
      </c>
      <c r="G53" s="7">
        <f>(($D$5*PROPERTIES!$G$25)-(LRFR!$D$7*LRFR!G$131)-(LRFR!$D$7*LRFR!G$139)-(LRFR!$D$8*LRFR!G$147))/(LRFR!$D$11*LRFR!G50)</f>
        <v>5.8142867178555742</v>
      </c>
      <c r="H53" s="65">
        <f>(($D$5*PROPERTIES!$H$27)-(LRFR!$D$7*LRFR!H$131)-(LRFR!$D$7*LRFR!H$140)-(LRFR!$D$8*LRFR!H$148))/(LRFR!$D$11*LRFR!H50)</f>
        <v>9.9691516994144358</v>
      </c>
      <c r="I53" s="7">
        <f>(($D$5*PROPERTIES!$K$27)-(LRFR!$D$7*LRFR!I$131)-(LRFR!$D$7*LRFR!I$140)-(LRFR!$D$8*LRFR!I$148))/(LRFR!$D$11*LRFR!I50)</f>
        <v>10.134723970335822</v>
      </c>
      <c r="J53" s="7">
        <f>(($D$5*PROPERTIES!$K$27)-(LRFR!$D$7*LRFR!J$131)-(LRFR!$D$7*LRFR!J$140)-(LRFR!$D$8*LRFR!J$148))/(LRFR!$D$11*LRFR!J50)</f>
        <v>9.7346689139567388</v>
      </c>
      <c r="K53" s="7">
        <f>(($D$5*PROPERTIES!$K$27)-(LRFR!$D$7*LRFR!K$131)-(LRFR!$D$7*LRFR!K$140)-(LRFR!$D$8*LRFR!K$148))/(LRFR!$D$11*LRFR!K50)</f>
        <v>10.113173377084664</v>
      </c>
      <c r="L53" s="7">
        <f>(($D$5*PROPERTIES!$H$27)-(LRFR!$D$7*LRFR!L$131)-(LRFR!$D$7*LRFR!L$140)-(LRFR!$D$8*LRFR!L$148))/(LRFR!$D$11*LRFR!L50)</f>
        <v>12.782901893018236</v>
      </c>
      <c r="M53" s="65">
        <f>(($D$5*PROPERTIES!$G$25)-(LRFR!$D$7*LRFR!M$131)-(LRFR!$D$7*LRFR!M$139)-(LRFR!$D$8*LRFR!M$147))/(LRFR!$D$11*LRFR!M50)</f>
        <v>5.1910169905315984</v>
      </c>
      <c r="N53" s="7">
        <f>(($D$5*PROPERTIES!$J$25)-(LRFR!$D$7*LRFR!N$131)-(LRFR!$D$7*LRFR!N$139)-(LRFR!$D$8*LRFR!N$147))/(LRFR!$D$11*LRFR!N50)</f>
        <v>5.9984195419512591</v>
      </c>
      <c r="O53" s="7">
        <f>(($D$5*PROPERTIES!$J$25)-(LRFR!$D$7*LRFR!O$131)-(LRFR!$D$7*LRFR!O$139)-(LRFR!$D$8*LRFR!O$147))/(LRFR!$D$11*LRFR!O50)</f>
        <v>6.3197323841068052</v>
      </c>
      <c r="P53" s="7">
        <f>(($D$5*PROPERTIES!$J$25)-(LRFR!$D$7*LRFR!P$131)-(LRFR!$D$7*LRFR!P$139)-(LRFR!$D$8*LRFR!P$147))/(LRFR!$D$11*LRFR!P50)</f>
        <v>6.7826466072331248</v>
      </c>
      <c r="Q53" s="67">
        <f>(($D$5*PROPERTIES!$G$25)-(LRFR!$D$7*LRFR!Q$131)-(LRFR!$D$7*LRFR!Q$139)-(LRFR!$D$8*LRFR!Q$147))/(LRFR!$D$11*LRFR!Q50)</f>
        <v>7.056938763259069</v>
      </c>
      <c r="S53" s="37" t="s">
        <v>65</v>
      </c>
      <c r="T53" s="65">
        <f>(($C$5*PROPERTIES!$F$34)-(LRFR!$C$7*LRFR!T$62)-(LRFR!$C$7*LRFR!T$66)-(LRFR!$C$8*LRFR!T$70))/(LRFR!$C$11*LRFR!T52)</f>
        <v>12.611457308919366</v>
      </c>
      <c r="U53" s="7">
        <f>(($C$5*PROPERTIES!$I$34)-(LRFR!$C$7*LRFR!U$62)-(LRFR!$C$7*LRFR!U$66)-(LRFR!$C$8*LRFR!U$70))/(LRFR!$C$11*LRFR!U52)</f>
        <v>5.766262143553428</v>
      </c>
      <c r="V53" s="7">
        <f>(($C$5*PROPERTIES!$I$34)-(LRFR!$C$7*LRFR!V$62)-(LRFR!$C$7*LRFR!V$66)-(LRFR!$C$8*LRFR!V$70))/(LRFR!$C$11*LRFR!V52)</f>
        <v>5.7686755788502619</v>
      </c>
      <c r="W53" s="7">
        <f>(($C$5*PROPERTIES!$I$34)-(LRFR!$C$7*LRFR!W$62)-(LRFR!$C$7*LRFR!W$66)-(LRFR!$C$8*LRFR!W$70))/(LRFR!$C$11*LRFR!W52)</f>
        <v>5.7178749947108756</v>
      </c>
      <c r="X53" s="7">
        <f>(($C$5*PROPERTIES!$F$34)-(LRFR!$C$7*LRFR!X$62)-(LRFR!$C$7*LRFR!X$66)-(LRFR!$C$8*LRFR!X$70))/(LRFR!$C$11*LRFR!X52)</f>
        <v>12.213834790589743</v>
      </c>
      <c r="Y53" s="65">
        <f>(($C$5*PROPERTIES!$H$34)-(LRFR!$C$7*LRFR!Y$62)-(LRFR!$C$7*LRFR!Y$66)-(LRFR!$C$8*LRFR!Y$70))/(LRFR!$C$11*LRFR!Y52)</f>
        <v>3.5115303518497223</v>
      </c>
      <c r="Z53" s="7">
        <f>(($C$5*PROPERTIES!$K$34)-(LRFR!$C$7*LRFR!Z$62)-(LRFR!$C$7*LRFR!Z$66)-(LRFR!$C$8*LRFR!Z$70))/(LRFR!$C$11*LRFR!Z52)</f>
        <v>2.1025214155150347</v>
      </c>
      <c r="AA53" s="7">
        <f>(($C$5*PROPERTIES!$K$34)-(LRFR!$C$7*LRFR!AA$62)-(LRFR!$C$7*LRFR!AA$66)-(LRFR!$C$8*LRFR!AA$70))/(LRFR!$C$11*LRFR!AA52)</f>
        <v>2.2240579162720482</v>
      </c>
      <c r="AB53" s="7">
        <f>(($C$5*PROPERTIES!$K$34)-(LRFR!$C$7*LRFR!AB$62)-(LRFR!$C$7*LRFR!AB$66)-(LRFR!$C$8*LRFR!AB$70))/(LRFR!$C$11*LRFR!AB52)</f>
        <v>2.1527716619654345</v>
      </c>
      <c r="AC53" s="7">
        <f>(($C$5*PROPERTIES!$H$34)-(LRFR!$C$7*LRFR!AC$62)-(LRFR!$C$7*LRFR!AC$66)-(LRFR!$C$8*LRFR!AC$70))/(LRFR!$C$11*LRFR!AC52)</f>
        <v>3.5599895743687324</v>
      </c>
      <c r="AD53" s="65">
        <f>(($C$5*PROPERTIES!$F$34)-(LRFR!$C$7*LRFR!AD$62)-(LRFR!$C$7*LRFR!AD$66)-(LRFR!$C$8*LRFR!AD$70))/(LRFR!$C$11*LRFR!AD52)</f>
        <v>84.511549598131012</v>
      </c>
      <c r="AE53" s="7">
        <f>(($C$5*PROPERTIES!$I$34)-(LRFR!$C$7*LRFR!AE$62)-(LRFR!$C$7*LRFR!AE$66)-(LRFR!$C$8*LRFR!AE$70))/(LRFR!$C$11*LRFR!AE52)</f>
        <v>4.8002915808690432</v>
      </c>
      <c r="AF53" s="7">
        <f>(($C$5*PROPERTIES!$I$34)-(LRFR!$C$7*LRFR!AF$62)-(LRFR!$C$7*LRFR!AF$66)-(LRFR!$C$8*LRFR!AF$70))/(LRFR!$C$11*LRFR!AF52)</f>
        <v>5.826097506197998</v>
      </c>
      <c r="AG53" s="7">
        <f>(($C$5*PROPERTIES!$I$34)-(LRFR!$C$7*LRFR!AG$62)-(LRFR!$C$7*LRFR!AG$66)-(LRFR!$C$8*LRFR!AG$70))/(LRFR!$C$11*LRFR!AG52)</f>
        <v>4.3840496272728844</v>
      </c>
      <c r="AH53" s="67">
        <f>(($C$5*PROPERTIES!$F$34)-(LRFR!$C$7*LRFR!AH$62)-(LRFR!$C$7*LRFR!AH$66)-(LRFR!$C$8*LRFR!AH$70))/(LRFR!$C$11*LRFR!AH52)</f>
        <v>10.057948484988897</v>
      </c>
    </row>
    <row r="54" spans="2:34" x14ac:dyDescent="0.3">
      <c r="B54" s="37" t="s">
        <v>127</v>
      </c>
      <c r="C54" s="65">
        <f>C53*($D$11/$D$12)</f>
        <v>7.8608845563697836</v>
      </c>
      <c r="D54" s="7">
        <f>D53*($D$11/$D$12)</f>
        <v>7.4988836542068054</v>
      </c>
      <c r="E54" s="7">
        <f t="shared" ref="E54" si="20">E53*($D$11/$D$12)</f>
        <v>7.2867226661636693</v>
      </c>
      <c r="F54" s="7">
        <f t="shared" ref="F54" si="21">F53*($D$11/$D$12)</f>
        <v>7.3806551918847925</v>
      </c>
      <c r="G54" s="7">
        <f>G53*($D$11/$D$12)</f>
        <v>7.5585727332122463</v>
      </c>
      <c r="H54" s="65">
        <f>H53*($D$11/$D$12)</f>
        <v>12.959897209238767</v>
      </c>
      <c r="I54" s="7">
        <f>I53*($D$11/$D$12)</f>
        <v>13.175141161436569</v>
      </c>
      <c r="J54" s="7">
        <f t="shared" ref="J54" si="22">J53*($D$11/$D$12)</f>
        <v>12.65506958814376</v>
      </c>
      <c r="K54" s="7">
        <f t="shared" ref="K54" si="23">K53*($D$11/$D$12)</f>
        <v>13.147125390210062</v>
      </c>
      <c r="L54" s="7">
        <f>L53*($D$11/$D$12)</f>
        <v>16.617772460923707</v>
      </c>
      <c r="M54" s="65">
        <f>M53*($D$11/$D$12)</f>
        <v>6.7483220876910783</v>
      </c>
      <c r="N54" s="7">
        <f>N53*($D$11/$D$12)</f>
        <v>7.7979454045366374</v>
      </c>
      <c r="O54" s="7">
        <f t="shared" ref="O54" si="24">O53*($D$11/$D$12)</f>
        <v>8.2156520993388469</v>
      </c>
      <c r="P54" s="7">
        <f t="shared" ref="P54" si="25">P53*($D$11/$D$12)</f>
        <v>8.8174405894030627</v>
      </c>
      <c r="Q54" s="67">
        <f>Q53*($D$11/$D$12)</f>
        <v>9.1740203922367893</v>
      </c>
      <c r="S54" s="37"/>
      <c r="T54" s="57"/>
      <c r="U54" s="58"/>
      <c r="V54" s="58"/>
      <c r="W54" s="58"/>
      <c r="X54" s="59"/>
      <c r="Y54" s="57"/>
      <c r="Z54" s="58"/>
      <c r="AA54" s="58"/>
      <c r="AB54" s="58"/>
      <c r="AC54" s="59"/>
      <c r="AD54" s="58"/>
      <c r="AE54" s="58"/>
      <c r="AF54" s="58"/>
      <c r="AG54" s="58"/>
      <c r="AH54" s="60"/>
    </row>
    <row r="55" spans="2:34" ht="23.4" x14ac:dyDescent="0.45">
      <c r="B55" s="37"/>
      <c r="C55" s="41"/>
      <c r="D55" s="42"/>
      <c r="E55" s="42"/>
      <c r="F55" s="42"/>
      <c r="G55" s="43"/>
      <c r="H55" s="41"/>
      <c r="I55" s="42"/>
      <c r="J55" s="42"/>
      <c r="K55" s="42"/>
      <c r="L55" s="43"/>
      <c r="M55" s="42"/>
      <c r="N55" s="42"/>
      <c r="O55" s="42"/>
      <c r="P55" s="42"/>
      <c r="Q55" s="44"/>
      <c r="S55" s="45" t="s">
        <v>92</v>
      </c>
      <c r="T55" s="61"/>
      <c r="U55" s="62"/>
      <c r="V55" s="62"/>
      <c r="W55" s="62"/>
      <c r="X55" s="63"/>
      <c r="Y55" s="61"/>
      <c r="Z55" s="62"/>
      <c r="AA55" s="62"/>
      <c r="AB55" s="62"/>
      <c r="AC55" s="63"/>
      <c r="AD55" s="62"/>
      <c r="AE55" s="62"/>
      <c r="AF55" s="62"/>
      <c r="AG55" s="62"/>
      <c r="AH55" s="64"/>
    </row>
    <row r="56" spans="2:34" ht="23.4" x14ac:dyDescent="0.45">
      <c r="B56" s="45" t="s">
        <v>88</v>
      </c>
      <c r="C56" s="46"/>
      <c r="D56" s="47"/>
      <c r="E56" s="47"/>
      <c r="F56" s="47"/>
      <c r="G56" s="48"/>
      <c r="H56" s="46"/>
      <c r="I56" s="47"/>
      <c r="J56" s="47"/>
      <c r="K56" s="47"/>
      <c r="L56" s="48"/>
      <c r="M56" s="47"/>
      <c r="N56" s="47"/>
      <c r="O56" s="47"/>
      <c r="P56" s="47"/>
      <c r="Q56" s="49"/>
      <c r="S56" s="37"/>
      <c r="T56" s="57"/>
      <c r="U56" s="58"/>
      <c r="V56" s="58"/>
      <c r="W56" s="58"/>
      <c r="X56" s="59"/>
      <c r="Y56" s="57"/>
      <c r="Z56" s="58"/>
      <c r="AA56" s="58"/>
      <c r="AB56" s="58"/>
      <c r="AC56" s="59"/>
      <c r="AD56" s="58"/>
      <c r="AE56" s="58"/>
      <c r="AF56" s="58"/>
      <c r="AG56" s="58"/>
      <c r="AH56" s="60"/>
    </row>
    <row r="57" spans="2:34" x14ac:dyDescent="0.3">
      <c r="B57" s="37"/>
      <c r="C57" s="41"/>
      <c r="D57" s="42"/>
      <c r="E57" s="42"/>
      <c r="F57" s="42"/>
      <c r="G57" s="43"/>
      <c r="H57" s="41"/>
      <c r="I57" s="42"/>
      <c r="J57" s="42"/>
      <c r="K57" s="42"/>
      <c r="L57" s="43"/>
      <c r="M57" s="42"/>
      <c r="N57" s="42"/>
      <c r="O57" s="42"/>
      <c r="P57" s="42"/>
      <c r="Q57" s="44"/>
      <c r="S57" s="37" t="s">
        <v>54</v>
      </c>
      <c r="T57" s="57">
        <v>15487.42</v>
      </c>
      <c r="U57" s="58">
        <v>32754.53</v>
      </c>
      <c r="V57" s="58">
        <v>44472.2</v>
      </c>
      <c r="W57" s="58">
        <v>32741.96</v>
      </c>
      <c r="X57" s="59">
        <v>15466.99</v>
      </c>
      <c r="Y57" s="57">
        <v>36090.660000000003</v>
      </c>
      <c r="Z57" s="58">
        <v>60211.92</v>
      </c>
      <c r="AA57" s="58">
        <v>58536.68</v>
      </c>
      <c r="AB57" s="58">
        <v>60189.87</v>
      </c>
      <c r="AC57" s="59">
        <v>36487.760000000002</v>
      </c>
      <c r="AD57" s="58">
        <v>3500.7339999999999</v>
      </c>
      <c r="AE57" s="58">
        <v>40851.699999999997</v>
      </c>
      <c r="AF57" s="58">
        <v>39521.410000000003</v>
      </c>
      <c r="AG57" s="58">
        <v>47322.1</v>
      </c>
      <c r="AH57" s="60">
        <v>32677.773000000001</v>
      </c>
    </row>
    <row r="58" spans="2:34" x14ac:dyDescent="0.3">
      <c r="B58" s="37" t="s">
        <v>81</v>
      </c>
      <c r="C58" s="53">
        <v>3825413.4117972702</v>
      </c>
      <c r="D58" s="54">
        <v>3522598.48610368</v>
      </c>
      <c r="E58" s="54">
        <v>3549551.5331694898</v>
      </c>
      <c r="F58" s="54">
        <v>3478549.7902238499</v>
      </c>
      <c r="G58" s="55">
        <v>3754980.3805174101</v>
      </c>
      <c r="H58" s="53">
        <v>3527078.4965243</v>
      </c>
      <c r="I58" s="54">
        <v>3332661.74588768</v>
      </c>
      <c r="J58" s="54">
        <v>3512245.7518231501</v>
      </c>
      <c r="K58" s="54">
        <v>3450151.49828644</v>
      </c>
      <c r="L58" s="55">
        <v>3101395.0931673902</v>
      </c>
      <c r="M58" s="54">
        <v>3673339.82067336</v>
      </c>
      <c r="N58" s="54">
        <v>3414355.4547152501</v>
      </c>
      <c r="O58" s="54">
        <v>3193052.1287510302</v>
      </c>
      <c r="P58" s="54">
        <v>3144147.4433101201</v>
      </c>
      <c r="Q58" s="56">
        <v>3494351.5153578599</v>
      </c>
      <c r="S58" s="37" t="s">
        <v>65</v>
      </c>
      <c r="T58" s="65">
        <f>(($C$5*PROPERTIES!$F$34)-(LRFR!$C$7*LRFR!T$62)-(LRFR!$C$7*LRFR!T$66)-(LRFR!$C$8*LRFR!T$70))/(LRFR!$C$11*LRFR!T57)</f>
        <v>16.060968259043971</v>
      </c>
      <c r="U58" s="7">
        <f>(($C$5*PROPERTIES!$I$34)-(LRFR!$C$7*LRFR!U$62)-(LRFR!$C$7*LRFR!U$66)-(LRFR!$C$8*LRFR!U$70))/(LRFR!$C$11*LRFR!U57)</f>
        <v>7.7174679086505291</v>
      </c>
      <c r="V58" s="7">
        <f>(($C$5*PROPERTIES!$I$34)-(LRFR!$C$7*LRFR!V$62)-(LRFR!$C$7*LRFR!V$66)-(LRFR!$C$8*LRFR!V$70))/(LRFR!$C$11*LRFR!V57)</f>
        <v>5.6732630063042881</v>
      </c>
      <c r="W58" s="7">
        <f>(($C$5*PROPERTIES!$I$34)-(LRFR!$C$7*LRFR!W$62)-(LRFR!$C$7*LRFR!W$66)-(LRFR!$C$8*LRFR!W$70))/(LRFR!$C$11*LRFR!W57)</f>
        <v>7.6538343648544451</v>
      </c>
      <c r="X58" s="7">
        <f>(($C$5*PROPERTIES!$F$34)-(LRFR!$C$7*LRFR!X$62)-(LRFR!$C$7*LRFR!X$66)-(LRFR!$C$8*LRFR!X$70))/(LRFR!$C$11*LRFR!X57)</f>
        <v>15.561834880785376</v>
      </c>
      <c r="Y58" s="65">
        <f>(($C$5*PROPERTIES!$H$34)-(LRFR!$C$7*LRFR!Y$62)-(LRFR!$C$7*LRFR!Y$66)-(LRFR!$C$8*LRFR!Y$70))/(LRFR!$C$11*LRFR!Y57)</f>
        <v>3.1617079570324207</v>
      </c>
      <c r="Z58" s="7">
        <f>(($C$5*PROPERTIES!$K$34)-(LRFR!$C$7*LRFR!Z$62)-(LRFR!$C$7*LRFR!Z$66)-(LRFR!$C$8*LRFR!Z$70))/(LRFR!$C$11*LRFR!Z57)</f>
        <v>2.0085656942437931</v>
      </c>
      <c r="AA58" s="7">
        <f>(($C$5*PROPERTIES!$K$34)-(LRFR!$C$7*LRFR!AA$62)-(LRFR!$C$7*LRFR!AA$66)-(LRFR!$C$8*LRFR!AA$70))/(LRFR!$C$11*LRFR!AA57)</f>
        <v>2.1084561968607574</v>
      </c>
      <c r="AB58" s="7">
        <f>(($C$5*PROPERTIES!$K$34)-(LRFR!$C$7*LRFR!AB$62)-(LRFR!$C$7*LRFR!AB$66)-(LRFR!$C$8*LRFR!AB$70))/(LRFR!$C$11*LRFR!AB57)</f>
        <v>2.0565244273003822</v>
      </c>
      <c r="AC58" s="7">
        <f>(($C$5*PROPERTIES!$H$34)-(LRFR!$C$7*LRFR!AC$62)-(LRFR!$C$7*LRFR!AC$66)-(LRFR!$C$8*LRFR!AC$70))/(LRFR!$C$11*LRFR!AC57)</f>
        <v>3.2053307928372461</v>
      </c>
      <c r="AD58" s="65">
        <f>(($C$5*PROPERTIES!$F$34)-(LRFR!$C$7*LRFR!AD$62)-(LRFR!$C$7*LRFR!AD$66)-(LRFR!$C$8*LRFR!AD$70))/(LRFR!$C$11*LRFR!AD57)</f>
        <v>80.01845741000561</v>
      </c>
      <c r="AE58" s="7">
        <f>(($C$5*PROPERTIES!$I$34)-(LRFR!$C$7*LRFR!AE$62)-(LRFR!$C$7*LRFR!AE$66)-(LRFR!$C$8*LRFR!AE$70))/(LRFR!$C$11*LRFR!AE57)</f>
        <v>5.7328242787009325</v>
      </c>
      <c r="AF58" s="7">
        <f>(($C$5*PROPERTIES!$I$34)-(LRFR!$C$7*LRFR!AF$62)-(LRFR!$C$7*LRFR!AF$66)-(LRFR!$C$8*LRFR!AF$70))/(LRFR!$C$11*LRFR!AF57)</f>
        <v>6.347691529294087</v>
      </c>
      <c r="AG58" s="7">
        <f>(($C$5*PROPERTIES!$I$34)-(LRFR!$C$7*LRFR!AG$62)-(LRFR!$C$7*LRFR!AG$66)-(LRFR!$C$8*LRFR!AG$70))/(LRFR!$C$11*LRFR!AG57)</f>
        <v>5.3686299410008109</v>
      </c>
      <c r="AH58" s="67">
        <f>(($C$5*PROPERTIES!$F$34)-(LRFR!$C$7*LRFR!AH$62)-(LRFR!$C$7*LRFR!AH$66)-(LRFR!$C$8*LRFR!AH$70))/(LRFR!$C$11*LRFR!AH57)</f>
        <v>7.920792563780596</v>
      </c>
    </row>
    <row r="59" spans="2:34" x14ac:dyDescent="0.3">
      <c r="B59" s="37" t="s">
        <v>82</v>
      </c>
      <c r="C59" s="53">
        <v>102749.104229356</v>
      </c>
      <c r="D59" s="54">
        <v>110765.03768072699</v>
      </c>
      <c r="E59" s="54">
        <v>116024.48186699901</v>
      </c>
      <c r="F59" s="54">
        <v>109523.64019698701</v>
      </c>
      <c r="G59" s="55">
        <v>100665.27250078499</v>
      </c>
      <c r="H59" s="53">
        <v>60898.207757922799</v>
      </c>
      <c r="I59" s="54">
        <v>62833.4822898153</v>
      </c>
      <c r="J59" s="54">
        <v>67949.363278382501</v>
      </c>
      <c r="K59" s="54">
        <v>64663.920988163001</v>
      </c>
      <c r="L59" s="55">
        <v>47504.781921120397</v>
      </c>
      <c r="M59" s="54">
        <v>118629.587233966</v>
      </c>
      <c r="N59" s="54">
        <v>110323.684057555</v>
      </c>
      <c r="O59" s="54">
        <v>104155.159610207</v>
      </c>
      <c r="P59" s="54">
        <v>99245.011587070097</v>
      </c>
      <c r="Q59" s="56">
        <v>97500.578413558207</v>
      </c>
      <c r="S59" s="37"/>
      <c r="T59" s="57"/>
      <c r="U59" s="58"/>
      <c r="V59" s="58"/>
      <c r="W59" s="58"/>
      <c r="X59" s="59"/>
      <c r="Y59" s="57"/>
      <c r="Z59" s="58"/>
      <c r="AA59" s="58"/>
      <c r="AB59" s="58"/>
      <c r="AC59" s="59"/>
      <c r="AD59" s="58"/>
      <c r="AE59" s="58"/>
      <c r="AF59" s="58"/>
      <c r="AG59" s="58"/>
      <c r="AH59" s="60"/>
    </row>
    <row r="60" spans="2:34" ht="23.4" x14ac:dyDescent="0.45">
      <c r="B60" s="37" t="s">
        <v>83</v>
      </c>
      <c r="C60" s="41">
        <v>-18526.875427301999</v>
      </c>
      <c r="D60" s="42">
        <v>-37331.508612343001</v>
      </c>
      <c r="E60" s="42">
        <v>-29695.440101201701</v>
      </c>
      <c r="F60" s="42">
        <v>-36965.655390819898</v>
      </c>
      <c r="G60" s="43">
        <v>-18003.632529029201</v>
      </c>
      <c r="H60" s="41">
        <v>23898.1314279451</v>
      </c>
      <c r="I60" s="42">
        <v>31731.033878092399</v>
      </c>
      <c r="J60" s="42">
        <v>33036.235864713599</v>
      </c>
      <c r="K60" s="42">
        <v>32612.5462580764</v>
      </c>
      <c r="L60" s="43">
        <v>20845.8903297582</v>
      </c>
      <c r="M60" s="42">
        <v>-17674.6579468337</v>
      </c>
      <c r="N60" s="42">
        <v>-71684.789094702297</v>
      </c>
      <c r="O60" s="42">
        <v>-32486.566502435599</v>
      </c>
      <c r="P60" s="42">
        <v>-27310.190309779799</v>
      </c>
      <c r="Q60" s="44">
        <v>-62043.290012566496</v>
      </c>
      <c r="S60" s="68" t="s">
        <v>93</v>
      </c>
      <c r="T60" s="61"/>
      <c r="U60" s="62"/>
      <c r="V60" s="62"/>
      <c r="W60" s="62"/>
      <c r="X60" s="63"/>
      <c r="Y60" s="61"/>
      <c r="Z60" s="62"/>
      <c r="AA60" s="62"/>
      <c r="AB60" s="62"/>
      <c r="AC60" s="63"/>
      <c r="AD60" s="62"/>
      <c r="AE60" s="62"/>
      <c r="AF60" s="62"/>
      <c r="AG60" s="62"/>
      <c r="AH60" s="64"/>
    </row>
    <row r="61" spans="2:34" x14ac:dyDescent="0.3">
      <c r="B61" s="37" t="s">
        <v>84</v>
      </c>
      <c r="C61" s="41">
        <f>C58+(C59*(PROPERTIES!$G$19+PROPERTIES!$C$22+PROPERTIES!$C$20/2))+ABS(LRFR!C60)</f>
        <v>8711679.1000903137</v>
      </c>
      <c r="D61" s="42">
        <f>D58+(D59*(PROPERTIES!$J$19+PROPERTIES!$C$22+PROPERTIES!$C$20/2))+ABS(LRFR!D60)</f>
        <v>8807423.6548404638</v>
      </c>
      <c r="E61" s="42">
        <f>E58+(E59*(PROPERTIES!$J$19+PROPERTIES!$C$22+PROPERTIES!$C$20/2))+ABS(LRFR!E60)</f>
        <v>9075906.8017197698</v>
      </c>
      <c r="F61" s="42">
        <f>F58+(F59*(PROPERTIES!$J$19+PROPERTIES!$C$22+PROPERTIES!$C$20/2))+ABS(LRFR!F60)</f>
        <v>8704197.8999469299</v>
      </c>
      <c r="G61" s="42">
        <f>G58+(G59*(PROPERTIES!$G$19+PROPERTIES!$C$22+PROPERTIES!$C$20/2))+ABS(LRFR!G60)</f>
        <v>8542001.2977711279</v>
      </c>
      <c r="H61" s="41">
        <f>H58+(H59*(PROPERTIES!$H$19+PROPERTIES!$C$22+PROPERTIES!$C$20/2))+ABS(LRFR!H60)</f>
        <v>6500733.5662266305</v>
      </c>
      <c r="I61" s="42">
        <f>I58+(I59*(PROPERTIES!$K$19+PROPERTIES!$C$22+PROPERTIES!$C$20/2))+ABS(LRFR!I60)</f>
        <v>6407889.578178701</v>
      </c>
      <c r="J61" s="42">
        <f>J58+(J59*(PROPERTIES!$K$19+PROPERTIES!$C$22+PROPERTIES!$C$20/2))+ABS(LRFR!J60)</f>
        <v>6836579.2714845166</v>
      </c>
      <c r="K61" s="42">
        <f>K58+(K59*(PROPERTIES!$K$19+PROPERTIES!$C$22+PROPERTIES!$C$20/2))+ABS(LRFR!K60)</f>
        <v>6614922.7174086617</v>
      </c>
      <c r="L61" s="42">
        <f>L58+(L59*(PROPERTIES!$H$19+PROPERTIES!$C$22+PROPERTIES!$C$20/2))+ABS(LRFR!L60)</f>
        <v>5423253.8578014178</v>
      </c>
      <c r="M61" s="41">
        <f>M58+(M59*(PROPERTIES!$G$19+PROPERTIES!$C$22+PROPERTIES!$C$20/2))+ABS(LRFR!M60)</f>
        <v>9311091.1738293339</v>
      </c>
      <c r="N61" s="42">
        <f>N58+(N59*(PROPERTIES!$J$19+PROPERTIES!$C$22+PROPERTIES!$C$20/2))+ABS(LRFR!N60)</f>
        <v>8712624.7760366201</v>
      </c>
      <c r="O61" s="42">
        <f>O58+(O59*(PROPERTIES!$J$19+PROPERTIES!$C$22+PROPERTIES!$C$20/2))+ABS(LRFR!O60)</f>
        <v>8159889.3817870226</v>
      </c>
      <c r="P61" s="42">
        <f>P58+(P59*(PROPERTIES!$J$19+PROPERTIES!$C$22+PROPERTIES!$C$20/2))+ABS(LRFR!P60)</f>
        <v>7873190.0575573454</v>
      </c>
      <c r="Q61" s="44">
        <f>Q58+(Q59*(PROPERTIES!$G$19+PROPERTIES!$C$22+PROPERTIES!$C$20/2))+ABS(LRFR!Q60)</f>
        <v>8175484.7077127472</v>
      </c>
      <c r="S61" s="69"/>
      <c r="T61" s="57"/>
      <c r="U61" s="58"/>
      <c r="V61" s="58"/>
      <c r="W61" s="58"/>
      <c r="X61" s="59"/>
      <c r="Y61" s="57"/>
      <c r="Z61" s="58"/>
      <c r="AA61" s="58"/>
      <c r="AB61" s="58"/>
      <c r="AC61" s="59"/>
      <c r="AD61" s="58"/>
      <c r="AE61" s="58"/>
      <c r="AF61" s="58"/>
      <c r="AG61" s="58"/>
      <c r="AH61" s="60"/>
    </row>
    <row r="62" spans="2:34" x14ac:dyDescent="0.3">
      <c r="B62" s="37" t="s">
        <v>86</v>
      </c>
      <c r="C62" s="41">
        <f>C61/PROPERTIES!$G$22</f>
        <v>3283.9562349556368</v>
      </c>
      <c r="D62" s="42">
        <f>D61/PROPERTIES!$J$22</f>
        <v>3258.1472531963836</v>
      </c>
      <c r="E62" s="42">
        <f>E61/PROPERTIES!$J$22</f>
        <v>3357.4677425716818</v>
      </c>
      <c r="F62" s="42">
        <f>F61/PROPERTIES!$J$22</f>
        <v>3219.9607502023268</v>
      </c>
      <c r="G62" s="42">
        <f>G61/PROPERTIES!$G$22</f>
        <v>3219.9944578449667</v>
      </c>
      <c r="H62" s="41">
        <f>H61/PROPERTIES!$H$20</f>
        <v>1660.341114659574</v>
      </c>
      <c r="I62" s="42">
        <f>I61/PROPERTIES!$K$20</f>
        <v>1636.6279922812303</v>
      </c>
      <c r="J62" s="42">
        <f>J61/PROPERTIES!$K$20</f>
        <v>1746.1188852666503</v>
      </c>
      <c r="K62" s="42">
        <f>K61/PROPERTIES!$K$20</f>
        <v>1689.5059682294234</v>
      </c>
      <c r="L62" s="42">
        <f>L61/PROPERTIES!$H$20</f>
        <v>1385.1438862415187</v>
      </c>
      <c r="M62" s="41">
        <f>M61/PROPERTIES!$G$22</f>
        <v>3509.9107259609973</v>
      </c>
      <c r="N62" s="42">
        <f>N61/PROPERTIES!$J$22</f>
        <v>3223.07812075933</v>
      </c>
      <c r="O62" s="42">
        <f>O61/PROPERTIES!$J$22</f>
        <v>3018.6036481899314</v>
      </c>
      <c r="P62" s="42">
        <f>P61/PROPERTIES!$J$22</f>
        <v>2912.5444131242029</v>
      </c>
      <c r="Q62" s="44">
        <f>Q61/PROPERTIES!$G$22</f>
        <v>3081.8322933175309</v>
      </c>
      <c r="S62" s="69" t="s">
        <v>54</v>
      </c>
      <c r="T62" s="65">
        <v>34377.94</v>
      </c>
      <c r="U62" s="7">
        <v>42672.02</v>
      </c>
      <c r="V62" s="7">
        <v>44860.69</v>
      </c>
      <c r="W62" s="7">
        <v>45310.25</v>
      </c>
      <c r="X62" s="66">
        <v>39625.620000000003</v>
      </c>
      <c r="Y62" s="65">
        <v>73658.91</v>
      </c>
      <c r="Z62" s="7">
        <v>82082.75</v>
      </c>
      <c r="AA62" s="7">
        <v>82769.38</v>
      </c>
      <c r="AB62" s="7">
        <v>79795.820000000007</v>
      </c>
      <c r="AC62" s="66">
        <v>68202.28</v>
      </c>
      <c r="AD62" s="7">
        <v>18808.57</v>
      </c>
      <c r="AE62" s="7">
        <v>60619.95</v>
      </c>
      <c r="AF62" s="7">
        <v>46010.8</v>
      </c>
      <c r="AG62" s="7">
        <v>43715.87</v>
      </c>
      <c r="AH62" s="67">
        <v>26869.439999999999</v>
      </c>
    </row>
    <row r="63" spans="2:34" x14ac:dyDescent="0.3">
      <c r="B63" s="37" t="s">
        <v>124</v>
      </c>
      <c r="C63" s="65">
        <f>(($C$5*PROPERTIES!$G$24)-(LRFR!$C$7*LRFR!C$130)-(LRFR!$C$7*LRFR!C$138)-(LRFR!$C$8*LRFR!C$146))/(LRFR!$C$11*LRFR!C61)</f>
        <v>6.7133799710447359</v>
      </c>
      <c r="D63" s="7">
        <f>(($C$5*PROPERTIES!$J$24)-(LRFR!$C$7*LRFR!D$130)-(LRFR!$C$7*LRFR!D$138)-(LRFR!$C$8*LRFR!D$146))/(LRFR!$C$11*LRFR!D61)</f>
        <v>6.7061048056449657</v>
      </c>
      <c r="E63" s="7">
        <f>(($C$5*PROPERTIES!$J$24)-(LRFR!$C$7*LRFR!E$130)-(LRFR!$C$7*LRFR!E$138)-(LRFR!$C$8*LRFR!E$146))/(LRFR!$C$11*LRFR!E61)</f>
        <v>6.4585489924775628</v>
      </c>
      <c r="F63" s="7">
        <f>(($C$5*PROPERTIES!$J$24)-(LRFR!$C$7*LRFR!F$130)-(LRFR!$C$7*LRFR!F$138)-(LRFR!$C$8*LRFR!F$146))/(LRFR!$C$11*LRFR!F61)</f>
        <v>6.6279589521593785</v>
      </c>
      <c r="G63" s="7">
        <f>(($C$5*PROPERTIES!$G$24)-(LRFR!$C$7*LRFR!G$130)-(LRFR!$C$7*LRFR!G$138)-(LRFR!$C$8*LRFR!G$146))/(LRFR!$C$11*LRFR!G61)</f>
        <v>6.5047771062227788</v>
      </c>
      <c r="H63" s="65">
        <f>(($C$5*PROPERTIES!$H$26)-(LRFR!$C$7*LRFR!H$131)-(LRFR!$C$7*LRFR!H$139)-(LRFR!$C$8*LRFR!H$147))/(LRFR!$C$11*LRFR!H62)</f>
        <v>10.7511700296137</v>
      </c>
      <c r="I63" s="7">
        <f>(($C$5*PROPERTIES!$K$26)-(LRFR!$C$7*LRFR!I$131)-(LRFR!$C$7*LRFR!I$139)-(LRFR!$C$8*LRFR!I$147))/(LRFR!$C$11*LRFR!I62)</f>
        <v>11.340643675282131</v>
      </c>
      <c r="J63" s="7">
        <f>(($C$5*PROPERTIES!$K$26)-(LRFR!$C$7*LRFR!J$131)-(LRFR!$C$7*LRFR!J$139)-(LRFR!$C$8*LRFR!J$147))/(LRFR!$C$11*LRFR!J62)</f>
        <v>10.922982420726374</v>
      </c>
      <c r="K63" s="7">
        <f>(($C$5*PROPERTIES!$K$26)-(LRFR!$C$7*LRFR!K$131)-(LRFR!$C$7*LRFR!K$139)-(LRFR!$C$8*LRFR!K$147))/(LRFR!$C$11*LRFR!K62)</f>
        <v>11.476286580413074</v>
      </c>
      <c r="L63" s="7">
        <f>(($C$5*PROPERTIES!$H$26)-(LRFR!$C$7*LRFR!L$131)-(LRFR!$C$7*LRFR!L$139)-(LRFR!$C$8*LRFR!L$147))/(LRFR!$C$11*LRFR!L62)</f>
        <v>13.960977949152896</v>
      </c>
      <c r="M63" s="65">
        <f>(($C$5*PROPERTIES!$G$24)-(LRFR!$C$7*LRFR!M$130)-(LRFR!$C$7*LRFR!M$138)-(LRFR!$C$8*LRFR!M$146))/(LRFR!$C$11*LRFR!M61)</f>
        <v>5.6066719775923373</v>
      </c>
      <c r="N63" s="7">
        <f>(($C$5*PROPERTIES!$J$24)-(LRFR!$C$7*LRFR!N$130)-(LRFR!$C$7*LRFR!N$138)-(LRFR!$C$8*LRFR!N$146))/(LRFR!$C$11*LRFR!N61)</f>
        <v>6.3588874521888288</v>
      </c>
      <c r="O63" s="7">
        <f>(($C$5*PROPERTIES!$J$24)-(LRFR!$C$7*LRFR!O$130)-(LRFR!$C$7*LRFR!O$138)-(LRFR!$C$8*LRFR!O$146))/(LRFR!$C$11*LRFR!O61)</f>
        <v>7.0724913065625916</v>
      </c>
      <c r="P63" s="7">
        <f>(($C$5*PROPERTIES!$J$24)-(LRFR!$C$7*LRFR!P$130)-(LRFR!$C$7*LRFR!P$138)-(LRFR!$C$8*LRFR!P$146))/(LRFR!$C$11*LRFR!P61)</f>
        <v>7.6377247221603186</v>
      </c>
      <c r="Q63" s="67">
        <f>(($C$5*PROPERTIES!$G$24)-(LRFR!$C$7*LRFR!Q$130)-(LRFR!$C$7*LRFR!Q$138)-(LRFR!$C$8*LRFR!Q$146))/(LRFR!$C$11*LRFR!Q61)</f>
        <v>7.4946968841870829</v>
      </c>
      <c r="S63" s="69"/>
      <c r="T63" s="57"/>
      <c r="U63" s="58"/>
      <c r="V63" s="58"/>
      <c r="W63" s="58"/>
      <c r="X63" s="59"/>
      <c r="Y63" s="57"/>
      <c r="Z63" s="58"/>
      <c r="AA63" s="58"/>
      <c r="AB63" s="58"/>
      <c r="AC63" s="59"/>
      <c r="AD63" s="58"/>
      <c r="AE63" s="58"/>
      <c r="AF63" s="58"/>
      <c r="AG63" s="58"/>
      <c r="AH63" s="60"/>
    </row>
    <row r="64" spans="2:34" ht="23.4" x14ac:dyDescent="0.45">
      <c r="B64" s="37" t="s">
        <v>125</v>
      </c>
      <c r="C64" s="65">
        <f>C63*($C$11/$C$12)</f>
        <v>6.7133799710447359</v>
      </c>
      <c r="D64" s="7">
        <f>D63*($C$11/$C$12)</f>
        <v>6.7061048056449657</v>
      </c>
      <c r="E64" s="7">
        <f t="shared" ref="E64" si="26">E63*($C$11/$C$12)</f>
        <v>6.4585489924775628</v>
      </c>
      <c r="F64" s="7">
        <f t="shared" ref="F64" si="27">F63*($C$11/$C$12)</f>
        <v>6.6279589521593785</v>
      </c>
      <c r="G64" s="7">
        <f>G63*($C$11/$C$12)</f>
        <v>6.5047771062227788</v>
      </c>
      <c r="H64" s="65">
        <f>H63*($C$11/$C$12)</f>
        <v>10.7511700296137</v>
      </c>
      <c r="I64" s="7">
        <f>I63*($C$11/$C$12)</f>
        <v>11.340643675282131</v>
      </c>
      <c r="J64" s="7">
        <f t="shared" ref="J64" si="28">J63*($C$11/$C$12)</f>
        <v>10.922982420726374</v>
      </c>
      <c r="K64" s="7">
        <f t="shared" ref="K64" si="29">K63*($C$11/$C$12)</f>
        <v>11.476286580413074</v>
      </c>
      <c r="L64" s="7">
        <f>L63*($C$11/$C$12)</f>
        <v>13.960977949152896</v>
      </c>
      <c r="M64" s="65">
        <f>M63*($C$11/$C$12)</f>
        <v>5.6066719775923373</v>
      </c>
      <c r="N64" s="7">
        <f>N63*($C$11/$C$12)</f>
        <v>6.3588874521888288</v>
      </c>
      <c r="O64" s="7">
        <f t="shared" ref="O64" si="30">O63*($C$11/$C$12)</f>
        <v>7.0724913065625916</v>
      </c>
      <c r="P64" s="7">
        <f t="shared" ref="P64" si="31">P63*($C$11/$C$12)</f>
        <v>7.6377247221603186</v>
      </c>
      <c r="Q64" s="67">
        <f>Q63*($C$11/$C$12)</f>
        <v>7.4946968841870829</v>
      </c>
      <c r="S64" s="68" t="s">
        <v>94</v>
      </c>
      <c r="T64" s="61"/>
      <c r="U64" s="62"/>
      <c r="V64" s="62"/>
      <c r="W64" s="62"/>
      <c r="X64" s="63"/>
      <c r="Y64" s="61"/>
      <c r="Z64" s="62"/>
      <c r="AA64" s="62"/>
      <c r="AB64" s="62"/>
      <c r="AC64" s="63"/>
      <c r="AD64" s="62"/>
      <c r="AE64" s="62"/>
      <c r="AF64" s="62"/>
      <c r="AG64" s="62"/>
      <c r="AH64" s="64"/>
    </row>
    <row r="65" spans="2:34" x14ac:dyDescent="0.3">
      <c r="B65" s="37" t="s">
        <v>126</v>
      </c>
      <c r="C65" s="65">
        <f>(($D$5*PROPERTIES!$G$25)-(LRFR!$D$7*LRFR!C$131)-(LRFR!$D$7*LRFR!C$139)-(LRFR!$D$8*LRFR!C$147))/(LRFR!$D$11*LRFR!C62)</f>
        <v>6.8044901572017205</v>
      </c>
      <c r="D65" s="7">
        <f>(($D$5*PROPERTIES!$J$25)-(LRFR!$D$7*LRFR!D$131)-(LRFR!$D$7*LRFR!D$139)-(LRFR!$D$8*LRFR!D$147))/(LRFR!$D$11*LRFR!D62)</f>
        <v>6.8314136392353397</v>
      </c>
      <c r="E65" s="7">
        <f>(($D$5*PROPERTIES!$J$25)-(LRFR!$D$7*LRFR!E$131)-(LRFR!$D$7*LRFR!E$139)-(LRFR!$D$8*LRFR!E$147))/(LRFR!$D$11*LRFR!E62)</f>
        <v>6.559982372391775</v>
      </c>
      <c r="F65" s="7">
        <f>(($D$5*PROPERTIES!$J$25)-(LRFR!$D$7*LRFR!F$131)-(LRFR!$D$7*LRFR!F$139)-(LRFR!$D$8*LRFR!F$147))/(LRFR!$D$11*LRFR!F62)</f>
        <v>6.7294087932638469</v>
      </c>
      <c r="G65" s="7">
        <f>(($D$5*PROPERTIES!$G$25)-(LRFR!$D$7*LRFR!G$131)-(LRFR!$D$7*LRFR!G$139)-(LRFR!$D$8*LRFR!G$147))/(LRFR!$D$11*LRFR!G62)</f>
        <v>6.551629495108954</v>
      </c>
      <c r="H65" s="65">
        <f>(($D$5*PROPERTIES!$H$27)-(LRFR!$D$7*LRFR!H$131)-(LRFR!$D$7*LRFR!H$140)-(LRFR!$D$8*LRFR!H$148))/(LRFR!$D$11*LRFR!H62)</f>
        <v>10.732178146356031</v>
      </c>
      <c r="I65" s="7">
        <f>(($D$5*PROPERTIES!$K$27)-(LRFR!$D$7*LRFR!I$131)-(LRFR!$D$7*LRFR!I$140)-(LRFR!$D$8*LRFR!I$148))/(LRFR!$D$11*LRFR!I62)</f>
        <v>10.854270796403028</v>
      </c>
      <c r="J65" s="7">
        <f>(($D$5*PROPERTIES!$K$27)-(LRFR!$D$7*LRFR!J$131)-(LRFR!$D$7*LRFR!J$140)-(LRFR!$D$8*LRFR!J$148))/(LRFR!$D$11*LRFR!J62)</f>
        <v>10.283441745751848</v>
      </c>
      <c r="K65" s="7">
        <f>(($D$5*PROPERTIES!$K$27)-(LRFR!$D$7*LRFR!K$131)-(LRFR!$D$7*LRFR!K$140)-(LRFR!$D$8*LRFR!K$148))/(LRFR!$D$11*LRFR!K62)</f>
        <v>10.857367823413915</v>
      </c>
      <c r="L65" s="7">
        <f>(($D$5*PROPERTIES!$H$27)-(LRFR!$D$7*LRFR!L$131)-(LRFR!$D$7*LRFR!L$140)-(LRFR!$D$8*LRFR!L$148))/(LRFR!$D$11*LRFR!L62)</f>
        <v>13.740184460958591</v>
      </c>
      <c r="M65" s="65">
        <f>(($D$5*PROPERTIES!$G$25)-(LRFR!$D$7*LRFR!M$131)-(LRFR!$D$7*LRFR!M$139)-(LRFR!$D$8*LRFR!M$147))/(LRFR!$D$11*LRFR!M62)</f>
        <v>5.5714175687979992</v>
      </c>
      <c r="N65" s="7">
        <f>(($D$5*PROPERTIES!$J$25)-(LRFR!$D$7*LRFR!N$131)-(LRFR!$D$7*LRFR!N$139)-(LRFR!$D$8*LRFR!N$147))/(LRFR!$D$11*LRFR!N62)</f>
        <v>6.4066920537166743</v>
      </c>
      <c r="O65" s="7">
        <f>(($D$5*PROPERTIES!$J$25)-(LRFR!$D$7*LRFR!O$131)-(LRFR!$D$7*LRFR!O$139)-(LRFR!$D$8*LRFR!O$147))/(LRFR!$D$11*LRFR!O62)</f>
        <v>7.1629973723843081</v>
      </c>
      <c r="P65" s="7">
        <f>(($D$5*PROPERTIES!$J$25)-(LRFR!$D$7*LRFR!P$131)-(LRFR!$D$7*LRFR!P$139)-(LRFR!$D$8*LRFR!P$147))/(LRFR!$D$11*LRFR!P62)</f>
        <v>7.7860562112214629</v>
      </c>
      <c r="Q65" s="67">
        <f>(($D$5*PROPERTIES!$G$25)-(LRFR!$D$7*LRFR!Q$131)-(LRFR!$D$7*LRFR!Q$139)-(LRFR!$D$8*LRFR!Q$147))/(LRFR!$D$11*LRFR!Q62)</f>
        <v>7.6296310890271259</v>
      </c>
      <c r="S65" s="69"/>
      <c r="T65" s="57"/>
      <c r="U65" s="58"/>
      <c r="V65" s="58"/>
      <c r="W65" s="58"/>
      <c r="X65" s="59"/>
      <c r="Y65" s="57"/>
      <c r="Z65" s="58"/>
      <c r="AA65" s="58"/>
      <c r="AB65" s="58"/>
      <c r="AC65" s="59"/>
      <c r="AD65" s="58"/>
      <c r="AE65" s="58"/>
      <c r="AF65" s="58"/>
      <c r="AG65" s="58"/>
      <c r="AH65" s="60"/>
    </row>
    <row r="66" spans="2:34" x14ac:dyDescent="0.3">
      <c r="B66" s="37" t="s">
        <v>127</v>
      </c>
      <c r="C66" s="65">
        <f>C65*($D$11/$D$12)</f>
        <v>8.8458372043622369</v>
      </c>
      <c r="D66" s="7">
        <f>D65*($D$11/$D$12)</f>
        <v>8.8808377310059416</v>
      </c>
      <c r="E66" s="7">
        <f t="shared" ref="E66" si="32">E65*($D$11/$D$12)</f>
        <v>8.5279770841093079</v>
      </c>
      <c r="F66" s="7">
        <f t="shared" ref="F66" si="33">F65*($D$11/$D$12)</f>
        <v>8.748231431243001</v>
      </c>
      <c r="G66" s="7">
        <f>G65*($D$11/$D$12)</f>
        <v>8.5171183436416413</v>
      </c>
      <c r="H66" s="65">
        <f>H65*($D$11/$D$12)</f>
        <v>13.95183159026284</v>
      </c>
      <c r="I66" s="7">
        <f>I65*($D$11/$D$12)</f>
        <v>14.110552035323938</v>
      </c>
      <c r="J66" s="7">
        <f t="shared" ref="J66" si="34">J65*($D$11/$D$12)</f>
        <v>13.368474269477403</v>
      </c>
      <c r="K66" s="7">
        <f t="shared" ref="K66" si="35">K65*($D$11/$D$12)</f>
        <v>14.11457817043809</v>
      </c>
      <c r="L66" s="7">
        <f>L65*($D$11/$D$12)</f>
        <v>17.862239799246169</v>
      </c>
      <c r="M66" s="65">
        <f>M65*($D$11/$D$12)</f>
        <v>7.2428428394373991</v>
      </c>
      <c r="N66" s="7">
        <f>N65*($D$11/$D$12)</f>
        <v>8.3286996698316766</v>
      </c>
      <c r="O66" s="7">
        <f t="shared" ref="O66" si="36">O65*($D$11/$D$12)</f>
        <v>9.3118965840996015</v>
      </c>
      <c r="P66" s="7">
        <f t="shared" ref="P66" si="37">P65*($D$11/$D$12)</f>
        <v>10.121873074587903</v>
      </c>
      <c r="Q66" s="67">
        <f>Q65*($D$11/$D$12)</f>
        <v>9.918520415735264</v>
      </c>
      <c r="S66" s="69" t="s">
        <v>54</v>
      </c>
      <c r="T66" s="57">
        <v>19332.62</v>
      </c>
      <c r="U66" s="58">
        <v>4781.2740000000003</v>
      </c>
      <c r="V66" s="58">
        <v>2854.3290000000002</v>
      </c>
      <c r="W66" s="58">
        <v>4335.46</v>
      </c>
      <c r="X66" s="59">
        <v>22696.639999999999</v>
      </c>
      <c r="Y66" s="57">
        <v>25675.759999999998</v>
      </c>
      <c r="Z66" s="58">
        <v>8024.3239999999996</v>
      </c>
      <c r="AA66" s="58">
        <v>4352.5990000000002</v>
      </c>
      <c r="AB66" s="58">
        <v>7254.2860000000001</v>
      </c>
      <c r="AC66" s="59">
        <v>28459.040000000001</v>
      </c>
      <c r="AD66" s="58">
        <v>597.97159999999997</v>
      </c>
      <c r="AE66" s="58">
        <v>6409.7039999999997</v>
      </c>
      <c r="AF66" s="58">
        <v>3191.009</v>
      </c>
      <c r="AG66" s="58">
        <v>2424.6170000000002</v>
      </c>
      <c r="AH66" s="60">
        <v>16529.7</v>
      </c>
    </row>
    <row r="67" spans="2:34" ht="23.4" x14ac:dyDescent="0.45">
      <c r="B67" s="37"/>
      <c r="C67" s="41"/>
      <c r="D67" s="42"/>
      <c r="E67" s="42"/>
      <c r="F67" s="42"/>
      <c r="G67" s="43"/>
      <c r="H67" s="41"/>
      <c r="I67" s="42"/>
      <c r="J67" s="42"/>
      <c r="K67" s="42"/>
      <c r="L67" s="43"/>
      <c r="M67" s="42"/>
      <c r="N67" s="42"/>
      <c r="O67" s="42"/>
      <c r="P67" s="42"/>
      <c r="Q67" s="44"/>
      <c r="S67" s="70"/>
      <c r="T67" s="57"/>
      <c r="U67" s="58"/>
      <c r="V67" s="58"/>
      <c r="W67" s="58"/>
      <c r="X67" s="59"/>
      <c r="Y67" s="57"/>
      <c r="Z67" s="58"/>
      <c r="AA67" s="58"/>
      <c r="AB67" s="58"/>
      <c r="AC67" s="59"/>
      <c r="AD67" s="58"/>
      <c r="AE67" s="58"/>
      <c r="AF67" s="58"/>
      <c r="AG67" s="58"/>
      <c r="AH67" s="60"/>
    </row>
    <row r="68" spans="2:34" ht="15.75" customHeight="1" x14ac:dyDescent="0.45">
      <c r="B68" s="45" t="s">
        <v>89</v>
      </c>
      <c r="C68" s="46"/>
      <c r="D68" s="47"/>
      <c r="E68" s="47"/>
      <c r="F68" s="47"/>
      <c r="G68" s="48"/>
      <c r="H68" s="46"/>
      <c r="I68" s="47"/>
      <c r="J68" s="47"/>
      <c r="K68" s="47"/>
      <c r="L68" s="48"/>
      <c r="M68" s="47"/>
      <c r="N68" s="47"/>
      <c r="O68" s="47"/>
      <c r="P68" s="47"/>
      <c r="Q68" s="49"/>
      <c r="S68" s="68" t="s">
        <v>95</v>
      </c>
      <c r="T68" s="61"/>
      <c r="U68" s="62"/>
      <c r="V68" s="62"/>
      <c r="W68" s="62"/>
      <c r="X68" s="63"/>
      <c r="Y68" s="61"/>
      <c r="Z68" s="62"/>
      <c r="AA68" s="62"/>
      <c r="AB68" s="62"/>
      <c r="AC68" s="63"/>
      <c r="AD68" s="62"/>
      <c r="AE68" s="62"/>
      <c r="AF68" s="62"/>
      <c r="AG68" s="62"/>
      <c r="AH68" s="64"/>
    </row>
    <row r="69" spans="2:34" x14ac:dyDescent="0.3">
      <c r="B69" s="37"/>
      <c r="C69" s="41"/>
      <c r="D69" s="42"/>
      <c r="E69" s="42"/>
      <c r="F69" s="42"/>
      <c r="G69" s="43"/>
      <c r="H69" s="41"/>
      <c r="I69" s="42"/>
      <c r="J69" s="42"/>
      <c r="K69" s="42"/>
      <c r="L69" s="43"/>
      <c r="M69" s="42"/>
      <c r="N69" s="42"/>
      <c r="O69" s="42"/>
      <c r="P69" s="42"/>
      <c r="Q69" s="44"/>
      <c r="S69" s="69"/>
      <c r="T69" s="57"/>
      <c r="U69" s="58"/>
      <c r="V69" s="58"/>
      <c r="W69" s="58"/>
      <c r="X69" s="59"/>
      <c r="Y69" s="57"/>
      <c r="Z69" s="58"/>
      <c r="AA69" s="58"/>
      <c r="AB69" s="58"/>
      <c r="AC69" s="59"/>
      <c r="AD69" s="58"/>
      <c r="AE69" s="58"/>
      <c r="AF69" s="58"/>
      <c r="AG69" s="58"/>
      <c r="AH69" s="60"/>
    </row>
    <row r="70" spans="2:34" x14ac:dyDescent="0.3">
      <c r="B70" s="37" t="s">
        <v>81</v>
      </c>
      <c r="C70" s="53">
        <v>3450043.4263895801</v>
      </c>
      <c r="D70" s="54">
        <v>3675869.34537896</v>
      </c>
      <c r="E70" s="54">
        <v>3613072.9427172798</v>
      </c>
      <c r="F70" s="54">
        <v>3644102.0860774699</v>
      </c>
      <c r="G70" s="55">
        <v>3399148.9393108701</v>
      </c>
      <c r="H70" s="53">
        <v>2852656.0020706998</v>
      </c>
      <c r="I70" s="54">
        <v>2656550.8560200599</v>
      </c>
      <c r="J70" s="54">
        <v>2842668.36780407</v>
      </c>
      <c r="K70" s="54">
        <v>2745690.4201094201</v>
      </c>
      <c r="L70" s="55">
        <v>2528459.3132525999</v>
      </c>
      <c r="M70" s="54">
        <v>3240759.9089728901</v>
      </c>
      <c r="N70" s="54">
        <v>3411039.1461020699</v>
      </c>
      <c r="O70" s="54">
        <v>3307421.1376041202</v>
      </c>
      <c r="P70" s="54">
        <v>3236282.5560369999</v>
      </c>
      <c r="Q70" s="56">
        <v>3179056.2244953201</v>
      </c>
      <c r="S70" s="69" t="s">
        <v>54</v>
      </c>
      <c r="T70" s="57">
        <v>4909.6710000000003</v>
      </c>
      <c r="U70" s="58">
        <v>6219.6220000000003</v>
      </c>
      <c r="V70" s="58">
        <v>6465.08</v>
      </c>
      <c r="W70" s="58">
        <v>6500.4210000000003</v>
      </c>
      <c r="X70" s="59">
        <v>5513.1970000000001</v>
      </c>
      <c r="Y70" s="57">
        <v>7769.9189999999999</v>
      </c>
      <c r="Z70" s="58">
        <v>8855.8279999999995</v>
      </c>
      <c r="AA70" s="58">
        <v>8943.7260000000006</v>
      </c>
      <c r="AB70" s="58">
        <v>8655.7049999999999</v>
      </c>
      <c r="AC70" s="59">
        <v>7245.4040000000005</v>
      </c>
      <c r="AD70" s="58">
        <v>3161.9920000000002</v>
      </c>
      <c r="AE70" s="58">
        <v>7872.8580000000002</v>
      </c>
      <c r="AF70" s="58">
        <v>6611.0969999999998</v>
      </c>
      <c r="AG70" s="58">
        <v>6083.2460000000001</v>
      </c>
      <c r="AH70" s="60">
        <v>3747.9839999999999</v>
      </c>
    </row>
    <row r="71" spans="2:34" ht="15" thickBot="1" x14ac:dyDescent="0.35">
      <c r="B71" s="37" t="s">
        <v>82</v>
      </c>
      <c r="C71" s="53">
        <v>90952.153218873806</v>
      </c>
      <c r="D71" s="54">
        <v>113403.498236</v>
      </c>
      <c r="E71" s="54">
        <v>115658.81121081499</v>
      </c>
      <c r="F71" s="54">
        <v>112493.765558935</v>
      </c>
      <c r="G71" s="55">
        <v>89449.568796720399</v>
      </c>
      <c r="H71" s="53">
        <v>49279.277742029197</v>
      </c>
      <c r="I71" s="54">
        <v>51047.5670558661</v>
      </c>
      <c r="J71" s="54">
        <v>54966.630083063603</v>
      </c>
      <c r="K71" s="54">
        <v>52421.266809191598</v>
      </c>
      <c r="L71" s="55">
        <v>38158.432240219801</v>
      </c>
      <c r="M71" s="54">
        <v>104377.319626665</v>
      </c>
      <c r="N71" s="54">
        <v>108404.24853251201</v>
      </c>
      <c r="O71" s="54">
        <v>105346.61247612401</v>
      </c>
      <c r="P71" s="54">
        <v>101529.572212506</v>
      </c>
      <c r="Q71" s="56">
        <v>87266.228786891297</v>
      </c>
      <c r="S71" s="71"/>
      <c r="T71" s="72"/>
      <c r="U71" s="73"/>
      <c r="V71" s="73"/>
      <c r="W71" s="73"/>
      <c r="X71" s="74"/>
      <c r="Y71" s="75"/>
      <c r="Z71" s="76"/>
      <c r="AA71" s="76"/>
      <c r="AB71" s="76"/>
      <c r="AC71" s="77"/>
      <c r="AD71" s="73"/>
      <c r="AE71" s="73"/>
      <c r="AF71" s="73"/>
      <c r="AG71" s="73"/>
      <c r="AH71" s="78"/>
    </row>
    <row r="72" spans="2:34" x14ac:dyDescent="0.3">
      <c r="B72" s="37" t="s">
        <v>83</v>
      </c>
      <c r="C72" s="41">
        <v>-59376.505062770098</v>
      </c>
      <c r="D72" s="42">
        <v>-73260.416356466405</v>
      </c>
      <c r="E72" s="42">
        <v>-104884.17721748</v>
      </c>
      <c r="F72" s="42">
        <v>-73066.918215233396</v>
      </c>
      <c r="G72" s="43">
        <v>-59229.879349503703</v>
      </c>
      <c r="H72" s="41">
        <v>18528.712797766198</v>
      </c>
      <c r="I72" s="42">
        <v>24227.173859876599</v>
      </c>
      <c r="J72" s="42">
        <v>26172.950386024499</v>
      </c>
      <c r="K72" s="42">
        <v>24895.324259902001</v>
      </c>
      <c r="L72" s="43">
        <v>16883.510227158698</v>
      </c>
      <c r="M72" s="42">
        <v>-33627.743567248603</v>
      </c>
      <c r="N72" s="42">
        <v>-66660.493872933905</v>
      </c>
      <c r="O72" s="42">
        <v>-92115.921039855806</v>
      </c>
      <c r="P72" s="42">
        <v>-61114.443530071803</v>
      </c>
      <c r="Q72" s="44">
        <v>-41786.185231700401</v>
      </c>
    </row>
    <row r="73" spans="2:34" x14ac:dyDescent="0.3">
      <c r="B73" s="37" t="s">
        <v>84</v>
      </c>
      <c r="C73" s="41">
        <f>C70+(C71*(PROPERTIES!$G$19+PROPERTIES!$C$22+PROPERTIES!$C$20/2))+ABS(LRFR!C72)</f>
        <v>7818278.1901964974</v>
      </c>
      <c r="D73" s="42">
        <f>D70+(D71*(PROPERTIES!$J$19+PROPERTIES!$C$22+PROPERTIES!$C$20/2))+ABS(LRFR!D72)</f>
        <v>9121620.4906659275</v>
      </c>
      <c r="E73" s="42">
        <f>E70+(E71*(PROPERTIES!$J$19+PROPERTIES!$C$22+PROPERTIES!$C$20/2))+ABS(LRFR!E72)</f>
        <v>9197293.3010471202</v>
      </c>
      <c r="F73" s="42">
        <f>F70+(F71*(PROPERTIES!$J$19+PROPERTIES!$C$22+PROPERTIES!$C$20/2))+ABS(LRFR!F72)</f>
        <v>9046561.1476472486</v>
      </c>
      <c r="G73" s="42">
        <f>G70+(G71*(PROPERTIES!$G$19+PROPERTIES!$C$22+PROPERTIES!$C$20/2))+ABS(LRFR!G72)</f>
        <v>7696052.140405003</v>
      </c>
      <c r="H73" s="41">
        <f>H70+(H71*(PROPERTIES!$H$19+PROPERTIES!$C$22+PROPERTIES!$C$20/2))+ABS(LRFR!H72)</f>
        <v>5258149.7304980056</v>
      </c>
      <c r="I73" s="42">
        <f>I70+(I71*(PROPERTIES!$K$19+PROPERTIES!$C$22+PROPERTIES!$C$20/2))+ABS(LRFR!I72)</f>
        <v>5153394.5591484504</v>
      </c>
      <c r="J73" s="42">
        <f>J70+(J71*(PROPERTIES!$K$19+PROPERTIES!$C$22+PROPERTIES!$C$20/2))+ABS(LRFR!J72)</f>
        <v>5531287.4628384868</v>
      </c>
      <c r="K73" s="42">
        <f>K70+(K71*(PROPERTIES!$K$19+PROPERTIES!$C$22+PROPERTIES!$C$20/2))+ABS(LRFR!K72)</f>
        <v>5309740.8554395409</v>
      </c>
      <c r="L73" s="42">
        <f>L70+(L71*(PROPERTIES!$H$19+PROPERTIES!$C$22+PROPERTIES!$C$20/2))+ABS(LRFR!L72)</f>
        <v>4393641.8851154055</v>
      </c>
      <c r="M73" s="41">
        <f>M70+(M71*(PROPERTIES!$G$19+PROPERTIES!$C$22+PROPERTIES!$C$20/2))+ABS(LRFR!M72)</f>
        <v>8219263.1698533939</v>
      </c>
      <c r="N73" s="42">
        <f>N70+(N71*(PROPERTIES!$J$19+PROPERTIES!$C$22+PROPERTIES!$C$20/2))+ABS(LRFR!N72)</f>
        <v>8613350.914202759</v>
      </c>
      <c r="O73" s="42">
        <f>O70+(O71*(PROPERTIES!$J$19+PROPERTIES!$C$22+PROPERTIES!$C$20/2))+ABS(LRFR!O72)</f>
        <v>8390332.8247003499</v>
      </c>
      <c r="P73" s="42">
        <f>P70+(P71*(PROPERTIES!$J$19+PROPERTIES!$C$22+PROPERTIES!$C$20/2))+ABS(LRFR!P72)</f>
        <v>8107360.4831345435</v>
      </c>
      <c r="Q73" s="44">
        <f>Q70+(Q71*(PROPERTIES!$G$19+PROPERTIES!$C$22+PROPERTIES!$C$20/2))+ABS(LRFR!Q72)</f>
        <v>7355079.9985059965</v>
      </c>
    </row>
    <row r="74" spans="2:34" x14ac:dyDescent="0.3">
      <c r="B74" s="37" t="s">
        <v>86</v>
      </c>
      <c r="C74" s="41">
        <f>C73/PROPERTIES!$G$22</f>
        <v>2947.1796555324549</v>
      </c>
      <c r="D74" s="42">
        <f>D73/PROPERTIES!$J$22</f>
        <v>3374.3786958663541</v>
      </c>
      <c r="E74" s="42">
        <f>E73/PROPERTIES!$J$22</f>
        <v>3402.3724848502225</v>
      </c>
      <c r="F74" s="42">
        <f>F73/PROPERTIES!$J$22</f>
        <v>3346.6118480494411</v>
      </c>
      <c r="G74" s="42">
        <f>G73/PROPERTIES!$G$22</f>
        <v>2901.1053002129834</v>
      </c>
      <c r="H74" s="41">
        <f>H73/PROPERTIES!$H$20</f>
        <v>1342.974926697317</v>
      </c>
      <c r="I74" s="42">
        <f>I73/PROPERTIES!$K$20</f>
        <v>1316.2195895968252</v>
      </c>
      <c r="J74" s="42">
        <f>J73/PROPERTIES!$K$20</f>
        <v>1412.7365624188405</v>
      </c>
      <c r="K74" s="42">
        <f>K73/PROPERTIES!$K$20</f>
        <v>1356.1517266721683</v>
      </c>
      <c r="L74" s="42">
        <f>L73/PROPERTIES!$H$20</f>
        <v>1122.1724734031634</v>
      </c>
      <c r="M74" s="41">
        <f>M73/PROPERTIES!$G$22</f>
        <v>3098.3350308554709</v>
      </c>
      <c r="N74" s="42">
        <f>N73/PROPERTIES!$J$22</f>
        <v>3186.3535492019678</v>
      </c>
      <c r="O74" s="42">
        <f>O73/PROPERTIES!$J$22</f>
        <v>3103.8520363644388</v>
      </c>
      <c r="P74" s="42">
        <f>P73/PROPERTIES!$J$22</f>
        <v>2999.1715311980411</v>
      </c>
      <c r="Q74" s="44">
        <f>Q73/PROPERTIES!$G$22</f>
        <v>2772.5723757938767</v>
      </c>
    </row>
    <row r="75" spans="2:34" x14ac:dyDescent="0.3">
      <c r="B75" s="37" t="s">
        <v>124</v>
      </c>
      <c r="C75" s="65">
        <f>(($C$5*PROPERTIES!$G$24)-(LRFR!$C$7*LRFR!C$130)-(LRFR!$C$7*LRFR!C$138)-(LRFR!$C$8*LRFR!C$146))/(LRFR!$C$11*LRFR!C73)</f>
        <v>7.4805232766020877</v>
      </c>
      <c r="D75" s="7">
        <f>(($C$5*PROPERTIES!$J$24)-(LRFR!$C$7*LRFR!D$130)-(LRFR!$C$7*LRFR!D$138)-(LRFR!$C$8*LRFR!D$146))/(LRFR!$C$11*LRFR!D73)</f>
        <v>6.4751111008746678</v>
      </c>
      <c r="E75" s="7">
        <f>(($C$5*PROPERTIES!$J$24)-(LRFR!$C$7*LRFR!E$130)-(LRFR!$C$7*LRFR!E$138)-(LRFR!$C$8*LRFR!E$146))/(LRFR!$C$11*LRFR!E73)</f>
        <v>6.3733086258534186</v>
      </c>
      <c r="F75" s="7">
        <f>(($C$5*PROPERTIES!$J$24)-(LRFR!$C$7*LRFR!F$130)-(LRFR!$C$7*LRFR!F$138)-(LRFR!$C$8*LRFR!F$146))/(LRFR!$C$11*LRFR!F73)</f>
        <v>6.377126672859986</v>
      </c>
      <c r="G75" s="7">
        <f>(($C$5*PROPERTIES!$G$24)-(LRFR!$C$7*LRFR!G$130)-(LRFR!$C$7*LRFR!G$138)-(LRFR!$C$8*LRFR!G$146))/(LRFR!$C$11*LRFR!G73)</f>
        <v>7.219781450199851</v>
      </c>
      <c r="H75" s="65">
        <f>(($C$5*PROPERTIES!$H$26)-(LRFR!$C$7*LRFR!H$131)-(LRFR!$C$7*LRFR!H$139)-(LRFR!$C$8*LRFR!H$147))/(LRFR!$C$11*LRFR!H74)</f>
        <v>13.291841326302464</v>
      </c>
      <c r="I75" s="7">
        <f>(($C$5*PROPERTIES!$K$26)-(LRFR!$C$7*LRFR!I$131)-(LRFR!$C$7*LRFR!I$139)-(LRFR!$C$8*LRFR!I$147))/(LRFR!$C$11*LRFR!I74)</f>
        <v>14.101305767025632</v>
      </c>
      <c r="J75" s="7">
        <f>(($C$5*PROPERTIES!$K$26)-(LRFR!$C$7*LRFR!J$131)-(LRFR!$C$7*LRFR!J$139)-(LRFR!$C$8*LRFR!J$147))/(LRFR!$C$11*LRFR!J74)</f>
        <v>13.500624529466482</v>
      </c>
      <c r="K75" s="7">
        <f>(($C$5*PROPERTIES!$K$26)-(LRFR!$C$7*LRFR!K$131)-(LRFR!$C$7*LRFR!K$139)-(LRFR!$C$8*LRFR!K$147))/(LRFR!$C$11*LRFR!K74)</f>
        <v>14.29726061574099</v>
      </c>
      <c r="L75" s="7">
        <f>(($C$5*PROPERTIES!$H$26)-(LRFR!$C$7*LRFR!L$131)-(LRFR!$C$7*LRFR!L$139)-(LRFR!$C$8*LRFR!L$147))/(LRFR!$C$11*LRFR!L74)</f>
        <v>17.232612375151561</v>
      </c>
      <c r="M75" s="65">
        <f>(($C$5*PROPERTIES!$G$24)-(LRFR!$C$7*LRFR!M$130)-(LRFR!$C$7*LRFR!M$138)-(LRFR!$C$8*LRFR!M$146))/(LRFR!$C$11*LRFR!M73)</f>
        <v>6.3514493801087806</v>
      </c>
      <c r="N75" s="7">
        <f>(($C$5*PROPERTIES!$J$24)-(LRFR!$C$7*LRFR!N$130)-(LRFR!$C$7*LRFR!N$138)-(LRFR!$C$8*LRFR!N$146))/(LRFR!$C$11*LRFR!N73)</f>
        <v>6.4321773158706561</v>
      </c>
      <c r="O75" s="7">
        <f>(($C$5*PROPERTIES!$J$24)-(LRFR!$C$7*LRFR!O$130)-(LRFR!$C$7*LRFR!O$138)-(LRFR!$C$8*LRFR!O$146))/(LRFR!$C$11*LRFR!O73)</f>
        <v>6.8782428445872981</v>
      </c>
      <c r="P75" s="7">
        <f>(($C$5*PROPERTIES!$J$24)-(LRFR!$C$7*LRFR!P$130)-(LRFR!$C$7*LRFR!P$138)-(LRFR!$C$8*LRFR!P$146))/(LRFR!$C$11*LRFR!P73)</f>
        <v>7.4171191067630033</v>
      </c>
      <c r="Q75" s="67">
        <f>(($C$5*PROPERTIES!$G$24)-(LRFR!$C$7*LRFR!Q$130)-(LRFR!$C$7*LRFR!Q$138)-(LRFR!$C$8*LRFR!Q$146))/(LRFR!$C$11*LRFR!Q73)</f>
        <v>8.3306748231235996</v>
      </c>
    </row>
    <row r="76" spans="2:34" x14ac:dyDescent="0.3">
      <c r="B76" s="37" t="s">
        <v>125</v>
      </c>
      <c r="C76" s="65">
        <f>C75*($C$11/$C$12)</f>
        <v>7.4805232766020877</v>
      </c>
      <c r="D76" s="7">
        <f>D75*($C$11/$C$12)</f>
        <v>6.4751111008746678</v>
      </c>
      <c r="E76" s="7">
        <f t="shared" ref="E76" si="38">E75*($C$11/$C$12)</f>
        <v>6.3733086258534186</v>
      </c>
      <c r="F76" s="7">
        <f t="shared" ref="F76" si="39">F75*($C$11/$C$12)</f>
        <v>6.377126672859986</v>
      </c>
      <c r="G76" s="7">
        <f>G75*($C$11/$C$12)</f>
        <v>7.219781450199851</v>
      </c>
      <c r="H76" s="65">
        <f>H75*($C$11/$C$12)</f>
        <v>13.291841326302464</v>
      </c>
      <c r="I76" s="7">
        <f>I75*($C$11/$C$12)</f>
        <v>14.101305767025632</v>
      </c>
      <c r="J76" s="7">
        <f t="shared" ref="J76" si="40">J75*($C$11/$C$12)</f>
        <v>13.500624529466482</v>
      </c>
      <c r="K76" s="7">
        <f t="shared" ref="K76" si="41">K75*($C$11/$C$12)</f>
        <v>14.29726061574099</v>
      </c>
      <c r="L76" s="7">
        <f>L75*($C$11/$C$12)</f>
        <v>17.232612375151561</v>
      </c>
      <c r="M76" s="65">
        <f>M75*($C$11/$C$12)</f>
        <v>6.3514493801087806</v>
      </c>
      <c r="N76" s="7">
        <f>N75*($C$11/$C$12)</f>
        <v>6.4321773158706561</v>
      </c>
      <c r="O76" s="7">
        <f t="shared" ref="O76" si="42">O75*($C$11/$C$12)</f>
        <v>6.8782428445872981</v>
      </c>
      <c r="P76" s="7">
        <f t="shared" ref="P76" si="43">P75*($C$11/$C$12)</f>
        <v>7.4171191067630033</v>
      </c>
      <c r="Q76" s="67">
        <f>Q75*($C$11/$C$12)</f>
        <v>8.3306748231235996</v>
      </c>
    </row>
    <row r="77" spans="2:34" x14ac:dyDescent="0.3">
      <c r="B77" s="37" t="s">
        <v>126</v>
      </c>
      <c r="C77" s="65">
        <f>(($D$5*PROPERTIES!$G$25)-(LRFR!$D$7*LRFR!C$131)-(LRFR!$D$7*LRFR!C$139)-(LRFR!$D$8*LRFR!C$147))/(LRFR!$D$11*LRFR!C74)</f>
        <v>7.582044696694866</v>
      </c>
      <c r="D77" s="7">
        <f>(($D$5*PROPERTIES!$J$25)-(LRFR!$D$7*LRFR!D$131)-(LRFR!$D$7*LRFR!D$139)-(LRFR!$D$8*LRFR!D$147))/(LRFR!$D$11*LRFR!D74)</f>
        <v>6.5961036357267462</v>
      </c>
      <c r="E77" s="7">
        <f>(($D$5*PROPERTIES!$J$25)-(LRFR!$D$7*LRFR!E$131)-(LRFR!$D$7*LRFR!E$139)-(LRFR!$D$8*LRFR!E$147))/(LRFR!$D$11*LRFR!E74)</f>
        <v>6.4734032811559752</v>
      </c>
      <c r="F77" s="7">
        <f>(($D$5*PROPERTIES!$J$25)-(LRFR!$D$7*LRFR!F$131)-(LRFR!$D$7*LRFR!F$139)-(LRFR!$D$8*LRFR!F$147))/(LRFR!$D$11*LRFR!F74)</f>
        <v>6.474737188002651</v>
      </c>
      <c r="G77" s="7">
        <f>(($D$5*PROPERTIES!$G$25)-(LRFR!$D$7*LRFR!G$131)-(LRFR!$D$7*LRFR!G$139)-(LRFR!$D$8*LRFR!G$147))/(LRFR!$D$11*LRFR!G74)</f>
        <v>7.2717838482304256</v>
      </c>
      <c r="H77" s="65">
        <f>(($D$5*PROPERTIES!$H$27)-(LRFR!$D$7*LRFR!H$131)-(LRFR!$D$7*LRFR!H$140)-(LRFR!$D$8*LRFR!H$148))/(LRFR!$D$11*LRFR!H74)</f>
        <v>13.26836136104721</v>
      </c>
      <c r="I77" s="7">
        <f>(($D$5*PROPERTIES!$K$27)-(LRFR!$D$7*LRFR!I$131)-(LRFR!$D$7*LRFR!I$140)-(LRFR!$D$8*LRFR!I$148))/(LRFR!$D$11*LRFR!I74)</f>
        <v>13.49653474359498</v>
      </c>
      <c r="J77" s="7">
        <f>(($D$5*PROPERTIES!$K$27)-(LRFR!$D$7*LRFR!J$131)-(LRFR!$D$7*LRFR!J$140)-(LRFR!$D$8*LRFR!J$148))/(LRFR!$D$11*LRFR!J74)</f>
        <v>12.710162896225249</v>
      </c>
      <c r="K77" s="7">
        <f>(($D$5*PROPERTIES!$K$27)-(LRFR!$D$7*LRFR!K$131)-(LRFR!$D$7*LRFR!K$140)-(LRFR!$D$8*LRFR!K$148))/(LRFR!$D$11*LRFR!K74)</f>
        <v>13.526206084574953</v>
      </c>
      <c r="L77" s="7">
        <f>(($D$5*PROPERTIES!$H$27)-(LRFR!$D$7*LRFR!L$131)-(LRFR!$D$7*LRFR!L$140)-(LRFR!$D$8*LRFR!L$148))/(LRFR!$D$11*LRFR!L74)</f>
        <v>16.960077842766534</v>
      </c>
      <c r="M77" s="65">
        <f>(($D$5*PROPERTIES!$G$25)-(LRFR!$D$7*LRFR!M$131)-(LRFR!$D$7*LRFR!M$139)-(LRFR!$D$8*LRFR!M$147))/(LRFR!$D$11*LRFR!M74)</f>
        <v>6.3115118567833921</v>
      </c>
      <c r="N77" s="7">
        <f>(($D$5*PROPERTIES!$J$25)-(LRFR!$D$7*LRFR!N$131)-(LRFR!$D$7*LRFR!N$139)-(LRFR!$D$8*LRFR!N$147))/(LRFR!$D$11*LRFR!N74)</f>
        <v>6.4805328931400421</v>
      </c>
      <c r="O77" s="7">
        <f>(($D$5*PROPERTIES!$J$25)-(LRFR!$D$7*LRFR!O$131)-(LRFR!$D$7*LRFR!O$139)-(LRFR!$D$8*LRFR!O$147))/(LRFR!$D$11*LRFR!O74)</f>
        <v>6.9662631294694188</v>
      </c>
      <c r="P77" s="7">
        <f>(($D$5*PROPERTIES!$J$25)-(LRFR!$D$7*LRFR!P$131)-(LRFR!$D$7*LRFR!P$139)-(LRFR!$D$8*LRFR!P$147))/(LRFR!$D$11*LRFR!P74)</f>
        <v>7.5611662361990613</v>
      </c>
      <c r="Q77" s="67">
        <f>(($D$5*PROPERTIES!$G$25)-(LRFR!$D$7*LRFR!Q$131)-(LRFR!$D$7*LRFR!Q$139)-(LRFR!$D$8*LRFR!Q$147))/(LRFR!$D$11*LRFR!Q74)</f>
        <v>8.4806599393210078</v>
      </c>
    </row>
    <row r="78" spans="2:34" x14ac:dyDescent="0.3">
      <c r="B78" s="37" t="s">
        <v>127</v>
      </c>
      <c r="C78" s="65">
        <f>C77*($D$11/$D$12)</f>
        <v>9.8566581057033265</v>
      </c>
      <c r="D78" s="7">
        <f>D77*($D$11/$D$12)</f>
        <v>8.57493472644477</v>
      </c>
      <c r="E78" s="7">
        <f t="shared" ref="E78" si="44">E77*($D$11/$D$12)</f>
        <v>8.415424265502768</v>
      </c>
      <c r="F78" s="7">
        <f t="shared" ref="F78" si="45">F77*($D$11/$D$12)</f>
        <v>8.4171583444034468</v>
      </c>
      <c r="G78" s="7">
        <f>G77*($D$11/$D$12)</f>
        <v>9.4533190026995531</v>
      </c>
      <c r="H78" s="65">
        <f>H77*($D$11/$D$12)</f>
        <v>17.248869769361374</v>
      </c>
      <c r="I78" s="7">
        <f>I77*($D$11/$D$12)</f>
        <v>17.545495166673476</v>
      </c>
      <c r="J78" s="7">
        <f t="shared" ref="J78" si="46">J77*($D$11/$D$12)</f>
        <v>16.523211765092825</v>
      </c>
      <c r="K78" s="7">
        <f t="shared" ref="K78" si="47">K77*($D$11/$D$12)</f>
        <v>17.584067909947439</v>
      </c>
      <c r="L78" s="7">
        <f>L77*($D$11/$D$12)</f>
        <v>22.048101195596495</v>
      </c>
      <c r="M78" s="65">
        <f>M77*($D$11/$D$12)</f>
        <v>8.2049654138184103</v>
      </c>
      <c r="N78" s="7">
        <f>N77*($D$11/$D$12)</f>
        <v>8.4246927610820546</v>
      </c>
      <c r="O78" s="7">
        <f t="shared" ref="O78" si="48">O77*($D$11/$D$12)</f>
        <v>9.056142068310244</v>
      </c>
      <c r="P78" s="7">
        <f t="shared" ref="P78" si="49">P77*($D$11/$D$12)</f>
        <v>9.8295161070587795</v>
      </c>
      <c r="Q78" s="67">
        <f>Q77*($D$11/$D$12)</f>
        <v>11.024857921117311</v>
      </c>
    </row>
    <row r="79" spans="2:34" x14ac:dyDescent="0.3">
      <c r="B79" s="37"/>
      <c r="C79" s="41"/>
      <c r="D79" s="42"/>
      <c r="E79" s="42"/>
      <c r="F79" s="42"/>
      <c r="G79" s="43"/>
      <c r="H79" s="41"/>
      <c r="I79" s="42"/>
      <c r="J79" s="42"/>
      <c r="K79" s="42"/>
      <c r="L79" s="43"/>
      <c r="M79" s="42"/>
      <c r="N79" s="42"/>
      <c r="O79" s="42"/>
      <c r="P79" s="42"/>
      <c r="Q79" s="44"/>
    </row>
    <row r="80" spans="2:34" ht="23.4" x14ac:dyDescent="0.45">
      <c r="B80" s="45" t="s">
        <v>90</v>
      </c>
      <c r="C80" s="46"/>
      <c r="D80" s="47"/>
      <c r="E80" s="47"/>
      <c r="F80" s="47"/>
      <c r="G80" s="48"/>
      <c r="H80" s="46"/>
      <c r="I80" s="47"/>
      <c r="J80" s="47"/>
      <c r="K80" s="47"/>
      <c r="L80" s="48"/>
      <c r="M80" s="47"/>
      <c r="N80" s="47"/>
      <c r="O80" s="47"/>
      <c r="P80" s="47"/>
      <c r="Q80" s="49"/>
    </row>
    <row r="81" spans="2:24" x14ac:dyDescent="0.3">
      <c r="B81" s="37"/>
      <c r="C81" s="41"/>
      <c r="D81" s="42"/>
      <c r="E81" s="42"/>
      <c r="F81" s="42"/>
      <c r="G81" s="43"/>
      <c r="H81" s="41"/>
      <c r="I81" s="42"/>
      <c r="J81" s="42"/>
      <c r="K81" s="42"/>
      <c r="L81" s="43"/>
      <c r="M81" s="42"/>
      <c r="N81" s="42"/>
      <c r="O81" s="42"/>
      <c r="P81" s="42"/>
      <c r="Q81" s="44"/>
    </row>
    <row r="82" spans="2:24" x14ac:dyDescent="0.3">
      <c r="B82" s="37" t="s">
        <v>81</v>
      </c>
      <c r="C82" s="53">
        <v>3874707.76921632</v>
      </c>
      <c r="D82" s="54">
        <v>4033472.49620823</v>
      </c>
      <c r="E82" s="54">
        <v>4006441.8719555698</v>
      </c>
      <c r="F82" s="54">
        <v>3997250.57429128</v>
      </c>
      <c r="G82" s="55">
        <v>3812791.1914437599</v>
      </c>
      <c r="H82" s="53">
        <v>3240854.02321875</v>
      </c>
      <c r="I82" s="54">
        <v>3019548.1923972499</v>
      </c>
      <c r="J82" s="54">
        <v>3230200.3239792199</v>
      </c>
      <c r="K82" s="54">
        <v>3120229.4028848</v>
      </c>
      <c r="L82" s="55">
        <v>2868702.5053096898</v>
      </c>
      <c r="M82" s="54">
        <v>3622354.7586814701</v>
      </c>
      <c r="N82" s="54">
        <v>3847763.32479598</v>
      </c>
      <c r="O82" s="54">
        <v>3664592.8944460899</v>
      </c>
      <c r="P82" s="54">
        <v>3546183.4605093501</v>
      </c>
      <c r="Q82" s="56">
        <v>3590233.9296063702</v>
      </c>
    </row>
    <row r="83" spans="2:24" x14ac:dyDescent="0.3">
      <c r="B83" s="37" t="s">
        <v>82</v>
      </c>
      <c r="C83" s="53">
        <v>102452.803761959</v>
      </c>
      <c r="D83" s="54">
        <v>127277.980139686</v>
      </c>
      <c r="E83" s="54">
        <v>128886.34098946401</v>
      </c>
      <c r="F83" s="54">
        <v>126258.307265539</v>
      </c>
      <c r="G83" s="55">
        <v>100725.13441526399</v>
      </c>
      <c r="H83" s="53">
        <v>56028.221047331601</v>
      </c>
      <c r="I83" s="54">
        <v>57648.9520581588</v>
      </c>
      <c r="J83" s="54">
        <v>62136.289655133201</v>
      </c>
      <c r="K83" s="54">
        <v>59196.581978596798</v>
      </c>
      <c r="L83" s="55">
        <v>43236.769802413903</v>
      </c>
      <c r="M83" s="54">
        <v>116975.466814766</v>
      </c>
      <c r="N83" s="54">
        <v>122702.81851018799</v>
      </c>
      <c r="O83" s="54">
        <v>117202.14117843899</v>
      </c>
      <c r="P83" s="54">
        <v>111908.843405776</v>
      </c>
      <c r="Q83" s="56">
        <v>99254.577127249198</v>
      </c>
    </row>
    <row r="84" spans="2:24" x14ac:dyDescent="0.3">
      <c r="B84" s="37" t="s">
        <v>83</v>
      </c>
      <c r="C84" s="41">
        <v>-21266.4896757073</v>
      </c>
      <c r="D84" s="42">
        <v>-37314.473285321801</v>
      </c>
      <c r="E84" s="42">
        <v>-30507.134589703899</v>
      </c>
      <c r="F84" s="42">
        <v>-37073.888611855902</v>
      </c>
      <c r="G84" s="43">
        <v>-20947.041627727202</v>
      </c>
      <c r="H84" s="41">
        <v>21038.269558552402</v>
      </c>
      <c r="I84" s="42">
        <v>27803.632125791901</v>
      </c>
      <c r="J84" s="42">
        <v>29958.725104760601</v>
      </c>
      <c r="K84" s="42">
        <v>28558.2045624602</v>
      </c>
      <c r="L84" s="43">
        <v>19273.168373614801</v>
      </c>
      <c r="M84" s="42">
        <v>-22450.617661506501</v>
      </c>
      <c r="N84" s="42">
        <v>-68782.147211607997</v>
      </c>
      <c r="O84" s="42">
        <v>-28585.8815713697</v>
      </c>
      <c r="P84" s="42">
        <v>-36654.260680596002</v>
      </c>
      <c r="Q84" s="44">
        <v>-60094.025900916698</v>
      </c>
    </row>
    <row r="85" spans="2:24" x14ac:dyDescent="0.3">
      <c r="B85" s="37" t="s">
        <v>84</v>
      </c>
      <c r="C85" s="41">
        <f>C82+(C83*(PROPERTIES!$G$19+PROPERTIES!$C$22+PROPERTIES!$C$20/2))+ABS(LRFR!C84)</f>
        <v>8749675.8371148352</v>
      </c>
      <c r="D85" s="42">
        <f>D82+(D83*(PROPERTIES!$J$19+PROPERTIES!$C$22+PROPERTIES!$C$20/2))+ABS(LRFR!D84)</f>
        <v>10100581.278611176</v>
      </c>
      <c r="E85" s="42">
        <f>E82+(E83*(PROPERTIES!$J$19+PROPERTIES!$C$22+PROPERTIES!$C$20/2))+ABS(LRFR!E84)</f>
        <v>10142939.410921132</v>
      </c>
      <c r="F85" s="42">
        <f>F82+(F83*(PROPERTIES!$J$19+PROPERTIES!$C$22+PROPERTIES!$C$20/2))+ABS(LRFR!F84)</f>
        <v>10015811.769608045</v>
      </c>
      <c r="G85" s="42">
        <f>G82+(G83*(PROPERTIES!$G$19+PROPERTIES!$C$22+PROPERTIES!$C$20/2))+ABS(LRFR!G84)</f>
        <v>8605591.4759946205</v>
      </c>
      <c r="H85" s="41">
        <f>H82+(H83*(PROPERTIES!$H$19+PROPERTIES!$C$22+PROPERTIES!$C$20/2))+ABS(LRFR!H84)</f>
        <v>5975759.2497574277</v>
      </c>
      <c r="I85" s="42">
        <f>I82+(I83*(PROPERTIES!$K$19+PROPERTIES!$C$22+PROPERTIES!$C$20/2))+ABS(LRFR!I84)</f>
        <v>5839722.9398401091</v>
      </c>
      <c r="J85" s="42">
        <f>J82+(J83*(PROPERTIES!$K$19+PROPERTIES!$C$22+PROPERTIES!$C$20/2))+ABS(LRFR!J84)</f>
        <v>6269885.579254495</v>
      </c>
      <c r="K85" s="42">
        <f>K82+(K83*(PROPERTIES!$K$19+PROPERTIES!$C$22+PROPERTIES!$C$20/2))+ABS(LRFR!K84)</f>
        <v>6016122.0470355423</v>
      </c>
      <c r="L85" s="42">
        <f>L82+(L83*(PROPERTIES!$H$19+PROPERTIES!$C$22+PROPERTIES!$C$20/2))+ABS(LRFR!L84)</f>
        <v>4982256.7109877281</v>
      </c>
      <c r="M85" s="41">
        <f>M82+(M83*(PROPERTIES!$G$19+PROPERTIES!$C$22+PROPERTIES!$C$20/2))+ABS(LRFR!M84)</f>
        <v>9186518.1166925151</v>
      </c>
      <c r="N85" s="42">
        <f>N82+(N83*(PROPERTIES!$J$19+PROPERTIES!$C$22+PROPERTIES!$C$20/2))+ABS(LRFR!N84)</f>
        <v>9729591.4989277441</v>
      </c>
      <c r="O85" s="42">
        <f>O82+(O83*(PROPERTIES!$J$19+PROPERTIES!$C$22+PROPERTIES!$C$20/2))+ABS(LRFR!O84)</f>
        <v>9245630.2143460065</v>
      </c>
      <c r="P85" s="42">
        <f>P82+(P83*(PROPERTIES!$J$19+PROPERTIES!$C$22+PROPERTIES!$C$20/2))+ABS(LRFR!P84)</f>
        <v>8884519.1775385831</v>
      </c>
      <c r="Q85" s="44">
        <f>Q82+(Q83*(PROPERTIES!$G$19+PROPERTIES!$C$22+PROPERTIES!$C$20/2))+ABS(LRFR!Q84)</f>
        <v>8352513.5469107181</v>
      </c>
    </row>
    <row r="86" spans="2:24" x14ac:dyDescent="0.3">
      <c r="B86" s="37" t="s">
        <v>86</v>
      </c>
      <c r="C86" s="41">
        <f>C85/PROPERTIES!$G$22</f>
        <v>3298.279492277908</v>
      </c>
      <c r="D86" s="42">
        <f>D85/PROPERTIES!$J$22</f>
        <v>3736.5275520165642</v>
      </c>
      <c r="E86" s="42">
        <f>E85/PROPERTIES!$J$22</f>
        <v>3752.1971777601111</v>
      </c>
      <c r="F86" s="42">
        <f>F85/PROPERTIES!$J$22</f>
        <v>3705.16860373189</v>
      </c>
      <c r="G86" s="42">
        <f>G85/PROPERTIES!$G$22</f>
        <v>3243.9654237012287</v>
      </c>
      <c r="H86" s="41">
        <f>H85/PROPERTIES!$H$20</f>
        <v>1526.2583326328577</v>
      </c>
      <c r="I86" s="42">
        <f>I85/PROPERTIES!$K$20</f>
        <v>1491.513534043396</v>
      </c>
      <c r="J86" s="42">
        <f>J85/PROPERTIES!$K$20</f>
        <v>1601.3806296463858</v>
      </c>
      <c r="K86" s="42">
        <f>K85/PROPERTIES!$K$20</f>
        <v>1536.5673248628566</v>
      </c>
      <c r="L86" s="42">
        <f>L85/PROPERTIES!$H$20</f>
        <v>1272.5095678460725</v>
      </c>
      <c r="M86" s="41">
        <f>M85/PROPERTIES!$G$22</f>
        <v>3462.9516422996512</v>
      </c>
      <c r="N86" s="42">
        <f>N85/PROPERTIES!$J$22</f>
        <v>3599.2865858714654</v>
      </c>
      <c r="O86" s="42">
        <f>O85/PROPERTIES!$J$22</f>
        <v>3420.2538525991445</v>
      </c>
      <c r="P86" s="42">
        <f>P85/PROPERTIES!$J$22</f>
        <v>3286.6673488970787</v>
      </c>
      <c r="Q86" s="44">
        <f>Q85/PROPERTIES!$G$22</f>
        <v>3148.5651187088047</v>
      </c>
    </row>
    <row r="87" spans="2:24" x14ac:dyDescent="0.3">
      <c r="B87" s="37" t="s">
        <v>124</v>
      </c>
      <c r="C87" s="65">
        <f>(($C$5*PROPERTIES!$G$24)-(LRFR!$C$7*LRFR!C$130)-(LRFR!$C$7*LRFR!C$138)-(LRFR!$C$8*LRFR!C$146))/(LRFR!$C$11*LRFR!C85)</f>
        <v>6.6842261443139854</v>
      </c>
      <c r="D87" s="7">
        <f>(($C$5*PROPERTIES!$J$24)-(LRFR!$C$7*LRFR!D$130)-(LRFR!$C$7*LRFR!D$138)-(LRFR!$C$8*LRFR!D$146))/(LRFR!$C$11*LRFR!D85)</f>
        <v>5.847535351470186</v>
      </c>
      <c r="E87" s="7">
        <f>(($C$5*PROPERTIES!$J$24)-(LRFR!$C$7*LRFR!E$130)-(LRFR!$C$7*LRFR!E$138)-(LRFR!$C$8*LRFR!E$146))/(LRFR!$C$11*LRFR!E85)</f>
        <v>5.7791125782485722</v>
      </c>
      <c r="F87" s="7">
        <f>(($C$5*PROPERTIES!$J$24)-(LRFR!$C$7*LRFR!F$130)-(LRFR!$C$7*LRFR!F$138)-(LRFR!$C$8*LRFR!F$146))/(LRFR!$C$11*LRFR!F85)</f>
        <v>5.7599990614218362</v>
      </c>
      <c r="G87" s="7">
        <f>(($C$5*PROPERTIES!$G$24)-(LRFR!$C$7*LRFR!G$130)-(LRFR!$C$7*LRFR!G$138)-(LRFR!$C$8*LRFR!G$146))/(LRFR!$C$11*LRFR!G85)</f>
        <v>6.4567106907250587</v>
      </c>
      <c r="H87" s="65">
        <f>(($C$5*PROPERTIES!$H$26)-(LRFR!$C$7*LRFR!H$131)-(LRFR!$C$7*LRFR!H$139)-(LRFR!$C$8*LRFR!H$147))/(LRFR!$C$11*LRFR!H86)</f>
        <v>11.695667272833422</v>
      </c>
      <c r="I87" s="7">
        <f>(($C$5*PROPERTIES!$K$26)-(LRFR!$C$7*LRFR!I$131)-(LRFR!$C$7*LRFR!I$139)-(LRFR!$C$8*LRFR!I$147))/(LRFR!$C$11*LRFR!I86)</f>
        <v>12.444013725532713</v>
      </c>
      <c r="J87" s="7">
        <f>(($C$5*PROPERTIES!$K$26)-(LRFR!$C$7*LRFR!J$131)-(LRFR!$C$7*LRFR!J$139)-(LRFR!$C$8*LRFR!J$147))/(LRFR!$C$11*LRFR!J86)</f>
        <v>11.910238912080247</v>
      </c>
      <c r="K87" s="7">
        <f>(($C$5*PROPERTIES!$K$26)-(LRFR!$C$7*LRFR!K$131)-(LRFR!$C$7*LRFR!K$139)-(LRFR!$C$8*LRFR!K$147))/(LRFR!$C$11*LRFR!K86)</f>
        <v>12.618551987267908</v>
      </c>
      <c r="L87" s="7">
        <f>(($C$5*PROPERTIES!$H$26)-(LRFR!$C$7*LRFR!L$131)-(LRFR!$C$7*LRFR!L$139)-(LRFR!$C$8*LRFR!L$147))/(LRFR!$C$11*LRFR!L86)</f>
        <v>15.196713440005334</v>
      </c>
      <c r="M87" s="65">
        <f>(($C$5*PROPERTIES!$G$24)-(LRFR!$C$7*LRFR!M$130)-(LRFR!$C$7*LRFR!M$138)-(LRFR!$C$8*LRFR!M$146))/(LRFR!$C$11*LRFR!M85)</f>
        <v>5.6827008124283447</v>
      </c>
      <c r="N87" s="7">
        <f>(($C$5*PROPERTIES!$J$24)-(LRFR!$C$7*LRFR!N$130)-(LRFR!$C$7*LRFR!N$138)-(LRFR!$C$8*LRFR!N$146))/(LRFR!$C$11*LRFR!N85)</f>
        <v>5.6942370468559185</v>
      </c>
      <c r="O87" s="7">
        <f>(($C$5*PROPERTIES!$J$24)-(LRFR!$C$7*LRFR!O$130)-(LRFR!$C$7*LRFR!O$138)-(LRFR!$C$8*LRFR!O$146))/(LRFR!$C$11*LRFR!O85)</f>
        <v>6.2419483991101101</v>
      </c>
      <c r="P87" s="7">
        <f>(($C$5*PROPERTIES!$J$24)-(LRFR!$C$7*LRFR!P$130)-(LRFR!$C$7*LRFR!P$138)-(LRFR!$C$8*LRFR!P$146))/(LRFR!$C$11*LRFR!P85)</f>
        <v>6.7683188187491998</v>
      </c>
      <c r="Q87" s="67">
        <f>(($C$5*PROPERTIES!$G$24)-(LRFR!$C$7*LRFR!Q$130)-(LRFR!$C$7*LRFR!Q$138)-(LRFR!$C$8*LRFR!Q$146))/(LRFR!$C$11*LRFR!Q85)</f>
        <v>7.3358491933576548</v>
      </c>
    </row>
    <row r="88" spans="2:24" x14ac:dyDescent="0.3">
      <c r="B88" s="37" t="s">
        <v>125</v>
      </c>
      <c r="C88" s="65">
        <f>C87*($C$11/$C$12)</f>
        <v>6.6842261443139854</v>
      </c>
      <c r="D88" s="7">
        <f>D87*($C$11/$C$12)</f>
        <v>5.847535351470186</v>
      </c>
      <c r="E88" s="7">
        <f t="shared" ref="E88" si="50">E87*($C$11/$C$12)</f>
        <v>5.7791125782485722</v>
      </c>
      <c r="F88" s="7">
        <f t="shared" ref="F88" si="51">F87*($C$11/$C$12)</f>
        <v>5.7599990614218362</v>
      </c>
      <c r="G88" s="7">
        <f>G87*($C$11/$C$12)</f>
        <v>6.4567106907250587</v>
      </c>
      <c r="H88" s="65">
        <f>H87*($C$11/$C$12)</f>
        <v>11.695667272833422</v>
      </c>
      <c r="I88" s="7">
        <f>I87*($C$11/$C$12)</f>
        <v>12.444013725532713</v>
      </c>
      <c r="J88" s="7">
        <f t="shared" ref="J88" si="52">J87*($C$11/$C$12)</f>
        <v>11.910238912080247</v>
      </c>
      <c r="K88" s="7">
        <f t="shared" ref="K88" si="53">K87*($C$11/$C$12)</f>
        <v>12.618551987267908</v>
      </c>
      <c r="L88" s="7">
        <f>L87*($C$11/$C$12)</f>
        <v>15.196713440005334</v>
      </c>
      <c r="M88" s="65">
        <f>M87*($C$11/$C$12)</f>
        <v>5.6827008124283447</v>
      </c>
      <c r="N88" s="7">
        <f>N87*($C$11/$C$12)</f>
        <v>5.6942370468559185</v>
      </c>
      <c r="O88" s="7">
        <f t="shared" ref="O88" si="54">O87*($C$11/$C$12)</f>
        <v>6.2419483991101101</v>
      </c>
      <c r="P88" s="7">
        <f t="shared" ref="P88" si="55">P87*($C$11/$C$12)</f>
        <v>6.7683188187491998</v>
      </c>
      <c r="Q88" s="67">
        <f>Q87*($C$11/$C$12)</f>
        <v>7.3358491933576548</v>
      </c>
    </row>
    <row r="89" spans="2:24" x14ac:dyDescent="0.3">
      <c r="B89" s="37" t="s">
        <v>126</v>
      </c>
      <c r="C89" s="65">
        <f>(($D$5*PROPERTIES!$G$25)-(LRFR!$D$7*LRFR!C$131)-(LRFR!$D$7*LRFR!C$139)-(LRFR!$D$8*LRFR!C$147))/(LRFR!$D$11*LRFR!C86)</f>
        <v>6.7749406712662061</v>
      </c>
      <c r="D89" s="7">
        <f>(($D$5*PROPERTIES!$J$25)-(LRFR!$D$7*LRFR!D$131)-(LRFR!$D$7*LRFR!D$139)-(LRFR!$D$8*LRFR!D$147))/(LRFR!$D$11*LRFR!D86)</f>
        <v>5.9568011407036616</v>
      </c>
      <c r="E89" s="7">
        <f>(($D$5*PROPERTIES!$J$25)-(LRFR!$D$7*LRFR!E$131)-(LRFR!$D$7*LRFR!E$139)-(LRFR!$D$8*LRFR!E$147))/(LRFR!$D$11*LRFR!E86)</f>
        <v>5.8698752127658995</v>
      </c>
      <c r="F89" s="7">
        <f>(($D$5*PROPERTIES!$J$25)-(LRFR!$D$7*LRFR!F$131)-(LRFR!$D$7*LRFR!F$139)-(LRFR!$D$8*LRFR!F$147))/(LRFR!$D$11*LRFR!F86)</f>
        <v>5.8481636070626548</v>
      </c>
      <c r="G89" s="7">
        <f>(($D$5*PROPERTIES!$G$25)-(LRFR!$D$7*LRFR!G$131)-(LRFR!$D$7*LRFR!G$139)-(LRFR!$D$8*LRFR!G$147))/(LRFR!$D$11*LRFR!G86)</f>
        <v>6.5032168684568026</v>
      </c>
      <c r="H89" s="65">
        <f>(($D$5*PROPERTIES!$H$27)-(LRFR!$D$7*LRFR!H$131)-(LRFR!$D$7*LRFR!H$140)-(LRFR!$D$8*LRFR!H$148))/(LRFR!$D$11*LRFR!H86)</f>
        <v>11.675006940343618</v>
      </c>
      <c r="I89" s="7">
        <f>(($D$5*PROPERTIES!$K$27)-(LRFR!$D$7*LRFR!I$131)-(LRFR!$D$7*LRFR!I$140)-(LRFR!$D$8*LRFR!I$148))/(LRFR!$D$11*LRFR!I86)</f>
        <v>11.910319964067465</v>
      </c>
      <c r="J89" s="7">
        <f>(($D$5*PROPERTIES!$K$27)-(LRFR!$D$7*LRFR!J$131)-(LRFR!$D$7*LRFR!J$140)-(LRFR!$D$8*LRFR!J$148))/(LRFR!$D$11*LRFR!J86)</f>
        <v>11.212894364634465</v>
      </c>
      <c r="K89" s="7">
        <f>(($D$5*PROPERTIES!$K$27)-(LRFR!$D$7*LRFR!K$131)-(LRFR!$D$7*LRFR!K$140)-(LRFR!$D$8*LRFR!K$148))/(LRFR!$D$11*LRFR!K86)</f>
        <v>11.938030595930533</v>
      </c>
      <c r="L89" s="7">
        <f>(($D$5*PROPERTIES!$H$27)-(LRFR!$D$7*LRFR!L$131)-(LRFR!$D$7*LRFR!L$140)-(LRFR!$D$8*LRFR!L$148))/(LRFR!$D$11*LRFR!L86)</f>
        <v>14.956376739974111</v>
      </c>
      <c r="M89" s="65">
        <f>(($D$5*PROPERTIES!$G$25)-(LRFR!$D$7*LRFR!M$131)-(LRFR!$D$7*LRFR!M$139)-(LRFR!$D$8*LRFR!M$147))/(LRFR!$D$11*LRFR!M86)</f>
        <v>5.6469683389934904</v>
      </c>
      <c r="N89" s="7">
        <f>(($D$5*PROPERTIES!$J$25)-(LRFR!$D$7*LRFR!N$131)-(LRFR!$D$7*LRFR!N$139)-(LRFR!$D$8*LRFR!N$147))/(LRFR!$D$11*LRFR!N86)</f>
        <v>5.7370449649196891</v>
      </c>
      <c r="O89" s="7">
        <f>(($D$5*PROPERTIES!$J$25)-(LRFR!$D$7*LRFR!O$131)-(LRFR!$D$7*LRFR!O$139)-(LRFR!$D$8*LRFR!O$147))/(LRFR!$D$11*LRFR!O86)</f>
        <v>6.321826078442343</v>
      </c>
      <c r="P89" s="7">
        <f>(($D$5*PROPERTIES!$J$25)-(LRFR!$D$7*LRFR!P$131)-(LRFR!$D$7*LRFR!P$139)-(LRFR!$D$8*LRFR!P$147))/(LRFR!$D$11*LRFR!P86)</f>
        <v>6.8997656625864394</v>
      </c>
      <c r="Q89" s="67">
        <f>(($D$5*PROPERTIES!$G$25)-(LRFR!$D$7*LRFR!Q$131)-(LRFR!$D$7*LRFR!Q$139)-(LRFR!$D$8*LRFR!Q$147))/(LRFR!$D$11*LRFR!Q86)</f>
        <v>7.4679235111090048</v>
      </c>
    </row>
    <row r="90" spans="2:24" x14ac:dyDescent="0.3">
      <c r="B90" s="37" t="s">
        <v>127</v>
      </c>
      <c r="C90" s="65">
        <f>C89*($D$11/$D$12)</f>
        <v>8.8074228726460682</v>
      </c>
      <c r="D90" s="7">
        <f>D89*($D$11/$D$12)</f>
        <v>7.7438414829147604</v>
      </c>
      <c r="E90" s="7">
        <f t="shared" ref="E90" si="56">E89*($D$11/$D$12)</f>
        <v>7.6308377765956692</v>
      </c>
      <c r="F90" s="7">
        <f t="shared" ref="F90" si="57">F89*($D$11/$D$12)</f>
        <v>7.6026126891814512</v>
      </c>
      <c r="G90" s="7">
        <f>G89*($D$11/$D$12)</f>
        <v>8.4541819289938438</v>
      </c>
      <c r="H90" s="65">
        <f>H89*($D$11/$D$12)</f>
        <v>15.177509022446703</v>
      </c>
      <c r="I90" s="7">
        <f>I89*($D$11/$D$12)</f>
        <v>15.483415953287706</v>
      </c>
      <c r="J90" s="7">
        <f t="shared" ref="J90" si="58">J89*($D$11/$D$12)</f>
        <v>14.576762674024804</v>
      </c>
      <c r="K90" s="7">
        <f t="shared" ref="K90" si="59">K89*($D$11/$D$12)</f>
        <v>15.519439774709694</v>
      </c>
      <c r="L90" s="7">
        <f>L89*($D$11/$D$12)</f>
        <v>19.443289761966344</v>
      </c>
      <c r="M90" s="65">
        <f>M89*($D$11/$D$12)</f>
        <v>7.341058840691538</v>
      </c>
      <c r="N90" s="7">
        <f>N89*($D$11/$D$12)</f>
        <v>7.4581584543955959</v>
      </c>
      <c r="O90" s="7">
        <f t="shared" ref="O90" si="60">O89*($D$11/$D$12)</f>
        <v>8.2183739019750455</v>
      </c>
      <c r="P90" s="7">
        <f t="shared" ref="P90" si="61">P89*($D$11/$D$12)</f>
        <v>8.9696953613623709</v>
      </c>
      <c r="Q90" s="67">
        <f>Q89*($D$11/$D$12)</f>
        <v>9.7083005644417071</v>
      </c>
    </row>
    <row r="91" spans="2:24" x14ac:dyDescent="0.3">
      <c r="B91" s="37"/>
      <c r="C91" s="41"/>
      <c r="D91" s="42"/>
      <c r="E91" s="42"/>
      <c r="F91" s="42"/>
      <c r="G91" s="43"/>
      <c r="H91" s="41"/>
      <c r="I91" s="42"/>
      <c r="J91" s="42"/>
      <c r="K91" s="42"/>
      <c r="L91" s="43"/>
      <c r="M91" s="42"/>
      <c r="N91" s="42"/>
      <c r="O91" s="42"/>
      <c r="P91" s="42"/>
      <c r="Q91" s="44"/>
      <c r="S91" s="58"/>
      <c r="T91" s="58"/>
      <c r="U91" s="58"/>
      <c r="V91" s="58"/>
      <c r="W91" s="58"/>
      <c r="X91" s="58"/>
    </row>
    <row r="92" spans="2:24" ht="23.4" x14ac:dyDescent="0.45">
      <c r="B92" s="45" t="s">
        <v>91</v>
      </c>
      <c r="C92" s="46"/>
      <c r="D92" s="47"/>
      <c r="E92" s="47"/>
      <c r="F92" s="47"/>
      <c r="G92" s="48"/>
      <c r="H92" s="46"/>
      <c r="I92" s="47"/>
      <c r="J92" s="47"/>
      <c r="K92" s="47"/>
      <c r="L92" s="48"/>
      <c r="M92" s="47"/>
      <c r="N92" s="47"/>
      <c r="O92" s="47"/>
      <c r="P92" s="47"/>
      <c r="Q92" s="49"/>
    </row>
    <row r="93" spans="2:24" x14ac:dyDescent="0.3">
      <c r="B93" s="37"/>
      <c r="C93" s="41"/>
      <c r="D93" s="42"/>
      <c r="E93" s="42"/>
      <c r="F93" s="42"/>
      <c r="G93" s="43"/>
      <c r="H93" s="41"/>
      <c r="I93" s="42"/>
      <c r="J93" s="42"/>
      <c r="K93" s="42"/>
      <c r="L93" s="43"/>
      <c r="M93" s="42"/>
      <c r="N93" s="42"/>
      <c r="O93" s="42"/>
      <c r="P93" s="42"/>
      <c r="Q93" s="44"/>
    </row>
    <row r="94" spans="2:24" x14ac:dyDescent="0.3">
      <c r="B94" s="37" t="s">
        <v>81</v>
      </c>
      <c r="C94" s="53">
        <v>4319241.6259993799</v>
      </c>
      <c r="D94" s="54">
        <v>4522221.16433095</v>
      </c>
      <c r="E94" s="54">
        <v>4460294.6062897602</v>
      </c>
      <c r="F94" s="54">
        <v>4481530.0372862602</v>
      </c>
      <c r="G94" s="55">
        <v>4254331.8373073796</v>
      </c>
      <c r="H94" s="53">
        <v>3623353.7543622898</v>
      </c>
      <c r="I94" s="54">
        <v>3377803.8537932001</v>
      </c>
      <c r="J94" s="54">
        <v>3611248.1254573502</v>
      </c>
      <c r="K94" s="54">
        <v>3491054.49479225</v>
      </c>
      <c r="L94" s="55">
        <v>3211072.1418537199</v>
      </c>
      <c r="M94" s="54">
        <v>4067998.2602789202</v>
      </c>
      <c r="N94" s="54">
        <v>4224632.5374765303</v>
      </c>
      <c r="O94" s="54">
        <v>4080885.8686090601</v>
      </c>
      <c r="P94" s="54">
        <v>3994480.4130160101</v>
      </c>
      <c r="Q94" s="56">
        <v>3987388.48481018</v>
      </c>
    </row>
    <row r="95" spans="2:24" x14ac:dyDescent="0.3">
      <c r="B95" s="37" t="s">
        <v>82</v>
      </c>
      <c r="C95" s="53">
        <v>114161.48847955601</v>
      </c>
      <c r="D95" s="54">
        <v>140425.849826741</v>
      </c>
      <c r="E95" s="54">
        <v>143577.80344774699</v>
      </c>
      <c r="F95" s="54">
        <v>139264.31112209801</v>
      </c>
      <c r="G95" s="55">
        <v>112244.954870232</v>
      </c>
      <c r="H95" s="53">
        <v>62591.0749342255</v>
      </c>
      <c r="I95" s="54">
        <v>64623.063713768497</v>
      </c>
      <c r="J95" s="54">
        <v>69599.900461522906</v>
      </c>
      <c r="K95" s="54">
        <v>66367.5089004654</v>
      </c>
      <c r="L95" s="55">
        <v>48455.271531775601</v>
      </c>
      <c r="M95" s="54">
        <v>131190.26704002</v>
      </c>
      <c r="N95" s="54">
        <v>135542.900787828</v>
      </c>
      <c r="O95" s="54">
        <v>130706.693794124</v>
      </c>
      <c r="P95" s="54">
        <v>125839.21403947</v>
      </c>
      <c r="Q95" s="56">
        <v>109948.441568624</v>
      </c>
    </row>
    <row r="96" spans="2:24" x14ac:dyDescent="0.3">
      <c r="B96" s="37" t="s">
        <v>83</v>
      </c>
      <c r="C96" s="41">
        <v>-61868.965762137697</v>
      </c>
      <c r="D96" s="42">
        <v>-76094.957278631104</v>
      </c>
      <c r="E96" s="42">
        <v>-107259.56224853999</v>
      </c>
      <c r="F96" s="42">
        <v>-75820.798030192003</v>
      </c>
      <c r="G96" s="43">
        <v>-61617.148749027401</v>
      </c>
      <c r="H96" s="41">
        <v>23590.893732649401</v>
      </c>
      <c r="I96" s="42">
        <v>31009.6799170825</v>
      </c>
      <c r="J96" s="42">
        <v>33450.727695709902</v>
      </c>
      <c r="K96" s="42">
        <v>31858.536889999101</v>
      </c>
      <c r="L96" s="43">
        <v>21521.054007917301</v>
      </c>
      <c r="M96" s="42">
        <v>-36227.641417844301</v>
      </c>
      <c r="N96" s="42">
        <v>-68614.981165291596</v>
      </c>
      <c r="O96" s="42">
        <v>-92647.364333302205</v>
      </c>
      <c r="P96" s="42">
        <v>-64260.794933718098</v>
      </c>
      <c r="Q96" s="44">
        <v>-43447.131065568297</v>
      </c>
    </row>
    <row r="97" spans="2:17" x14ac:dyDescent="0.3">
      <c r="B97" s="37" t="s">
        <v>84</v>
      </c>
      <c r="C97" s="41">
        <f>C94+(C95*(PROPERTIES!$G$19+PROPERTIES!$C$22+PROPERTIES!$C$20/2))+ABS(LRFR!C96)</f>
        <v>9789511.1084804833</v>
      </c>
      <c r="D97" s="42">
        <f>D94+(D95*(PROPERTIES!$J$19+PROPERTIES!$C$22+PROPERTIES!$C$20/2))+ABS(LRFR!D96)</f>
        <v>11250990.757151436</v>
      </c>
      <c r="E97" s="42">
        <f>E94+(E95*(PROPERTIES!$J$19+PROPERTIES!$C$22+PROPERTIES!$C$20/2))+ABS(LRFR!E96)</f>
        <v>11369552.606875313</v>
      </c>
      <c r="F97" s="42">
        <f>F94+(F95*(PROPERTIES!$J$19+PROPERTIES!$C$22+PROPERTIES!$C$20/2))+ABS(LRFR!F96)</f>
        <v>11154997.574725846</v>
      </c>
      <c r="G97" s="42">
        <f>G94+(G95*(PROPERTIES!$G$19+PROPERTIES!$C$22+PROPERTIES!$C$20/2))+ABS(LRFR!G96)</f>
        <v>9633553.723033648</v>
      </c>
      <c r="H97" s="41">
        <f>H94+(H95*(PROPERTIES!$H$19+PROPERTIES!$C$22+PROPERTIES!$C$20/2))+ABS(LRFR!H96)</f>
        <v>6678699.8402214861</v>
      </c>
      <c r="I97" s="42">
        <f>I94+(I95*(PROPERTIES!$K$19+PROPERTIES!$C$22+PROPERTIES!$C$20/2))+ABS(LRFR!I96)</f>
        <v>6538993.1823459435</v>
      </c>
      <c r="J97" s="42">
        <f>J94+(J95*(PROPERTIES!$K$19+PROPERTIES!$C$22+PROPERTIES!$C$20/2))+ABS(LRFR!J96)</f>
        <v>7015944.0317580765</v>
      </c>
      <c r="K97" s="42">
        <f>K94+(K95*(PROPERTIES!$K$19+PROPERTIES!$C$22+PROPERTIES!$C$20/2))+ABS(LRFR!K96)</f>
        <v>6737589.2440485423</v>
      </c>
      <c r="L97" s="42">
        <f>L94+(L95*(PROPERTIES!$H$19+PROPERTIES!$C$22+PROPERTIES!$C$20/2))+ABS(LRFR!L96)</f>
        <v>5579645.4106820188</v>
      </c>
      <c r="M97" s="41">
        <f>M94+(M95*(PROPERTIES!$G$19+PROPERTIES!$C$22+PROPERTIES!$C$20/2))+ABS(LRFR!M96)</f>
        <v>10319364.802717712</v>
      </c>
      <c r="N97" s="42">
        <f>N94+(N95*(PROPERTIES!$J$19+PROPERTIES!$C$22+PROPERTIES!$C$20/2))+ABS(LRFR!N96)</f>
        <v>10714592.443465173</v>
      </c>
      <c r="O97" s="42">
        <f>O94+(O95*(PROPERTIES!$J$19+PROPERTIES!$C$22+PROPERTIES!$C$20/2))+ABS(LRFR!O96)</f>
        <v>10365762.851438986</v>
      </c>
      <c r="P97" s="42">
        <f>P94+(P95*(PROPERTIES!$J$19+PROPERTIES!$C$22+PROPERTIES!$C$20/2))+ABS(LRFR!P96)</f>
        <v>10020373.973069619</v>
      </c>
      <c r="Q97" s="44">
        <f>Q94+(Q95*(PROPERTIES!$G$19+PROPERTIES!$C$22+PROPERTIES!$C$20/2))+ABS(LRFR!Q96)</f>
        <v>9239643.0351893101</v>
      </c>
    </row>
    <row r="98" spans="2:17" x14ac:dyDescent="0.3">
      <c r="B98" s="37" t="s">
        <v>86</v>
      </c>
      <c r="C98" s="41">
        <f>C97/PROPERTIES!$G$22</f>
        <v>3690.255996863873</v>
      </c>
      <c r="D98" s="42">
        <f>D97/PROPERTIES!$J$22</f>
        <v>4162.1007536073676</v>
      </c>
      <c r="E98" s="42">
        <f>E97/PROPERTIES!$J$22</f>
        <v>4205.9605677993914</v>
      </c>
      <c r="F98" s="42">
        <f>F97/PROPERTIES!$J$22</f>
        <v>4126.5898101235007</v>
      </c>
      <c r="G98" s="42">
        <f>G97/PROPERTIES!$G$22</f>
        <v>3631.4662707454945</v>
      </c>
      <c r="H98" s="41">
        <f>H97/PROPERTIES!$H$20</f>
        <v>1705.7951728402641</v>
      </c>
      <c r="I98" s="42">
        <f>I97/PROPERTIES!$K$20</f>
        <v>1670.1129370280548</v>
      </c>
      <c r="J98" s="42">
        <f>J97/PROPERTIES!$K$20</f>
        <v>1791.9301284085705</v>
      </c>
      <c r="K98" s="42">
        <f>K97/PROPERTIES!$K$20</f>
        <v>1720.8360136001179</v>
      </c>
      <c r="L98" s="42">
        <f>L97/PROPERTIES!$H$20</f>
        <v>1425.0875822241001</v>
      </c>
      <c r="M98" s="41">
        <f>M97/PROPERTIES!$G$22</f>
        <v>3889.9897477072191</v>
      </c>
      <c r="N98" s="42">
        <f>N97/PROPERTIES!$J$22</f>
        <v>3963.669888822571</v>
      </c>
      <c r="O98" s="42">
        <f>O97/PROPERTIES!$J$22</f>
        <v>3834.6266837226203</v>
      </c>
      <c r="P98" s="42">
        <f>P97/PROPERTIES!$J$22</f>
        <v>3706.8563084749999</v>
      </c>
      <c r="Q98" s="44">
        <f>Q97/PROPERTIES!$G$22</f>
        <v>3482.9776218295046</v>
      </c>
    </row>
    <row r="99" spans="2:17" x14ac:dyDescent="0.3">
      <c r="B99" s="37" t="s">
        <v>124</v>
      </c>
      <c r="C99" s="65">
        <f>(($C$5*PROPERTIES!$G$24)-(LRFR!$C$7*LRFR!C$130)-(LRFR!$C$7*LRFR!C$138)-(LRFR!$C$8*LRFR!C$146))/(LRFR!$C$11*LRFR!C97)</f>
        <v>5.9742321487383538</v>
      </c>
      <c r="D99" s="7">
        <f>(($C$5*PROPERTIES!$J$24)-(LRFR!$C$7*LRFR!D$130)-(LRFR!$C$7*LRFR!D$138)-(LRFR!$C$8*LRFR!D$146))/(LRFR!$C$11*LRFR!D97)</f>
        <v>5.2496271103533179</v>
      </c>
      <c r="E99" s="7">
        <f>(($C$5*PROPERTIES!$J$24)-(LRFR!$C$7*LRFR!E$130)-(LRFR!$C$7*LRFR!E$138)-(LRFR!$C$8*LRFR!E$146))/(LRFR!$C$11*LRFR!E97)</f>
        <v>5.1556284364805096</v>
      </c>
      <c r="F99" s="7">
        <f>(($C$5*PROPERTIES!$J$24)-(LRFR!$C$7*LRFR!F$130)-(LRFR!$C$7*LRFR!F$138)-(LRFR!$C$8*LRFR!F$146))/(LRFR!$C$11*LRFR!F97)</f>
        <v>5.1717686181332923</v>
      </c>
      <c r="G99" s="7">
        <f>(($C$5*PROPERTIES!$G$24)-(LRFR!$C$7*LRFR!G$130)-(LRFR!$C$7*LRFR!G$138)-(LRFR!$C$8*LRFR!G$146))/(LRFR!$C$11*LRFR!G97)</f>
        <v>5.7677380622495367</v>
      </c>
      <c r="H99" s="65">
        <f>(($C$5*PROPERTIES!$H$26)-(LRFR!$C$7*LRFR!H$131)-(LRFR!$C$7*LRFR!H$139)-(LRFR!$C$8*LRFR!H$147))/(LRFR!$C$11*LRFR!H98)</f>
        <v>10.464685277037658</v>
      </c>
      <c r="I99" s="7">
        <f>(($C$5*PROPERTIES!$K$26)-(LRFR!$C$7*LRFR!I$131)-(LRFR!$C$7*LRFR!I$139)-(LRFR!$C$8*LRFR!I$147))/(LRFR!$C$11*LRFR!I98)</f>
        <v>11.113269335235406</v>
      </c>
      <c r="J99" s="7">
        <f>(($C$5*PROPERTIES!$K$26)-(LRFR!$C$7*LRFR!J$131)-(LRFR!$C$7*LRFR!J$139)-(LRFR!$C$8*LRFR!J$147))/(LRFR!$C$11*LRFR!J98)</f>
        <v>10.643733026133505</v>
      </c>
      <c r="K99" s="7">
        <f>(($C$5*PROPERTIES!$K$26)-(LRFR!$C$7*LRFR!K$131)-(LRFR!$C$7*LRFR!K$139)-(LRFR!$C$8*LRFR!K$147))/(LRFR!$C$11*LRFR!K98)</f>
        <v>11.267345939695531</v>
      </c>
      <c r="L99" s="7">
        <f>(($C$5*PROPERTIES!$H$26)-(LRFR!$C$7*LRFR!L$131)-(LRFR!$C$7*LRFR!L$139)-(LRFR!$C$8*LRFR!L$147))/(LRFR!$C$11*LRFR!L98)</f>
        <v>13.569666519752767</v>
      </c>
      <c r="M99" s="65">
        <f>(($C$5*PROPERTIES!$G$24)-(LRFR!$C$7*LRFR!M$130)-(LRFR!$C$7*LRFR!M$138)-(LRFR!$C$8*LRFR!M$146))/(LRFR!$C$11*LRFR!M97)</f>
        <v>5.0588611763553253</v>
      </c>
      <c r="N99" s="7">
        <f>(($C$5*PROPERTIES!$J$24)-(LRFR!$C$7*LRFR!N$130)-(LRFR!$C$7*LRFR!N$138)-(LRFR!$C$8*LRFR!N$146))/(LRFR!$C$11*LRFR!N97)</f>
        <v>5.1707613384547164</v>
      </c>
      <c r="O99" s="7">
        <f>(($C$5*PROPERTIES!$J$24)-(LRFR!$C$7*LRFR!O$130)-(LRFR!$C$7*LRFR!O$138)-(LRFR!$C$8*LRFR!O$146))/(LRFR!$C$11*LRFR!O97)</f>
        <v>5.5674384550664939</v>
      </c>
      <c r="P99" s="7">
        <f>(($C$5*PROPERTIES!$J$24)-(LRFR!$C$7*LRFR!P$130)-(LRFR!$C$7*LRFR!P$138)-(LRFR!$C$8*LRFR!P$146))/(LRFR!$C$11*LRFR!P97)</f>
        <v>6.0010992111157169</v>
      </c>
      <c r="Q99" s="67">
        <f>(($C$5*PROPERTIES!$G$24)-(LRFR!$C$7*LRFR!Q$130)-(LRFR!$C$7*LRFR!Q$138)-(LRFR!$C$8*LRFR!Q$146))/(LRFR!$C$11*LRFR!Q97)</f>
        <v>6.6315094135407211</v>
      </c>
    </row>
    <row r="100" spans="2:17" x14ac:dyDescent="0.3">
      <c r="B100" s="37" t="s">
        <v>125</v>
      </c>
      <c r="C100" s="65">
        <f>C99*($C$11/$C$12)</f>
        <v>5.9742321487383538</v>
      </c>
      <c r="D100" s="7">
        <f>D99*($C$11/$C$12)</f>
        <v>5.2496271103533179</v>
      </c>
      <c r="E100" s="7">
        <f t="shared" ref="E100" si="62">E99*($C$11/$C$12)</f>
        <v>5.1556284364805096</v>
      </c>
      <c r="F100" s="7">
        <f t="shared" ref="F100" si="63">F99*($C$11/$C$12)</f>
        <v>5.1717686181332923</v>
      </c>
      <c r="G100" s="7">
        <f>G99*($C$11/$C$12)</f>
        <v>5.7677380622495367</v>
      </c>
      <c r="H100" s="65">
        <f>H99*($C$11/$C$12)</f>
        <v>10.464685277037658</v>
      </c>
      <c r="I100" s="7">
        <f>I99*($C$11/$C$12)</f>
        <v>11.113269335235406</v>
      </c>
      <c r="J100" s="7">
        <f t="shared" ref="J100" si="64">J99*($C$11/$C$12)</f>
        <v>10.643733026133505</v>
      </c>
      <c r="K100" s="7">
        <f t="shared" ref="K100" si="65">K99*($C$11/$C$12)</f>
        <v>11.267345939695531</v>
      </c>
      <c r="L100" s="7">
        <f>L99*($C$11/$C$12)</f>
        <v>13.569666519752767</v>
      </c>
      <c r="M100" s="65">
        <f>M99*($C$11/$C$12)</f>
        <v>5.0588611763553253</v>
      </c>
      <c r="N100" s="7">
        <f>N99*($C$11/$C$12)</f>
        <v>5.1707613384547164</v>
      </c>
      <c r="O100" s="7">
        <f t="shared" ref="O100" si="66">O99*($C$11/$C$12)</f>
        <v>5.5674384550664939</v>
      </c>
      <c r="P100" s="7">
        <f t="shared" ref="P100" si="67">P99*($C$11/$C$12)</f>
        <v>6.0010992111157169</v>
      </c>
      <c r="Q100" s="67">
        <f>Q99*($C$11/$C$12)</f>
        <v>6.6315094135407211</v>
      </c>
    </row>
    <row r="101" spans="2:17" x14ac:dyDescent="0.3">
      <c r="B101" s="37" t="s">
        <v>126</v>
      </c>
      <c r="C101" s="65">
        <f>(($D$5*PROPERTIES!$G$25)-(LRFR!$D$7*LRFR!C$131)-(LRFR!$D$7*LRFR!C$139)-(LRFR!$D$8*LRFR!C$147))/(LRFR!$D$11*LRFR!C98)</f>
        <v>6.0553110397834402</v>
      </c>
      <c r="D101" s="7">
        <f>(($D$5*PROPERTIES!$J$25)-(LRFR!$D$7*LRFR!D$131)-(LRFR!$D$7*LRFR!D$139)-(LRFR!$D$8*LRFR!D$147))/(LRFR!$D$11*LRFR!D98)</f>
        <v>5.3477205146539859</v>
      </c>
      <c r="E101" s="7">
        <f>(($D$5*PROPERTIES!$J$25)-(LRFR!$D$7*LRFR!E$131)-(LRFR!$D$7*LRFR!E$139)-(LRFR!$D$8*LRFR!E$147))/(LRFR!$D$11*LRFR!E98)</f>
        <v>5.2365990722228632</v>
      </c>
      <c r="F101" s="7">
        <f>(($D$5*PROPERTIES!$J$25)-(LRFR!$D$7*LRFR!F$131)-(LRFR!$D$7*LRFR!F$139)-(LRFR!$D$8*LRFR!F$147))/(LRFR!$D$11*LRFR!F98)</f>
        <v>5.2509295043617374</v>
      </c>
      <c r="G101" s="7">
        <f>(($D$5*PROPERTIES!$G$25)-(LRFR!$D$7*LRFR!G$131)-(LRFR!$D$7*LRFR!G$139)-(LRFR!$D$8*LRFR!G$147))/(LRFR!$D$11*LRFR!G98)</f>
        <v>5.8092817311982534</v>
      </c>
      <c r="H101" s="65">
        <f>(($D$5*PROPERTIES!$H$27)-(LRFR!$D$7*LRFR!H$131)-(LRFR!$D$7*LRFR!H$140)-(LRFR!$D$8*LRFR!H$148))/(LRFR!$D$11*LRFR!H98)</f>
        <v>10.446199467533917</v>
      </c>
      <c r="I101" s="7">
        <f>(($D$5*PROPERTIES!$K$27)-(LRFR!$D$7*LRFR!I$131)-(LRFR!$D$7*LRFR!I$140)-(LRFR!$D$8*LRFR!I$148))/(LRFR!$D$11*LRFR!I98)</f>
        <v>10.63664799388083</v>
      </c>
      <c r="J101" s="7">
        <f>(($D$5*PROPERTIES!$K$27)-(LRFR!$D$7*LRFR!J$131)-(LRFR!$D$7*LRFR!J$140)-(LRFR!$D$8*LRFR!J$148))/(LRFR!$D$11*LRFR!J98)</f>
        <v>10.020542404599077</v>
      </c>
      <c r="K101" s="7">
        <f>(($D$5*PROPERTIES!$K$27)-(LRFR!$D$7*LRFR!K$131)-(LRFR!$D$7*LRFR!K$140)-(LRFR!$D$8*LRFR!K$148))/(LRFR!$D$11*LRFR!K98)</f>
        <v>10.659695399182025</v>
      </c>
      <c r="L101" s="7">
        <f>(($D$5*PROPERTIES!$H$27)-(LRFR!$D$7*LRFR!L$131)-(LRFR!$D$7*LRFR!L$140)-(LRFR!$D$8*LRFR!L$148))/(LRFR!$D$11*LRFR!L98)</f>
        <v>13.35506163924642</v>
      </c>
      <c r="M101" s="65">
        <f>(($D$5*PROPERTIES!$G$25)-(LRFR!$D$7*LRFR!M$131)-(LRFR!$D$7*LRFR!M$139)-(LRFR!$D$8*LRFR!M$147))/(LRFR!$D$11*LRFR!M98)</f>
        <v>5.0270513682092792</v>
      </c>
      <c r="N101" s="7">
        <f>(($D$5*PROPERTIES!$J$25)-(LRFR!$D$7*LRFR!N$131)-(LRFR!$D$7*LRFR!N$139)-(LRFR!$D$8*LRFR!N$147))/(LRFR!$D$11*LRFR!N98)</f>
        <v>5.2096338908058879</v>
      </c>
      <c r="O101" s="7">
        <f>(($D$5*PROPERTIES!$J$25)-(LRFR!$D$7*LRFR!O$131)-(LRFR!$D$7*LRFR!O$139)-(LRFR!$D$8*LRFR!O$147))/(LRFR!$D$11*LRFR!O98)</f>
        <v>5.6386844883850555</v>
      </c>
      <c r="P101" s="7">
        <f>(($D$5*PROPERTIES!$J$25)-(LRFR!$D$7*LRFR!P$131)-(LRFR!$D$7*LRFR!P$139)-(LRFR!$D$8*LRFR!P$147))/(LRFR!$D$11*LRFR!P98)</f>
        <v>6.1176459595741601</v>
      </c>
      <c r="Q101" s="67">
        <f>(($D$5*PROPERTIES!$G$25)-(LRFR!$D$7*LRFR!Q$131)-(LRFR!$D$7*LRFR!Q$139)-(LRFR!$D$8*LRFR!Q$147))/(LRFR!$D$11*LRFR!Q98)</f>
        <v>6.7509028277684973</v>
      </c>
    </row>
    <row r="102" spans="2:17" x14ac:dyDescent="0.3">
      <c r="B102" s="37" t="s">
        <v>127</v>
      </c>
      <c r="C102" s="65">
        <f>C101*($D$11/$D$12)</f>
        <v>7.8719043517184728</v>
      </c>
      <c r="D102" s="7">
        <f>D101*($D$11/$D$12)</f>
        <v>6.952036669050182</v>
      </c>
      <c r="E102" s="7">
        <f t="shared" ref="E102" si="68">E101*($D$11/$D$12)</f>
        <v>6.8075787938897223</v>
      </c>
      <c r="F102" s="7">
        <f t="shared" ref="F102" si="69">F101*($D$11/$D$12)</f>
        <v>6.8262083556702589</v>
      </c>
      <c r="G102" s="7">
        <f>G101*($D$11/$D$12)</f>
        <v>7.5520662505577301</v>
      </c>
      <c r="H102" s="65">
        <f>H101*($D$11/$D$12)</f>
        <v>13.580059307794093</v>
      </c>
      <c r="I102" s="7">
        <f>I101*($D$11/$D$12)</f>
        <v>13.82764239204508</v>
      </c>
      <c r="J102" s="7">
        <f t="shared" ref="J102" si="70">J101*($D$11/$D$12)</f>
        <v>13.0267051259788</v>
      </c>
      <c r="K102" s="7">
        <f t="shared" ref="K102" si="71">K101*($D$11/$D$12)</f>
        <v>13.857604018936634</v>
      </c>
      <c r="L102" s="7">
        <f>L101*($D$11/$D$12)</f>
        <v>17.361580131020347</v>
      </c>
      <c r="M102" s="65">
        <f>M101*($D$11/$D$12)</f>
        <v>6.5351667786720631</v>
      </c>
      <c r="N102" s="7">
        <f>N101*($D$11/$D$12)</f>
        <v>6.7725240580476544</v>
      </c>
      <c r="O102" s="7">
        <f t="shared" ref="O102" si="72">O101*($D$11/$D$12)</f>
        <v>7.3302898349005723</v>
      </c>
      <c r="P102" s="7">
        <f t="shared" ref="P102" si="73">P101*($D$11/$D$12)</f>
        <v>7.9529397474464085</v>
      </c>
      <c r="Q102" s="67">
        <f>Q101*($D$11/$D$12)</f>
        <v>8.776173676099047</v>
      </c>
    </row>
    <row r="103" spans="2:17" x14ac:dyDescent="0.3">
      <c r="B103" s="37"/>
      <c r="C103" s="41"/>
      <c r="D103" s="42"/>
      <c r="E103" s="42"/>
      <c r="F103" s="42"/>
      <c r="G103" s="43"/>
      <c r="H103" s="41"/>
      <c r="I103" s="42"/>
      <c r="J103" s="42"/>
      <c r="K103" s="42"/>
      <c r="L103" s="43"/>
      <c r="M103" s="42"/>
      <c r="N103" s="42"/>
      <c r="O103" s="42"/>
      <c r="P103" s="42"/>
      <c r="Q103" s="44"/>
    </row>
    <row r="104" spans="2:17" ht="23.4" x14ac:dyDescent="0.45">
      <c r="B104" s="45" t="s">
        <v>92</v>
      </c>
      <c r="C104" s="46"/>
      <c r="D104" s="47"/>
      <c r="E104" s="47"/>
      <c r="F104" s="47"/>
      <c r="G104" s="48"/>
      <c r="H104" s="46"/>
      <c r="I104" s="47"/>
      <c r="J104" s="47"/>
      <c r="K104" s="47"/>
      <c r="L104" s="48"/>
      <c r="M104" s="47"/>
      <c r="N104" s="47"/>
      <c r="O104" s="47"/>
      <c r="P104" s="47"/>
      <c r="Q104" s="49"/>
    </row>
    <row r="105" spans="2:17" x14ac:dyDescent="0.3">
      <c r="B105" s="37"/>
      <c r="C105" s="41"/>
      <c r="D105" s="42"/>
      <c r="E105" s="42"/>
      <c r="F105" s="42"/>
      <c r="G105" s="43"/>
      <c r="H105" s="41"/>
      <c r="I105" s="42"/>
      <c r="J105" s="42"/>
      <c r="K105" s="42"/>
      <c r="L105" s="43"/>
      <c r="M105" s="42"/>
      <c r="N105" s="42"/>
      <c r="O105" s="42"/>
      <c r="P105" s="42"/>
      <c r="Q105" s="44"/>
    </row>
    <row r="106" spans="2:17" x14ac:dyDescent="0.3">
      <c r="B106" s="37" t="s">
        <v>81</v>
      </c>
      <c r="C106" s="53">
        <v>4756072.5143252602</v>
      </c>
      <c r="D106" s="54">
        <v>4877476.6415420799</v>
      </c>
      <c r="E106" s="54">
        <v>4853210.1681623496</v>
      </c>
      <c r="F106" s="54">
        <v>4833336.6252446603</v>
      </c>
      <c r="G106" s="55">
        <v>4684457.8482935801</v>
      </c>
      <c r="H106" s="53">
        <v>4015184.45804459</v>
      </c>
      <c r="I106" s="54">
        <v>3743266.0475230198</v>
      </c>
      <c r="J106" s="54">
        <v>3999448.10133143</v>
      </c>
      <c r="K106" s="54">
        <v>3869477.59561637</v>
      </c>
      <c r="L106" s="55">
        <v>3561136.9263978</v>
      </c>
      <c r="M106" s="54">
        <v>4516204.8888726197</v>
      </c>
      <c r="N106" s="54">
        <v>4598314.7361156298</v>
      </c>
      <c r="O106" s="54">
        <v>4438212.21473906</v>
      </c>
      <c r="P106" s="54">
        <v>4429233.3047308102</v>
      </c>
      <c r="Q106" s="56">
        <v>4366684.6320945602</v>
      </c>
    </row>
    <row r="107" spans="2:17" x14ac:dyDescent="0.3">
      <c r="B107" s="37" t="s">
        <v>82</v>
      </c>
      <c r="C107" s="53">
        <v>125497.503023859</v>
      </c>
      <c r="D107" s="54">
        <v>154899.87299715099</v>
      </c>
      <c r="E107" s="54">
        <v>157027.62707071</v>
      </c>
      <c r="F107" s="54">
        <v>153657.009147737</v>
      </c>
      <c r="G107" s="55">
        <v>123384.011249676</v>
      </c>
      <c r="H107" s="53">
        <v>69301.984337456495</v>
      </c>
      <c r="I107" s="54">
        <v>71655.073876952796</v>
      </c>
      <c r="J107" s="54">
        <v>77150.354189056001</v>
      </c>
      <c r="K107" s="54">
        <v>73602.903812928096</v>
      </c>
      <c r="L107" s="55">
        <v>53804.782206295102</v>
      </c>
      <c r="M107" s="54">
        <v>145354.228028891</v>
      </c>
      <c r="N107" s="54">
        <v>146981.8274147</v>
      </c>
      <c r="O107" s="54">
        <v>142952.48459613501</v>
      </c>
      <c r="P107" s="54">
        <v>139380.24293260899</v>
      </c>
      <c r="Q107" s="56">
        <v>120521.790515342</v>
      </c>
    </row>
    <row r="108" spans="2:17" x14ac:dyDescent="0.3">
      <c r="B108" s="37" t="s">
        <v>83</v>
      </c>
      <c r="C108" s="41">
        <v>-35822.145242634098</v>
      </c>
      <c r="D108" s="42">
        <v>-63959.261129835701</v>
      </c>
      <c r="E108" s="42">
        <v>-56483.699307997798</v>
      </c>
      <c r="F108" s="42">
        <v>-63677.9470197962</v>
      </c>
      <c r="G108" s="43">
        <v>-35468.472858178</v>
      </c>
      <c r="H108" s="41">
        <v>26238.239905378501</v>
      </c>
      <c r="I108" s="42">
        <v>34359.398587709802</v>
      </c>
      <c r="J108" s="42">
        <v>37084.904063738497</v>
      </c>
      <c r="K108" s="42">
        <v>35305.488204487301</v>
      </c>
      <c r="L108" s="43">
        <v>23838.479292051201</v>
      </c>
      <c r="M108" s="42">
        <v>-32709.701009920998</v>
      </c>
      <c r="N108" s="42">
        <v>-65996.448603783807</v>
      </c>
      <c r="O108" s="42">
        <v>-45368.330911377998</v>
      </c>
      <c r="P108" s="42">
        <v>-49367.082911881902</v>
      </c>
      <c r="Q108" s="44">
        <v>-62783.528267097397</v>
      </c>
    </row>
    <row r="109" spans="2:17" x14ac:dyDescent="0.3">
      <c r="B109" s="37" t="s">
        <v>84</v>
      </c>
      <c r="C109" s="41">
        <f>C106+(C107*(PROPERTIES!$G$19+PROPERTIES!$C$22+PROPERTIES!$C$20/2))+ABS(LRFR!C108)</f>
        <v>10737338.865323214</v>
      </c>
      <c r="D109" s="42">
        <f>D106+(D107*(PROPERTIES!$J$19+PROPERTIES!$C$22+PROPERTIES!$C$20/2))+ABS(LRFR!D108)</f>
        <v>12279817.385911943</v>
      </c>
      <c r="E109" s="42">
        <f>E106+(E107*(PROPERTIES!$J$19+PROPERTIES!$C$22+PROPERTIES!$C$20/2))+ABS(LRFR!E108)</f>
        <v>12348877.699945236</v>
      </c>
      <c r="F109" s="42">
        <f>F106+(F107*(PROPERTIES!$J$19+PROPERTIES!$C$22+PROPERTIES!$C$20/2))+ABS(LRFR!F108)</f>
        <v>12176515.380638499</v>
      </c>
      <c r="G109" s="42">
        <f>G106+(G107*(PROPERTIES!$G$19+PROPERTIES!$C$22+PROPERTIES!$C$20/2))+ABS(LRFR!G108)</f>
        <v>10565243.854105158</v>
      </c>
      <c r="H109" s="41">
        <f>H106+(H107*(PROPERTIES!$H$19+PROPERTIES!$C$22+PROPERTIES!$C$20/2))+ABS(LRFR!H108)</f>
        <v>7398237.5642955182</v>
      </c>
      <c r="I109" s="42">
        <f>I106+(I107*(PROPERTIES!$K$19+PROPERTIES!$C$22+PROPERTIES!$C$20/2))+ABS(LRFR!I108)</f>
        <v>7248418.0870256312</v>
      </c>
      <c r="J109" s="42">
        <f>J106+(J107*(PROPERTIES!$K$19+PROPERTIES!$C$22+PROPERTIES!$C$20/2))+ABS(LRFR!J108)</f>
        <v>7773503.2864275686</v>
      </c>
      <c r="K109" s="42">
        <f>K106+(K107*(PROPERTIES!$K$19+PROPERTIES!$C$22+PROPERTIES!$C$20/2))+ABS(LRFR!K108)</f>
        <v>7469923.7372595621</v>
      </c>
      <c r="L109" s="42">
        <f>L106+(L107*(PROPERTIES!$H$19+PROPERTIES!$C$22+PROPERTIES!$C$20/2))+ABS(LRFR!L108)</f>
        <v>6191144.54380727</v>
      </c>
      <c r="M109" s="41">
        <f>M106+(M107*(PROPERTIES!$G$19+PROPERTIES!$C$22+PROPERTIES!$C$20/2))+ABS(LRFR!M108)</f>
        <v>11435071.142751252</v>
      </c>
      <c r="N109" s="42">
        <f>N106+(N107*(PROPERTIES!$J$19+PROPERTIES!$C$22+PROPERTIES!$C$20/2))+ABS(LRFR!N108)</f>
        <v>11627575.258490827</v>
      </c>
      <c r="O109" s="42">
        <f>O106+(O107*(PROPERTIES!$J$19+PROPERTIES!$C$22+PROPERTIES!$C$20/2))+ABS(LRFR!O108)</f>
        <v>11255954.503392333</v>
      </c>
      <c r="P109" s="42">
        <f>P106+(P107*(PROPERTIES!$J$19+PROPERTIES!$C$22+PROPERTIES!$C$20/2))+ABS(LRFR!P108)</f>
        <v>11081739.396575045</v>
      </c>
      <c r="Q109" s="44">
        <f>Q106+(Q107*(PROPERTIES!$G$19+PROPERTIES!$C$22+PROPERTIES!$C$20/2))+ABS(LRFR!Q108)</f>
        <v>10139187.986025985</v>
      </c>
    </row>
    <row r="110" spans="2:17" x14ac:dyDescent="0.3">
      <c r="B110" s="37" t="s">
        <v>86</v>
      </c>
      <c r="C110" s="41">
        <f>C109/PROPERTIES!$G$22</f>
        <v>4047.5493310174961</v>
      </c>
      <c r="D110" s="42">
        <f>D109/PROPERTIES!$J$22</f>
        <v>4542.6965766173216</v>
      </c>
      <c r="E110" s="42">
        <f>E109/PROPERTIES!$J$22</f>
        <v>4568.2441920484007</v>
      </c>
      <c r="F110" s="42">
        <f>F109/PROPERTIES!$J$22</f>
        <v>4504.4818661728686</v>
      </c>
      <c r="G110" s="42">
        <f>G109/PROPERTIES!$G$22</f>
        <v>3982.6763623737775</v>
      </c>
      <c r="H110" s="41">
        <f>H109/PROPERTIES!$H$20</f>
        <v>1889.5710582319409</v>
      </c>
      <c r="I110" s="42">
        <f>I109/PROPERTIES!$K$20</f>
        <v>1851.3059247121882</v>
      </c>
      <c r="J110" s="42">
        <f>J109/PROPERTIES!$K$20</f>
        <v>1985.4170271569403</v>
      </c>
      <c r="K110" s="42">
        <f>K109/PROPERTIES!$K$20</f>
        <v>1907.8802996601951</v>
      </c>
      <c r="L110" s="42">
        <f>L109/PROPERTIES!$H$20</f>
        <v>1581.2695179953694</v>
      </c>
      <c r="M110" s="41">
        <f>M109/PROPERTIES!$G$22</f>
        <v>4310.566624981624</v>
      </c>
      <c r="N110" s="42">
        <f>N109/PROPERTIES!$J$22</f>
        <v>4301.4113859465924</v>
      </c>
      <c r="O110" s="42">
        <f>O109/PROPERTIES!$J$22</f>
        <v>4163.9370018468235</v>
      </c>
      <c r="P110" s="42">
        <f>P109/PROPERTIES!$J$22</f>
        <v>4099.4892707069566</v>
      </c>
      <c r="Q110" s="44">
        <f>Q109/PROPERTIES!$G$22</f>
        <v>3822.0702601123285</v>
      </c>
    </row>
    <row r="111" spans="2:17" x14ac:dyDescent="0.3">
      <c r="B111" s="37" t="s">
        <v>124</v>
      </c>
      <c r="C111" s="65">
        <f>(($C$5*PROPERTIES!$G$24)-(LRFR!$C$7*LRFR!C$130)-(LRFR!$C$7*LRFR!C$138)-(LRFR!$C$8*LRFR!C$146))/(LRFR!$C$11*LRFR!C109)</f>
        <v>5.4468628324281578</v>
      </c>
      <c r="D111" s="7">
        <f>(($C$5*PROPERTIES!$J$24)-(LRFR!$C$7*LRFR!D$130)-(LRFR!$C$7*LRFR!D$138)-(LRFR!$C$8*LRFR!D$146))/(LRFR!$C$11*LRFR!D109)</f>
        <v>4.8098032927458316</v>
      </c>
      <c r="E111" s="7">
        <f>(($C$5*PROPERTIES!$J$24)-(LRFR!$C$7*LRFR!E$130)-(LRFR!$C$7*LRFR!E$138)-(LRFR!$C$8*LRFR!E$146))/(LRFR!$C$11*LRFR!E109)</f>
        <v>4.7467624309152754</v>
      </c>
      <c r="F111" s="7">
        <f>(($C$5*PROPERTIES!$J$24)-(LRFR!$C$7*LRFR!F$130)-(LRFR!$C$7*LRFR!F$138)-(LRFR!$C$8*LRFR!F$146))/(LRFR!$C$11*LRFR!F109)</f>
        <v>4.7378962362296937</v>
      </c>
      <c r="G111" s="7">
        <f>(($C$5*PROPERTIES!$G$24)-(LRFR!$C$7*LRFR!G$130)-(LRFR!$C$7*LRFR!G$138)-(LRFR!$C$8*LRFR!G$146))/(LRFR!$C$11*LRFR!G109)</f>
        <v>5.2591133011546543</v>
      </c>
      <c r="H111" s="65">
        <f>(($C$5*PROPERTIES!$H$26)-(LRFR!$C$7*LRFR!H$131)-(LRFR!$C$7*LRFR!H$139)-(LRFR!$C$8*LRFR!H$147))/(LRFR!$C$11*LRFR!H110)</f>
        <v>9.446911008240205</v>
      </c>
      <c r="I111" s="7">
        <f>(($C$5*PROPERTIES!$K$26)-(LRFR!$C$7*LRFR!I$131)-(LRFR!$C$7*LRFR!I$139)-(LRFR!$C$8*LRFR!I$147))/(LRFR!$C$11*LRFR!I110)</f>
        <v>10.025579587738479</v>
      </c>
      <c r="J111" s="7">
        <f>(($C$5*PROPERTIES!$K$26)-(LRFR!$C$7*LRFR!J$131)-(LRFR!$C$7*LRFR!J$139)-(LRFR!$C$8*LRFR!J$147))/(LRFR!$C$11*LRFR!J110)</f>
        <v>9.6064583044186378</v>
      </c>
      <c r="K111" s="7">
        <f>(($C$5*PROPERTIES!$K$26)-(LRFR!$C$7*LRFR!K$131)-(LRFR!$C$7*LRFR!K$139)-(LRFR!$C$8*LRFR!K$147))/(LRFR!$C$11*LRFR!K110)</f>
        <v>10.162720729477877</v>
      </c>
      <c r="L111" s="7">
        <f>(($C$5*PROPERTIES!$H$26)-(LRFR!$C$7*LRFR!L$131)-(LRFR!$C$7*LRFR!L$139)-(LRFR!$C$8*LRFR!L$147))/(LRFR!$C$11*LRFR!L110)</f>
        <v>12.229391025469967</v>
      </c>
      <c r="M111" s="65">
        <f>(($C$5*PROPERTIES!$G$24)-(LRFR!$C$7*LRFR!M$130)-(LRFR!$C$7*LRFR!M$138)-(LRFR!$C$8*LRFR!M$146))/(LRFR!$C$11*LRFR!M109)</f>
        <v>4.565274086485136</v>
      </c>
      <c r="N111" s="7">
        <f>(($C$5*PROPERTIES!$J$24)-(LRFR!$C$7*LRFR!N$130)-(LRFR!$C$7*LRFR!N$138)-(LRFR!$C$8*LRFR!N$146))/(LRFR!$C$11*LRFR!N109)</f>
        <v>4.7647595592651202</v>
      </c>
      <c r="O111" s="7">
        <f>(($C$5*PROPERTIES!$J$24)-(LRFR!$C$7*LRFR!O$130)-(LRFR!$C$7*LRFR!O$138)-(LRFR!$C$8*LRFR!O$146))/(LRFR!$C$11*LRFR!O109)</f>
        <v>5.1271304177542811</v>
      </c>
      <c r="P111" s="7">
        <f>(($C$5*PROPERTIES!$J$24)-(LRFR!$C$7*LRFR!P$130)-(LRFR!$C$7*LRFR!P$138)-(LRFR!$C$8*LRFR!P$146))/(LRFR!$C$11*LRFR!P109)</f>
        <v>5.426337526350558</v>
      </c>
      <c r="Q111" s="67">
        <f>(($C$5*PROPERTIES!$G$24)-(LRFR!$C$7*LRFR!Q$130)-(LRFR!$C$7*LRFR!Q$138)-(LRFR!$C$8*LRFR!Q$146))/(LRFR!$C$11*LRFR!Q109)</f>
        <v>6.0431643885152484</v>
      </c>
    </row>
    <row r="112" spans="2:17" x14ac:dyDescent="0.3">
      <c r="B112" s="37" t="s">
        <v>125</v>
      </c>
      <c r="C112" s="65">
        <f>C111*($C$11/$C$12)</f>
        <v>5.4468628324281578</v>
      </c>
      <c r="D112" s="7">
        <f>D111*($C$11/$C$12)</f>
        <v>4.8098032927458316</v>
      </c>
      <c r="E112" s="7">
        <f t="shared" ref="E112" si="74">E111*($C$11/$C$12)</f>
        <v>4.7467624309152754</v>
      </c>
      <c r="F112" s="7">
        <f t="shared" ref="F112" si="75">F111*($C$11/$C$12)</f>
        <v>4.7378962362296937</v>
      </c>
      <c r="G112" s="7">
        <f>G111*($C$11/$C$12)</f>
        <v>5.2591133011546543</v>
      </c>
      <c r="H112" s="65">
        <f>H111*($C$11/$C$12)</f>
        <v>9.446911008240205</v>
      </c>
      <c r="I112" s="7">
        <f>I111*($C$11/$C$12)</f>
        <v>10.025579587738479</v>
      </c>
      <c r="J112" s="7">
        <f t="shared" ref="J112" si="76">J111*($C$11/$C$12)</f>
        <v>9.6064583044186378</v>
      </c>
      <c r="K112" s="7">
        <f t="shared" ref="K112" si="77">K111*($C$11/$C$12)</f>
        <v>10.162720729477877</v>
      </c>
      <c r="L112" s="7">
        <f>L111*($C$11/$C$12)</f>
        <v>12.229391025469967</v>
      </c>
      <c r="M112" s="65">
        <f>M111*($C$11/$C$12)</f>
        <v>4.565274086485136</v>
      </c>
      <c r="N112" s="7">
        <f>N111*($C$11/$C$12)</f>
        <v>4.7647595592651202</v>
      </c>
      <c r="O112" s="7">
        <f t="shared" ref="O112" si="78">O111*($C$11/$C$12)</f>
        <v>5.1271304177542811</v>
      </c>
      <c r="P112" s="7">
        <f t="shared" ref="P112" si="79">P111*($C$11/$C$12)</f>
        <v>5.426337526350558</v>
      </c>
      <c r="Q112" s="67">
        <f>Q111*($C$11/$C$12)</f>
        <v>6.0431643885152484</v>
      </c>
    </row>
    <row r="113" spans="2:17" x14ac:dyDescent="0.3">
      <c r="B113" s="37" t="s">
        <v>126</v>
      </c>
      <c r="C113" s="65">
        <f>(($D$5*PROPERTIES!$G$25)-(LRFR!$D$7*LRFR!C$131)-(LRFR!$D$7*LRFR!C$139)-(LRFR!$D$8*LRFR!C$147))/(LRFR!$D$11*LRFR!C110)</f>
        <v>5.5207845661561032</v>
      </c>
      <c r="D113" s="7">
        <f>(($D$5*PROPERTIES!$J$25)-(LRFR!$D$7*LRFR!D$131)-(LRFR!$D$7*LRFR!D$139)-(LRFR!$D$8*LRFR!D$147))/(LRFR!$D$11*LRFR!D110)</f>
        <v>4.8996782436869184</v>
      </c>
      <c r="E113" s="7">
        <f>(($D$5*PROPERTIES!$J$25)-(LRFR!$D$7*LRFR!E$131)-(LRFR!$D$7*LRFR!E$139)-(LRFR!$D$8*LRFR!E$147))/(LRFR!$D$11*LRFR!E110)</f>
        <v>4.8213117077851004</v>
      </c>
      <c r="F113" s="7">
        <f>(($D$5*PROPERTIES!$J$25)-(LRFR!$D$7*LRFR!F$131)-(LRFR!$D$7*LRFR!F$139)-(LRFR!$D$8*LRFR!F$147))/(LRFR!$D$11*LRFR!F110)</f>
        <v>4.8104161211300616</v>
      </c>
      <c r="G113" s="7">
        <f>(($D$5*PROPERTIES!$G$25)-(LRFR!$D$7*LRFR!G$131)-(LRFR!$D$7*LRFR!G$139)-(LRFR!$D$8*LRFR!G$147))/(LRFR!$D$11*LRFR!G110)</f>
        <v>5.2969934648494927</v>
      </c>
      <c r="H113" s="65">
        <f>(($D$5*PROPERTIES!$H$27)-(LRFR!$D$7*LRFR!H$131)-(LRFR!$D$7*LRFR!H$140)-(LRFR!$D$8*LRFR!H$148))/(LRFR!$D$11*LRFR!H110)</f>
        <v>9.430223091434879</v>
      </c>
      <c r="I113" s="7">
        <f>(($D$5*PROPERTIES!$K$27)-(LRFR!$D$7*LRFR!I$131)-(LRFR!$D$7*LRFR!I$140)-(LRFR!$D$8*LRFR!I$148))/(LRFR!$D$11*LRFR!I110)</f>
        <v>9.5956066385708816</v>
      </c>
      <c r="J113" s="7">
        <f>(($D$5*PROPERTIES!$K$27)-(LRFR!$D$7*LRFR!J$131)-(LRFR!$D$7*LRFR!J$140)-(LRFR!$D$8*LRFR!J$148))/(LRFR!$D$11*LRFR!J110)</f>
        <v>9.0440001229914824</v>
      </c>
      <c r="K113" s="7">
        <f>(($D$5*PROPERTIES!$K$27)-(LRFR!$D$7*LRFR!K$131)-(LRFR!$D$7*LRFR!K$140)-(LRFR!$D$8*LRFR!K$148))/(LRFR!$D$11*LRFR!K110)</f>
        <v>9.614642878899172</v>
      </c>
      <c r="L113" s="7">
        <f>(($D$5*PROPERTIES!$H$27)-(LRFR!$D$7*LRFR!L$131)-(LRFR!$D$7*LRFR!L$140)-(LRFR!$D$8*LRFR!L$148))/(LRFR!$D$11*LRFR!L110)</f>
        <v>12.035982661611795</v>
      </c>
      <c r="M113" s="65">
        <f>(($D$5*PROPERTIES!$G$25)-(LRFR!$D$7*LRFR!M$131)-(LRFR!$D$7*LRFR!M$139)-(LRFR!$D$8*LRFR!M$147))/(LRFR!$D$11*LRFR!M110)</f>
        <v>4.5365679236230356</v>
      </c>
      <c r="N113" s="7">
        <f>(($D$5*PROPERTIES!$J$25)-(LRFR!$D$7*LRFR!N$131)-(LRFR!$D$7*LRFR!N$139)-(LRFR!$D$8*LRFR!N$147))/(LRFR!$D$11*LRFR!N110)</f>
        <v>4.8005798869276664</v>
      </c>
      <c r="O113" s="7">
        <f>(($D$5*PROPERTIES!$J$25)-(LRFR!$D$7*LRFR!O$131)-(LRFR!$D$7*LRFR!O$139)-(LRFR!$D$8*LRFR!O$147))/(LRFR!$D$11*LRFR!O110)</f>
        <v>5.1927418668111658</v>
      </c>
      <c r="P113" s="7">
        <f>(($D$5*PROPERTIES!$J$25)-(LRFR!$D$7*LRFR!P$131)-(LRFR!$D$7*LRFR!P$139)-(LRFR!$D$8*LRFR!P$147))/(LRFR!$D$11*LRFR!P110)</f>
        <v>5.531721885529751</v>
      </c>
      <c r="Q113" s="67">
        <f>(($D$5*PROPERTIES!$G$25)-(LRFR!$D$7*LRFR!Q$131)-(LRFR!$D$7*LRFR!Q$139)-(LRFR!$D$8*LRFR!Q$147))/(LRFR!$D$11*LRFR!Q110)</f>
        <v>6.1519652638651801</v>
      </c>
    </row>
    <row r="114" spans="2:17" x14ac:dyDescent="0.3">
      <c r="B114" s="37" t="s">
        <v>127</v>
      </c>
      <c r="C114" s="65">
        <f>C113*($D$11/$D$12)</f>
        <v>7.1770199360029343</v>
      </c>
      <c r="D114" s="7">
        <f>D113*($D$11/$D$12)</f>
        <v>6.369581716792994</v>
      </c>
      <c r="E114" s="7">
        <f t="shared" ref="E114" si="80">E113*($D$11/$D$12)</f>
        <v>6.2677052201206305</v>
      </c>
      <c r="F114" s="7">
        <f t="shared" ref="F114" si="81">F113*($D$11/$D$12)</f>
        <v>6.2535409574690801</v>
      </c>
      <c r="G114" s="7">
        <f>G113*($D$11/$D$12)</f>
        <v>6.8860915043043409</v>
      </c>
      <c r="H114" s="65">
        <f>H113*($D$11/$D$12)</f>
        <v>12.259290018865343</v>
      </c>
      <c r="I114" s="7">
        <f>I113*($D$11/$D$12)</f>
        <v>12.474288630142146</v>
      </c>
      <c r="J114" s="7">
        <f t="shared" ref="J114" si="82">J113*($D$11/$D$12)</f>
        <v>11.757200159888928</v>
      </c>
      <c r="K114" s="7">
        <f t="shared" ref="K114" si="83">K113*($D$11/$D$12)</f>
        <v>12.499035742568925</v>
      </c>
      <c r="L114" s="7">
        <f>L113*($D$11/$D$12)</f>
        <v>15.646777460095334</v>
      </c>
      <c r="M114" s="65">
        <f>M113*($D$11/$D$12)</f>
        <v>5.8975383007099467</v>
      </c>
      <c r="N114" s="7">
        <f>N113*($D$11/$D$12)</f>
        <v>6.2407538530059661</v>
      </c>
      <c r="O114" s="7">
        <f t="shared" ref="O114" si="84">O113*($D$11/$D$12)</f>
        <v>6.750564426854516</v>
      </c>
      <c r="P114" s="7">
        <f t="shared" ref="P114" si="85">P113*($D$11/$D$12)</f>
        <v>7.1912384511886769</v>
      </c>
      <c r="Q114" s="67">
        <f>Q113*($D$11/$D$12)</f>
        <v>7.9975548430247345</v>
      </c>
    </row>
    <row r="115" spans="2:17" x14ac:dyDescent="0.3">
      <c r="B115" s="37"/>
      <c r="C115" s="41"/>
      <c r="D115" s="42"/>
      <c r="E115" s="42"/>
      <c r="F115" s="42"/>
      <c r="G115" s="43"/>
      <c r="H115" s="41"/>
      <c r="I115" s="42"/>
      <c r="J115" s="42"/>
      <c r="K115" s="42"/>
      <c r="L115" s="43"/>
      <c r="M115" s="42"/>
      <c r="N115" s="42"/>
      <c r="O115" s="42"/>
      <c r="P115" s="42"/>
      <c r="Q115" s="44"/>
    </row>
    <row r="116" spans="2:17" ht="23.4" x14ac:dyDescent="0.45">
      <c r="B116" s="45" t="s">
        <v>96</v>
      </c>
      <c r="C116" s="46"/>
      <c r="D116" s="47"/>
      <c r="E116" s="47"/>
      <c r="F116" s="47"/>
      <c r="G116" s="48"/>
      <c r="H116" s="137"/>
      <c r="I116" s="138"/>
      <c r="J116" s="138"/>
      <c r="K116" s="138"/>
      <c r="L116" s="139"/>
      <c r="M116" s="47"/>
      <c r="N116" s="47"/>
      <c r="O116" s="47"/>
      <c r="P116" s="47"/>
      <c r="Q116" s="49"/>
    </row>
    <row r="117" spans="2:17" x14ac:dyDescent="0.3">
      <c r="B117" s="37"/>
      <c r="C117" s="41"/>
      <c r="D117" s="42"/>
      <c r="E117" s="42"/>
      <c r="F117" s="42"/>
      <c r="G117" s="43"/>
      <c r="H117" s="41"/>
      <c r="I117" s="42"/>
      <c r="J117" s="42"/>
      <c r="K117" s="42"/>
      <c r="L117" s="43"/>
      <c r="M117" s="42"/>
      <c r="N117" s="42"/>
      <c r="O117" s="42"/>
      <c r="P117" s="42"/>
      <c r="Q117" s="44"/>
    </row>
    <row r="118" spans="2:17" x14ac:dyDescent="0.3">
      <c r="B118" s="37" t="s">
        <v>81</v>
      </c>
      <c r="C118" s="114">
        <v>4755735.5783035401</v>
      </c>
      <c r="D118" s="115">
        <v>4474479.2800042396</v>
      </c>
      <c r="E118" s="115">
        <v>4358924.1075769402</v>
      </c>
      <c r="F118" s="115">
        <v>4417351.4040234797</v>
      </c>
      <c r="G118" s="116">
        <v>4667206.1338279201</v>
      </c>
      <c r="H118" s="53">
        <v>7736548.8555095298</v>
      </c>
      <c r="I118" s="54">
        <v>8118304.9000212597</v>
      </c>
      <c r="J118" s="54">
        <v>7722023.4474388296</v>
      </c>
      <c r="K118" s="54">
        <v>7802983.5351579199</v>
      </c>
      <c r="L118" s="55">
        <v>6951950.1029844098</v>
      </c>
      <c r="M118" s="115">
        <v>4481430.8483439898</v>
      </c>
      <c r="N118" s="115">
        <v>4126156.2313852101</v>
      </c>
      <c r="O118" s="115">
        <v>3957894.7681508502</v>
      </c>
      <c r="P118" s="115">
        <v>3844142.2085777698</v>
      </c>
      <c r="Q118" s="117">
        <v>4223266.7952745501</v>
      </c>
    </row>
    <row r="119" spans="2:17" x14ac:dyDescent="0.3">
      <c r="B119" s="37" t="s">
        <v>82</v>
      </c>
      <c r="C119" s="114">
        <v>127529.56330933599</v>
      </c>
      <c r="D119" s="115">
        <v>138882.109699931</v>
      </c>
      <c r="E119" s="115">
        <v>138608.68431352</v>
      </c>
      <c r="F119" s="115">
        <v>137270.73032524899</v>
      </c>
      <c r="G119" s="116">
        <v>125052.585024785</v>
      </c>
      <c r="H119" s="53">
        <v>125255.99034155501</v>
      </c>
      <c r="I119" s="54">
        <v>152689.930442982</v>
      </c>
      <c r="J119" s="54">
        <v>147933.45901634099</v>
      </c>
      <c r="K119" s="54">
        <v>148632.11582335201</v>
      </c>
      <c r="L119" s="55">
        <v>109352.70950995199</v>
      </c>
      <c r="M119" s="115">
        <v>145415.28981823701</v>
      </c>
      <c r="N119" s="115">
        <v>133087.087789529</v>
      </c>
      <c r="O119" s="115">
        <v>126248.287484585</v>
      </c>
      <c r="P119" s="115">
        <v>120720.03843428</v>
      </c>
      <c r="Q119" s="117">
        <v>118436.889624695</v>
      </c>
    </row>
    <row r="120" spans="2:17" x14ac:dyDescent="0.3">
      <c r="B120" s="37" t="s">
        <v>83</v>
      </c>
      <c r="C120" s="41">
        <v>-51237.116855115099</v>
      </c>
      <c r="D120" s="42">
        <v>-74426.891559555603</v>
      </c>
      <c r="E120" s="42">
        <v>-76096.217682389295</v>
      </c>
      <c r="F120" s="42">
        <v>-73910.382486142305</v>
      </c>
      <c r="G120" s="43">
        <v>-50616.275153467002</v>
      </c>
      <c r="H120" s="41">
        <v>55729.545877019402</v>
      </c>
      <c r="I120" s="42">
        <v>82319.747445751404</v>
      </c>
      <c r="J120" s="42">
        <v>78839.066816259103</v>
      </c>
      <c r="K120" s="42">
        <v>79791.132027283296</v>
      </c>
      <c r="L120" s="43">
        <v>51526.2111810235</v>
      </c>
      <c r="M120" s="42">
        <v>-21731.489010506</v>
      </c>
      <c r="N120" s="42">
        <v>-54015.823147643598</v>
      </c>
      <c r="O120" s="42">
        <v>-91707.140934976895</v>
      </c>
      <c r="P120" s="42">
        <v>-48921.758161930004</v>
      </c>
      <c r="Q120" s="44">
        <v>-17780.511200095902</v>
      </c>
    </row>
    <row r="121" spans="2:17" x14ac:dyDescent="0.3">
      <c r="B121" s="37" t="s">
        <v>84</v>
      </c>
      <c r="C121" s="41">
        <f>C118+(C119*(PROPERTIES!$G$19+PROPERTIES!$C$22+PROPERTIES!$C$20/2))+ABS(LRFR!C120)</f>
        <v>10848685.756938446</v>
      </c>
      <c r="D121" s="42">
        <f>D118+(D119*(PROPERTIES!$J$19+PROPERTIES!$C$22+PROPERTIES!$C$20/2))+ABS(LRFR!D120)</f>
        <v>11128446.118598025</v>
      </c>
      <c r="E121" s="42">
        <f>E118+(E119*(PROPERTIES!$J$19+PROPERTIES!$C$22+PROPERTIES!$C$20/2))+ABS(LRFR!E120)</f>
        <v>11001606.74461234</v>
      </c>
      <c r="F121" s="42">
        <f>F118+(F119*(PROPERTIES!$J$19+PROPERTIES!$C$22+PROPERTIES!$C$20/2))+ABS(LRFR!F120)</f>
        <v>10994462.635668293</v>
      </c>
      <c r="G121" s="42">
        <f>G118+(G119*(PROPERTIES!$G$19+PROPERTIES!$C$22+PROPERTIES!$C$20/2))+ABS(LRFR!G120)</f>
        <v>10642188.624530578</v>
      </c>
      <c r="H121" s="41">
        <f>H118+(H119*(PROPERTIES!$H$19+PROPERTIES!$C$22+PROPERTIES!$C$20/2))+ABS(LRFR!H120)</f>
        <v>13859365.43355562</v>
      </c>
      <c r="I121" s="42">
        <f>I118+(I119*(PROPERTIES!$K$19+PROPERTIES!$C$22+PROPERTIES!$C$20/2))+ABS(LRFR!I120)</f>
        <v>15596543.153298952</v>
      </c>
      <c r="J121" s="42">
        <f>J118+(J119*(PROPERTIES!$K$19+PROPERTIES!$C$22+PROPERTIES!$C$20/2))+ABS(LRFR!J120)</f>
        <v>14966389.435359105</v>
      </c>
      <c r="K121" s="42">
        <f>K118+(K119*(PROPERTIES!$K$19+PROPERTIES!$C$22+PROPERTIES!$C$20/2))+ABS(LRFR!K120)</f>
        <v>15082142.777378816</v>
      </c>
      <c r="L121" s="42">
        <f>L118+(L119*(PROPERTIES!$H$19+PROPERTIES!$C$22+PROPERTIES!$C$20/2))+ABS(LRFR!L120)</f>
        <v>12300248.181053733</v>
      </c>
      <c r="M121" s="41">
        <f>M118+(M119*(PROPERTIES!$G$19+PROPERTIES!$C$22+PROPERTIES!$C$20/2))+ABS(LRFR!M120)</f>
        <v>11392211.692493472</v>
      </c>
      <c r="N121" s="42">
        <f>N118+(N119*(PROPERTIES!$J$19+PROPERTIES!$C$22+PROPERTIES!$C$20/2))+ABS(LRFR!N120)</f>
        <v>10485172.83856179</v>
      </c>
      <c r="O121" s="42">
        <f>O118+(O119*(PROPERTIES!$J$19+PROPERTIES!$C$22+PROPERTIES!$C$20/2))+ABS(LRFR!O120)</f>
        <v>10030614.528668042</v>
      </c>
      <c r="P121" s="42">
        <f>P118+(P119*(PROPERTIES!$J$19+PROPERTIES!$C$22+PROPERTIES!$C$20/2))+ABS(LRFR!P120)</f>
        <v>9612175.7875637151</v>
      </c>
      <c r="Q121" s="44">
        <f>Q118+(Q119*(PROPERTIES!$G$19+PROPERTIES!$C$22+PROPERTIES!$C$20/2))+ABS(LRFR!Q120)</f>
        <v>9851994.952444572</v>
      </c>
    </row>
    <row r="122" spans="2:17" x14ac:dyDescent="0.3">
      <c r="B122" s="37" t="s">
        <v>86</v>
      </c>
      <c r="C122" s="41">
        <f>C121/PROPERTIES!$G$22</f>
        <v>4089.522676771127</v>
      </c>
      <c r="D122" s="42">
        <f>D121/PROPERTIES!$J$22</f>
        <v>4116.7675786467989</v>
      </c>
      <c r="E122" s="42">
        <f>E121/PROPERTIES!$J$22</f>
        <v>4069.8456439080869</v>
      </c>
      <c r="F122" s="42">
        <f>F121/PROPERTIES!$J$22</f>
        <v>4067.2028098802507</v>
      </c>
      <c r="G122" s="42">
        <f>G121/PROPERTIES!$G$22</f>
        <v>4011.681477883963</v>
      </c>
      <c r="H122" s="41">
        <f>H121/PROPERTIES!$H$20</f>
        <v>3539.7965503424052</v>
      </c>
      <c r="I122" s="42">
        <f>I121/PROPERTIES!$K$20</f>
        <v>3983.4861066326848</v>
      </c>
      <c r="J122" s="42">
        <f>J121/PROPERTIES!$K$20</f>
        <v>3822.5396356241167</v>
      </c>
      <c r="K122" s="42">
        <f>K121/PROPERTIES!$K$20</f>
        <v>3852.1039964699553</v>
      </c>
      <c r="L122" s="42">
        <f>L121/PROPERTIES!$H$20</f>
        <v>3141.585109966984</v>
      </c>
      <c r="M122" s="41">
        <f>M121/PROPERTIES!$G$22</f>
        <v>4294.4103183404222</v>
      </c>
      <c r="N122" s="42">
        <f>N121/PROPERTIES!$J$22</f>
        <v>3878.8002510216747</v>
      </c>
      <c r="O122" s="42">
        <f>O121/PROPERTIES!$J$22</f>
        <v>3710.6446169976484</v>
      </c>
      <c r="P122" s="42">
        <f>P121/PROPERTIES!$J$22</f>
        <v>3555.8507648578411</v>
      </c>
      <c r="Q122" s="44">
        <f>Q121/PROPERTIES!$G$22</f>
        <v>3713.809918744184</v>
      </c>
    </row>
    <row r="123" spans="2:17" x14ac:dyDescent="0.3">
      <c r="B123" s="37" t="s">
        <v>124</v>
      </c>
      <c r="C123" s="65">
        <f>(($C$5*PROPERTIES!$G$24)-(LRFR!$C$7*LRFR!C$130)-(LRFR!$C$7*LRFR!C$138)-(LRFR!$C$8*LRFR!C$146))/(LRFR!$C$11*LRFR!C121)</f>
        <v>5.390958250155828</v>
      </c>
      <c r="D123" s="7">
        <f>(($C$5*PROPERTIES!$J$24)-(LRFR!$C$7*LRFR!D$130)-(LRFR!$C$7*LRFR!D$138)-(LRFR!$C$8*LRFR!D$146))/(LRFR!$C$11*LRFR!D121)</f>
        <v>5.3074351502110408</v>
      </c>
      <c r="E123" s="7">
        <f>(($C$5*PROPERTIES!$J$24)-(LRFR!$C$7*LRFR!E$130)-(LRFR!$C$7*LRFR!E$138)-(LRFR!$C$8*LRFR!E$146))/(LRFR!$C$11*LRFR!E121)</f>
        <v>5.3280570820960529</v>
      </c>
      <c r="F123" s="7">
        <f>(($C$5*PROPERTIES!$J$24)-(LRFR!$C$7*LRFR!F$130)-(LRFR!$C$7*LRFR!F$138)-(LRFR!$C$8*LRFR!F$146))/(LRFR!$C$11*LRFR!F121)</f>
        <v>5.247283864984766</v>
      </c>
      <c r="G123" s="7">
        <f>(($C$5*PROPERTIES!$G$24)-(LRFR!$C$7*LRFR!G$130)-(LRFR!$C$7*LRFR!G$138)-(LRFR!$C$8*LRFR!G$146))/(LRFR!$C$11*LRFR!G121)</f>
        <v>5.2210890488250294</v>
      </c>
      <c r="H123" s="65">
        <f>(($C$5*PROPERTIES!$H$26)-(LRFR!$C$7*LRFR!H$131)-(LRFR!$C$7*LRFR!H$139)-(LRFR!$C$8*LRFR!H$147))/(LRFR!$C$11*LRFR!H122)</f>
        <v>5.0428349135310402</v>
      </c>
      <c r="I123" s="7">
        <f>(($C$5*PROPERTIES!$K$26)-(LRFR!$C$7*LRFR!I$131)-(LRFR!$C$7*LRFR!I$139)-(LRFR!$C$8*LRFR!I$147))/(LRFR!$C$11*LRFR!I122)</f>
        <v>4.6593396820312467</v>
      </c>
      <c r="J123" s="7">
        <f>(($C$5*PROPERTIES!$K$26)-(LRFR!$C$7*LRFR!J$131)-(LRFR!$C$7*LRFR!J$139)-(LRFR!$C$8*LRFR!J$147))/(LRFR!$C$11*LRFR!J122)</f>
        <v>4.9895691624795617</v>
      </c>
      <c r="K123" s="7">
        <f>(($C$5*PROPERTIES!$K$26)-(LRFR!$C$7*LRFR!K$131)-(LRFR!$C$7*LRFR!K$139)-(LRFR!$C$8*LRFR!K$147))/(LRFR!$C$11*LRFR!K122)</f>
        <v>5.0334193179850093</v>
      </c>
      <c r="L123" s="7">
        <f>(($C$5*PROPERTIES!$H$26)-(LRFR!$C$7*LRFR!L$131)-(LRFR!$C$7*LRFR!L$139)-(LRFR!$C$8*LRFR!L$147))/(LRFR!$C$11*LRFR!L122)</f>
        <v>6.1554796624386281</v>
      </c>
      <c r="M123" s="65">
        <f>(($C$5*PROPERTIES!$G$24)-(LRFR!$C$7*LRFR!M$130)-(LRFR!$C$7*LRFR!M$138)-(LRFR!$C$8*LRFR!M$146))/(LRFR!$C$11*LRFR!M121)</f>
        <v>4.5824494289826578</v>
      </c>
      <c r="N123" s="7">
        <f>(($C$5*PROPERTIES!$J$24)-(LRFR!$C$7*LRFR!N$130)-(LRFR!$C$7*LRFR!N$138)-(LRFR!$C$8*LRFR!N$146))/(LRFR!$C$11*LRFR!N121)</f>
        <v>5.2838995805784092</v>
      </c>
      <c r="O123" s="7">
        <f>(($C$5*PROPERTIES!$J$24)-(LRFR!$C$7*LRFR!O$130)-(LRFR!$C$7*LRFR!O$138)-(LRFR!$C$8*LRFR!O$146))/(LRFR!$C$11*LRFR!O121)</f>
        <v>5.7534607226965671</v>
      </c>
      <c r="P123" s="7">
        <f>(($C$5*PROPERTIES!$J$24)-(LRFR!$C$7*LRFR!P$130)-(LRFR!$C$7*LRFR!P$138)-(LRFR!$C$8*LRFR!P$146))/(LRFR!$C$11*LRFR!P121)</f>
        <v>6.255946590435153</v>
      </c>
      <c r="Q123" s="67">
        <f>(($C$5*PROPERTIES!$G$24)-(LRFR!$C$7*LRFR!Q$130)-(LRFR!$C$7*LRFR!Q$138)-(LRFR!$C$8*LRFR!Q$146))/(LRFR!$C$11*LRFR!Q121)</f>
        <v>6.2193271577357319</v>
      </c>
    </row>
    <row r="124" spans="2:17" x14ac:dyDescent="0.3">
      <c r="B124" s="37" t="s">
        <v>125</v>
      </c>
      <c r="C124" s="65">
        <f>C123*($C$11/$C$12)</f>
        <v>5.390958250155828</v>
      </c>
      <c r="D124" s="7">
        <f>D123*($C$11/$C$12)</f>
        <v>5.3074351502110408</v>
      </c>
      <c r="E124" s="7">
        <f t="shared" ref="E124" si="86">E123*($C$11/$C$12)</f>
        <v>5.3280570820960529</v>
      </c>
      <c r="F124" s="7">
        <f t="shared" ref="F124" si="87">F123*($C$11/$C$12)</f>
        <v>5.247283864984766</v>
      </c>
      <c r="G124" s="7">
        <f>G123*($C$11/$C$12)</f>
        <v>5.2210890488250294</v>
      </c>
      <c r="H124" s="65">
        <f>H123*($C$11/$C$12)</f>
        <v>5.0428349135310402</v>
      </c>
      <c r="I124" s="7">
        <f>I123*($C$11/$C$12)</f>
        <v>4.6593396820312467</v>
      </c>
      <c r="J124" s="7">
        <f t="shared" ref="J124" si="88">J123*($C$11/$C$12)</f>
        <v>4.9895691624795617</v>
      </c>
      <c r="K124" s="7">
        <f t="shared" ref="K124" si="89">K123*($C$11/$C$12)</f>
        <v>5.0334193179850093</v>
      </c>
      <c r="L124" s="7">
        <f>L123*($C$11/$C$12)</f>
        <v>6.1554796624386281</v>
      </c>
      <c r="M124" s="65">
        <f>M123*($C$11/$C$12)</f>
        <v>4.5824494289826578</v>
      </c>
      <c r="N124" s="7">
        <f>N123*($C$11/$C$12)</f>
        <v>5.2838995805784092</v>
      </c>
      <c r="O124" s="7">
        <f t="shared" ref="O124" si="90">O123*($C$11/$C$12)</f>
        <v>5.7534607226965671</v>
      </c>
      <c r="P124" s="7">
        <f t="shared" ref="P124" si="91">P123*($C$11/$C$12)</f>
        <v>6.255946590435153</v>
      </c>
      <c r="Q124" s="67">
        <f>Q123*($C$11/$C$12)</f>
        <v>6.2193271577357319</v>
      </c>
    </row>
    <row r="125" spans="2:17" x14ac:dyDescent="0.3">
      <c r="B125" s="37" t="s">
        <v>126</v>
      </c>
      <c r="C125" s="65">
        <f>(($D$5*PROPERTIES!$G$25)-(LRFR!$D$7*LRFR!C$131)-(LRFR!$D$7*LRFR!C$139)-(LRFR!$D$8*LRFR!C$147))/(LRFR!$D$11*LRFR!C122)</f>
        <v>5.4641212785937663</v>
      </c>
      <c r="D125" s="7">
        <f>(($D$5*PROPERTIES!$J$25)-(LRFR!$D$7*LRFR!D$131)-(LRFR!$D$7*LRFR!D$139)-(LRFR!$D$8*LRFR!D$147))/(LRFR!$D$11*LRFR!D122)</f>
        <v>5.406608743124421</v>
      </c>
      <c r="E125" s="7">
        <f>(($D$5*PROPERTIES!$J$25)-(LRFR!$D$7*LRFR!E$131)-(LRFR!$D$7*LRFR!E$139)-(LRFR!$D$8*LRFR!E$147))/(LRFR!$D$11*LRFR!E122)</f>
        <v>5.4117357595888347</v>
      </c>
      <c r="F125" s="7">
        <f>(($D$5*PROPERTIES!$J$25)-(LRFR!$D$7*LRFR!F$131)-(LRFR!$D$7*LRFR!F$139)-(LRFR!$D$8*LRFR!F$147))/(LRFR!$D$11*LRFR!F122)</f>
        <v>5.3276006138021845</v>
      </c>
      <c r="G125" s="7">
        <f>(($D$5*PROPERTIES!$G$25)-(LRFR!$D$7*LRFR!G$131)-(LRFR!$D$7*LRFR!G$139)-(LRFR!$D$8*LRFR!G$147))/(LRFR!$D$11*LRFR!G122)</f>
        <v>5.2586953327191983</v>
      </c>
      <c r="H125" s="65">
        <f>(($D$5*PROPERTIES!$H$27)-(LRFR!$D$7*LRFR!H$131)-(LRFR!$D$7*LRFR!H$140)-(LRFR!$D$8*LRFR!H$148))/(LRFR!$D$11*LRFR!H122)</f>
        <v>5.0339267731424417</v>
      </c>
      <c r="I125" s="7">
        <f>(($D$5*PROPERTIES!$K$27)-(LRFR!$D$7*LRFR!I$131)-(LRFR!$D$7*LRFR!I$140)-(LRFR!$D$8*LRFR!I$148))/(LRFR!$D$11*LRFR!I122)</f>
        <v>4.4595118310103663</v>
      </c>
      <c r="J125" s="7">
        <f>(($D$5*PROPERTIES!$K$27)-(LRFR!$D$7*LRFR!J$131)-(LRFR!$D$7*LRFR!J$140)-(LRFR!$D$8*LRFR!J$148))/(LRFR!$D$11*LRFR!J122)</f>
        <v>4.6974298632393401</v>
      </c>
      <c r="K125" s="7">
        <f>(($D$5*PROPERTIES!$K$27)-(LRFR!$D$7*LRFR!K$131)-(LRFR!$D$7*LRFR!K$140)-(LRFR!$D$8*LRFR!K$148))/(LRFR!$D$11*LRFR!K122)</f>
        <v>4.7619658642990599</v>
      </c>
      <c r="L125" s="7">
        <f>(($D$5*PROPERTIES!$H$27)-(LRFR!$D$7*LRFR!L$131)-(LRFR!$D$7*LRFR!L$140)-(LRFR!$D$8*LRFR!L$148))/(LRFR!$D$11*LRFR!L122)</f>
        <v>6.0581304773651423</v>
      </c>
      <c r="M125" s="65">
        <f>(($D$5*PROPERTIES!$G$25)-(LRFR!$D$7*LRFR!M$131)-(LRFR!$D$7*LRFR!M$139)-(LRFR!$D$8*LRFR!M$147))/(LRFR!$D$11*LRFR!M122)</f>
        <v>4.5536352686225738</v>
      </c>
      <c r="N125" s="7">
        <f>(($D$5*PROPERTIES!$J$25)-(LRFR!$D$7*LRFR!N$131)-(LRFR!$D$7*LRFR!N$139)-(LRFR!$D$8*LRFR!N$147))/(LRFR!$D$11*LRFR!N122)</f>
        <v>5.3236226792905512</v>
      </c>
      <c r="O125" s="7">
        <f>(($D$5*PROPERTIES!$J$25)-(LRFR!$D$7*LRFR!O$131)-(LRFR!$D$7*LRFR!O$139)-(LRFR!$D$8*LRFR!O$147))/(LRFR!$D$11*LRFR!O122)</f>
        <v>5.827087267049877</v>
      </c>
      <c r="P125" s="7">
        <f>(($D$5*PROPERTIES!$J$25)-(LRFR!$D$7*LRFR!P$131)-(LRFR!$D$7*LRFR!P$139)-(LRFR!$D$8*LRFR!P$147))/(LRFR!$D$11*LRFR!P122)</f>
        <v>6.3774427043961381</v>
      </c>
      <c r="Q125" s="67">
        <f>(($D$5*PROPERTIES!$G$25)-(LRFR!$D$7*LRFR!Q$131)-(LRFR!$D$7*LRFR!Q$139)-(LRFR!$D$8*LRFR!Q$147))/(LRFR!$D$11*LRFR!Q122)</f>
        <v>6.3312996601113456</v>
      </c>
    </row>
    <row r="126" spans="2:17" x14ac:dyDescent="0.3">
      <c r="B126" s="37" t="s">
        <v>127</v>
      </c>
      <c r="C126" s="65">
        <f>C125*($D$11/$D$12)</f>
        <v>7.1033576621718968</v>
      </c>
      <c r="D126" s="7">
        <f>D125*($D$11/$D$12)</f>
        <v>7.0285913660617476</v>
      </c>
      <c r="E126" s="7">
        <f t="shared" ref="E126" si="92">E125*($D$11/$D$12)</f>
        <v>7.0352564874654853</v>
      </c>
      <c r="F126" s="7">
        <f t="shared" ref="F126" si="93">F125*($D$11/$D$12)</f>
        <v>6.9258807979428401</v>
      </c>
      <c r="G126" s="7">
        <f>G125*($D$11/$D$12)</f>
        <v>6.8363039325349577</v>
      </c>
      <c r="H126" s="65">
        <f>H125*($D$11/$D$12)</f>
        <v>6.5441048050851744</v>
      </c>
      <c r="I126" s="7">
        <f>I125*($D$11/$D$12)</f>
        <v>5.7973653803134768</v>
      </c>
      <c r="J126" s="7">
        <f t="shared" ref="J126" si="94">J125*($D$11/$D$12)</f>
        <v>6.1066588222111422</v>
      </c>
      <c r="K126" s="7">
        <f t="shared" ref="K126" si="95">K125*($D$11/$D$12)</f>
        <v>6.1905556235887778</v>
      </c>
      <c r="L126" s="7">
        <f>L125*($D$11/$D$12)</f>
        <v>7.8755696205746855</v>
      </c>
      <c r="M126" s="65">
        <f>M125*($D$11/$D$12)</f>
        <v>5.9197258492093461</v>
      </c>
      <c r="N126" s="7">
        <f>N125*($D$11/$D$12)</f>
        <v>6.9207094830777169</v>
      </c>
      <c r="O126" s="7">
        <f t="shared" ref="O126" si="96">O125*($D$11/$D$12)</f>
        <v>7.57521344716484</v>
      </c>
      <c r="P126" s="7">
        <f t="shared" ref="P126" si="97">P125*($D$11/$D$12)</f>
        <v>8.2906755157149803</v>
      </c>
      <c r="Q126" s="67">
        <f>Q125*($D$11/$D$12)</f>
        <v>8.2306895581447499</v>
      </c>
    </row>
    <row r="127" spans="2:17" x14ac:dyDescent="0.3">
      <c r="B127" s="37"/>
      <c r="C127" s="38"/>
      <c r="G127" s="39"/>
      <c r="H127" s="38"/>
      <c r="L127" s="39"/>
      <c r="Q127" s="40"/>
    </row>
    <row r="128" spans="2:17" ht="23.4" x14ac:dyDescent="0.45">
      <c r="B128" s="45" t="s">
        <v>93</v>
      </c>
      <c r="C128" s="79"/>
      <c r="D128" s="80"/>
      <c r="E128" s="80"/>
      <c r="F128" s="80"/>
      <c r="G128" s="81"/>
      <c r="H128" s="79"/>
      <c r="I128" s="80"/>
      <c r="J128" s="80"/>
      <c r="K128" s="80"/>
      <c r="L128" s="81"/>
      <c r="M128" s="80"/>
      <c r="N128" s="80"/>
      <c r="O128" s="80"/>
      <c r="P128" s="80"/>
      <c r="Q128" s="82"/>
    </row>
    <row r="129" spans="2:17" x14ac:dyDescent="0.3">
      <c r="B129" s="37"/>
      <c r="C129" s="38"/>
      <c r="G129" s="39"/>
      <c r="H129" s="38"/>
      <c r="L129" s="39"/>
      <c r="Q129" s="40"/>
    </row>
    <row r="130" spans="2:17" x14ac:dyDescent="0.3">
      <c r="B130" s="37" t="s">
        <v>81</v>
      </c>
      <c r="C130" s="41">
        <v>6697774.3898732103</v>
      </c>
      <c r="D130" s="42">
        <v>8064617.05354416</v>
      </c>
      <c r="E130" s="42">
        <v>9004502.0914293807</v>
      </c>
      <c r="F130" s="42">
        <v>9265840.7048485205</v>
      </c>
      <c r="G130" s="43">
        <v>9086636.8577348609</v>
      </c>
      <c r="H130" s="41">
        <v>22063500.0708373</v>
      </c>
      <c r="I130" s="42">
        <v>22341780.6704995</v>
      </c>
      <c r="J130" s="42">
        <v>21366005.9179167</v>
      </c>
      <c r="K130" s="42">
        <v>19393796.2137287</v>
      </c>
      <c r="L130" s="43">
        <v>15889179.0997642</v>
      </c>
      <c r="M130" s="42">
        <v>13473610.5256126</v>
      </c>
      <c r="N130" s="42">
        <v>11740032.584034501</v>
      </c>
      <c r="O130" s="42">
        <v>9923786.2738664709</v>
      </c>
      <c r="P130" s="42">
        <v>7586660.1223176401</v>
      </c>
      <c r="Q130" s="44">
        <v>4684762.9344995301</v>
      </c>
    </row>
    <row r="131" spans="2:17" x14ac:dyDescent="0.3">
      <c r="B131" s="37" t="s">
        <v>86</v>
      </c>
      <c r="C131" s="41">
        <f>C130/PROPERTIES!$G$20</f>
        <v>3444.2941426890934</v>
      </c>
      <c r="D131" s="42">
        <f>D130/PROPERTIES!$J$20</f>
        <v>4147.1855669773531</v>
      </c>
      <c r="E131" s="42">
        <f>E130/PROPERTIES!$J$20</f>
        <v>4630.5163485700814</v>
      </c>
      <c r="F131" s="42">
        <f>F130/PROPERTIES!$J$20</f>
        <v>4764.9083126856531</v>
      </c>
      <c r="G131" s="42">
        <f>G130/PROPERTIES!$G$20</f>
        <v>4672.7537065385486</v>
      </c>
      <c r="H131" s="41">
        <f>H130/PROPERTIES!$H$20</f>
        <v>5635.2003858803409</v>
      </c>
      <c r="I131" s="42">
        <f>I130/PROPERTIES!$K$20</f>
        <v>5706.2755524479599</v>
      </c>
      <c r="J131" s="42">
        <f>J130/PROPERTIES!$K$20</f>
        <v>5457.0546108642247</v>
      </c>
      <c r="K131" s="42">
        <f>K130/PROPERTIES!$K$20</f>
        <v>4953.3359420041115</v>
      </c>
      <c r="L131" s="42">
        <f>L130/PROPERTIES!$H$20</f>
        <v>4058.2277474942402</v>
      </c>
      <c r="M131" s="41">
        <f>M130/PROPERTIES!$G$20</f>
        <v>6928.7311146830198</v>
      </c>
      <c r="N131" s="42">
        <f>N130/PROPERTIES!$J$20</f>
        <v>6037.2480633726736</v>
      </c>
      <c r="O131" s="42">
        <f>O130/PROPERTIES!$J$20</f>
        <v>5103.2532520140239</v>
      </c>
      <c r="P131" s="42">
        <f>P130/PROPERTIES!$J$20</f>
        <v>3901.3988081444209</v>
      </c>
      <c r="Q131" s="44">
        <f>Q130/PROPERTIES!$G$20</f>
        <v>2409.1139229144969</v>
      </c>
    </row>
    <row r="132" spans="2:17" x14ac:dyDescent="0.3">
      <c r="B132" s="37"/>
      <c r="C132" s="41"/>
      <c r="D132" s="42"/>
      <c r="E132" s="42"/>
      <c r="F132" s="42"/>
      <c r="G132" s="43"/>
      <c r="H132" s="41"/>
      <c r="I132" s="42"/>
      <c r="J132" s="42"/>
      <c r="K132" s="42"/>
      <c r="L132" s="43"/>
      <c r="M132" s="42"/>
      <c r="N132" s="42"/>
      <c r="O132" s="42"/>
      <c r="P132" s="42"/>
      <c r="Q132" s="44"/>
    </row>
    <row r="133" spans="2:17" ht="23.4" x14ac:dyDescent="0.45">
      <c r="B133" s="45" t="s">
        <v>94</v>
      </c>
      <c r="C133" s="46"/>
      <c r="D133" s="47"/>
      <c r="E133" s="47"/>
      <c r="F133" s="47"/>
      <c r="G133" s="48"/>
      <c r="H133" s="46"/>
      <c r="I133" s="47"/>
      <c r="J133" s="47"/>
      <c r="K133" s="47"/>
      <c r="L133" s="48"/>
      <c r="M133" s="47"/>
      <c r="N133" s="47"/>
      <c r="O133" s="47"/>
      <c r="P133" s="47"/>
      <c r="Q133" s="49"/>
    </row>
    <row r="134" spans="2:17" x14ac:dyDescent="0.3">
      <c r="B134" s="37"/>
      <c r="C134" s="41"/>
      <c r="D134" s="42"/>
      <c r="E134" s="42"/>
      <c r="F134" s="42"/>
      <c r="G134" s="43"/>
      <c r="H134" s="41"/>
      <c r="I134" s="42"/>
      <c r="J134" s="42"/>
      <c r="K134" s="42"/>
      <c r="L134" s="43"/>
      <c r="M134" s="42"/>
      <c r="N134" s="42"/>
      <c r="O134" s="42"/>
      <c r="P134" s="42"/>
      <c r="Q134" s="44"/>
    </row>
    <row r="135" spans="2:17" x14ac:dyDescent="0.3">
      <c r="B135" s="37" t="s">
        <v>81</v>
      </c>
      <c r="C135" s="50">
        <v>1138603.8470588699</v>
      </c>
      <c r="D135" s="51">
        <v>721504.86675127095</v>
      </c>
      <c r="E135" s="51">
        <v>550220.41570285405</v>
      </c>
      <c r="F135" s="51">
        <v>842101.95538820699</v>
      </c>
      <c r="G135" s="52">
        <v>1438182.70857909</v>
      </c>
      <c r="H135" s="53">
        <v>3369420.4954630001</v>
      </c>
      <c r="I135" s="54">
        <v>1586939.56544631</v>
      </c>
      <c r="J135" s="54">
        <v>1000719.17834628</v>
      </c>
      <c r="K135" s="54">
        <v>1401510.64578645</v>
      </c>
      <c r="L135" s="55">
        <v>3474938.5207001599</v>
      </c>
      <c r="M135" s="54">
        <v>992304.69775842503</v>
      </c>
      <c r="N135" s="54">
        <v>709364.52477697097</v>
      </c>
      <c r="O135" s="54">
        <v>525453.63972997095</v>
      </c>
      <c r="P135" s="54">
        <v>474402.19120295899</v>
      </c>
      <c r="Q135" s="56">
        <v>891084.82141389104</v>
      </c>
    </row>
    <row r="136" spans="2:17" x14ac:dyDescent="0.3">
      <c r="B136" s="37" t="s">
        <v>82</v>
      </c>
      <c r="C136" s="50">
        <v>41215.608242584902</v>
      </c>
      <c r="D136" s="51">
        <v>17797.895883257999</v>
      </c>
      <c r="E136" s="51">
        <v>9644.6242391332107</v>
      </c>
      <c r="F136" s="51">
        <v>20269.4210517141</v>
      </c>
      <c r="G136" s="52">
        <v>49787.873593664299</v>
      </c>
      <c r="H136" s="53">
        <v>64536.557312561199</v>
      </c>
      <c r="I136" s="54">
        <v>26756.770880998101</v>
      </c>
      <c r="J136" s="54">
        <v>13645.617506029101</v>
      </c>
      <c r="K136" s="54">
        <v>21645.915548402802</v>
      </c>
      <c r="L136" s="55">
        <v>66830.071587119295</v>
      </c>
      <c r="M136" s="54">
        <v>34241.398049663803</v>
      </c>
      <c r="N136" s="54">
        <v>20409.795098007198</v>
      </c>
      <c r="O136" s="54">
        <v>11962.428333798</v>
      </c>
      <c r="P136" s="54">
        <v>10087.690751018899</v>
      </c>
      <c r="Q136" s="56">
        <v>28990.749926986598</v>
      </c>
    </row>
    <row r="137" spans="2:17" x14ac:dyDescent="0.3">
      <c r="B137" s="37" t="s">
        <v>83</v>
      </c>
      <c r="C137" s="41">
        <v>-14795.525763006401</v>
      </c>
      <c r="D137" s="42">
        <v>-2004.6393832454</v>
      </c>
      <c r="E137" s="42">
        <v>-299.52402540860299</v>
      </c>
      <c r="F137" s="42">
        <v>-3409.0275878285802</v>
      </c>
      <c r="G137" s="43">
        <v>-7004.6019475310004</v>
      </c>
      <c r="H137" s="41">
        <v>21434.639473878</v>
      </c>
      <c r="I137" s="42">
        <v>15585.6987405331</v>
      </c>
      <c r="J137" s="42">
        <v>8984.6192241955505</v>
      </c>
      <c r="K137" s="42">
        <v>13523.960688323799</v>
      </c>
      <c r="L137" s="43">
        <v>33479.293198953397</v>
      </c>
      <c r="M137" s="42">
        <v>-3478.1753675830701</v>
      </c>
      <c r="N137" s="42">
        <v>-4330.8516901360899</v>
      </c>
      <c r="O137" s="42">
        <v>-4303.8084063055003</v>
      </c>
      <c r="P137" s="42">
        <v>2179.4959616566998</v>
      </c>
      <c r="Q137" s="44">
        <v>-1041.71701160671</v>
      </c>
    </row>
    <row r="138" spans="2:17" x14ac:dyDescent="0.3">
      <c r="B138" s="37" t="s">
        <v>84</v>
      </c>
      <c r="C138" s="41">
        <f>C135+(C136*(PROPERTIES!$G$19+PROPERTIES!$C$22+PROPERTIES!$C$20/2))+ABS(LRFR!C137)</f>
        <v>3105988.8133143359</v>
      </c>
      <c r="D138" s="42">
        <f>D135+(D136*(PROPERTIES!$J$19+PROPERTIES!$C$22+PROPERTIES!$C$20/2))+ABS(LRFR!D137)</f>
        <v>1566684.8236038641</v>
      </c>
      <c r="E138" s="42">
        <f>E135+(E136*(PROPERTIES!$J$19+PROPERTIES!$C$22+PROPERTIES!$C$20/2))+ABS(LRFR!E137)</f>
        <v>1007434.0130571984</v>
      </c>
      <c r="F138" s="42">
        <f>F135+(F136*(PROPERTIES!$J$19+PROPERTIES!$C$22+PROPERTIES!$C$20/2))+ABS(LRFR!F137)</f>
        <v>1805774.8053009911</v>
      </c>
      <c r="G138" s="42">
        <f>G135+(G136*(PROPERTIES!$G$19+PROPERTIES!$C$22+PROPERTIES!$C$20/2))+ABS(LRFR!G137)</f>
        <v>3803887.8220264674</v>
      </c>
      <c r="H138" s="41">
        <f>H135+(H136*(PROPERTIES!$H$19+PROPERTIES!$C$22+PROPERTIES!$C$20/2))+ABS(LRFR!H137)</f>
        <v>6516844.6297640614</v>
      </c>
      <c r="I138" s="42">
        <f>I135+(I136*(PROPERTIES!$K$19+PROPERTIES!$C$22+PROPERTIES!$C$20/2))+ABS(LRFR!I137)</f>
        <v>2898556.3537351885</v>
      </c>
      <c r="J138" s="42">
        <f>J135+(J136*(PROPERTIES!$K$19+PROPERTIES!$C$22+PROPERTIES!$C$20/2))+ABS(LRFR!J137)</f>
        <v>1670663.3955187602</v>
      </c>
      <c r="K138" s="42">
        <f>K135+(K136*(PROPERTIES!$K$19+PROPERTIES!$C$22+PROPERTIES!$C$20/2))+ABS(LRFR!K137)</f>
        <v>2463508.6408505347</v>
      </c>
      <c r="L138" s="42">
        <f>L135+(L136*(PROPERTIES!$H$19+PROPERTIES!$C$22+PROPERTIES!$C$20/2))+ABS(LRFR!L137)</f>
        <v>6745499.4064002046</v>
      </c>
      <c r="M138" s="41">
        <f>M135+(M136*(PROPERTIES!$G$19+PROPERTIES!$C$22+PROPERTIES!$C$20/2))+ABS(LRFR!M137)</f>
        <v>2617969.1057288307</v>
      </c>
      <c r="N138" s="42">
        <f>N135+(N136*(PROPERTIES!$J$19+PROPERTIES!$C$22+PROPERTIES!$C$20/2))+ABS(LRFR!N137)</f>
        <v>1680609.4192351981</v>
      </c>
      <c r="O138" s="42">
        <f>O135+(O136*(PROPERTIES!$J$19+PROPERTIES!$C$22+PROPERTIES!$C$20/2))+ABS(LRFR!O137)</f>
        <v>1096477.4904499566</v>
      </c>
      <c r="P138" s="42">
        <f>P135+(P136*(PROPERTIES!$J$19+PROPERTIES!$C$22+PROPERTIES!$C$20/2))+ABS(LRFR!P137)</f>
        <v>954486.03649413597</v>
      </c>
      <c r="Q138" s="44">
        <f>Q135+(Q136*(PROPERTIES!$G$19+PROPERTIES!$C$22+PROPERTIES!$C$20/2))+ABS(LRFR!Q137)</f>
        <v>2265563.3162164879</v>
      </c>
    </row>
    <row r="139" spans="2:17" x14ac:dyDescent="0.3">
      <c r="B139" s="37" t="s">
        <v>86</v>
      </c>
      <c r="C139" s="41">
        <f>C138/PROPERTIES!$G$21</f>
        <v>1295.1333555643132</v>
      </c>
      <c r="D139" s="42">
        <f>D138/PROPERTIES!$J$21</f>
        <v>636.03638502917511</v>
      </c>
      <c r="E139" s="42">
        <f>E138/PROPERTIES!$J$21</f>
        <v>408.99399685660865</v>
      </c>
      <c r="F139" s="42">
        <f>F138/PROPERTIES!$J$21</f>
        <v>733.10117136285771</v>
      </c>
      <c r="G139" s="42">
        <f>G138/PROPERTIES!$G$21</f>
        <v>1586.1428663274405</v>
      </c>
      <c r="H139" s="41">
        <f>H138/PROPERTIES!$H$20</f>
        <v>1664.4560135274592</v>
      </c>
      <c r="I139" s="42">
        <f>I138/PROPERTIES!$K$20</f>
        <v>740.31526415222038</v>
      </c>
      <c r="J139" s="42">
        <f>J138/PROPERTIES!$K$20</f>
        <v>426.70124780189514</v>
      </c>
      <c r="K139" s="42">
        <f>K138/PROPERTIES!$K$20</f>
        <v>629.20048038478137</v>
      </c>
      <c r="L139" s="42">
        <f>L138/PROPERTIES!$H$20</f>
        <v>1722.8563344827228</v>
      </c>
      <c r="M139" s="41">
        <f>M138/PROPERTIES!$G$21</f>
        <v>1091.6391901129309</v>
      </c>
      <c r="N139" s="42">
        <f>N138/PROPERTIES!$J$21</f>
        <v>682.28703281714763</v>
      </c>
      <c r="O139" s="42">
        <f>O138/PROPERTIES!$J$21</f>
        <v>445.14350862697171</v>
      </c>
      <c r="P139" s="42">
        <f>P138/PROPERTIES!$J$21</f>
        <v>387.49839091187727</v>
      </c>
      <c r="Q139" s="44">
        <f>Q138/PROPERTIES!$G$21</f>
        <v>944.69323501646568</v>
      </c>
    </row>
    <row r="140" spans="2:17" x14ac:dyDescent="0.3">
      <c r="B140" s="37"/>
      <c r="C140" s="41"/>
      <c r="D140" s="42"/>
      <c r="E140" s="42"/>
      <c r="F140" s="42"/>
      <c r="G140" s="43"/>
      <c r="H140" s="41"/>
      <c r="I140" s="42"/>
      <c r="J140" s="42"/>
      <c r="K140" s="42"/>
      <c r="L140" s="43"/>
      <c r="M140" s="42"/>
      <c r="N140" s="42"/>
      <c r="O140" s="42"/>
      <c r="P140" s="42"/>
      <c r="Q140" s="44"/>
    </row>
    <row r="141" spans="2:17" ht="23.4" x14ac:dyDescent="0.45">
      <c r="B141" s="45" t="s">
        <v>95</v>
      </c>
      <c r="C141" s="46"/>
      <c r="D141" s="47"/>
      <c r="E141" s="47"/>
      <c r="F141" s="47"/>
      <c r="G141" s="48"/>
      <c r="H141" s="46"/>
      <c r="I141" s="47"/>
      <c r="J141" s="47"/>
      <c r="K141" s="47"/>
      <c r="L141" s="48"/>
      <c r="M141" s="47"/>
      <c r="N141" s="47"/>
      <c r="O141" s="47"/>
      <c r="P141" s="47"/>
      <c r="Q141" s="49"/>
    </row>
    <row r="142" spans="2:17" x14ac:dyDescent="0.3">
      <c r="B142" s="37"/>
      <c r="C142" s="41"/>
      <c r="D142" s="42"/>
      <c r="E142" s="42"/>
      <c r="F142" s="42"/>
      <c r="G142" s="43"/>
      <c r="H142" s="41"/>
      <c r="I142" s="42"/>
      <c r="J142" s="42"/>
      <c r="K142" s="42"/>
      <c r="L142" s="43"/>
      <c r="M142" s="42"/>
      <c r="N142" s="42"/>
      <c r="O142" s="42"/>
      <c r="P142" s="42"/>
      <c r="Q142" s="44"/>
    </row>
    <row r="143" spans="2:17" x14ac:dyDescent="0.3">
      <c r="B143" s="37" t="s">
        <v>81</v>
      </c>
      <c r="C143" s="50">
        <v>418550.46229152498</v>
      </c>
      <c r="D143" s="51">
        <v>478461.202885092</v>
      </c>
      <c r="E143" s="51">
        <v>520519.48087318701</v>
      </c>
      <c r="F143" s="51">
        <v>531712.28757487703</v>
      </c>
      <c r="G143" s="52">
        <v>524534.66271342605</v>
      </c>
      <c r="H143" s="53">
        <v>1398860.2597928101</v>
      </c>
      <c r="I143" s="54">
        <v>1410369.1371522699</v>
      </c>
      <c r="J143" s="54">
        <v>1348798.07470516</v>
      </c>
      <c r="K143" s="54">
        <v>1238945.37364627</v>
      </c>
      <c r="L143" s="55">
        <v>1034981.6319801999</v>
      </c>
      <c r="M143" s="54">
        <v>702610.88712139498</v>
      </c>
      <c r="N143" s="54">
        <v>623901.19614830997</v>
      </c>
      <c r="O143" s="54">
        <v>536197.98054160399</v>
      </c>
      <c r="P143" s="54">
        <v>430167.07921713201</v>
      </c>
      <c r="Q143" s="56">
        <v>292472.88641329698</v>
      </c>
    </row>
    <row r="144" spans="2:17" x14ac:dyDescent="0.3">
      <c r="B144" s="37" t="s">
        <v>82</v>
      </c>
      <c r="C144" s="50">
        <v>11914.6067394445</v>
      </c>
      <c r="D144" s="51">
        <v>14833.5987152052</v>
      </c>
      <c r="E144" s="51">
        <v>16348.0124965949</v>
      </c>
      <c r="F144" s="51">
        <v>16367.446961440301</v>
      </c>
      <c r="G144" s="52">
        <v>14966.324209065901</v>
      </c>
      <c r="H144" s="53">
        <v>24375.285635369601</v>
      </c>
      <c r="I144" s="54">
        <v>26056.346493479599</v>
      </c>
      <c r="J144" s="54">
        <v>25210.138018015499</v>
      </c>
      <c r="K144" s="54">
        <v>23063.443300781499</v>
      </c>
      <c r="L144" s="55">
        <v>18003.516320635601</v>
      </c>
      <c r="M144" s="54">
        <v>23427.828935164001</v>
      </c>
      <c r="N144" s="54">
        <v>19787.5593516564</v>
      </c>
      <c r="O144" s="54">
        <v>16781.680093027</v>
      </c>
      <c r="P144" s="54">
        <v>13214.0979572043</v>
      </c>
      <c r="Q144" s="56">
        <v>7894.2096380041903</v>
      </c>
    </row>
    <row r="145" spans="2:17" x14ac:dyDescent="0.3">
      <c r="B145" s="37" t="s">
        <v>83</v>
      </c>
      <c r="C145" s="41">
        <v>-3207.4555461856899</v>
      </c>
      <c r="D145" s="42">
        <v>-5322.9331844804201</v>
      </c>
      <c r="E145" s="42">
        <v>-5764.2342965951702</v>
      </c>
      <c r="F145" s="42">
        <v>-5836.1415928517699</v>
      </c>
      <c r="G145" s="43">
        <v>-3977.8277829731601</v>
      </c>
      <c r="H145" s="41">
        <v>9899.1002806085307</v>
      </c>
      <c r="I145" s="42">
        <v>13839.7232516311</v>
      </c>
      <c r="J145" s="42">
        <v>13420.743534228201</v>
      </c>
      <c r="K145" s="42">
        <v>12441.194131710999</v>
      </c>
      <c r="L145" s="43">
        <v>7811.0203921839002</v>
      </c>
      <c r="M145" s="42">
        <v>-5086.5246783027596</v>
      </c>
      <c r="N145" s="42">
        <v>-6281.1583390865699</v>
      </c>
      <c r="O145" s="42">
        <v>-5494.9634264688102</v>
      </c>
      <c r="P145" s="42">
        <v>-4710.1643403657199</v>
      </c>
      <c r="Q145" s="44">
        <v>-2579.94962950031</v>
      </c>
    </row>
    <row r="146" spans="2:17" x14ac:dyDescent="0.3">
      <c r="B146" s="37" t="s">
        <v>84</v>
      </c>
      <c r="C146" s="41">
        <f>C143+(C144*(PROPERTIES!$G$19+PROPERTIES!$C$22+PROPERTIES!$C$20/2))+ABS(LRFR!C145)</f>
        <v>986212.41211889393</v>
      </c>
      <c r="D146" s="42">
        <f>D143+(D144*(PROPERTIES!$J$19+PROPERTIES!$C$22+PROPERTIES!$C$20/2))+ABS(LRFR!D145)</f>
        <v>1186525.875202419</v>
      </c>
      <c r="E146" s="42">
        <f>E143+(E144*(PROPERTIES!$J$19+PROPERTIES!$C$22+PROPERTIES!$C$20/2))+ABS(LRFR!E145)</f>
        <v>1300770.8071959657</v>
      </c>
      <c r="F146" s="42">
        <f>F143+(F144*(PROPERTIES!$J$19+PROPERTIES!$C$22+PROPERTIES!$C$20/2))+ABS(LRFR!F145)</f>
        <v>1312956.2289659632</v>
      </c>
      <c r="G146" s="42">
        <f>G143+(G144*(PROPERTIES!$G$19+PROPERTIES!$C$22+PROPERTIES!$C$20/2))+ABS(LRFR!G145)</f>
        <v>1237542.0999008962</v>
      </c>
      <c r="H146" s="41">
        <f>H143+(H144*(PROPERTIES!$H$19+PROPERTIES!$C$22+PROPERTIES!$C$20/2))+ABS(LRFR!H145)</f>
        <v>2589437.2580366335</v>
      </c>
      <c r="I146" s="42">
        <f>I143+(I144*(PROPERTIES!$K$19+PROPERTIES!$C$22+PROPERTIES!$C$20/2))+ABS(LRFR!I145)</f>
        <v>2686313.1436818191</v>
      </c>
      <c r="J146" s="42">
        <f>J143+(J144*(PROPERTIES!$K$19+PROPERTIES!$C$22+PROPERTIES!$C$20/2))+ABS(LRFR!J145)</f>
        <v>2583334.8784870137</v>
      </c>
      <c r="K146" s="42">
        <f>K143+(K144*(PROPERTIES!$K$19+PROPERTIES!$C$22+PROPERTIES!$C$20/2))+ABS(LRFR!K145)</f>
        <v>2368522.102659585</v>
      </c>
      <c r="L146" s="42">
        <f>L143+(L144*(PROPERTIES!$H$19+PROPERTIES!$C$22+PROPERTIES!$C$20/2))+ABS(LRFR!L145)</f>
        <v>1914837.9741531708</v>
      </c>
      <c r="M146" s="41">
        <f>M143+(M144*(PROPERTIES!$G$19+PROPERTIES!$C$22+PROPERTIES!$C$20/2))+ABS(LRFR!M145)</f>
        <v>1817590.8076030922</v>
      </c>
      <c r="N146" s="42">
        <f>N143+(N144*(PROPERTIES!$J$19+PROPERTIES!$C$22+PROPERTIES!$C$20/2))+ABS(LRFR!N145)</f>
        <v>1567617.9787721182</v>
      </c>
      <c r="O146" s="42">
        <f>O143+(O144*(PROPERTIES!$J$19+PROPERTIES!$C$22+PROPERTIES!$C$20/2))+ABS(LRFR!O145)</f>
        <v>1336725.038375227</v>
      </c>
      <c r="P146" s="42">
        <f>P143+(P144*(PROPERTIES!$J$19+PROPERTIES!$C$22+PROPERTIES!$C$20/2))+ABS(LRFR!P145)</f>
        <v>1060895.1342800513</v>
      </c>
      <c r="Q146" s="44">
        <f>Q143+(Q144*(PROPERTIES!$G$19+PROPERTIES!$C$22+PROPERTIES!$C$20/2))+ABS(LRFR!Q145)</f>
        <v>669041.01764324575</v>
      </c>
    </row>
    <row r="147" spans="2:17" x14ac:dyDescent="0.3">
      <c r="B147" s="37" t="s">
        <v>86</v>
      </c>
      <c r="C147" s="41">
        <f>C146/PROPERTIES!$G$21</f>
        <v>411.23026107868151</v>
      </c>
      <c r="D147" s="42">
        <f>D146/PROPERTIES!$J$21</f>
        <v>481.70098863365502</v>
      </c>
      <c r="E147" s="42">
        <f>E146/PROPERTIES!$J$21</f>
        <v>528.08168528579313</v>
      </c>
      <c r="F147" s="42">
        <f>F146/PROPERTIES!$J$21</f>
        <v>533.02867366270027</v>
      </c>
      <c r="G147" s="42">
        <f>G146/PROPERTIES!$G$21</f>
        <v>516.02956379822217</v>
      </c>
      <c r="H147" s="41">
        <f>H146/PROPERTIES!$H$20</f>
        <v>661.3636906588597</v>
      </c>
      <c r="I147" s="42">
        <f>I146/PROPERTIES!$K$20</f>
        <v>686.1065930278188</v>
      </c>
      <c r="J147" s="42">
        <f>J146/PROPERTIES!$K$20</f>
        <v>659.80509245447695</v>
      </c>
      <c r="K147" s="42">
        <f>K146/PROPERTIES!$K$20</f>
        <v>604.94013298076391</v>
      </c>
      <c r="L147" s="42">
        <f>L146/PROPERTIES!$H$20</f>
        <v>489.06545453813777</v>
      </c>
      <c r="M147" s="41">
        <f>M146/PROPERTIES!$G$21</f>
        <v>757.89792661291483</v>
      </c>
      <c r="N147" s="42">
        <f>N146/PROPERTIES!$J$21</f>
        <v>636.41522360024294</v>
      </c>
      <c r="O147" s="42">
        <f>O146/PROPERTIES!$J$21</f>
        <v>542.67823902859175</v>
      </c>
      <c r="P147" s="42">
        <f>P146/PROPERTIES!$J$21</f>
        <v>430.69792720041062</v>
      </c>
      <c r="Q147" s="44">
        <f>Q146/PROPERTIES!$G$21</f>
        <v>278.97632292688093</v>
      </c>
    </row>
    <row r="148" spans="2:17" ht="15" thickBot="1" x14ac:dyDescent="0.35">
      <c r="B148" s="83"/>
      <c r="C148" s="84"/>
      <c r="D148" s="85"/>
      <c r="E148" s="85"/>
      <c r="F148" s="85"/>
      <c r="G148" s="86"/>
      <c r="H148" s="84"/>
      <c r="I148" s="85"/>
      <c r="J148" s="85"/>
      <c r="K148" s="85"/>
      <c r="L148" s="86"/>
      <c r="M148" s="85"/>
      <c r="N148" s="85"/>
      <c r="O148" s="85"/>
      <c r="P148" s="85"/>
      <c r="Q148" s="87"/>
    </row>
    <row r="149" spans="2:17" x14ac:dyDescent="0.3">
      <c r="B149" s="1"/>
      <c r="C149" s="42"/>
      <c r="D149" s="42"/>
      <c r="E149" s="42"/>
      <c r="F149" s="42"/>
      <c r="G149" s="42"/>
      <c r="H149" s="88"/>
      <c r="I149" s="88"/>
      <c r="J149" s="88"/>
      <c r="K149" s="88"/>
      <c r="L149" s="88"/>
      <c r="M149" s="42"/>
      <c r="N149" s="42"/>
      <c r="O149" s="42"/>
      <c r="P149" s="42"/>
      <c r="Q149" s="42"/>
    </row>
    <row r="150" spans="2:17" x14ac:dyDescent="0.3">
      <c r="B150" s="1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42"/>
      <c r="N150" s="42"/>
      <c r="O150" s="42"/>
      <c r="P150" s="42"/>
      <c r="Q150" s="42"/>
    </row>
    <row r="151" spans="2:17" x14ac:dyDescent="0.3">
      <c r="B151" s="1"/>
      <c r="C151" s="88"/>
      <c r="D151" s="88"/>
      <c r="E151" s="88"/>
      <c r="F151" s="88"/>
      <c r="G151" s="88"/>
      <c r="H151" s="42"/>
      <c r="I151" s="42"/>
      <c r="J151" s="42"/>
      <c r="K151" s="42"/>
      <c r="L151" s="42"/>
      <c r="M151" s="42"/>
      <c r="N151" s="42"/>
      <c r="O151" s="42"/>
      <c r="P151" s="42"/>
      <c r="Q151" s="42"/>
    </row>
    <row r="152" spans="2:17" x14ac:dyDescent="0.3">
      <c r="B152" s="1"/>
      <c r="C152" s="88"/>
      <c r="D152" s="88"/>
      <c r="E152" s="88"/>
      <c r="F152" s="88"/>
      <c r="G152" s="88"/>
      <c r="H152" s="42"/>
      <c r="I152" s="42"/>
      <c r="J152" s="42"/>
      <c r="K152" s="42"/>
      <c r="L152" s="42"/>
      <c r="M152" s="42"/>
      <c r="N152" s="42"/>
      <c r="O152" s="42"/>
      <c r="P152" s="42"/>
      <c r="Q152" s="42"/>
    </row>
    <row r="153" spans="2:17" x14ac:dyDescent="0.3">
      <c r="B153" s="6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42"/>
      <c r="N153" s="42"/>
      <c r="O153" s="42"/>
      <c r="P153" s="42"/>
      <c r="Q153" s="42"/>
    </row>
    <row r="154" spans="2:17" x14ac:dyDescent="0.3">
      <c r="B154" s="1"/>
      <c r="C154" s="42"/>
      <c r="D154" s="42"/>
      <c r="E154" s="42"/>
      <c r="F154" s="42"/>
      <c r="G154" s="42"/>
      <c r="H154" s="88"/>
      <c r="I154" s="88"/>
      <c r="J154" s="88"/>
      <c r="K154" s="88"/>
      <c r="L154" s="88"/>
      <c r="M154" s="42"/>
      <c r="N154" s="42"/>
      <c r="O154" s="42"/>
      <c r="P154" s="42"/>
      <c r="Q154" s="42"/>
    </row>
    <row r="155" spans="2:17" x14ac:dyDescent="0.3">
      <c r="B155" s="1"/>
      <c r="C155" s="42"/>
      <c r="D155" s="42"/>
      <c r="E155" s="42"/>
      <c r="F155" s="42"/>
      <c r="G155" s="42"/>
      <c r="H155" s="88"/>
      <c r="I155" s="88"/>
      <c r="J155" s="88"/>
      <c r="K155" s="88"/>
      <c r="L155" s="88"/>
      <c r="M155" s="42"/>
      <c r="N155" s="42"/>
      <c r="O155" s="42"/>
      <c r="P155" s="42"/>
      <c r="Q155" s="42"/>
    </row>
    <row r="156" spans="2:17" x14ac:dyDescent="0.3">
      <c r="B156" s="1"/>
      <c r="C156" s="88"/>
      <c r="D156" s="88"/>
      <c r="E156" s="88"/>
      <c r="F156" s="88"/>
      <c r="G156" s="88"/>
      <c r="H156" s="1"/>
      <c r="I156" s="1"/>
      <c r="J156" s="1"/>
      <c r="K156" s="89"/>
      <c r="L156" s="89"/>
    </row>
    <row r="157" spans="2:17" x14ac:dyDescent="0.3">
      <c r="B157" s="1"/>
      <c r="C157" s="88"/>
      <c r="D157" s="88"/>
      <c r="E157" s="88"/>
      <c r="F157" s="88"/>
      <c r="G157" s="88"/>
    </row>
    <row r="158" spans="2:17" x14ac:dyDescent="0.3">
      <c r="B158" s="1"/>
      <c r="C158" s="88"/>
      <c r="D158" s="88"/>
      <c r="E158" s="88"/>
      <c r="F158" s="88"/>
      <c r="G158" s="88"/>
    </row>
    <row r="159" spans="2:17" x14ac:dyDescent="0.3">
      <c r="B159" s="6"/>
      <c r="C159" s="88"/>
      <c r="D159" s="88"/>
      <c r="E159" s="88"/>
      <c r="F159" s="88"/>
      <c r="G159" s="88"/>
      <c r="H159" s="88"/>
      <c r="I159" s="88"/>
      <c r="J159" s="88"/>
      <c r="K159" s="88"/>
      <c r="L159" s="88"/>
    </row>
    <row r="160" spans="2:17" x14ac:dyDescent="0.3">
      <c r="B160" s="1"/>
      <c r="H160" s="88"/>
      <c r="I160" s="88"/>
      <c r="J160" s="88"/>
      <c r="K160" s="88"/>
      <c r="L160" s="88"/>
    </row>
    <row r="161" spans="2:12" x14ac:dyDescent="0.3">
      <c r="B161" s="1"/>
      <c r="H161" s="1"/>
      <c r="I161" s="1"/>
      <c r="J161" s="1"/>
      <c r="K161" s="1"/>
      <c r="L161" s="1"/>
    </row>
    <row r="162" spans="2:12" x14ac:dyDescent="0.3">
      <c r="B162" s="1"/>
      <c r="C162" s="88"/>
      <c r="D162" s="88"/>
      <c r="E162" s="88"/>
      <c r="F162" s="88"/>
      <c r="G162" s="88"/>
      <c r="H162" s="1"/>
      <c r="I162" s="1"/>
      <c r="J162" s="1"/>
      <c r="K162" s="88"/>
      <c r="L162" s="1"/>
    </row>
    <row r="163" spans="2:12" x14ac:dyDescent="0.3">
      <c r="B163" s="1"/>
      <c r="C163" s="88"/>
      <c r="D163" s="88"/>
      <c r="E163" s="88"/>
      <c r="F163" s="88"/>
      <c r="G163" s="88"/>
    </row>
    <row r="164" spans="2:12" x14ac:dyDescent="0.3">
      <c r="B164" s="1"/>
      <c r="C164" s="88"/>
      <c r="D164" s="88"/>
      <c r="E164" s="88"/>
      <c r="F164" s="88"/>
      <c r="G164" s="88"/>
    </row>
    <row r="165" spans="2:12" x14ac:dyDescent="0.3">
      <c r="B165" s="6"/>
      <c r="C165" s="88"/>
      <c r="D165" s="88"/>
      <c r="E165" s="88"/>
      <c r="F165" s="88"/>
      <c r="G165" s="88"/>
      <c r="H165" s="88"/>
      <c r="I165" s="88"/>
      <c r="J165" s="88"/>
      <c r="K165" s="88"/>
      <c r="L165" s="88"/>
    </row>
    <row r="166" spans="2:12" x14ac:dyDescent="0.3">
      <c r="B166" s="1"/>
      <c r="H166" s="88"/>
      <c r="I166" s="88"/>
      <c r="J166" s="88"/>
      <c r="K166" s="88"/>
      <c r="L166" s="88"/>
    </row>
    <row r="167" spans="2:12" x14ac:dyDescent="0.3">
      <c r="B167" s="1"/>
      <c r="H167" s="1"/>
      <c r="I167" s="1"/>
      <c r="J167" s="1"/>
      <c r="K167" s="1"/>
      <c r="L167" s="1"/>
    </row>
    <row r="168" spans="2:12" x14ac:dyDescent="0.3">
      <c r="B168" s="1"/>
      <c r="C168" s="88"/>
      <c r="D168" s="88"/>
      <c r="E168" s="88"/>
      <c r="F168" s="88"/>
      <c r="G168" s="88"/>
      <c r="H168" s="1"/>
      <c r="I168" s="1"/>
      <c r="J168" s="1"/>
      <c r="K168" s="88"/>
      <c r="L168" s="1"/>
    </row>
    <row r="169" spans="2:12" x14ac:dyDescent="0.3">
      <c r="B169" s="1"/>
      <c r="C169" s="88"/>
      <c r="D169" s="88"/>
      <c r="E169" s="88"/>
      <c r="F169" s="88"/>
      <c r="G169" s="88"/>
    </row>
    <row r="170" spans="2:12" x14ac:dyDescent="0.3">
      <c r="B170" s="1"/>
      <c r="C170" s="88"/>
      <c r="D170" s="88"/>
      <c r="E170" s="88"/>
      <c r="F170" s="88"/>
      <c r="G170" s="88"/>
    </row>
    <row r="171" spans="2:12" x14ac:dyDescent="0.3">
      <c r="B171" s="6"/>
      <c r="C171" s="88"/>
      <c r="D171" s="88"/>
      <c r="E171" s="88"/>
      <c r="F171" s="88"/>
      <c r="G171" s="88"/>
      <c r="H171" s="88"/>
      <c r="I171" s="88"/>
      <c r="J171" s="88"/>
      <c r="K171" s="88"/>
      <c r="L171" s="88"/>
    </row>
    <row r="172" spans="2:12" x14ac:dyDescent="0.3">
      <c r="B172" s="1"/>
      <c r="H172" s="88"/>
      <c r="I172" s="88"/>
      <c r="J172" s="88"/>
      <c r="K172" s="88"/>
      <c r="L172" s="88"/>
    </row>
    <row r="173" spans="2:12" x14ac:dyDescent="0.3">
      <c r="B173" s="1"/>
    </row>
    <row r="174" spans="2:12" x14ac:dyDescent="0.3">
      <c r="B174" s="1"/>
      <c r="C174" s="88"/>
      <c r="D174" s="88"/>
      <c r="E174" s="88"/>
      <c r="F174" s="88"/>
      <c r="G174" s="88"/>
    </row>
    <row r="175" spans="2:12" x14ac:dyDescent="0.3">
      <c r="B175" s="1"/>
      <c r="C175" s="88"/>
      <c r="D175" s="88"/>
      <c r="E175" s="88"/>
      <c r="F175" s="88"/>
      <c r="G175" s="88"/>
    </row>
  </sheetData>
  <mergeCells count="8">
    <mergeCell ref="H116:L116"/>
    <mergeCell ref="AD15:AH15"/>
    <mergeCell ref="C3:D3"/>
    <mergeCell ref="C15:G15"/>
    <mergeCell ref="H15:L15"/>
    <mergeCell ref="M15:Q15"/>
    <mergeCell ref="T15:X15"/>
    <mergeCell ref="Y15:AC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97"/>
  <sheetViews>
    <sheetView zoomScale="70" zoomScaleNormal="70" workbookViewId="0">
      <pane ySplit="19" topLeftCell="A20" activePane="bottomLeft" state="frozen"/>
      <selection pane="bottomLeft" activeCell="F6" sqref="F6"/>
    </sheetView>
  </sheetViews>
  <sheetFormatPr defaultColWidth="9.109375" defaultRowHeight="14.4" x14ac:dyDescent="0.3"/>
  <cols>
    <col min="1" max="1" width="4.33203125" style="12" customWidth="1"/>
    <col min="2" max="2" width="21" style="12" bestFit="1" customWidth="1"/>
    <col min="3" max="17" width="11.44140625" style="12" customWidth="1"/>
    <col min="18" max="18" width="2.44140625" style="12" customWidth="1"/>
    <col min="19" max="19" width="14.88671875" style="12" bestFit="1" customWidth="1"/>
    <col min="20" max="24" width="9" style="12" customWidth="1"/>
    <col min="25" max="28" width="9.5546875" style="12" bestFit="1" customWidth="1"/>
    <col min="29" max="29" width="9.33203125" style="12" bestFit="1" customWidth="1"/>
    <col min="30" max="34" width="9" style="12" customWidth="1"/>
    <col min="35" max="16384" width="9.109375" style="12"/>
  </cols>
  <sheetData>
    <row r="1" spans="2:34" ht="23.4" x14ac:dyDescent="0.45">
      <c r="B1" s="32" t="s">
        <v>97</v>
      </c>
    </row>
    <row r="3" spans="2:34" ht="15.6" x14ac:dyDescent="0.3">
      <c r="B3" s="33" t="s">
        <v>64</v>
      </c>
      <c r="C3" s="143"/>
      <c r="D3" s="143"/>
      <c r="E3" s="34"/>
    </row>
    <row r="4" spans="2:34" ht="15.6" x14ac:dyDescent="0.3">
      <c r="B4" s="98"/>
      <c r="C4" s="99" t="s">
        <v>169</v>
      </c>
      <c r="D4" s="100" t="s">
        <v>170</v>
      </c>
    </row>
    <row r="5" spans="2:34" x14ac:dyDescent="0.3">
      <c r="B5" s="101" t="s">
        <v>67</v>
      </c>
      <c r="C5" s="102">
        <v>1</v>
      </c>
      <c r="D5" s="35">
        <v>1</v>
      </c>
    </row>
    <row r="6" spans="2:34" x14ac:dyDescent="0.3">
      <c r="B6" s="101" t="s">
        <v>68</v>
      </c>
      <c r="C6" s="102">
        <v>1</v>
      </c>
      <c r="D6" s="35">
        <v>1</v>
      </c>
    </row>
    <row r="7" spans="2:34" x14ac:dyDescent="0.3">
      <c r="B7" s="101" t="s">
        <v>69</v>
      </c>
      <c r="C7" s="102">
        <v>1.3</v>
      </c>
      <c r="D7" s="35">
        <v>1.3</v>
      </c>
    </row>
    <row r="8" spans="2:34" x14ac:dyDescent="0.3">
      <c r="B8" s="101" t="s">
        <v>70</v>
      </c>
      <c r="C8" s="102">
        <v>1.3</v>
      </c>
      <c r="D8" s="35">
        <v>1.3</v>
      </c>
    </row>
    <row r="9" spans="2:34" x14ac:dyDescent="0.3">
      <c r="B9" s="101" t="s">
        <v>115</v>
      </c>
      <c r="C9" s="102">
        <v>2.17</v>
      </c>
      <c r="D9" s="35">
        <v>1.67</v>
      </c>
    </row>
    <row r="10" spans="2:34" x14ac:dyDescent="0.3">
      <c r="B10" s="101" t="s">
        <v>116</v>
      </c>
      <c r="C10" s="102">
        <v>1.3</v>
      </c>
      <c r="D10" s="35">
        <v>1</v>
      </c>
      <c r="F10" s="104"/>
      <c r="G10" s="90"/>
      <c r="H10" s="35"/>
    </row>
    <row r="11" spans="2:34" x14ac:dyDescent="0.3">
      <c r="B11" s="103" t="s">
        <v>113</v>
      </c>
      <c r="C11" s="102">
        <v>2.17</v>
      </c>
      <c r="D11" s="35">
        <v>1.67</v>
      </c>
      <c r="F11" s="104"/>
      <c r="G11" s="90"/>
      <c r="H11" s="35"/>
    </row>
    <row r="12" spans="2:34" x14ac:dyDescent="0.3">
      <c r="B12" s="103" t="s">
        <v>114</v>
      </c>
      <c r="C12" s="102">
        <v>1.3</v>
      </c>
      <c r="D12" s="35">
        <v>1</v>
      </c>
      <c r="F12" s="104"/>
      <c r="G12" s="90"/>
      <c r="H12" s="35"/>
    </row>
    <row r="13" spans="2:34" x14ac:dyDescent="0.3">
      <c r="B13"/>
      <c r="C13" s="35"/>
      <c r="D13" s="35"/>
    </row>
    <row r="14" spans="2:34" ht="16.2" thickBot="1" x14ac:dyDescent="0.35">
      <c r="B14" s="33" t="s">
        <v>71</v>
      </c>
      <c r="S14" s="36" t="s">
        <v>72</v>
      </c>
    </row>
    <row r="15" spans="2:34" x14ac:dyDescent="0.3">
      <c r="B15" s="105" t="s">
        <v>73</v>
      </c>
      <c r="C15" s="140" t="s">
        <v>74</v>
      </c>
      <c r="D15" s="141"/>
      <c r="E15" s="141"/>
      <c r="F15" s="141"/>
      <c r="G15" s="144"/>
      <c r="H15" s="140" t="s">
        <v>55</v>
      </c>
      <c r="I15" s="141"/>
      <c r="J15" s="141"/>
      <c r="K15" s="141"/>
      <c r="L15" s="144"/>
      <c r="M15" s="141" t="s">
        <v>75</v>
      </c>
      <c r="N15" s="141"/>
      <c r="O15" s="141"/>
      <c r="P15" s="141"/>
      <c r="Q15" s="142"/>
      <c r="S15" s="105" t="s">
        <v>73</v>
      </c>
      <c r="T15" s="140" t="s">
        <v>76</v>
      </c>
      <c r="U15" s="141"/>
      <c r="V15" s="141"/>
      <c r="W15" s="141"/>
      <c r="X15" s="144"/>
      <c r="Y15" s="140" t="s">
        <v>132</v>
      </c>
      <c r="Z15" s="141"/>
      <c r="AA15" s="141"/>
      <c r="AB15" s="141"/>
      <c r="AC15" s="144"/>
      <c r="AD15" s="140" t="s">
        <v>121</v>
      </c>
      <c r="AE15" s="141"/>
      <c r="AF15" s="141"/>
      <c r="AG15" s="141"/>
      <c r="AH15" s="142"/>
    </row>
    <row r="16" spans="2:34" x14ac:dyDescent="0.3">
      <c r="B16" s="106" t="s">
        <v>77</v>
      </c>
      <c r="C16" s="12">
        <v>39</v>
      </c>
      <c r="D16" s="12">
        <v>137</v>
      </c>
      <c r="E16" s="12">
        <v>235</v>
      </c>
      <c r="F16" s="12">
        <v>333</v>
      </c>
      <c r="G16" s="39">
        <v>431</v>
      </c>
      <c r="H16" s="12">
        <v>97</v>
      </c>
      <c r="I16" s="12">
        <v>195</v>
      </c>
      <c r="J16" s="12">
        <v>293</v>
      </c>
      <c r="K16" s="12">
        <v>391</v>
      </c>
      <c r="L16" s="39">
        <v>489</v>
      </c>
      <c r="M16" s="12">
        <v>1245</v>
      </c>
      <c r="N16" s="12">
        <v>1318</v>
      </c>
      <c r="O16" s="12">
        <v>1391</v>
      </c>
      <c r="P16" s="12">
        <v>1462</v>
      </c>
      <c r="Q16" s="40">
        <v>1535</v>
      </c>
      <c r="S16" s="106" t="s">
        <v>77</v>
      </c>
      <c r="T16" s="12">
        <v>1</v>
      </c>
      <c r="U16" s="12">
        <v>99</v>
      </c>
      <c r="V16" s="12">
        <v>197</v>
      </c>
      <c r="W16" s="12">
        <v>295</v>
      </c>
      <c r="X16" s="39">
        <v>393</v>
      </c>
      <c r="Y16" s="12">
        <v>97</v>
      </c>
      <c r="Z16" s="12">
        <v>195</v>
      </c>
      <c r="AA16" s="12">
        <v>293</v>
      </c>
      <c r="AB16" s="12">
        <v>391</v>
      </c>
      <c r="AC16" s="39">
        <v>489</v>
      </c>
      <c r="AD16" s="12">
        <v>2687</v>
      </c>
      <c r="AE16" s="12">
        <v>2683</v>
      </c>
      <c r="AF16" s="12">
        <v>2644</v>
      </c>
      <c r="AG16" s="12">
        <v>2608</v>
      </c>
      <c r="AH16" s="40">
        <v>2642</v>
      </c>
    </row>
    <row r="17" spans="2:34" x14ac:dyDescent="0.3">
      <c r="B17" s="106" t="s">
        <v>78</v>
      </c>
      <c r="C17" s="12" t="s">
        <v>29</v>
      </c>
      <c r="D17" s="12" t="s">
        <v>29</v>
      </c>
      <c r="E17" s="12" t="s">
        <v>29</v>
      </c>
      <c r="F17" s="12" t="s">
        <v>29</v>
      </c>
      <c r="G17" s="39" t="s">
        <v>29</v>
      </c>
      <c r="H17" s="12" t="s">
        <v>31</v>
      </c>
      <c r="I17" s="12" t="s">
        <v>31</v>
      </c>
      <c r="J17" s="12" t="s">
        <v>31</v>
      </c>
      <c r="K17" s="12" t="s">
        <v>31</v>
      </c>
      <c r="L17" s="39" t="s">
        <v>31</v>
      </c>
      <c r="M17" s="12" t="s">
        <v>29</v>
      </c>
      <c r="N17" s="12" t="s">
        <v>29</v>
      </c>
      <c r="O17" s="12" t="s">
        <v>29</v>
      </c>
      <c r="P17" s="12" t="s">
        <v>29</v>
      </c>
      <c r="Q17" s="40" t="s">
        <v>29</v>
      </c>
      <c r="S17" s="106" t="s">
        <v>79</v>
      </c>
      <c r="T17" s="12">
        <v>7</v>
      </c>
      <c r="U17" s="12">
        <v>33</v>
      </c>
      <c r="V17" s="12">
        <v>59</v>
      </c>
      <c r="W17" s="12">
        <v>85</v>
      </c>
      <c r="X17" s="39">
        <v>111</v>
      </c>
      <c r="Y17" s="12" t="s">
        <v>133</v>
      </c>
      <c r="Z17" s="12" t="s">
        <v>133</v>
      </c>
      <c r="AA17" s="12" t="s">
        <v>133</v>
      </c>
      <c r="AB17" s="12" t="s">
        <v>133</v>
      </c>
      <c r="AC17" s="39" t="s">
        <v>133</v>
      </c>
      <c r="AD17" s="12">
        <v>12103</v>
      </c>
      <c r="AE17" s="12">
        <v>12102</v>
      </c>
      <c r="AF17" s="12">
        <v>11652</v>
      </c>
      <c r="AG17" s="12">
        <v>11688</v>
      </c>
      <c r="AH17" s="40">
        <v>11685</v>
      </c>
    </row>
    <row r="18" spans="2:34" x14ac:dyDescent="0.3">
      <c r="B18" s="106" t="s">
        <v>20</v>
      </c>
      <c r="C18" s="42" t="s">
        <v>122</v>
      </c>
      <c r="D18" s="42" t="s">
        <v>123</v>
      </c>
      <c r="E18" s="42" t="s">
        <v>123</v>
      </c>
      <c r="F18" s="42" t="s">
        <v>123</v>
      </c>
      <c r="G18" s="43" t="s">
        <v>122</v>
      </c>
      <c r="H18" s="42" t="s">
        <v>122</v>
      </c>
      <c r="I18" s="42" t="s">
        <v>123</v>
      </c>
      <c r="J18" s="42" t="s">
        <v>123</v>
      </c>
      <c r="K18" s="42" t="s">
        <v>123</v>
      </c>
      <c r="L18" s="43" t="s">
        <v>122</v>
      </c>
      <c r="M18" s="42" t="s">
        <v>122</v>
      </c>
      <c r="N18" s="42" t="s">
        <v>123</v>
      </c>
      <c r="O18" s="42" t="s">
        <v>123</v>
      </c>
      <c r="P18" s="42" t="s">
        <v>123</v>
      </c>
      <c r="Q18" s="44" t="s">
        <v>122</v>
      </c>
      <c r="S18" s="106" t="s">
        <v>78</v>
      </c>
      <c r="T18" s="12" t="s">
        <v>28</v>
      </c>
      <c r="U18" s="12" t="s">
        <v>28</v>
      </c>
      <c r="V18" s="12" t="s">
        <v>28</v>
      </c>
      <c r="W18" s="12" t="s">
        <v>28</v>
      </c>
      <c r="X18" s="39" t="s">
        <v>28</v>
      </c>
      <c r="Y18" s="12" t="s">
        <v>31</v>
      </c>
      <c r="Z18" s="12" t="s">
        <v>31</v>
      </c>
      <c r="AA18" s="12" t="s">
        <v>31</v>
      </c>
      <c r="AB18" s="12" t="s">
        <v>31</v>
      </c>
      <c r="AC18" s="39" t="s">
        <v>31</v>
      </c>
      <c r="AD18" s="12" t="s">
        <v>28</v>
      </c>
      <c r="AE18" s="12" t="s">
        <v>28</v>
      </c>
      <c r="AF18" s="12" t="s">
        <v>28</v>
      </c>
      <c r="AG18" s="12" t="s">
        <v>28</v>
      </c>
      <c r="AH18" s="39" t="s">
        <v>28</v>
      </c>
    </row>
    <row r="19" spans="2:34" x14ac:dyDescent="0.3">
      <c r="B19" s="37"/>
      <c r="C19" s="41"/>
      <c r="D19" s="42"/>
      <c r="E19" s="42"/>
      <c r="F19" s="42"/>
      <c r="G19" s="43"/>
      <c r="H19" s="41"/>
      <c r="I19" s="42"/>
      <c r="J19" s="42"/>
      <c r="K19" s="42"/>
      <c r="L19" s="43"/>
      <c r="M19" s="42"/>
      <c r="N19" s="42"/>
      <c r="O19" s="42"/>
      <c r="P19" s="42"/>
      <c r="Q19" s="44"/>
      <c r="S19" s="106" t="s">
        <v>20</v>
      </c>
      <c r="T19" s="42" t="s">
        <v>122</v>
      </c>
      <c r="U19" s="42" t="s">
        <v>123</v>
      </c>
      <c r="V19" s="42" t="s">
        <v>123</v>
      </c>
      <c r="W19" s="42" t="s">
        <v>123</v>
      </c>
      <c r="X19" s="43" t="s">
        <v>122</v>
      </c>
      <c r="Y19" s="42" t="s">
        <v>122</v>
      </c>
      <c r="Z19" s="42" t="s">
        <v>123</v>
      </c>
      <c r="AA19" s="42" t="s">
        <v>123</v>
      </c>
      <c r="AB19" s="42" t="s">
        <v>123</v>
      </c>
      <c r="AC19" s="43" t="s">
        <v>122</v>
      </c>
      <c r="AD19" s="42" t="s">
        <v>122</v>
      </c>
      <c r="AE19" s="42" t="s">
        <v>123</v>
      </c>
      <c r="AF19" s="42" t="s">
        <v>123</v>
      </c>
      <c r="AG19" s="42" t="s">
        <v>123</v>
      </c>
      <c r="AH19" s="44" t="s">
        <v>122</v>
      </c>
    </row>
    <row r="20" spans="2:34" ht="23.4" x14ac:dyDescent="0.45">
      <c r="B20" s="45" t="s">
        <v>98</v>
      </c>
      <c r="C20" s="46"/>
      <c r="D20" s="47"/>
      <c r="E20" s="47"/>
      <c r="F20" s="47"/>
      <c r="G20" s="48"/>
      <c r="H20" s="46"/>
      <c r="I20" s="47"/>
      <c r="J20" s="47"/>
      <c r="K20" s="47"/>
      <c r="L20" s="48"/>
      <c r="M20" s="47"/>
      <c r="N20" s="47"/>
      <c r="O20" s="47"/>
      <c r="P20" s="47"/>
      <c r="Q20" s="49"/>
      <c r="S20" s="45" t="s">
        <v>98</v>
      </c>
      <c r="T20" s="46"/>
      <c r="U20" s="47"/>
      <c r="V20" s="47"/>
      <c r="W20" s="47"/>
      <c r="X20" s="48"/>
      <c r="Y20" s="46"/>
      <c r="Z20" s="47"/>
      <c r="AA20" s="47"/>
      <c r="AB20" s="47"/>
      <c r="AC20" s="48"/>
      <c r="AD20" s="47"/>
      <c r="AE20" s="47"/>
      <c r="AF20" s="47"/>
      <c r="AG20" s="47"/>
      <c r="AH20" s="49"/>
    </row>
    <row r="21" spans="2:34" x14ac:dyDescent="0.3">
      <c r="B21" s="37"/>
      <c r="C21" s="41"/>
      <c r="D21" s="42"/>
      <c r="E21" s="42"/>
      <c r="F21" s="42"/>
      <c r="G21" s="43"/>
      <c r="H21" s="41"/>
      <c r="I21" s="42"/>
      <c r="J21" s="42"/>
      <c r="K21" s="42"/>
      <c r="L21" s="43"/>
      <c r="M21" s="42"/>
      <c r="N21" s="42"/>
      <c r="O21" s="42"/>
      <c r="P21" s="42"/>
      <c r="Q21" s="44"/>
      <c r="S21" s="37"/>
      <c r="T21" s="41"/>
      <c r="U21" s="42"/>
      <c r="V21" s="42"/>
      <c r="W21" s="42"/>
      <c r="X21" s="43"/>
      <c r="Y21" s="41"/>
      <c r="Z21" s="42"/>
      <c r="AA21" s="42"/>
      <c r="AB21" s="42"/>
      <c r="AC21" s="43"/>
      <c r="AD21" s="42"/>
      <c r="AE21" s="42"/>
      <c r="AF21" s="42"/>
      <c r="AG21" s="42"/>
      <c r="AH21" s="44"/>
    </row>
    <row r="22" spans="2:34" x14ac:dyDescent="0.3">
      <c r="B22" s="37" t="s">
        <v>81</v>
      </c>
      <c r="C22" s="50">
        <v>3254013.1317568901</v>
      </c>
      <c r="D22" s="51">
        <v>3346879.53815427</v>
      </c>
      <c r="E22" s="51">
        <v>3472915.2522888598</v>
      </c>
      <c r="F22" s="51">
        <v>3315766.08879935</v>
      </c>
      <c r="G22" s="52">
        <v>3199417.29725827</v>
      </c>
      <c r="H22" s="53">
        <v>2789522.5348835001</v>
      </c>
      <c r="I22" s="54">
        <v>2617541.1565363002</v>
      </c>
      <c r="J22" s="54">
        <v>2921042.9369188799</v>
      </c>
      <c r="K22" s="54">
        <v>2711517.46007472</v>
      </c>
      <c r="L22" s="55">
        <v>2460974.1533440701</v>
      </c>
      <c r="M22" s="54">
        <v>3152821.91893877</v>
      </c>
      <c r="N22" s="54">
        <v>3185523.3026944799</v>
      </c>
      <c r="O22" s="54">
        <v>3149167.6457819901</v>
      </c>
      <c r="P22" s="54">
        <v>3177066.30414165</v>
      </c>
      <c r="Q22" s="56">
        <v>3044611.1504733101</v>
      </c>
      <c r="S22" s="37" t="s">
        <v>54</v>
      </c>
      <c r="T22" s="57">
        <v>19301.21</v>
      </c>
      <c r="U22" s="58">
        <v>38819.81</v>
      </c>
      <c r="V22" s="58">
        <v>47912.69</v>
      </c>
      <c r="W22" s="58">
        <v>38786</v>
      </c>
      <c r="X22" s="59">
        <v>19212.919999999998</v>
      </c>
      <c r="Y22" s="57">
        <v>24780.45</v>
      </c>
      <c r="Z22" s="58">
        <v>41705.47</v>
      </c>
      <c r="AA22" s="58">
        <v>43345.38</v>
      </c>
      <c r="AB22" s="58">
        <v>41693.64</v>
      </c>
      <c r="AC22" s="59">
        <v>25078.52</v>
      </c>
      <c r="AD22" s="58">
        <v>7081.9309999999996</v>
      </c>
      <c r="AE22" s="58">
        <v>17841.82</v>
      </c>
      <c r="AF22" s="58">
        <v>31103.05</v>
      </c>
      <c r="AG22" s="58">
        <v>41456.04</v>
      </c>
      <c r="AH22" s="60">
        <v>17449.13</v>
      </c>
    </row>
    <row r="23" spans="2:34" x14ac:dyDescent="0.3">
      <c r="B23" s="37" t="s">
        <v>82</v>
      </c>
      <c r="C23" s="50">
        <v>86733.345184907303</v>
      </c>
      <c r="D23" s="51">
        <v>100986.356961032</v>
      </c>
      <c r="E23" s="51">
        <v>109286.606226522</v>
      </c>
      <c r="F23" s="51">
        <v>100129.106197338</v>
      </c>
      <c r="G23" s="52">
        <v>85208.922578840502</v>
      </c>
      <c r="H23" s="53">
        <v>48189.9144826345</v>
      </c>
      <c r="I23" s="54">
        <v>50975.404967108698</v>
      </c>
      <c r="J23" s="54">
        <v>55841.847487440296</v>
      </c>
      <c r="K23" s="54">
        <v>52507.020344544202</v>
      </c>
      <c r="L23" s="55">
        <v>37803.313693582997</v>
      </c>
      <c r="M23" s="54">
        <v>99951.505957921298</v>
      </c>
      <c r="N23" s="54">
        <v>101196.463890921</v>
      </c>
      <c r="O23" s="54">
        <v>98898.754793579807</v>
      </c>
      <c r="P23" s="54">
        <v>97656.931477276696</v>
      </c>
      <c r="Q23" s="56">
        <v>84213.3434445038</v>
      </c>
      <c r="S23" s="37" t="s">
        <v>171</v>
      </c>
      <c r="T23" s="65">
        <f>(($C$5*PROPERTIES!$F$35)-(LFR!$C$7*LFR!T$67)-(LFR!$C$7*LFR!T$71)-(LFR!$C$8*LFR!T$75))/(LFR!$C$9*LFR!T22)</f>
        <v>14.049492847511528</v>
      </c>
      <c r="U23" s="7">
        <f>(($C$5*PROPERTIES!$I$35)-(LFR!$C$7*LFR!U$67)-(LFR!$C$7*LFR!U$71)-(LFR!$C$8*LFR!U$75))/(LFR!$C$9*LFR!U22)</f>
        <v>7.0617563843303399</v>
      </c>
      <c r="V23" s="7">
        <f>(($C$5*PROPERTIES!$I$35)-(LFR!$C$7*LFR!V$67)-(LFR!$C$7*LFR!V$71)-(LFR!$C$8*LFR!V$75))/(LFR!$C$9*LFR!V22)</f>
        <v>5.7152332452166714</v>
      </c>
      <c r="W23" s="7">
        <f>(($C$5*PROPERTIES!$I$35)-(LFR!$C$7*LFR!W$67)-(LFR!$C$7*LFR!W$71)-(LFR!$C$8*LFR!W$75))/(LFR!$C$9*LFR!W22)</f>
        <v>7.0297115342345258</v>
      </c>
      <c r="X23" s="7">
        <f>(($C$5*PROPERTIES!$F$35)-(LFR!$C$7*LFR!X$67)-(LFR!$C$7*LFR!X$71)-(LFR!$C$8*LFR!X$75))/(LFR!$C$9*LFR!X22)</f>
        <v>13.826715019849692</v>
      </c>
      <c r="Y23" s="65">
        <f>(($C$5*PROPERTIES!$H$35)-(LFR!$C$7*LFR!Y$67)-(LFR!$C$7*LFR!Y$71)-(LFR!$C$8*LFR!Y$75))/(LFR!$C$9*LFR!Y22)</f>
        <v>2.9481772390571788</v>
      </c>
      <c r="Z23" s="7">
        <f>(($C$5*PROPERTIES!$K$35)-(LFR!$C$7*LFR!Z$67)-(LFR!$C$7*LFR!Z$71)-(LFR!$C$8*LFR!Z$75))/(LFR!$C$9*LFR!Z22)</f>
        <v>1.8686917328736086</v>
      </c>
      <c r="AA23" s="7">
        <f>(($C$5*PROPERTIES!$K$35)-(LFR!$C$7*LFR!AA$67)-(LFR!$C$7*LFR!AA$71)-(LFR!$C$8*LFR!AA$75))/(LFR!$C$9*LFR!AA22)</f>
        <v>1.8380347565751765</v>
      </c>
      <c r="AB23" s="7">
        <f>(($C$5*PROPERTIES!$K$35)-(LFR!$C$7*LFR!AB$67)-(LFR!$C$7*LFR!AB$71)-(LFR!$C$8*LFR!AB$75))/(LFR!$C$9*LFR!AB22)</f>
        <v>1.9160217164397102</v>
      </c>
      <c r="AC23" s="7">
        <f>(($C$5*PROPERTIES!$H$35)-(LFR!$C$7*LFR!AC$67)-(LFR!$C$7*LFR!AC$71)-(LFR!$C$8*LFR!AC$75))/(LFR!$C$9*LFR!AC22)</f>
        <v>2.9895277042895931</v>
      </c>
      <c r="AD23" s="65">
        <f>(($C$5*PROPERTIES!$F$35)-(LFR!$C$7*LFR!AD$67)-(LFR!$C$7*LFR!AD$71)-(LFR!$C$8*LFR!AD$75))/(LFR!$C$9*LFR!AD22)</f>
        <v>41.340420135757107</v>
      </c>
      <c r="AE23" s="7">
        <f>(($C$5*PROPERTIES!$I$35)-(LFR!$C$7*LFR!AE$67)-(LFR!$C$7*LFR!AE$71)-(LFR!$C$8*LFR!AE$75))/(LFR!$C$9*LFR!AE22)</f>
        <v>14.651972161691859</v>
      </c>
      <c r="AF23" s="7">
        <f>(($C$5*PROPERTIES!$I$35)-(LFR!$C$7*LFR!AF$67)-(LFR!$C$7*LFR!AF$71)-(LFR!$C$8*LFR!AF$75))/(LFR!$C$9*LFR!AF22)</f>
        <v>8.7725808062876336</v>
      </c>
      <c r="AG23" s="7">
        <f>(($C$5*PROPERTIES!$I$35)-(LFR!$C$7*LFR!AG$67)-(LFR!$C$7*LFR!AG$71)-(LFR!$C$8*LFR!AG$75))/(LFR!$C$9*LFR!AG22)</f>
        <v>6.6336344535912311</v>
      </c>
      <c r="AH23" s="67">
        <f>(($C$5*PROPERTIES!$F$35)-(LFR!$C$7*LFR!AH$67)-(LFR!$C$7*LFR!AH$71)-(LFR!$C$8*LFR!AH$75))/(LFR!$C$9*LFR!AH22)</f>
        <v>15.934634090705503</v>
      </c>
    </row>
    <row r="24" spans="2:34" x14ac:dyDescent="0.3">
      <c r="B24" s="37" t="s">
        <v>83</v>
      </c>
      <c r="C24" s="41">
        <v>-6408.51766393855</v>
      </c>
      <c r="D24" s="42">
        <v>-51994.852615441203</v>
      </c>
      <c r="E24" s="42">
        <v>-110175.79735079801</v>
      </c>
      <c r="F24" s="42">
        <v>-51714.644110586902</v>
      </c>
      <c r="G24" s="43">
        <v>-6025.8994597372302</v>
      </c>
      <c r="H24" s="41">
        <v>18147.6143185369</v>
      </c>
      <c r="I24" s="42">
        <v>23647.3017526039</v>
      </c>
      <c r="J24" s="42">
        <v>28193.651633325699</v>
      </c>
      <c r="K24" s="42">
        <v>24401.0798049037</v>
      </c>
      <c r="L24" s="43">
        <v>15931.572021014201</v>
      </c>
      <c r="M24" s="42">
        <v>-53988.617681991404</v>
      </c>
      <c r="N24" s="42">
        <v>-56932.910982556197</v>
      </c>
      <c r="O24" s="42">
        <v>-130540.26808266999</v>
      </c>
      <c r="P24" s="42">
        <v>-74313.500841367102</v>
      </c>
      <c r="Q24" s="44">
        <v>-29213.939402878001</v>
      </c>
      <c r="S24" s="37"/>
      <c r="T24" s="57"/>
      <c r="U24" s="58"/>
      <c r="V24" s="58"/>
      <c r="W24" s="58"/>
      <c r="X24" s="59"/>
      <c r="Y24" s="57"/>
      <c r="Z24" s="58"/>
      <c r="AA24" s="58"/>
      <c r="AB24" s="58"/>
      <c r="AC24" s="59"/>
      <c r="AD24" s="58"/>
      <c r="AE24" s="58"/>
      <c r="AF24" s="58"/>
      <c r="AG24" s="58"/>
      <c r="AH24" s="40"/>
    </row>
    <row r="25" spans="2:34" ht="23.4" x14ac:dyDescent="0.45">
      <c r="B25" s="37" t="s">
        <v>84</v>
      </c>
      <c r="C25" s="41">
        <f>C22+(C23*(PROPERTIES!$G$19+PROPERTIES!$C$22+PROPERTIES!$C$20/2))+ABS(LFR!C24)</f>
        <v>7369413.8775558127</v>
      </c>
      <c r="D25" s="42">
        <f>D22+(D23*(PROPERTIES!$J$19+PROPERTIES!$C$22+PROPERTIES!$C$20/2))+ABS(LFR!D24)</f>
        <v>8183103.0517986016</v>
      </c>
      <c r="E25" s="42">
        <f>E22+(E23*(PROPERTIES!$J$19+PROPERTIES!$C$22+PROPERTIES!$C$20/2))+ABS(LFR!E24)</f>
        <v>8760544.0196211375</v>
      </c>
      <c r="F25" s="42">
        <f>F22+(F23*(PROPERTIES!$J$19+PROPERTIES!$C$22+PROPERTIES!$C$20/2))+ABS(LFR!F24)</f>
        <v>8111097.1390088238</v>
      </c>
      <c r="G25" s="42">
        <f>G22+(G23*(PROPERTIES!$G$19+PROPERTIES!$C$22+PROPERTIES!$C$20/2))+ABS(LFR!G24)</f>
        <v>7242215.9038905762</v>
      </c>
      <c r="H25" s="41">
        <f>H22+(H23*(PROPERTIES!$H$19+PROPERTIES!$C$22+PROPERTIES!$C$20/2))+ABS(LFR!H24)</f>
        <v>5141869.1319546457</v>
      </c>
      <c r="I25" s="42">
        <f>I22+(I23*(PROPERTIES!$K$19+PROPERTIES!$C$22+PROPERTIES!$C$20/2))+ABS(LFR!I24)</f>
        <v>5110309.6363832308</v>
      </c>
      <c r="J25" s="42">
        <f>J22+(J23*(PROPERTIES!$K$19+PROPERTIES!$C$22+PROPERTIES!$C$20/2))+ABS(LFR!J24)</f>
        <v>5654076.0762250945</v>
      </c>
      <c r="K25" s="42">
        <f>K22+(K23*(PROPERTIES!$K$19+PROPERTIES!$C$22+PROPERTIES!$C$20/2))+ABS(LFR!K24)</f>
        <v>5279227.3378184838</v>
      </c>
      <c r="L25" s="42">
        <f>L22+(L23*(PROPERTIES!$H$19+PROPERTIES!$C$22+PROPERTIES!$C$20/2))+ABS(LFR!L24)</f>
        <v>4308003.7323980108</v>
      </c>
      <c r="M25" s="41">
        <f>M22+(M23*(PROPERTIES!$G$19+PROPERTIES!$C$22+PROPERTIES!$C$20/2))+ABS(LFR!M24)</f>
        <v>7942013.1313772826</v>
      </c>
      <c r="N25" s="42">
        <f>N22+(N23*(PROPERTIES!$J$19+PROPERTIES!$C$22+PROPERTIES!$C$20/2))+ABS(LFR!N24)</f>
        <v>8036638.690509419</v>
      </c>
      <c r="O25" s="42">
        <f>O22+(O23*(PROPERTIES!$J$19+PROPERTIES!$C$22+PROPERTIES!$C$20/2))+ABS(LFR!O24)</f>
        <v>7965036.4222105034</v>
      </c>
      <c r="P25" s="42">
        <f>P22+(P23*(PROPERTIES!$J$19+PROPERTIES!$C$22+PROPERTIES!$C$20/2))+ABS(LFR!P24)</f>
        <v>7877876.9337190008</v>
      </c>
      <c r="Q25" s="44">
        <f>Q22+(Q23*(PROPERTIES!$G$19+PROPERTIES!$C$22+PROPERTIES!$C$20/2))+ABS(LFR!Q24)</f>
        <v>7063432.2355595566</v>
      </c>
      <c r="S25" s="45" t="s">
        <v>99</v>
      </c>
      <c r="T25" s="61"/>
      <c r="U25" s="62"/>
      <c r="V25" s="62"/>
      <c r="W25" s="62"/>
      <c r="X25" s="63"/>
      <c r="Y25" s="61"/>
      <c r="Z25" s="62"/>
      <c r="AA25" s="62"/>
      <c r="AB25" s="62"/>
      <c r="AC25" s="63"/>
      <c r="AD25" s="62"/>
      <c r="AE25" s="62"/>
      <c r="AF25" s="62"/>
      <c r="AG25" s="62"/>
      <c r="AH25" s="64"/>
    </row>
    <row r="26" spans="2:34" x14ac:dyDescent="0.3">
      <c r="B26" s="37" t="s">
        <v>86</v>
      </c>
      <c r="C26" s="41">
        <f>C25/PROPERTIES!$G$22</f>
        <v>2777.9756776069858</v>
      </c>
      <c r="D26" s="42">
        <f>D25/PROPERTIES!$J$22</f>
        <v>3027.191125998299</v>
      </c>
      <c r="E26" s="42">
        <f>E25/PROPERTIES!$J$22</f>
        <v>3240.8049791436588</v>
      </c>
      <c r="F26" s="42">
        <f>F25/PROPERTIES!$J$22</f>
        <v>3000.5538395267922</v>
      </c>
      <c r="G26" s="42">
        <f>G25/PROPERTIES!$G$22</f>
        <v>2730.0271049044691</v>
      </c>
      <c r="H26" s="41">
        <f>H25/PROPERTIES!$H$20</f>
        <v>1313.2759001748641</v>
      </c>
      <c r="I26" s="42">
        <f>I25/PROPERTIES!$K$20</f>
        <v>1305.2153440051159</v>
      </c>
      <c r="J26" s="42">
        <f>J25/PROPERTIES!$K$20</f>
        <v>1444.0977897543214</v>
      </c>
      <c r="K26" s="42">
        <f>K25/PROPERTIES!$K$20</f>
        <v>1348.3583219213044</v>
      </c>
      <c r="L26" s="42">
        <f>L25/PROPERTIES!$H$20</f>
        <v>1100.2997809613594</v>
      </c>
      <c r="M26" s="41">
        <f>M25/PROPERTIES!$G$22</f>
        <v>2993.8228028412555</v>
      </c>
      <c r="N26" s="42">
        <f>N25/PROPERTIES!$J$22</f>
        <v>2973.0092817806376</v>
      </c>
      <c r="O26" s="42">
        <f>O25/PROPERTIES!$J$22</f>
        <v>2946.5213162956879</v>
      </c>
      <c r="P26" s="42">
        <f>P25/PROPERTIES!$J$22</f>
        <v>2914.278238280187</v>
      </c>
      <c r="Q26" s="44">
        <f>Q25/PROPERTIES!$G$22</f>
        <v>2662.632778784513</v>
      </c>
      <c r="S26" s="37"/>
      <c r="T26" s="57"/>
      <c r="U26" s="58"/>
      <c r="V26" s="58"/>
      <c r="W26" s="58"/>
      <c r="X26" s="59"/>
      <c r="Y26" s="57"/>
      <c r="Z26" s="58"/>
      <c r="AA26" s="58"/>
      <c r="AB26" s="58"/>
      <c r="AC26" s="59"/>
      <c r="AD26" s="58"/>
      <c r="AE26" s="58"/>
      <c r="AF26" s="58"/>
      <c r="AG26" s="58"/>
      <c r="AH26" s="60"/>
    </row>
    <row r="27" spans="2:34" x14ac:dyDescent="0.3">
      <c r="B27" s="37" t="s">
        <v>128</v>
      </c>
      <c r="C27" s="65">
        <f>(($C$5*PROPERTIES!$G$29)-(LFR!$C$7*LFR!C$143)-(LFR!$C$7*LFR!C$151)-(LFR!$C$8*LFR!C$159))/(LFR!$C$9*LFR!C26)</f>
        <v>4.8611707994485656</v>
      </c>
      <c r="D27" s="7">
        <f>(($C$5*PROPERTIES!$J$29)-(LFR!$C$7*LFR!D$143)-(LFR!$C$7*LFR!D$151)-(LFR!$C$8*LFR!D$159))/(LFR!$C$9*LFR!D26)</f>
        <v>4.4383588254200221</v>
      </c>
      <c r="E27" s="7">
        <f>(($C$5*PROPERTIES!$J$29)-(LFR!$C$7*LFR!E$143)-(LFR!$C$7*LFR!E$151)-(LFR!$C$8*LFR!E$159))/(LFR!$C$9*LFR!E26)</f>
        <v>4.0898597846061575</v>
      </c>
      <c r="F27" s="7">
        <f>(($C$5*PROPERTIES!$J$29)-(LFR!$C$7*LFR!F$143)-(LFR!$C$7*LFR!F$151)-(LFR!$C$8*LFR!F$159))/(LFR!$C$9*LFR!F26)</f>
        <v>4.3248007238176722</v>
      </c>
      <c r="G27" s="7">
        <f>(($C$5*PROPERTIES!$G$29)-(LFR!$C$7*LFR!G$143)-(LFR!$C$7*LFR!G$151)-(LFR!$C$8*LFR!G$159))/(LFR!$C$9*LFR!G26)</f>
        <v>4.59011935016908</v>
      </c>
      <c r="H27" s="65">
        <f>(($C$5*PROPERTIES!$H$31)-(LFR!$C$7*LFR!H$143)-(LFR!$C$7*LFR!H$151)-(LFR!$C$8*LFR!H$159))/(LFR!$C$9*LFR!H26)</f>
        <v>9.0008406011587407</v>
      </c>
      <c r="I27" s="7">
        <f>(($C$5*PROPERTIES!$K$31)-(LFR!$C$7*LFR!I$143)-(LFR!$C$7*LFR!I$151)-(LFR!$C$8*LFR!I$159))/(LFR!$C$9*LFR!I26)</f>
        <v>9.436616935749301</v>
      </c>
      <c r="J27" s="7">
        <f>(($C$5*PROPERTIES!$K$31)-(LFR!$C$7*LFR!J$143)-(LFR!$C$7*LFR!J$151)-(LFR!$C$8*LFR!J$159))/(LFR!$C$9*LFR!J26)</f>
        <v>8.7734751774582769</v>
      </c>
      <c r="K27" s="7">
        <f>(($C$5*PROPERTIES!$K$31)-(LFR!$C$7*LFR!K$143)-(LFR!$C$7*LFR!K$151)-(LFR!$C$8*LFR!K$159))/(LFR!$C$9*LFR!K26)</f>
        <v>9.5546401515451116</v>
      </c>
      <c r="L27" s="7">
        <f>(($C$5*PROPERTIES!$H$31)-(LFR!$C$7*LFR!L$143)-(LFR!$C$7*LFR!L$151)-(LFR!$C$8*LFR!L$159))/(LFR!$C$9*LFR!L26)</f>
        <v>11.663685834505038</v>
      </c>
      <c r="M27" s="65">
        <f>(($C$5*PROPERTIES!$G$29)-(LFR!$C$7*LFR!M$143)-(LFR!$C$7*LFR!M$151)-(LFR!$C$8*LFR!M$159))/(LFR!$C$9*LFR!M26)</f>
        <v>3.7847902592470506</v>
      </c>
      <c r="N27" s="7">
        <f>(($C$5*PROPERTIES!$J$29)-(LFR!$C$7*LFR!N$143)-(LFR!$C$7*LFR!N$151)-(LFR!$C$8*LFR!N$159))/(LFR!$C$9*LFR!N26)</f>
        <v>4.0978920959490805</v>
      </c>
      <c r="O27" s="7">
        <f>(($C$5*PROPERTIES!$J$29)-(LFR!$C$7*LFR!O$143)-(LFR!$C$7*LFR!O$151)-(LFR!$C$8*LFR!O$159))/(LFR!$C$9*LFR!O26)</f>
        <v>4.3919012476815222</v>
      </c>
      <c r="P27" s="7">
        <f>(($C$5*PROPERTIES!$J$29)-(LFR!$C$7*LFR!P$143)-(LFR!$C$7*LFR!P$151)-(LFR!$C$8*LFR!P$159))/(LFR!$C$9*LFR!P26)</f>
        <v>4.7224229834619207</v>
      </c>
      <c r="Q27" s="67">
        <f>(($C$5*PROPERTIES!$G$29)-(LFR!$C$7*LFR!Q$143)-(LFR!$C$7*LFR!Q$151)-(LFR!$C$8*LFR!Q$159))/(LFR!$C$9*LFR!Q26)</f>
        <v>5.4132661345651583</v>
      </c>
      <c r="S27" s="37" t="s">
        <v>54</v>
      </c>
      <c r="T27" s="57">
        <v>9500.5650000000005</v>
      </c>
      <c r="U27" s="58">
        <v>26354.37</v>
      </c>
      <c r="V27" s="58">
        <v>29615.19</v>
      </c>
      <c r="W27" s="58">
        <v>26263.200000000001</v>
      </c>
      <c r="X27" s="59">
        <v>9896.5280000000002</v>
      </c>
      <c r="Y27" s="57">
        <v>23720.99</v>
      </c>
      <c r="Z27" s="58">
        <v>40298.300000000003</v>
      </c>
      <c r="AA27" s="58">
        <v>41580.730000000003</v>
      </c>
      <c r="AB27" s="58">
        <v>40328.92</v>
      </c>
      <c r="AC27" s="59">
        <v>23338.89</v>
      </c>
      <c r="AD27" s="58">
        <v>2163.692</v>
      </c>
      <c r="AE27" s="58">
        <v>17333.66</v>
      </c>
      <c r="AF27" s="58">
        <v>21010.639999999999</v>
      </c>
      <c r="AG27" s="58">
        <v>31037.88</v>
      </c>
      <c r="AH27" s="60">
        <v>14128.61</v>
      </c>
    </row>
    <row r="28" spans="2:34" x14ac:dyDescent="0.3">
      <c r="B28" s="37" t="s">
        <v>129</v>
      </c>
      <c r="C28" s="65">
        <f>C27*($C$9/$C$10)</f>
        <v>8.1144158729256812</v>
      </c>
      <c r="D28" s="7">
        <f>D27*($C$9/$C$10)</f>
        <v>7.408645116278036</v>
      </c>
      <c r="E28" s="7">
        <f t="shared" ref="E28:F28" si="0">E27*($C$9/$C$10)</f>
        <v>6.826919794304124</v>
      </c>
      <c r="F28" s="7">
        <f t="shared" si="0"/>
        <v>7.2190904389879602</v>
      </c>
      <c r="G28" s="7">
        <f>G27*($C$9/$C$10)</f>
        <v>7.6619684537437713</v>
      </c>
      <c r="H28" s="65">
        <f>H27*($C$9/$C$10)</f>
        <v>15.024480080395742</v>
      </c>
      <c r="I28" s="7">
        <f>I27*($C$9/$C$10)</f>
        <v>15.751891346596908</v>
      </c>
      <c r="J28" s="7">
        <f t="shared" ref="J28:K28" si="1">J27*($C$9/$C$10)</f>
        <v>14.644954719295738</v>
      </c>
      <c r="K28" s="7">
        <f t="shared" si="1"/>
        <v>15.948899329886839</v>
      </c>
      <c r="L28" s="7">
        <f>L27*($C$9/$C$10)</f>
        <v>19.469383277596869</v>
      </c>
      <c r="M28" s="65">
        <f>M27*($C$9/$C$10)</f>
        <v>6.317688355820076</v>
      </c>
      <c r="N28" s="7">
        <f>N27*($C$9/$C$10)</f>
        <v>6.8403275755457722</v>
      </c>
      <c r="O28" s="7">
        <f t="shared" ref="O28" si="2">O27*($C$9/$C$10)</f>
        <v>7.3310966980530017</v>
      </c>
      <c r="P28" s="7">
        <f t="shared" ref="P28" si="3">P27*($C$9/$C$10)</f>
        <v>7.8828137493172052</v>
      </c>
      <c r="Q28" s="67">
        <f>Q27*($C$9/$C$10)</f>
        <v>9.0359903938510708</v>
      </c>
      <c r="S28" s="37" t="s">
        <v>171</v>
      </c>
      <c r="T28" s="65">
        <f>(($C$5*PROPERTIES!$F$35)-(LFR!$C$7*LFR!T$67)-(LFR!$C$7*LFR!T$71)-(LFR!$C$8*LFR!T$75))/(LFR!$C$9*LFR!T27)</f>
        <v>28.54274580967742</v>
      </c>
      <c r="U28" s="7">
        <f>(($C$5*PROPERTIES!$I$35)-(LFR!$C$7*LFR!U$67)-(LFR!$C$7*LFR!U$71)-(LFR!$C$8*LFR!U$75))/(LFR!$C$9*LFR!U27)</f>
        <v>10.401919723597672</v>
      </c>
      <c r="V28" s="7">
        <f>(($C$5*PROPERTIES!$I$35)-(LFR!$C$7*LFR!V$67)-(LFR!$C$7*LFR!V$71)-(LFR!$C$8*LFR!V$75))/(LFR!$C$9*LFR!V27)</f>
        <v>9.2463427975900334</v>
      </c>
      <c r="W28" s="7">
        <f>(($C$5*PROPERTIES!$I$35)-(LFR!$C$7*LFR!W$67)-(LFR!$C$7*LFR!W$71)-(LFR!$C$8*LFR!W$75))/(LFR!$C$9*LFR!W27)</f>
        <v>10.381613495949477</v>
      </c>
      <c r="X28" s="7">
        <f>(($C$5*PROPERTIES!$F$35)-(LFR!$C$7*LFR!X$67)-(LFR!$C$7*LFR!X$71)-(LFR!$C$8*LFR!X$75))/(LFR!$C$9*LFR!X27)</f>
        <v>26.842905869530256</v>
      </c>
      <c r="Y28" s="65">
        <f>(($C$5*PROPERTIES!$H$35)-(LFR!$C$7*LFR!Y$67)-(LFR!$C$7*LFR!Y$71)-(LFR!$C$8*LFR!Y$75))/(LFR!$C$9*LFR!Y27)</f>
        <v>3.0798528503066045</v>
      </c>
      <c r="Z28" s="7">
        <f>(($C$5*PROPERTIES!$K$35)-(LFR!$C$7*LFR!Z$67)-(LFR!$C$7*LFR!Z$71)-(LFR!$C$8*LFR!Z$75))/(LFR!$C$9*LFR!Z27)</f>
        <v>1.9339442856053057</v>
      </c>
      <c r="AA28" s="7">
        <f>(($C$5*PROPERTIES!$K$35)-(LFR!$C$7*LFR!AA$67)-(LFR!$C$7*LFR!AA$71)-(LFR!$C$8*LFR!AA$75))/(LFR!$C$9*LFR!AA27)</f>
        <v>1.9160393522903161</v>
      </c>
      <c r="AB28" s="7">
        <f>(($C$5*PROPERTIES!$K$35)-(LFR!$C$7*LFR!AB$67)-(LFR!$C$7*LFR!AB$71)-(LFR!$C$8*LFR!AB$75))/(LFR!$C$9*LFR!AB27)</f>
        <v>1.9808593852108949</v>
      </c>
      <c r="AC28" s="7">
        <f>(($C$5*PROPERTIES!$H$35)-(LFR!$C$7*LFR!AC$67)-(LFR!$C$7*LFR!AC$71)-(LFR!$C$8*LFR!AC$75))/(LFR!$C$9*LFR!AC27)</f>
        <v>3.2123605845256842</v>
      </c>
      <c r="AD28" s="65">
        <f>(($C$5*PROPERTIES!$F$35)-(LFR!$C$7*LFR!AD$67)-(LFR!$C$7*LFR!AD$71)-(LFR!$C$8*LFR!AD$75))/(LFR!$C$9*LFR!AD27)</f>
        <v>135.3103874823415</v>
      </c>
      <c r="AE28" s="7">
        <f>(($C$5*PROPERTIES!$I$35)-(LFR!$C$7*LFR!AE$67)-(LFR!$C$7*LFR!AE$71)-(LFR!$C$8*LFR!AE$75))/(LFR!$C$9*LFR!AE27)</f>
        <v>15.081514807254617</v>
      </c>
      <c r="AF28" s="7">
        <f>(($C$5*PROPERTIES!$I$35)-(LFR!$C$7*LFR!AF$67)-(LFR!$C$7*LFR!AF$71)-(LFR!$C$8*LFR!AF$75))/(LFR!$C$9*LFR!AF27)</f>
        <v>12.986468734270094</v>
      </c>
      <c r="AG28" s="7">
        <f>(($C$5*PROPERTIES!$I$35)-(LFR!$C$7*LFR!AG$67)-(LFR!$C$7*LFR!AG$71)-(LFR!$C$8*LFR!AG$75))/(LFR!$C$9*LFR!AG27)</f>
        <v>8.8602770309523766</v>
      </c>
      <c r="AH28" s="67">
        <f>(($C$5*PROPERTIES!$F$35)-(LFR!$C$7*LFR!AH$67)-(LFR!$C$7*LFR!AH$71)-(LFR!$C$8*LFR!AH$75))/(LFR!$C$9*LFR!AH27)</f>
        <v>19.679607672032287</v>
      </c>
    </row>
    <row r="29" spans="2:34" x14ac:dyDescent="0.3">
      <c r="B29" s="37" t="s">
        <v>130</v>
      </c>
      <c r="C29" s="65">
        <f>(($D$5*PROPERTIES!$G$30)-(LFR!$D$7*LFR!C$143)-(LFR!$D$7*LFR!C$151)-(LFR!$D$8*LFR!C$159))/(LFR!$D$9*LFR!C26)</f>
        <v>5.9286148488543278</v>
      </c>
      <c r="D29" s="7">
        <f>(($D$5*PROPERTIES!$J$30)-(LFR!$D$7*LFR!D$143)-(LFR!$D$7*LFR!D$151)-(LFR!$D$8*LFR!D$159))/(LFR!$D$9*LFR!D26)</f>
        <v>5.4111545081520873</v>
      </c>
      <c r="E29" s="7">
        <f>(($D$5*PROPERTIES!$J$30)-(LFR!$D$7*LFR!E$143)-(LFR!$D$7*LFR!E$151)-(LFR!$D$8*LFR!E$159))/(LFR!$D$9*LFR!E26)</f>
        <v>4.9817833357659307</v>
      </c>
      <c r="F29" s="7">
        <f>(($D$5*PROPERTIES!$J$30)-(LFR!$D$7*LFR!F$143)-(LFR!$D$7*LFR!F$151)-(LFR!$D$8*LFR!F$159))/(LFR!$D$9*LFR!F26)</f>
        <v>5.2604361186492623</v>
      </c>
      <c r="G29" s="7">
        <f>(($D$5*PROPERTIES!$G$30)-(LFR!$D$7*LFR!G$143)-(LFR!$D$7*LFR!G$151)-(LFR!$D$8*LFR!G$159))/(LFR!$D$9*LFR!G26)</f>
        <v>5.569595734580246</v>
      </c>
      <c r="H29" s="65">
        <f>(($D$5*PROPERTIES!$H$32)-(LFR!$D$7*LFR!H$143)-(LFR!$D$7*LFR!H$151)-(LFR!$D$8*LFR!H$159))/(LFR!$D$9*LFR!H26)</f>
        <v>8.4127849394390566</v>
      </c>
      <c r="I29" s="7">
        <f>(($D$5*PROPERTIES!$K$32)-(LFR!$D$7*LFR!I$143)-(LFR!$D$7*LFR!I$151)-(LFR!$D$8*LFR!I$159))/(LFR!$D$9*LFR!I26)</f>
        <v>8.9587590696011254</v>
      </c>
      <c r="J29" s="7">
        <f>(($D$5*PROPERTIES!$K$32)-(LFR!$D$7*LFR!J$143)-(LFR!$D$7*LFR!J$151)-(LFR!$D$8*LFR!J$159))/(LFR!$D$9*LFR!J26)</f>
        <v>8.4147480221218878</v>
      </c>
      <c r="K29" s="7">
        <f>(($D$5*PROPERTIES!$K$32)-(LFR!$D$7*LFR!K$143)-(LFR!$D$7*LFR!K$151)-(LFR!$D$8*LFR!K$159))/(LFR!$D$9*LFR!K26)</f>
        <v>9.2178097348557078</v>
      </c>
      <c r="L29" s="7">
        <f>(($D$5*PROPERTIES!$H$32)-(LFR!$D$7*LFR!L$143)-(LFR!$D$7*LFR!L$151)-(LFR!$D$8*LFR!L$159))/(LFR!$D$9*LFR!L26)</f>
        <v>11.237441347310799</v>
      </c>
      <c r="M29" s="65">
        <f>(($D$5*PROPERTIES!$G$30)-(LFR!$D$7*LFR!M$143)-(LFR!$D$7*LFR!M$151)-(LFR!$D$8*LFR!M$159))/(LFR!$D$9*LFR!M26)</f>
        <v>4.5579382479249126</v>
      </c>
      <c r="N29" s="7">
        <f>(($D$5*PROPERTIES!$J$30)-(LFR!$D$7*LFR!N$143)-(LFR!$D$7*LFR!N$151)-(LFR!$D$8*LFR!N$159))/(LFR!$D$9*LFR!N26)</f>
        <v>4.9622626928493165</v>
      </c>
      <c r="O29" s="7">
        <f>(($D$5*PROPERTIES!$J$30)-(LFR!$D$7*LFR!O$143)-(LFR!$D$7*LFR!O$151)-(LFR!$D$8*LFR!O$159))/(LFR!$D$9*LFR!O26)</f>
        <v>5.3410394284838203</v>
      </c>
      <c r="P29" s="7">
        <f>(($D$5*PROPERTIES!$J$30)-(LFR!$D$7*LFR!P$143)-(LFR!$D$7*LFR!P$151)-(LFR!$D$8*LFR!P$159))/(LFR!$D$9*LFR!P26)</f>
        <v>5.7664725933157097</v>
      </c>
      <c r="Q29" s="67">
        <f>(($D$5*PROPERTIES!$G$30)-(LFR!$D$7*LFR!Q$143)-(LFR!$D$7*LFR!Q$151)-(LFR!$D$8*LFR!Q$159))/(LFR!$D$9*LFR!Q26)</f>
        <v>6.6292005312596105</v>
      </c>
      <c r="S29" s="37"/>
      <c r="T29" s="57"/>
      <c r="U29" s="58"/>
      <c r="V29" s="58"/>
      <c r="W29" s="58"/>
      <c r="X29" s="59"/>
      <c r="Y29" s="57"/>
      <c r="Z29" s="58"/>
      <c r="AA29" s="58"/>
      <c r="AB29" s="58"/>
      <c r="AC29" s="59"/>
      <c r="AD29" s="58"/>
      <c r="AE29" s="58"/>
      <c r="AF29" s="58"/>
      <c r="AG29" s="58"/>
      <c r="AH29" s="60"/>
    </row>
    <row r="30" spans="2:34" ht="23.4" x14ac:dyDescent="0.45">
      <c r="B30" s="37" t="s">
        <v>131</v>
      </c>
      <c r="C30" s="65">
        <f>C29*($D$9/$D$10)</f>
        <v>9.9007867975867274</v>
      </c>
      <c r="D30" s="7">
        <f>D29*($D$9/$D$10)</f>
        <v>9.0366280286139862</v>
      </c>
      <c r="E30" s="7">
        <f t="shared" ref="E30:F30" si="4">E29*($D$9/$D$10)</f>
        <v>8.3195781707291037</v>
      </c>
      <c r="F30" s="7">
        <f t="shared" si="4"/>
        <v>8.7849283181442672</v>
      </c>
      <c r="G30" s="7">
        <f>G29*($D$9/$D$10)</f>
        <v>9.3012248767490107</v>
      </c>
      <c r="H30" s="65">
        <f>H29*($D$9/$D$10)</f>
        <v>14.049350848863224</v>
      </c>
      <c r="I30" s="7">
        <f>I29*($D$9/$D$10)</f>
        <v>14.961127646233878</v>
      </c>
      <c r="J30" s="7">
        <f t="shared" ref="J30:K30" si="5">J29*($D$9/$D$10)</f>
        <v>14.052629196943553</v>
      </c>
      <c r="K30" s="7">
        <f t="shared" si="5"/>
        <v>15.393742257209031</v>
      </c>
      <c r="L30" s="7">
        <f>L29*($D$9/$D$10)</f>
        <v>18.766527050009035</v>
      </c>
      <c r="M30" s="65">
        <f>M29*($D$9/$D$10)</f>
        <v>7.6117568740346035</v>
      </c>
      <c r="N30" s="7">
        <f>N29*($D$9/$D$10)</f>
        <v>8.286978697058359</v>
      </c>
      <c r="O30" s="7">
        <f t="shared" ref="O30" si="6">O29*($D$9/$D$10)</f>
        <v>8.9195358455679798</v>
      </c>
      <c r="P30" s="7">
        <f t="shared" ref="P30" si="7">P29*($D$9/$D$10)</f>
        <v>9.6300092308372349</v>
      </c>
      <c r="Q30" s="67">
        <f>Q29*($D$9/$D$10)</f>
        <v>11.070764887203548</v>
      </c>
      <c r="S30" s="45" t="s">
        <v>85</v>
      </c>
      <c r="T30" s="61"/>
      <c r="U30" s="62"/>
      <c r="V30" s="62"/>
      <c r="W30" s="62"/>
      <c r="X30" s="63"/>
      <c r="Y30" s="61"/>
      <c r="Z30" s="62"/>
      <c r="AA30" s="62"/>
      <c r="AB30" s="62"/>
      <c r="AC30" s="63"/>
      <c r="AD30" s="62"/>
      <c r="AE30" s="62"/>
      <c r="AF30" s="62"/>
      <c r="AG30" s="62"/>
      <c r="AH30" s="64"/>
    </row>
    <row r="31" spans="2:34" x14ac:dyDescent="0.3">
      <c r="B31" s="37"/>
      <c r="C31" s="65"/>
      <c r="D31" s="7"/>
      <c r="E31" s="7"/>
      <c r="F31" s="7"/>
      <c r="G31" s="66"/>
      <c r="H31" s="65"/>
      <c r="I31" s="7"/>
      <c r="J31" s="7"/>
      <c r="K31" s="7"/>
      <c r="L31" s="66"/>
      <c r="M31" s="7"/>
      <c r="N31" s="7"/>
      <c r="O31" s="7"/>
      <c r="P31" s="7"/>
      <c r="Q31" s="67"/>
      <c r="S31" s="37"/>
      <c r="T31" s="57"/>
      <c r="U31" s="58"/>
      <c r="V31" s="58"/>
      <c r="W31" s="58"/>
      <c r="X31" s="59"/>
      <c r="Y31" s="57"/>
      <c r="Z31" s="58"/>
      <c r="AA31" s="58"/>
      <c r="AB31" s="58"/>
      <c r="AC31" s="59"/>
      <c r="AD31" s="58"/>
      <c r="AE31" s="58"/>
      <c r="AF31" s="58"/>
      <c r="AG31" s="58"/>
      <c r="AH31" s="60"/>
    </row>
    <row r="32" spans="2:34" ht="23.4" x14ac:dyDescent="0.45">
      <c r="B32" s="45" t="s">
        <v>100</v>
      </c>
      <c r="C32" s="46"/>
      <c r="D32" s="47"/>
      <c r="E32" s="47"/>
      <c r="F32" s="47"/>
      <c r="G32" s="48"/>
      <c r="H32" s="46"/>
      <c r="I32" s="47"/>
      <c r="J32" s="47"/>
      <c r="K32" s="47"/>
      <c r="L32" s="48"/>
      <c r="M32" s="47"/>
      <c r="N32" s="47"/>
      <c r="O32" s="47"/>
      <c r="P32" s="47"/>
      <c r="Q32" s="49"/>
      <c r="S32" s="37" t="s">
        <v>54</v>
      </c>
      <c r="T32" s="57">
        <v>17667.310000000001</v>
      </c>
      <c r="U32" s="58">
        <v>33803.33</v>
      </c>
      <c r="V32" s="58">
        <v>41252.1</v>
      </c>
      <c r="W32" s="58">
        <v>33765.279999999999</v>
      </c>
      <c r="X32" s="59">
        <v>17571.759999999998</v>
      </c>
      <c r="Y32" s="57">
        <v>23387.14</v>
      </c>
      <c r="Z32" s="58">
        <v>38522.339999999997</v>
      </c>
      <c r="AA32" s="58">
        <v>39318.22</v>
      </c>
      <c r="AB32" s="58">
        <v>38516.26</v>
      </c>
      <c r="AC32" s="59">
        <v>23629.16</v>
      </c>
      <c r="AD32" s="58">
        <v>9446.7749999999996</v>
      </c>
      <c r="AE32" s="58">
        <v>26577.79</v>
      </c>
      <c r="AF32" s="58">
        <v>25218.29</v>
      </c>
      <c r="AG32" s="58">
        <v>25440.62</v>
      </c>
      <c r="AH32" s="60">
        <v>17681.189999999999</v>
      </c>
    </row>
    <row r="33" spans="2:34" x14ac:dyDescent="0.3">
      <c r="B33" s="37"/>
      <c r="C33" s="41"/>
      <c r="D33" s="42"/>
      <c r="E33" s="42"/>
      <c r="F33" s="42"/>
      <c r="G33" s="43"/>
      <c r="H33" s="41"/>
      <c r="I33" s="42"/>
      <c r="J33" s="42"/>
      <c r="K33" s="42"/>
      <c r="L33" s="43"/>
      <c r="M33" s="42"/>
      <c r="N33" s="42"/>
      <c r="O33" s="42"/>
      <c r="P33" s="42"/>
      <c r="Q33" s="44"/>
      <c r="S33" s="37" t="s">
        <v>171</v>
      </c>
      <c r="T33" s="65">
        <f>(($C$5*PROPERTIES!$F$35)-(LFR!$C$7*LFR!T$67)-(LFR!$C$7*LFR!T$71)-(LFR!$C$8*LFR!T$75))/(LFR!$C$11*LFR!T32)</f>
        <v>15.34881155327653</v>
      </c>
      <c r="U33" s="7">
        <f>(($C$5*PROPERTIES!$I$35)-(LFR!$C$7*LFR!U$67)-(LFR!$C$7*LFR!U$71)-(LFR!$C$8*LFR!U$75))/(LFR!$C$11*LFR!U32)</f>
        <v>8.1097347837029883</v>
      </c>
      <c r="V33" s="7">
        <f>(($C$5*PROPERTIES!$I$35)-(LFR!$C$7*LFR!V$67)-(LFR!$C$7*LFR!V$71)-(LFR!$C$8*LFR!V$75))/(LFR!$C$11*LFR!V32)</f>
        <v>6.6380183979908987</v>
      </c>
      <c r="W33" s="7">
        <f>(($C$5*PROPERTIES!$I$35)-(LFR!$C$7*LFR!W$67)-(LFR!$C$7*LFR!W$71)-(LFR!$C$8*LFR!W$75))/(LFR!$C$11*LFR!W32)</f>
        <v>8.0749927608128917</v>
      </c>
      <c r="X33" s="7">
        <f>(($C$5*PROPERTIES!$F$35)-(LFR!$C$7*LFR!X$67)-(LFR!$C$7*LFR!X$71)-(LFR!$C$8*LFR!X$75))/(LFR!$C$11*LFR!X32)</f>
        <v>15.118096851947135</v>
      </c>
      <c r="Y33" s="65">
        <f>(($C$5*PROPERTIES!$H$35)-(LFR!$C$7*LFR!Y$67)-(LFR!$C$7*LFR!Y$71)-(LFR!$C$8*LFR!Y$75))/(LFR!$C$11*LFR!Y32)</f>
        <v>3.1238175622839934</v>
      </c>
      <c r="Z33" s="7">
        <f>(($C$5*PROPERTIES!$K$35)-(LFR!$C$7*LFR!Z$67)-(LFR!$C$7*LFR!Z$71)-(LFR!$C$8*LFR!Z$75))/(LFR!$C$11*LFR!Z32)</f>
        <v>2.0231031397523696</v>
      </c>
      <c r="AA33" s="7">
        <f>(($C$5*PROPERTIES!$K$35)-(LFR!$C$7*LFR!AA$67)-(LFR!$C$7*LFR!AA$71)-(LFR!$C$8*LFR!AA$75))/(LFR!$C$11*LFR!AA32)</f>
        <v>2.0262950605840881</v>
      </c>
      <c r="AB33" s="7">
        <f>(($C$5*PROPERTIES!$K$35)-(LFR!$C$7*LFR!AB$67)-(LFR!$C$7*LFR!AB$71)-(LFR!$C$8*LFR!AB$75))/(LFR!$C$11*LFR!AB32)</f>
        <v>2.0740829892990482</v>
      </c>
      <c r="AC33" s="7">
        <f>(($C$5*PROPERTIES!$H$35)-(LFR!$C$7*LFR!AC$67)-(LFR!$C$7*LFR!AC$71)-(LFR!$C$8*LFR!AC$75))/(LFR!$C$11*LFR!AC32)</f>
        <v>3.1728986693805723</v>
      </c>
      <c r="AD33" s="65">
        <f>(($C$5*PROPERTIES!$F$35)-(LFR!$C$7*LFR!AD$67)-(LFR!$C$7*LFR!AD$71)-(LFR!$C$8*LFR!AD$75))/(LFR!$C$11*LFR!AD32)</f>
        <v>30.991529163385646</v>
      </c>
      <c r="AE33" s="7">
        <f>(($C$5*PROPERTIES!$I$35)-(LFR!$C$7*LFR!AE$67)-(LFR!$C$7*LFR!AE$71)-(LFR!$C$8*LFR!AE$75))/(LFR!$C$11*LFR!AE32)</f>
        <v>9.835951369693154</v>
      </c>
      <c r="AF33" s="7">
        <f>(($C$5*PROPERTIES!$I$35)-(LFR!$C$7*LFR!AF$67)-(LFR!$C$7*LFR!AF$71)-(LFR!$C$8*LFR!AF$75))/(LFR!$C$11*LFR!AF32)</f>
        <v>10.819687593687146</v>
      </c>
      <c r="AG33" s="7">
        <f>(($C$5*PROPERTIES!$I$35)-(LFR!$C$7*LFR!AG$67)-(LFR!$C$7*LFR!AG$71)-(LFR!$C$8*LFR!AG$75))/(LFR!$C$11*LFR!AG32)</f>
        <v>10.80965067885359</v>
      </c>
      <c r="AH33" s="67">
        <f>(($C$5*PROPERTIES!$F$35)-(LFR!$C$7*LFR!AH$67)-(LFR!$C$7*LFR!AH$71)-(LFR!$C$8*LFR!AH$75))/(LFR!$C$11*LFR!AH32)</f>
        <v>15.725497081992341</v>
      </c>
    </row>
    <row r="34" spans="2:34" x14ac:dyDescent="0.3">
      <c r="B34" s="37" t="s">
        <v>81</v>
      </c>
      <c r="C34" s="50">
        <v>694702.19188583805</v>
      </c>
      <c r="D34" s="51">
        <v>695314.864529307</v>
      </c>
      <c r="E34" s="51">
        <v>734332.15893635305</v>
      </c>
      <c r="F34" s="51">
        <v>688280.09930298897</v>
      </c>
      <c r="G34" s="52">
        <v>681229.03746651602</v>
      </c>
      <c r="H34" s="53">
        <v>943042.92002678197</v>
      </c>
      <c r="I34" s="54">
        <v>1016921.77903399</v>
      </c>
      <c r="J34" s="54">
        <v>1072829.7483167199</v>
      </c>
      <c r="K34" s="54">
        <v>985277.43207835604</v>
      </c>
      <c r="L34" s="55">
        <v>825294.46192397596</v>
      </c>
      <c r="M34" s="54">
        <v>677477.59805741895</v>
      </c>
      <c r="N34" s="54">
        <v>675986.56272395304</v>
      </c>
      <c r="O34" s="54">
        <v>658785.96194746695</v>
      </c>
      <c r="P34" s="54">
        <v>686114.28483377898</v>
      </c>
      <c r="Q34" s="56">
        <v>636609.47598657606</v>
      </c>
      <c r="S34" s="37"/>
      <c r="T34" s="57"/>
      <c r="U34" s="58"/>
      <c r="V34" s="58"/>
      <c r="W34" s="58"/>
      <c r="X34" s="59"/>
      <c r="Y34" s="57"/>
      <c r="Z34" s="58"/>
      <c r="AA34" s="58"/>
      <c r="AB34" s="58"/>
      <c r="AC34" s="59"/>
      <c r="AD34" s="58"/>
      <c r="AE34" s="58"/>
      <c r="AF34" s="58"/>
      <c r="AG34" s="58"/>
      <c r="AH34" s="60"/>
    </row>
    <row r="35" spans="2:34" ht="23.4" x14ac:dyDescent="0.45">
      <c r="B35" s="37" t="s">
        <v>82</v>
      </c>
      <c r="C35" s="50">
        <v>18340.128303847701</v>
      </c>
      <c r="D35" s="51">
        <v>21707.062754132799</v>
      </c>
      <c r="E35" s="51">
        <v>23598.434520900399</v>
      </c>
      <c r="F35" s="51">
        <v>21515.379786182799</v>
      </c>
      <c r="G35" s="52">
        <v>17964.052982694498</v>
      </c>
      <c r="H35" s="53">
        <v>15361.765874880901</v>
      </c>
      <c r="I35" s="54">
        <v>19245.4092352435</v>
      </c>
      <c r="J35" s="54">
        <v>20724.2636421807</v>
      </c>
      <c r="K35" s="54">
        <v>18844.728343787599</v>
      </c>
      <c r="L35" s="55">
        <v>12702.8811278839</v>
      </c>
      <c r="M35" s="54">
        <v>21627.9756579161</v>
      </c>
      <c r="N35" s="54">
        <v>21330.117292540901</v>
      </c>
      <c r="O35" s="54">
        <v>21225.537118355402</v>
      </c>
      <c r="P35" s="54">
        <v>21254.958823725901</v>
      </c>
      <c r="Q35" s="56">
        <v>17436.184345362301</v>
      </c>
      <c r="S35" s="45" t="s">
        <v>87</v>
      </c>
      <c r="T35" s="61"/>
      <c r="U35" s="62"/>
      <c r="V35" s="62"/>
      <c r="W35" s="62"/>
      <c r="X35" s="63"/>
      <c r="Y35" s="61"/>
      <c r="Z35" s="62"/>
      <c r="AA35" s="62"/>
      <c r="AB35" s="62"/>
      <c r="AC35" s="63"/>
      <c r="AD35" s="62"/>
      <c r="AE35" s="62"/>
      <c r="AF35" s="62"/>
      <c r="AG35" s="62"/>
      <c r="AH35" s="64"/>
    </row>
    <row r="36" spans="2:34" x14ac:dyDescent="0.3">
      <c r="B36" s="37" t="s">
        <v>83</v>
      </c>
      <c r="C36" s="41">
        <v>-3030.8171713460301</v>
      </c>
      <c r="D36" s="42">
        <v>-4980.5812348746704</v>
      </c>
      <c r="E36" s="42">
        <v>-5541.8541236782503</v>
      </c>
      <c r="F36" s="42">
        <v>-4917.2315349206801</v>
      </c>
      <c r="G36" s="43">
        <v>-2936.6586092579801</v>
      </c>
      <c r="H36" s="41">
        <v>6520.4702716911397</v>
      </c>
      <c r="I36" s="42">
        <v>10113.202172413899</v>
      </c>
      <c r="J36" s="42">
        <v>10687.6013615459</v>
      </c>
      <c r="K36" s="42">
        <v>9853.8292478605108</v>
      </c>
      <c r="L36" s="43">
        <v>5863.0529077519705</v>
      </c>
      <c r="M36" s="42">
        <v>-9430.9284557587198</v>
      </c>
      <c r="N36" s="42">
        <v>-10756.619110342799</v>
      </c>
      <c r="O36" s="42">
        <v>-3696.40067288408</v>
      </c>
      <c r="P36" s="42">
        <v>-20397.933113309799</v>
      </c>
      <c r="Q36" s="44">
        <v>-5883.30275113479</v>
      </c>
      <c r="S36" s="37"/>
      <c r="T36" s="57"/>
      <c r="U36" s="58"/>
      <c r="V36" s="58"/>
      <c r="W36" s="58"/>
      <c r="X36" s="59"/>
      <c r="Y36" s="57"/>
      <c r="Z36" s="58"/>
      <c r="AA36" s="58"/>
      <c r="AB36" s="58"/>
      <c r="AC36" s="59"/>
      <c r="AD36" s="58"/>
      <c r="AE36" s="58"/>
      <c r="AF36" s="58"/>
      <c r="AG36" s="58"/>
      <c r="AH36" s="60"/>
    </row>
    <row r="37" spans="2:34" x14ac:dyDescent="0.3">
      <c r="B37" s="37" t="s">
        <v>84</v>
      </c>
      <c r="C37" s="41">
        <f>C34+(C35*(PROPERTIES!$G$19+PROPERTIES!$C$22+PROPERTIES!$C$20/2))+ABS(LFR!C36)</f>
        <v>1566596.5874519688</v>
      </c>
      <c r="D37" s="42">
        <f>D34+(D35*(PROPERTIES!$J$19+PROPERTIES!$C$22+PROPERTIES!$C$20/2))+ABS(LFR!D36)</f>
        <v>1728667.5437412229</v>
      </c>
      <c r="E37" s="42">
        <f>E34+(E35*(PROPERTIES!$J$19+PROPERTIES!$C$22+PROPERTIES!$C$20/2))+ABS(LFR!E36)</f>
        <v>1857849.8484876875</v>
      </c>
      <c r="F37" s="42">
        <f>F34+(F35*(PROPERTIES!$J$19+PROPERTIES!$C$22+PROPERTIES!$C$20/2))+ABS(LFR!F36)</f>
        <v>1712488.4482083197</v>
      </c>
      <c r="G37" s="43">
        <f>G34+(G35*(PROPERTIES!$G$19+PROPERTIES!$C$22+PROPERTIES!$C$20/2))+ABS(LFR!G36)</f>
        <v>1535212.706130926</v>
      </c>
      <c r="H37" s="41">
        <f>H34+(H35*(PROPERTIES!$H$19+PROPERTIES!$C$22+PROPERTIES!$C$20/2))+ABS(LFR!H36)</f>
        <v>1693648.9248630167</v>
      </c>
      <c r="I37" s="42">
        <f>I34+(I35*(PROPERTIES!$K$19+PROPERTIES!$C$22+PROPERTIES!$C$20/2))+ABS(LFR!I36)</f>
        <v>1959234.491038511</v>
      </c>
      <c r="J37" s="42">
        <f>J34+(J35*(PROPERTIES!$K$19+PROPERTIES!$C$22+PROPERTIES!$C$20/2))+ABS(LFR!J36)</f>
        <v>2087348.8698463936</v>
      </c>
      <c r="K37" s="42">
        <f>K34+(K35*(PROPERTIES!$K$19+PROPERTIES!$C$22+PROPERTIES!$C$20/2))+ABS(LFR!K36)</f>
        <v>1907922.7904784284</v>
      </c>
      <c r="L37" s="43">
        <f>L34+(L35*(PROPERTIES!$H$19+PROPERTIES!$C$22+PROPERTIES!$C$20/2))+ABS(LFR!L36)</f>
        <v>1446453.3194636041</v>
      </c>
      <c r="M37" s="42">
        <f>M34+(M35*(PROPERTIES!$G$19+PROPERTIES!$C$22+PROPERTIES!$C$20/2))+ABS(LFR!M36)</f>
        <v>1711533.8733069526</v>
      </c>
      <c r="N37" s="42">
        <f>N34+(N35*(PROPERTIES!$J$19+PROPERTIES!$C$22+PROPERTIES!$C$20/2))+ABS(LFR!N36)</f>
        <v>1697257.488568421</v>
      </c>
      <c r="O37" s="42">
        <f>O34+(O35*(PROPERTIES!$J$19+PROPERTIES!$C$22+PROPERTIES!$C$20/2))+ABS(LFR!O36)</f>
        <v>1668042.1836024383</v>
      </c>
      <c r="P37" s="42">
        <f>P34+(P35*(PROPERTIES!$J$19+PROPERTIES!$C$22+PROPERTIES!$C$20/2))+ABS(LFR!P36)</f>
        <v>1713465.8922211032</v>
      </c>
      <c r="Q37" s="44">
        <f>Q34+(Q35*(PROPERTIES!$G$19+PROPERTIES!$C$22+PROPERTIES!$C$20/2))+ABS(LFR!Q36)</f>
        <v>1468532.01209925</v>
      </c>
      <c r="S37" s="37" t="s">
        <v>54</v>
      </c>
      <c r="T37" s="57">
        <v>11696.76</v>
      </c>
      <c r="U37" s="58">
        <v>27962.58</v>
      </c>
      <c r="V37" s="58">
        <v>33663.620000000003</v>
      </c>
      <c r="W37" s="58">
        <v>27950.28</v>
      </c>
      <c r="X37" s="59">
        <v>11636.01</v>
      </c>
      <c r="Y37" s="57">
        <v>26267.279999999999</v>
      </c>
      <c r="Z37" s="58">
        <v>39008.120000000003</v>
      </c>
      <c r="AA37" s="58">
        <v>40290.25</v>
      </c>
      <c r="AB37" s="58">
        <v>39011.47</v>
      </c>
      <c r="AC37" s="59">
        <v>26566.29</v>
      </c>
      <c r="AD37" s="58">
        <v>2174.701</v>
      </c>
      <c r="AE37" s="58">
        <v>29664.09</v>
      </c>
      <c r="AF37" s="58">
        <v>23583.99</v>
      </c>
      <c r="AG37" s="58">
        <v>28934.880000000001</v>
      </c>
      <c r="AH37" s="60">
        <v>19592.07</v>
      </c>
    </row>
    <row r="38" spans="2:34" x14ac:dyDescent="0.3">
      <c r="B38" s="37" t="s">
        <v>86</v>
      </c>
      <c r="C38" s="41">
        <f>C37/PROPERTIES!$G$22</f>
        <v>590.54455196470474</v>
      </c>
      <c r="D38" s="42">
        <f>D37/PROPERTIES!$J$22</f>
        <v>639.48932514842522</v>
      </c>
      <c r="E38" s="42">
        <f>E37/PROPERTIES!$J$22</f>
        <v>687.27798479124283</v>
      </c>
      <c r="F38" s="42">
        <f>F37/PROPERTIES!$J$22</f>
        <v>633.50416107144122</v>
      </c>
      <c r="G38" s="43">
        <f>G37/PROPERTIES!$G$22</f>
        <v>578.71407800472173</v>
      </c>
      <c r="H38" s="41">
        <f>H37/PROPERTIES!$H$20</f>
        <v>432.57194208949932</v>
      </c>
      <c r="I38" s="42">
        <f>I37/PROPERTIES!$K$20</f>
        <v>500.40469211516637</v>
      </c>
      <c r="J38" s="42">
        <f>J37/PROPERTIES!$K$20</f>
        <v>533.12616398395869</v>
      </c>
      <c r="K38" s="42">
        <f>K37/PROPERTIES!$K$20</f>
        <v>487.29925943821121</v>
      </c>
      <c r="L38" s="43">
        <f>L37/PROPERTIES!$H$20</f>
        <v>369.43614013322201</v>
      </c>
      <c r="M38" s="42">
        <f>M37/PROPERTIES!$G$22</f>
        <v>645.18013921402007</v>
      </c>
      <c r="N38" s="42">
        <f>N37/PROPERTIES!$J$22</f>
        <v>627.86974273765213</v>
      </c>
      <c r="O38" s="42">
        <f>O37/PROPERTIES!$J$22</f>
        <v>617.06206851229592</v>
      </c>
      <c r="P38" s="42">
        <f>P37/PROPERTIES!$J$22</f>
        <v>633.86574882402465</v>
      </c>
      <c r="Q38" s="44">
        <f>Q37/PROPERTIES!$G$22</f>
        <v>553.57811071292588</v>
      </c>
      <c r="S38" s="37" t="s">
        <v>171</v>
      </c>
      <c r="T38" s="65">
        <f>(($C$5*PROPERTIES!$F$35)-(LFR!$C$7*LFR!T$67)-(LFR!$C$7*LFR!T$71)-(LFR!$C$8*LFR!T$75))/(LFR!$C$11*LFR!T37)</f>
        <v>23.183532178425306</v>
      </c>
      <c r="U38" s="7">
        <f>(($C$5*PROPERTIES!$I$35)-(LFR!$C$7*LFR!U$67)-(LFR!$C$7*LFR!U$71)-(LFR!$C$8*LFR!U$75))/(LFR!$C$11*LFR!U37)</f>
        <v>9.8036748077606131</v>
      </c>
      <c r="V38" s="7">
        <f>(($C$5*PROPERTIES!$I$35)-(LFR!$C$7*LFR!V$67)-(LFR!$C$7*LFR!V$71)-(LFR!$C$8*LFR!V$75))/(LFR!$C$11*LFR!V37)</f>
        <v>8.1343657858471659</v>
      </c>
      <c r="W38" s="7">
        <f>(($C$5*PROPERTIES!$I$35)-(LFR!$C$7*LFR!W$67)-(LFR!$C$7*LFR!W$71)-(LFR!$C$8*LFR!W$75))/(LFR!$C$11*LFR!W37)</f>
        <v>9.7549788970564997</v>
      </c>
      <c r="X38" s="7">
        <f>(($C$5*PROPERTIES!$F$35)-(LFR!$C$7*LFR!X$67)-(LFR!$C$7*LFR!X$71)-(LFR!$C$8*LFR!X$75))/(LFR!$C$11*LFR!X37)</f>
        <v>22.830125579057643</v>
      </c>
      <c r="Y38" s="65">
        <f>(($C$5*PROPERTIES!$H$35)-(LFR!$C$7*LFR!Y$67)-(LFR!$C$7*LFR!Y$71)-(LFR!$C$8*LFR!Y$75))/(LFR!$C$11*LFR!Y37)</f>
        <v>2.781298964475746</v>
      </c>
      <c r="Z38" s="7">
        <f>(($C$5*PROPERTIES!$K$35)-(LFR!$C$7*LFR!Z$67)-(LFR!$C$7*LFR!Z$71)-(LFR!$C$8*LFR!Z$75))/(LFR!$C$11*LFR!Z37)</f>
        <v>1.9979088201279194</v>
      </c>
      <c r="AA38" s="7">
        <f>(($C$5*PROPERTIES!$K$35)-(LFR!$C$7*LFR!AA$67)-(LFR!$C$7*LFR!AA$71)-(LFR!$C$8*LFR!AA$75))/(LFR!$C$11*LFR!AA37)</f>
        <v>1.9774092982038711</v>
      </c>
      <c r="AB38" s="7">
        <f>(($C$5*PROPERTIES!$K$35)-(LFR!$C$7*LFR!AB$67)-(LFR!$C$7*LFR!AB$71)-(LFR!$C$8*LFR!AB$75))/(LFR!$C$11*LFR!AB37)</f>
        <v>2.0477546649080223</v>
      </c>
      <c r="AC38" s="7">
        <f>(($C$5*PROPERTIES!$H$35)-(LFR!$C$7*LFR!AC$67)-(LFR!$C$7*LFR!AC$71)-(LFR!$C$8*LFR!AC$75))/(LFR!$C$11*LFR!AC37)</f>
        <v>2.8221076530663725</v>
      </c>
      <c r="AD38" s="65">
        <f>(($C$5*PROPERTIES!$F$35)-(LFR!$C$7*LFR!AD$67)-(LFR!$C$7*LFR!AD$71)-(LFR!$C$8*LFR!AD$75))/(LFR!$C$11*LFR!AD37)</f>
        <v>134.62540501542162</v>
      </c>
      <c r="AE38" s="7">
        <f>(($C$5*PROPERTIES!$I$35)-(LFR!$C$7*LFR!AE$67)-(LFR!$C$7*LFR!AE$71)-(LFR!$C$8*LFR!AE$75))/(LFR!$C$11*LFR!AE37)</f>
        <v>8.812603048127114</v>
      </c>
      <c r="AF38" s="7">
        <f>(($C$5*PROPERTIES!$I$35)-(LFR!$C$7*LFR!AF$67)-(LFR!$C$7*LFR!AF$71)-(LFR!$C$8*LFR!AF$75))/(LFR!$C$11*LFR!AF37)</f>
        <v>11.569459597252399</v>
      </c>
      <c r="AG38" s="7">
        <f>(($C$5*PROPERTIES!$I$35)-(LFR!$C$7*LFR!AG$67)-(LFR!$C$7*LFR!AG$71)-(LFR!$C$8*LFR!AG$75))/(LFR!$C$11*LFR!AG37)</f>
        <v>9.5042459223420384</v>
      </c>
      <c r="AH38" s="67">
        <f>(($C$5*PROPERTIES!$F$35)-(LFR!$C$7*LFR!AH$67)-(LFR!$C$7*LFR!AH$71)-(LFR!$C$8*LFR!AH$75))/(LFR!$C$11*LFR!AH37)</f>
        <v>14.191736848181542</v>
      </c>
    </row>
    <row r="39" spans="2:34" x14ac:dyDescent="0.3">
      <c r="B39" s="37" t="s">
        <v>128</v>
      </c>
      <c r="C39" s="65">
        <f>(($C$5*PROPERTIES!$G$29)-(LFR!$C$7*LFR!C$143)-(LFR!$C$7*LFR!C$151)-(LFR!$C$8*LFR!C$159))/(LFR!$C$9*LFR!C38)</f>
        <v>22.867392816737958</v>
      </c>
      <c r="D39" s="7">
        <f>(($C$5*PROPERTIES!$J$29)-(LFR!$C$7*LFR!D$143)-(LFR!$C$7*LFR!D$151)-(LFR!$C$8*LFR!D$159))/(LFR!$C$9*LFR!D38)</f>
        <v>21.01014031342789</v>
      </c>
      <c r="E39" s="7">
        <f>(($C$5*PROPERTIES!$J$29)-(LFR!$C$7*LFR!E$143)-(LFR!$C$7*LFR!E$151)-(LFR!$C$8*LFR!E$159))/(LFR!$C$9*LFR!E38)</f>
        <v>19.285410339423304</v>
      </c>
      <c r="F39" s="7">
        <f>(($C$5*PROPERTIES!$J$29)-(LFR!$C$7*LFR!F$143)-(LFR!$C$7*LFR!F$151)-(LFR!$C$8*LFR!F$159))/(LFR!$C$9*LFR!F38)</f>
        <v>20.484154981858051</v>
      </c>
      <c r="G39" s="7">
        <f>(($C$5*PROPERTIES!$G$29)-(LFR!$C$7*LFR!G$143)-(LFR!$C$7*LFR!G$151)-(LFR!$C$8*LFR!G$159))/(LFR!$C$9*LFR!G38)</f>
        <v>21.653439439235196</v>
      </c>
      <c r="H39" s="65">
        <f>(($C$5*PROPERTIES!$H$31)-(LFR!$C$7*LFR!H$143)-(LFR!$C$7*LFR!H$151)-(LFR!$C$8*LFR!H$159))/(LFR!$C$9*LFR!H38)</f>
        <v>27.326291635372701</v>
      </c>
      <c r="I39" s="7">
        <f>(($C$5*PROPERTIES!$K$31)-(LFR!$C$7*LFR!I$143)-(LFR!$C$7*LFR!I$151)-(LFR!$C$8*LFR!I$159))/(LFR!$C$9*LFR!I38)</f>
        <v>24.613712489338237</v>
      </c>
      <c r="J39" s="7">
        <f>(($C$5*PROPERTIES!$K$31)-(LFR!$C$7*LFR!J$143)-(LFR!$C$7*LFR!J$151)-(LFR!$C$8*LFR!J$159))/(LFR!$C$9*LFR!J38)</f>
        <v>23.765024056506679</v>
      </c>
      <c r="K39" s="7">
        <f>(($C$5*PROPERTIES!$K$31)-(LFR!$C$7*LFR!K$143)-(LFR!$C$7*LFR!K$151)-(LFR!$C$8*LFR!K$159))/(LFR!$C$9*LFR!K38)</f>
        <v>26.437714221342542</v>
      </c>
      <c r="L39" s="7">
        <f>(($C$5*PROPERTIES!$H$31)-(LFR!$C$7*LFR!L$143)-(LFR!$C$7*LFR!L$151)-(LFR!$C$8*LFR!L$159))/(LFR!$C$9*LFR!L38)</f>
        <v>34.738212033831097</v>
      </c>
      <c r="M39" s="65">
        <f>(($C$5*PROPERTIES!$G$29)-(LFR!$C$7*LFR!M$143)-(LFR!$C$7*LFR!M$151)-(LFR!$C$8*LFR!M$159))/(LFR!$C$9*LFR!M38)</f>
        <v>17.562523539408819</v>
      </c>
      <c r="N39" s="7">
        <f>(($C$5*PROPERTIES!$J$29)-(LFR!$C$7*LFR!N$143)-(LFR!$C$7*LFR!N$151)-(LFR!$C$8*LFR!N$159))/(LFR!$C$9*LFR!N38)</f>
        <v>19.403819626458219</v>
      </c>
      <c r="O39" s="7">
        <f>(($C$5*PROPERTIES!$J$29)-(LFR!$C$7*LFR!O$143)-(LFR!$C$7*LFR!O$151)-(LFR!$C$8*LFR!O$159))/(LFR!$C$9*LFR!O38)</f>
        <v>20.971683896498281</v>
      </c>
      <c r="P39" s="7">
        <f>(($C$5*PROPERTIES!$J$29)-(LFR!$C$7*LFR!P$143)-(LFR!$C$7*LFR!P$151)-(LFR!$C$8*LFR!P$159))/(LFR!$C$9*LFR!P38)</f>
        <v>21.711939094658415</v>
      </c>
      <c r="Q39" s="67">
        <f>(($C$5*PROPERTIES!$G$29)-(LFR!$C$7*LFR!Q$143)-(LFR!$C$7*LFR!Q$151)-(LFR!$C$8*LFR!Q$159))/(LFR!$C$9*LFR!Q38)</f>
        <v>26.037048017694996</v>
      </c>
      <c r="S39" s="37"/>
      <c r="T39" s="57"/>
      <c r="U39" s="58"/>
      <c r="V39" s="58"/>
      <c r="W39" s="58"/>
      <c r="X39" s="59"/>
      <c r="Y39" s="57"/>
      <c r="Z39" s="58"/>
      <c r="AA39" s="58"/>
      <c r="AB39" s="58"/>
      <c r="AC39" s="59"/>
      <c r="AD39" s="58"/>
      <c r="AE39" s="58"/>
      <c r="AF39" s="58"/>
      <c r="AG39" s="58"/>
      <c r="AH39" s="60"/>
    </row>
    <row r="40" spans="2:34" ht="23.4" x14ac:dyDescent="0.45">
      <c r="B40" s="37" t="s">
        <v>129</v>
      </c>
      <c r="C40" s="65">
        <f>C39*($C$9/$C$10)</f>
        <v>38.170955701785665</v>
      </c>
      <c r="D40" s="7">
        <f>D39*($C$9/$C$10)</f>
        <v>35.07077267702963</v>
      </c>
      <c r="E40" s="7">
        <f t="shared" ref="E40" si="8">E39*($C$9/$C$10)</f>
        <v>32.19180033580659</v>
      </c>
      <c r="F40" s="7">
        <f t="shared" ref="F40" si="9">F39*($C$9/$C$10)</f>
        <v>34.192781777409202</v>
      </c>
      <c r="G40" s="7">
        <f>G39*($C$9/$C$10)</f>
        <v>36.144587371646438</v>
      </c>
      <c r="H40" s="65">
        <f>H39*($C$9/$C$10)</f>
        <v>45.613886806737504</v>
      </c>
      <c r="I40" s="7">
        <f>I39*($C$9/$C$10)</f>
        <v>41.085966232203056</v>
      </c>
      <c r="J40" s="7">
        <f t="shared" ref="J40" si="10">J39*($C$9/$C$10)</f>
        <v>39.669309386630374</v>
      </c>
      <c r="K40" s="7">
        <f t="shared" ref="K40" si="11">K39*($C$9/$C$10)</f>
        <v>44.130646046394858</v>
      </c>
      <c r="L40" s="7">
        <f>L39*($C$9/$C$10)</f>
        <v>57.986092394933443</v>
      </c>
      <c r="M40" s="65">
        <f>M39*($C$9/$C$10)</f>
        <v>29.315904677320873</v>
      </c>
      <c r="N40" s="7">
        <f>N39*($C$9/$C$10)</f>
        <v>32.389452761087945</v>
      </c>
      <c r="O40" s="7">
        <f t="shared" ref="O40" si="12">O39*($C$9/$C$10)</f>
        <v>35.006580042616356</v>
      </c>
      <c r="P40" s="7">
        <f t="shared" ref="P40" si="13">P39*($C$9/$C$10)</f>
        <v>36.242236796468276</v>
      </c>
      <c r="Q40" s="67">
        <f>Q39*($C$9/$C$10)</f>
        <v>43.461841691075492</v>
      </c>
      <c r="S40" s="45" t="s">
        <v>88</v>
      </c>
      <c r="T40" s="61"/>
      <c r="U40" s="62"/>
      <c r="V40" s="62"/>
      <c r="W40" s="62"/>
      <c r="X40" s="63"/>
      <c r="Y40" s="61"/>
      <c r="Z40" s="62"/>
      <c r="AA40" s="62"/>
      <c r="AB40" s="62"/>
      <c r="AC40" s="63"/>
      <c r="AD40" s="62"/>
      <c r="AE40" s="62"/>
      <c r="AF40" s="62"/>
      <c r="AG40" s="62"/>
      <c r="AH40" s="64"/>
    </row>
    <row r="41" spans="2:34" x14ac:dyDescent="0.3">
      <c r="B41" s="37" t="s">
        <v>130</v>
      </c>
      <c r="C41" s="65">
        <f>(($D$5*PROPERTIES!$G$30)-(LFR!$D$7*LFR!C$143)-(LFR!$D$7*LFR!C$151)-(LFR!$D$8*LFR!C$159))/(LFR!$D$9*LFR!C38)</f>
        <v>27.888747423414177</v>
      </c>
      <c r="D41" s="7">
        <f>(($D$5*PROPERTIES!$J$30)-(LFR!$D$7*LFR!D$143)-(LFR!$D$7*LFR!D$151)-(LFR!$D$8*LFR!D$159))/(LFR!$D$9*LFR!D38)</f>
        <v>25.615124857137783</v>
      </c>
      <c r="E41" s="7">
        <f>(($D$5*PROPERTIES!$J$30)-(LFR!$D$7*LFR!E$143)-(LFR!$D$7*LFR!E$151)-(LFR!$D$8*LFR!E$159))/(LFR!$D$9*LFR!E38)</f>
        <v>23.491205300965795</v>
      </c>
      <c r="F41" s="7">
        <f>(($D$5*PROPERTIES!$J$30)-(LFR!$D$7*LFR!F$143)-(LFR!$D$7*LFR!F$151)-(LFR!$D$8*LFR!F$159))/(LFR!$D$9*LFR!F38)</f>
        <v>24.915734991705047</v>
      </c>
      <c r="G41" s="7">
        <f>(($D$5*PROPERTIES!$G$30)-(LFR!$D$7*LFR!G$143)-(LFR!$D$7*LFR!G$151)-(LFR!$D$8*LFR!G$159))/(LFR!$D$9*LFR!G38)</f>
        <v>26.274023557865355</v>
      </c>
      <c r="H41" s="65">
        <f>(($D$5*PROPERTIES!$H$32)-(LFR!$D$7*LFR!H$143)-(LFR!$D$7*LFR!H$151)-(LFR!$D$8*LFR!H$159))/(LFR!$D$9*LFR!H38)</f>
        <v>25.540971661156579</v>
      </c>
      <c r="I41" s="7">
        <f>(($D$5*PROPERTIES!$K$32)-(LFR!$D$7*LFR!I$143)-(LFR!$D$7*LFR!I$151)-(LFR!$D$8*LFR!I$159))/(LFR!$D$9*LFR!I38)</f>
        <v>23.367306472412647</v>
      </c>
      <c r="J41" s="7">
        <f>(($D$5*PROPERTIES!$K$32)-(LFR!$D$7*LFR!J$143)-(LFR!$D$7*LFR!J$151)-(LFR!$D$8*LFR!J$159))/(LFR!$D$9*LFR!J38)</f>
        <v>22.793327060292992</v>
      </c>
      <c r="K41" s="7">
        <f>(($D$5*PROPERTIES!$K$32)-(LFR!$D$7*LFR!K$143)-(LFR!$D$7*LFR!K$151)-(LFR!$D$8*LFR!K$159))/(LFR!$D$9*LFR!K38)</f>
        <v>25.505703579785298</v>
      </c>
      <c r="L41" s="7">
        <f>(($D$5*PROPERTIES!$H$32)-(LFR!$D$7*LFR!L$143)-(LFR!$D$7*LFR!L$151)-(LFR!$D$8*LFR!L$159))/(LFR!$D$9*LFR!L38)</f>
        <v>33.468718703463679</v>
      </c>
      <c r="M41" s="65">
        <f>(($D$5*PROPERTIES!$G$30)-(LFR!$D$7*LFR!M$143)-(LFR!$D$7*LFR!M$151)-(LFR!$D$8*LFR!M$159))/(LFR!$D$9*LFR!M38)</f>
        <v>21.150154245608864</v>
      </c>
      <c r="N41" s="7">
        <f>(($D$5*PROPERTIES!$J$30)-(LFR!$D$7*LFR!N$143)-(LFR!$D$7*LFR!N$151)-(LFR!$D$8*LFR!N$159))/(LFR!$D$9*LFR!N38)</f>
        <v>23.496677798406193</v>
      </c>
      <c r="O41" s="7">
        <f>(($D$5*PROPERTIES!$J$30)-(LFR!$D$7*LFR!O$143)-(LFR!$D$7*LFR!O$151)-(LFR!$D$8*LFR!O$159))/(LFR!$D$9*LFR!O38)</f>
        <v>25.5038955240687</v>
      </c>
      <c r="P41" s="7">
        <f>(($D$5*PROPERTIES!$J$30)-(LFR!$D$7*LFR!P$143)-(LFR!$D$7*LFR!P$151)-(LFR!$D$8*LFR!P$159))/(LFR!$D$9*LFR!P38)</f>
        <v>26.512089699619601</v>
      </c>
      <c r="Q41" s="67">
        <f>(($D$5*PROPERTIES!$G$30)-(LFR!$D$7*LFR!Q$143)-(LFR!$D$7*LFR!Q$151)-(LFR!$D$8*LFR!Q$159))/(LFR!$D$9*LFR!Q38)</f>
        <v>31.88552128431439</v>
      </c>
      <c r="S41" s="37"/>
      <c r="T41" s="57"/>
      <c r="U41" s="58"/>
      <c r="V41" s="58"/>
      <c r="W41" s="58"/>
      <c r="X41" s="59"/>
      <c r="Y41" s="57"/>
      <c r="Z41" s="58"/>
      <c r="AA41" s="58"/>
      <c r="AB41" s="58"/>
      <c r="AC41" s="59"/>
      <c r="AD41" s="58"/>
      <c r="AE41" s="58"/>
      <c r="AF41" s="58"/>
      <c r="AG41" s="58"/>
      <c r="AH41" s="60"/>
    </row>
    <row r="42" spans="2:34" x14ac:dyDescent="0.3">
      <c r="B42" s="37" t="s">
        <v>131</v>
      </c>
      <c r="C42" s="65">
        <f>C41*($D$9/$D$10)</f>
        <v>46.574208197101676</v>
      </c>
      <c r="D42" s="7">
        <f>D41*($D$9/$D$10)</f>
        <v>42.777258511420094</v>
      </c>
      <c r="E42" s="7">
        <f t="shared" ref="E42" si="14">E41*($D$9/$D$10)</f>
        <v>39.230312852612876</v>
      </c>
      <c r="F42" s="7">
        <f t="shared" ref="F42" si="15">F41*($D$9/$D$10)</f>
        <v>41.60927743614743</v>
      </c>
      <c r="G42" s="7">
        <f>G41*($D$9/$D$10)</f>
        <v>43.877619341635139</v>
      </c>
      <c r="H42" s="65">
        <f>H41*($D$9/$D$10)</f>
        <v>42.653422674131484</v>
      </c>
      <c r="I42" s="7">
        <f>I41*($D$9/$D$10)</f>
        <v>39.023401808929115</v>
      </c>
      <c r="J42" s="7">
        <f t="shared" ref="J42" si="16">J41*($D$9/$D$10)</f>
        <v>38.064856190689291</v>
      </c>
      <c r="K42" s="7">
        <f t="shared" ref="K42" si="17">K41*($D$9/$D$10)</f>
        <v>42.594524978241445</v>
      </c>
      <c r="L42" s="7">
        <f>L41*($D$9/$D$10)</f>
        <v>55.89276023478434</v>
      </c>
      <c r="M42" s="65">
        <f>M41*($D$9/$D$10)</f>
        <v>35.320757590166799</v>
      </c>
      <c r="N42" s="7">
        <f>N41*($D$9/$D$10)</f>
        <v>39.239451923338343</v>
      </c>
      <c r="O42" s="7">
        <f t="shared" ref="O42" si="18">O41*($D$9/$D$10)</f>
        <v>42.591505525194727</v>
      </c>
      <c r="P42" s="7">
        <f t="shared" ref="P42" si="19">P41*($D$9/$D$10)</f>
        <v>44.275189798364728</v>
      </c>
      <c r="Q42" s="67">
        <f>Q41*($D$9/$D$10)</f>
        <v>53.248820544805028</v>
      </c>
      <c r="S42" s="37" t="s">
        <v>54</v>
      </c>
      <c r="T42" s="57">
        <v>11079.71</v>
      </c>
      <c r="U42" s="58">
        <v>19182.93</v>
      </c>
      <c r="V42" s="58">
        <v>30192.15</v>
      </c>
      <c r="W42" s="58">
        <v>18039.060000000001</v>
      </c>
      <c r="X42" s="59">
        <v>11004.81</v>
      </c>
      <c r="Y42" s="57">
        <v>24118.81</v>
      </c>
      <c r="Z42" s="58">
        <v>35246.9</v>
      </c>
      <c r="AA42" s="58">
        <v>36602.69</v>
      </c>
      <c r="AB42" s="58">
        <v>35266.74</v>
      </c>
      <c r="AC42" s="59">
        <v>24417.22</v>
      </c>
      <c r="AD42" s="58">
        <v>2019.1590000000001</v>
      </c>
      <c r="AE42" s="58">
        <v>19111.990000000002</v>
      </c>
      <c r="AF42" s="58">
        <v>23129.89</v>
      </c>
      <c r="AG42" s="58">
        <v>17863.03</v>
      </c>
      <c r="AH42" s="60">
        <v>15822.94</v>
      </c>
    </row>
    <row r="43" spans="2:34" x14ac:dyDescent="0.3">
      <c r="B43" s="37"/>
      <c r="C43" s="41"/>
      <c r="D43" s="42"/>
      <c r="E43" s="42"/>
      <c r="F43" s="42"/>
      <c r="G43" s="43"/>
      <c r="H43" s="41"/>
      <c r="I43" s="42"/>
      <c r="J43" s="42"/>
      <c r="K43" s="42"/>
      <c r="L43" s="43"/>
      <c r="M43" s="42"/>
      <c r="N43" s="42"/>
      <c r="O43" s="42"/>
      <c r="P43" s="42"/>
      <c r="Q43" s="44"/>
      <c r="S43" s="37" t="s">
        <v>171</v>
      </c>
      <c r="T43" s="65">
        <f>(($C$5*PROPERTIES!$F$35)-(LFR!$C$7*LFR!T$67)-(LFR!$C$7*LFR!T$71)-(LFR!$C$8*LFR!T$75))/(LFR!$C$11*LFR!T42)</f>
        <v>24.474666922087131</v>
      </c>
      <c r="U43" s="7">
        <f>(($C$5*PROPERTIES!$I$35)-(LFR!$C$7*LFR!U$67)-(LFR!$C$7*LFR!U$71)-(LFR!$C$8*LFR!U$75))/(LFR!$C$11*LFR!U42)</f>
        <v>14.290624065561975</v>
      </c>
      <c r="V43" s="7">
        <f>(($C$5*PROPERTIES!$I$35)-(LFR!$C$7*LFR!V$67)-(LFR!$C$7*LFR!V$71)-(LFR!$C$8*LFR!V$75))/(LFR!$C$11*LFR!V42)</f>
        <v>9.0696488575924654</v>
      </c>
      <c r="W43" s="7">
        <f>(($C$5*PROPERTIES!$I$35)-(LFR!$C$7*LFR!W$67)-(LFR!$C$7*LFR!W$71)-(LFR!$C$8*LFR!W$75))/(LFR!$C$11*LFR!W42)</f>
        <v>15.114667369963861</v>
      </c>
      <c r="X43" s="7">
        <f>(($C$5*PROPERTIES!$F$35)-(LFR!$C$7*LFR!X$67)-(LFR!$C$7*LFR!X$71)-(LFR!$C$8*LFR!X$75))/(LFR!$C$11*LFR!X42)</f>
        <v>24.139587102291681</v>
      </c>
      <c r="Y43" s="65">
        <f>(($C$5*PROPERTIES!$H$35)-(LFR!$C$7*LFR!Y$67)-(LFR!$C$7*LFR!Y$71)-(LFR!$C$8*LFR!Y$75))/(LFR!$C$11*LFR!Y42)</f>
        <v>3.0290532021934111</v>
      </c>
      <c r="Z43" s="7">
        <f>(($C$5*PROPERTIES!$K$35)-(LFR!$C$7*LFR!Z$67)-(LFR!$C$7*LFR!Z$71)-(LFR!$C$8*LFR!Z$75))/(LFR!$C$11*LFR!Z42)</f>
        <v>2.211106991100162</v>
      </c>
      <c r="AA43" s="7">
        <f>(($C$5*PROPERTIES!$K$35)-(LFR!$C$7*LFR!AA$67)-(LFR!$C$7*LFR!AA$71)-(LFR!$C$8*LFR!AA$75))/(LFR!$C$11*LFR!AA42)</f>
        <v>2.1766245862519535</v>
      </c>
      <c r="AB43" s="7">
        <f>(($C$5*PROPERTIES!$K$35)-(LFR!$C$7*LFR!AB$67)-(LFR!$C$7*LFR!AB$71)-(LFR!$C$8*LFR!AB$75))/(LFR!$C$11*LFR!AB42)</f>
        <v>2.2651914999066931</v>
      </c>
      <c r="AC43" s="7">
        <f>(($C$5*PROPERTIES!$H$35)-(LFR!$C$7*LFR!AC$67)-(LFR!$C$7*LFR!AC$71)-(LFR!$C$8*LFR!AC$75))/(LFR!$C$11*LFR!AC42)</f>
        <v>3.070494115324375</v>
      </c>
      <c r="AD43" s="65">
        <f>(($C$5*PROPERTIES!$F$35)-(LFR!$C$7*LFR!AD$67)-(LFR!$C$7*LFR!AD$71)-(LFR!$C$8*LFR!AD$75))/(LFR!$C$11*LFR!AD42)</f>
        <v>144.99601215775598</v>
      </c>
      <c r="AE43" s="7">
        <f>(($C$5*PROPERTIES!$I$35)-(LFR!$C$7*LFR!AE$67)-(LFR!$C$7*LFR!AE$71)-(LFR!$C$8*LFR!AE$75))/(LFR!$C$11*LFR!AE42)</f>
        <v>13.678211947260175</v>
      </c>
      <c r="AF43" s="7">
        <f>(($C$5*PROPERTIES!$I$35)-(LFR!$C$7*LFR!AF$67)-(LFR!$C$7*LFR!AF$71)-(LFR!$C$8*LFR!AF$75))/(LFR!$C$11*LFR!AF42)</f>
        <v>11.796598230558148</v>
      </c>
      <c r="AG43" s="7">
        <f>(($C$5*PROPERTIES!$I$35)-(LFR!$C$7*LFR!AG$67)-(LFR!$C$7*LFR!AG$71)-(LFR!$C$8*LFR!AG$75))/(LFR!$C$11*LFR!AG42)</f>
        <v>15.395160577654305</v>
      </c>
      <c r="AH43" s="67">
        <f>(($C$5*PROPERTIES!$F$35)-(LFR!$C$7*LFR!AH$67)-(LFR!$C$7*LFR!AH$71)-(LFR!$C$8*LFR!AH$75))/(LFR!$C$11*LFR!AH42)</f>
        <v>17.572303361521445</v>
      </c>
    </row>
    <row r="44" spans="2:34" ht="23.4" x14ac:dyDescent="0.45">
      <c r="B44" s="45" t="s">
        <v>85</v>
      </c>
      <c r="C44" s="46"/>
      <c r="D44" s="47"/>
      <c r="E44" s="47"/>
      <c r="F44" s="47"/>
      <c r="G44" s="48"/>
      <c r="H44" s="46"/>
      <c r="I44" s="47"/>
      <c r="J44" s="47"/>
      <c r="K44" s="47"/>
      <c r="L44" s="48"/>
      <c r="M44" s="47"/>
      <c r="N44" s="47"/>
      <c r="O44" s="47"/>
      <c r="P44" s="47"/>
      <c r="Q44" s="49"/>
      <c r="S44" s="37"/>
      <c r="T44" s="57"/>
      <c r="U44" s="58"/>
      <c r="V44" s="58"/>
      <c r="W44" s="58"/>
      <c r="X44" s="59"/>
      <c r="Y44" s="57"/>
      <c r="Z44" s="58"/>
      <c r="AA44" s="58"/>
      <c r="AB44" s="58"/>
      <c r="AC44" s="59"/>
      <c r="AD44" s="58"/>
      <c r="AE44" s="58"/>
      <c r="AF44" s="58"/>
      <c r="AG44" s="58"/>
      <c r="AH44" s="60"/>
    </row>
    <row r="45" spans="2:34" ht="23.4" x14ac:dyDescent="0.45">
      <c r="B45" s="37"/>
      <c r="C45" s="41"/>
      <c r="D45" s="42"/>
      <c r="E45" s="42"/>
      <c r="F45" s="42"/>
      <c r="G45" s="43"/>
      <c r="H45" s="41"/>
      <c r="I45" s="42"/>
      <c r="J45" s="42"/>
      <c r="K45" s="42"/>
      <c r="L45" s="43"/>
      <c r="M45" s="42"/>
      <c r="N45" s="42"/>
      <c r="O45" s="42"/>
      <c r="P45" s="42"/>
      <c r="Q45" s="44"/>
      <c r="S45" s="45" t="s">
        <v>89</v>
      </c>
      <c r="T45" s="61"/>
      <c r="U45" s="62"/>
      <c r="V45" s="62"/>
      <c r="W45" s="62"/>
      <c r="X45" s="63"/>
      <c r="Y45" s="61"/>
      <c r="Z45" s="62"/>
      <c r="AA45" s="62"/>
      <c r="AB45" s="62"/>
      <c r="AC45" s="63"/>
      <c r="AD45" s="62"/>
      <c r="AE45" s="62"/>
      <c r="AF45" s="62"/>
      <c r="AG45" s="62"/>
      <c r="AH45" s="64"/>
    </row>
    <row r="46" spans="2:34" x14ac:dyDescent="0.3">
      <c r="B46" s="37" t="s">
        <v>81</v>
      </c>
      <c r="C46" s="53">
        <v>3159273.8457851098</v>
      </c>
      <c r="D46" s="54">
        <v>3290734.33825655</v>
      </c>
      <c r="E46" s="54">
        <v>3436834.5884795198</v>
      </c>
      <c r="F46" s="54">
        <v>3264871.0793233798</v>
      </c>
      <c r="G46" s="55">
        <v>3111327.3381775599</v>
      </c>
      <c r="H46" s="53">
        <v>2598129.6409606198</v>
      </c>
      <c r="I46" s="54">
        <v>2449699.4889472099</v>
      </c>
      <c r="J46" s="54">
        <v>2726464.9654117702</v>
      </c>
      <c r="K46" s="54">
        <v>2538399.3965124302</v>
      </c>
      <c r="L46" s="55">
        <v>2319838.3507225802</v>
      </c>
      <c r="M46" s="54">
        <v>2874976.2907893299</v>
      </c>
      <c r="N46" s="54">
        <v>2916186.9825406601</v>
      </c>
      <c r="O46" s="54">
        <v>3074730.07230089</v>
      </c>
      <c r="P46" s="54">
        <v>3058446.6178838499</v>
      </c>
      <c r="Q46" s="56">
        <v>2848580.3790329602</v>
      </c>
      <c r="S46" s="37"/>
      <c r="T46" s="57"/>
      <c r="U46" s="58"/>
      <c r="V46" s="58"/>
      <c r="W46" s="58"/>
      <c r="X46" s="59"/>
      <c r="Y46" s="57"/>
      <c r="Z46" s="58"/>
      <c r="AA46" s="58"/>
      <c r="AB46" s="58"/>
      <c r="AC46" s="59"/>
      <c r="AD46" s="58"/>
      <c r="AE46" s="58"/>
      <c r="AF46" s="58"/>
      <c r="AG46" s="58"/>
      <c r="AH46" s="60"/>
    </row>
    <row r="47" spans="2:34" x14ac:dyDescent="0.3">
      <c r="B47" s="37" t="s">
        <v>82</v>
      </c>
      <c r="C47" s="53">
        <v>83158.782710215994</v>
      </c>
      <c r="D47" s="54">
        <v>102563.329798381</v>
      </c>
      <c r="E47" s="54">
        <v>110166.937690312</v>
      </c>
      <c r="F47" s="54">
        <v>101818.537707009</v>
      </c>
      <c r="G47" s="55">
        <v>81742.111696921304</v>
      </c>
      <c r="H47" s="53">
        <v>44496.478849725798</v>
      </c>
      <c r="I47" s="54">
        <v>47943.279415454701</v>
      </c>
      <c r="J47" s="54">
        <v>53650.729748722202</v>
      </c>
      <c r="K47" s="54">
        <v>49398.773020162298</v>
      </c>
      <c r="L47" s="55">
        <v>35426.134016150601</v>
      </c>
      <c r="M47" s="54">
        <v>91664.025253969798</v>
      </c>
      <c r="N47" s="54">
        <v>91730.922376717805</v>
      </c>
      <c r="O47" s="54">
        <v>98236.350639736105</v>
      </c>
      <c r="P47" s="54">
        <v>94358.600149588994</v>
      </c>
      <c r="Q47" s="56">
        <v>78935.272299427495</v>
      </c>
      <c r="S47" s="37" t="s">
        <v>54</v>
      </c>
      <c r="T47" s="57">
        <v>6648.2120000000004</v>
      </c>
      <c r="U47" s="58">
        <v>13771.11</v>
      </c>
      <c r="V47" s="58">
        <v>21661.53</v>
      </c>
      <c r="W47" s="58">
        <v>13770.38</v>
      </c>
      <c r="X47" s="59">
        <v>65833.56</v>
      </c>
      <c r="Y47" s="57">
        <v>19016.990000000002</v>
      </c>
      <c r="Z47" s="58">
        <v>33023.46</v>
      </c>
      <c r="AA47" s="58">
        <v>33759.57</v>
      </c>
      <c r="AB47" s="58">
        <v>33014.53</v>
      </c>
      <c r="AC47" s="59">
        <v>19230.990000000002</v>
      </c>
      <c r="AD47" s="58">
        <v>1613.6279999999999</v>
      </c>
      <c r="AE47" s="58">
        <v>21709.040000000001</v>
      </c>
      <c r="AF47" s="58">
        <v>22815.040000000001</v>
      </c>
      <c r="AG47" s="58">
        <v>26419.16</v>
      </c>
      <c r="AH47" s="60">
        <v>16731.55</v>
      </c>
    </row>
    <row r="48" spans="2:34" x14ac:dyDescent="0.3">
      <c r="B48" s="37" t="s">
        <v>83</v>
      </c>
      <c r="C48" s="41">
        <v>-61012.615218164901</v>
      </c>
      <c r="D48" s="42">
        <v>-93058.806161049404</v>
      </c>
      <c r="E48" s="42">
        <v>-115322.560541967</v>
      </c>
      <c r="F48" s="42">
        <v>-92814.784083422899</v>
      </c>
      <c r="G48" s="43">
        <v>-60657.125207489597</v>
      </c>
      <c r="H48" s="41">
        <v>17302.082337099499</v>
      </c>
      <c r="I48" s="42">
        <v>21806.4843873104</v>
      </c>
      <c r="J48" s="42">
        <v>24794.1789921696</v>
      </c>
      <c r="K48" s="42">
        <v>22518.8779029941</v>
      </c>
      <c r="L48" s="43">
        <v>15161.9771676532</v>
      </c>
      <c r="M48" s="42">
        <v>-47365.298127121401</v>
      </c>
      <c r="N48" s="42">
        <v>-24467.145491692601</v>
      </c>
      <c r="O48" s="42">
        <v>-84401.085716334404</v>
      </c>
      <c r="P48" s="42">
        <v>-103067.446671418</v>
      </c>
      <c r="Q48" s="44">
        <v>-9337.0882833550004</v>
      </c>
      <c r="S48" s="37" t="s">
        <v>171</v>
      </c>
      <c r="T48" s="65">
        <f>(($C$5*PROPERTIES!$F$35)-(LFR!$C$7*LFR!T$67)-(LFR!$C$7*LFR!T$71)-(LFR!$C$8*LFR!T$75))/(LFR!$C$11*LFR!T47)</f>
        <v>40.788743175355719</v>
      </c>
      <c r="U48" s="7">
        <f>(($C$5*PROPERTIES!$I$35)-(LFR!$C$7*LFR!U$67)-(LFR!$C$7*LFR!U$71)-(LFR!$C$8*LFR!U$75))/(LFR!$C$11*LFR!U47)</f>
        <v>19.906604558818479</v>
      </c>
      <c r="V48" s="7">
        <f>(($C$5*PROPERTIES!$I$35)-(LFR!$C$7*LFR!V$67)-(LFR!$C$7*LFR!V$71)-(LFR!$C$8*LFR!V$75))/(LFR!$C$11*LFR!V47)</f>
        <v>12.641406159018333</v>
      </c>
      <c r="W48" s="7">
        <f>(($C$5*PROPERTIES!$I$35)-(LFR!$C$7*LFR!W$67)-(LFR!$C$7*LFR!W$71)-(LFR!$C$8*LFR!W$75))/(LFR!$C$11*LFR!W47)</f>
        <v>19.800063002387759</v>
      </c>
      <c r="X48" s="7">
        <f>(($C$5*PROPERTIES!$F$35)-(LFR!$C$7*LFR!X$67)-(LFR!$C$7*LFR!X$71)-(LFR!$C$8*LFR!X$75))/(LFR!$C$11*LFR!X47)</f>
        <v>4.0351998211728262</v>
      </c>
      <c r="Y48" s="65">
        <f>(($C$5*PROPERTIES!$H$35)-(LFR!$C$7*LFR!Y$67)-(LFR!$C$7*LFR!Y$71)-(LFR!$C$8*LFR!Y$75))/(LFR!$C$11*LFR!Y47)</f>
        <v>3.8416783446588796</v>
      </c>
      <c r="Z48" s="7">
        <f>(($C$5*PROPERTIES!$K$35)-(LFR!$C$7*LFR!Z$67)-(LFR!$C$7*LFR!Z$71)-(LFR!$C$8*LFR!Z$75))/(LFR!$C$11*LFR!Z47)</f>
        <v>2.3599788454816153</v>
      </c>
      <c r="AA48" s="7">
        <f>(($C$5*PROPERTIES!$K$35)-(LFR!$C$7*LFR!AA$67)-(LFR!$C$7*LFR!AA$71)-(LFR!$C$8*LFR!AA$75))/(LFR!$C$11*LFR!AA47)</f>
        <v>2.3599327532003076</v>
      </c>
      <c r="AB48" s="7">
        <f>(($C$5*PROPERTIES!$K$35)-(LFR!$C$7*LFR!AB$67)-(LFR!$C$7*LFR!AB$71)-(LFR!$C$8*LFR!AB$75))/(LFR!$C$11*LFR!AB47)</f>
        <v>2.419720034706518</v>
      </c>
      <c r="AC48" s="7">
        <f>(($C$5*PROPERTIES!$H$35)-(LFR!$C$7*LFR!AC$67)-(LFR!$C$7*LFR!AC$71)-(LFR!$C$8*LFR!AC$75))/(LFR!$C$11*LFR!AC47)</f>
        <v>3.898547621447499</v>
      </c>
      <c r="AD48" s="65">
        <f>(($C$5*PROPERTIES!$F$35)-(LFR!$C$7*LFR!AD$67)-(LFR!$C$7*LFR!AD$71)-(LFR!$C$8*LFR!AD$75))/(LFR!$C$11*LFR!AD47)</f>
        <v>181.43587178237021</v>
      </c>
      <c r="AE48" s="7">
        <f>(($C$5*PROPERTIES!$I$35)-(LFR!$C$7*LFR!AE$67)-(LFR!$C$7*LFR!AE$71)-(LFR!$C$8*LFR!AE$75))/(LFR!$C$11*LFR!AE47)</f>
        <v>12.04188899895698</v>
      </c>
      <c r="AF48" s="7">
        <f>(($C$5*PROPERTIES!$I$35)-(LFR!$C$7*LFR!AF$67)-(LFR!$C$7*LFR!AF$71)-(LFR!$C$8*LFR!AF$75))/(LFR!$C$11*LFR!AF47)</f>
        <v>11.959392551887026</v>
      </c>
      <c r="AG48" s="7">
        <f>(($C$5*PROPERTIES!$I$35)-(LFR!$C$7*LFR!AG$67)-(LFR!$C$7*LFR!AG$71)-(LFR!$C$8*LFR!AG$75))/(LFR!$C$11*LFR!AG47)</f>
        <v>10.409271727543805</v>
      </c>
      <c r="AH48" s="67">
        <f>(($C$5*PROPERTIES!$F$35)-(LFR!$C$7*LFR!AH$67)-(LFR!$C$7*LFR!AH$71)-(LFR!$C$8*LFR!AH$75))/(LFR!$C$11*LFR!AH47)</f>
        <v>16.618036090568545</v>
      </c>
    </row>
    <row r="49" spans="2:34" x14ac:dyDescent="0.3">
      <c r="B49" s="37" t="s">
        <v>84</v>
      </c>
      <c r="C49" s="41">
        <f>C46+(C47*(PROPERTIES!$G$19+PROPERTIES!$C$22+PROPERTIES!$C$20/2))+ABS(LFR!C48)</f>
        <v>7159933.7918997584</v>
      </c>
      <c r="D49" s="42">
        <f>D46+(D47*(PROPERTIES!$J$19+PROPERTIES!$C$22+PROPERTIES!$C$20/2))+ABS(LFR!D48)</f>
        <v>8242730.8936158996</v>
      </c>
      <c r="E49" s="42">
        <f>E46+(E47*(PROPERTIES!$J$19+PROPERTIES!$C$22+PROPERTIES!$C$20/2))+ABS(LFR!E48)</f>
        <v>8771315.8221000191</v>
      </c>
      <c r="F49" s="42">
        <f>F46+(F47*(PROPERTIES!$J$19+PROPERTIES!$C$22+PROPERTIES!$C$20/2))+ABS(LFR!F48)</f>
        <v>8181339.0872763554</v>
      </c>
      <c r="G49" s="42">
        <f>G46+(G47*(PROPERTIES!$G$19+PROPERTIES!$C$22+PROPERTIES!$C$20/2))+ABS(LFR!G48)</f>
        <v>7044517.0050266962</v>
      </c>
      <c r="H49" s="41">
        <f>H46+(H47*(PROPERTIES!$H$19+PROPERTIES!$C$22+PROPERTIES!$C$20/2))+ABS(LFR!H48)</f>
        <v>4770729.9175813124</v>
      </c>
      <c r="I49" s="42">
        <f>I46+(I47*(PROPERTIES!$K$19+PROPERTIES!$C$22+PROPERTIES!$C$20/2))+ABS(LFR!I48)</f>
        <v>4793758.5700206067</v>
      </c>
      <c r="J49" s="42">
        <f>J46+(J47*(PROPERTIES!$K$19+PROPERTIES!$C$22+PROPERTIES!$C$20/2))+ABS(LFR!J48)</f>
        <v>5349966.3666076716</v>
      </c>
      <c r="K49" s="42">
        <f>K46+(K47*(PROPERTIES!$K$19+PROPERTIES!$C$22+PROPERTIES!$C$20/2))+ABS(LFR!K48)</f>
        <v>4953671.3425795352</v>
      </c>
      <c r="L49" s="42">
        <f>L46+(L47*(PROPERTIES!$H$19+PROPERTIES!$C$22+PROPERTIES!$C$20/2))+ABS(LFR!L48)</f>
        <v>4050953.6942975284</v>
      </c>
      <c r="M49" s="41">
        <f>M46+(M47*(PROPERTIES!$G$19+PROPERTIES!$C$22+PROPERTIES!$C$20/2))+ABS(LFR!M48)</f>
        <v>7264924.7853232706</v>
      </c>
      <c r="N49" s="42">
        <f>N46+(N47*(PROPERTIES!$J$19+PROPERTIES!$C$22+PROPERTIES!$C$20/2))+ABS(LFR!N48)</f>
        <v>7286406.5756293582</v>
      </c>
      <c r="O49" s="42">
        <f>O46+(O47*(PROPERTIES!$J$19+PROPERTIES!$C$22+PROPERTIES!$C$20/2))+ABS(LFR!O48)</f>
        <v>7813078.2695747213</v>
      </c>
      <c r="P49" s="42">
        <f>P46+(P47*(PROPERTIES!$J$19+PROPERTIES!$C$22+PROPERTIES!$C$20/2))+ABS(LFR!P48)</f>
        <v>7631752.7466420466</v>
      </c>
      <c r="Q49" s="44">
        <f>Q46+(Q47*(PROPERTIES!$G$19+PROPERTIES!$C$22+PROPERTIES!$C$20/2))+ABS(LFR!Q48)</f>
        <v>6597475.9925016938</v>
      </c>
      <c r="S49" s="37"/>
      <c r="T49" s="57"/>
      <c r="U49" s="58"/>
      <c r="V49" s="58"/>
      <c r="W49" s="58"/>
      <c r="X49" s="59"/>
      <c r="Y49" s="57"/>
      <c r="Z49" s="58"/>
      <c r="AA49" s="58"/>
      <c r="AB49" s="58"/>
      <c r="AC49" s="59"/>
      <c r="AD49" s="58"/>
      <c r="AE49" s="58"/>
      <c r="AF49" s="58"/>
      <c r="AG49" s="58"/>
      <c r="AH49" s="60"/>
    </row>
    <row r="50" spans="2:34" ht="23.4" x14ac:dyDescent="0.45">
      <c r="B50" s="37" t="s">
        <v>86</v>
      </c>
      <c r="C50" s="41">
        <f>C49/PROPERTIES!$G$22</f>
        <v>2699.010024087665</v>
      </c>
      <c r="D50" s="42">
        <f>D49/PROPERTIES!$J$22</f>
        <v>3049.2493687540323</v>
      </c>
      <c r="E50" s="42">
        <f>E49/PROPERTIES!$J$22</f>
        <v>3244.7898128514425</v>
      </c>
      <c r="F50" s="42">
        <f>F49/PROPERTIES!$J$22</f>
        <v>3026.5385791936801</v>
      </c>
      <c r="G50" s="42">
        <f>G49/PROPERTIES!$G$22</f>
        <v>2655.5024898321381</v>
      </c>
      <c r="H50" s="41">
        <f>H49/PROPERTIES!$H$20</f>
        <v>1218.4838754581544</v>
      </c>
      <c r="I50" s="42">
        <f>I49/PROPERTIES!$K$20</f>
        <v>1224.3655837408644</v>
      </c>
      <c r="J50" s="42">
        <f>J49/PROPERTIES!$K$20</f>
        <v>1366.4256548943047</v>
      </c>
      <c r="K50" s="42">
        <f>K49/PROPERTIES!$K$20</f>
        <v>1265.2086283501992</v>
      </c>
      <c r="L50" s="42">
        <f>L49/PROPERTIES!$H$20</f>
        <v>1034.6470753958899</v>
      </c>
      <c r="M50" s="41">
        <f>M49/PROPERTIES!$G$22</f>
        <v>2738.5874492322341</v>
      </c>
      <c r="N50" s="42">
        <f>N49/PROPERTIES!$J$22</f>
        <v>2695.4744656811772</v>
      </c>
      <c r="O50" s="42">
        <f>O49/PROPERTIES!$J$22</f>
        <v>2890.3071432282932</v>
      </c>
      <c r="P50" s="42">
        <f>P49/PROPERTIES!$J$22</f>
        <v>2823.2290421138086</v>
      </c>
      <c r="Q50" s="44">
        <f>Q49/PROPERTIES!$G$22</f>
        <v>2486.9858234701801</v>
      </c>
      <c r="S50" s="45" t="s">
        <v>90</v>
      </c>
      <c r="T50" s="61"/>
      <c r="U50" s="62"/>
      <c r="V50" s="62"/>
      <c r="W50" s="62"/>
      <c r="X50" s="63"/>
      <c r="Y50" s="61"/>
      <c r="Z50" s="62"/>
      <c r="AA50" s="62"/>
      <c r="AB50" s="62"/>
      <c r="AC50" s="63"/>
      <c r="AD50" s="62"/>
      <c r="AE50" s="62"/>
      <c r="AF50" s="62"/>
      <c r="AG50" s="62"/>
      <c r="AH50" s="64"/>
    </row>
    <row r="51" spans="2:34" x14ac:dyDescent="0.3">
      <c r="B51" s="37" t="s">
        <v>128</v>
      </c>
      <c r="C51" s="65">
        <f>(($C$5*PROPERTIES!$G$29)-(LFR!$C$7*LFR!C$143)-(LFR!$C$7*LFR!C$151)-(LFR!$C$8*LFR!C$159))/(LFR!$C$11*LFR!C50)</f>
        <v>5.0033953653529668</v>
      </c>
      <c r="D51" s="7">
        <f>(($C$5*PROPERTIES!$J$29)-(LFR!$C$7*LFR!D$143)-(LFR!$C$7*LFR!D$151)-(LFR!$C$8*LFR!D$159))/(LFR!$C$11*LFR!D50)</f>
        <v>4.4062517772358429</v>
      </c>
      <c r="E51" s="7">
        <f>(($C$5*PROPERTIES!$J$29)-(LFR!$C$7*LFR!E$143)-(LFR!$C$7*LFR!E$151)-(LFR!$C$8*LFR!E$159))/(LFR!$C$11*LFR!E50)</f>
        <v>4.0848371445987031</v>
      </c>
      <c r="F51" s="7">
        <f>(($C$5*PROPERTIES!$J$29)-(LFR!$C$7*LFR!F$143)-(LFR!$C$7*LFR!F$151)-(LFR!$C$8*LFR!F$159))/(LFR!$C$11*LFR!F50)</f>
        <v>4.2876695860578122</v>
      </c>
      <c r="G51" s="7">
        <f>(($C$5*PROPERTIES!$G$29)-(LFR!$C$7*LFR!G$143)-(LFR!$C$7*LFR!G$151)-(LFR!$C$8*LFR!G$159))/(LFR!$C$11*LFR!G50)</f>
        <v>4.7189374849730257</v>
      </c>
      <c r="H51" s="65">
        <f>(($C$5*PROPERTIES!$H$31)-(LFR!$C$7*LFR!H$143)-(LFR!$C$7*LFR!H$151)-(LFR!$C$8*LFR!H$159))/(LFR!$C$11*LFR!H50)</f>
        <v>9.7010615248171632</v>
      </c>
      <c r="I51" s="7">
        <f>(($C$5*PROPERTIES!$K$31)-(LFR!$C$7*LFR!I$143)-(LFR!$C$7*LFR!I$151)-(LFR!$C$8*LFR!I$159))/(LFR!$C$11*LFR!I50)</f>
        <v>10.059754523976695</v>
      </c>
      <c r="J51" s="7">
        <f>(($C$5*PROPERTIES!$K$31)-(LFR!$C$7*LFR!J$143)-(LFR!$C$7*LFR!J$151)-(LFR!$C$8*LFR!J$159))/(LFR!$C$11*LFR!J50)</f>
        <v>9.2721884039947486</v>
      </c>
      <c r="K51" s="7">
        <f>(($C$5*PROPERTIES!$K$31)-(LFR!$C$7*LFR!K$143)-(LFR!$C$7*LFR!K$151)-(LFR!$C$8*LFR!K$159))/(LFR!$C$11*LFR!K50)</f>
        <v>10.182572480633885</v>
      </c>
      <c r="L51" s="7">
        <f>(($C$5*PROPERTIES!$H$31)-(LFR!$C$7*LFR!L$143)-(LFR!$C$7*LFR!L$151)-(LFR!$C$8*LFR!L$159))/(LFR!$C$11*LFR!L50)</f>
        <v>12.403795723288027</v>
      </c>
      <c r="M51" s="65">
        <f>(($C$5*PROPERTIES!$G$29)-(LFR!$C$7*LFR!M$143)-(LFR!$C$7*LFR!M$151)-(LFR!$C$8*LFR!M$159))/(LFR!$C$11*LFR!M50)</f>
        <v>4.1375313340028415</v>
      </c>
      <c r="N51" s="7">
        <f>(($C$5*PROPERTIES!$J$29)-(LFR!$C$7*LFR!N$143)-(LFR!$C$7*LFR!N$151)-(LFR!$C$8*LFR!N$159))/(LFR!$C$11*LFR!N50)</f>
        <v>4.519824391626476</v>
      </c>
      <c r="O51" s="7">
        <f>(($C$5*PROPERTIES!$J$29)-(LFR!$C$7*LFR!O$143)-(LFR!$C$7*LFR!O$151)-(LFR!$C$8*LFR!O$159))/(LFR!$C$11*LFR!O50)</f>
        <v>4.4773202307160789</v>
      </c>
      <c r="P51" s="7">
        <f>(($C$5*PROPERTIES!$J$29)-(LFR!$C$7*LFR!P$143)-(LFR!$C$7*LFR!P$151)-(LFR!$C$8*LFR!P$159))/(LFR!$C$11*LFR!P50)</f>
        <v>4.8747212243017461</v>
      </c>
      <c r="Q51" s="67">
        <f>(($C$5*PROPERTIES!$G$29)-(LFR!$C$7*LFR!Q$143)-(LFR!$C$7*LFR!Q$151)-(LFR!$C$8*LFR!Q$159))/(LFR!$C$11*LFR!Q50)</f>
        <v>5.7955858510144624</v>
      </c>
      <c r="S51" s="37"/>
      <c r="T51" s="57"/>
      <c r="U51" s="58"/>
      <c r="V51" s="58"/>
      <c r="W51" s="58"/>
      <c r="X51" s="59"/>
      <c r="Y51" s="57"/>
      <c r="Z51" s="58"/>
      <c r="AA51" s="58"/>
      <c r="AB51" s="58"/>
      <c r="AC51" s="59"/>
      <c r="AD51" s="58"/>
      <c r="AE51" s="58"/>
      <c r="AF51" s="58"/>
      <c r="AG51" s="58"/>
      <c r="AH51" s="60"/>
    </row>
    <row r="52" spans="2:34" x14ac:dyDescent="0.3">
      <c r="B52" s="37" t="s">
        <v>129</v>
      </c>
      <c r="C52" s="65">
        <f>C51*($C$11/$C$12)</f>
        <v>8.3518214944737981</v>
      </c>
      <c r="D52" s="7">
        <f>D51*($C$11/$C$12)</f>
        <v>7.3550510435398291</v>
      </c>
      <c r="E52" s="7">
        <f t="shared" ref="E52:F52" si="20">E51*($C$11/$C$12)</f>
        <v>6.8185358490609111</v>
      </c>
      <c r="F52" s="7">
        <f t="shared" si="20"/>
        <v>7.1571100013426552</v>
      </c>
      <c r="G52" s="7">
        <f>G51*($C$11/$C$12)</f>
        <v>7.876995647993434</v>
      </c>
      <c r="H52" s="65">
        <f>H51*($C$11/$C$12)</f>
        <v>16.19331039142557</v>
      </c>
      <c r="I52" s="7">
        <f>I51*($C$11/$C$12)</f>
        <v>16.792051782330326</v>
      </c>
      <c r="J52" s="7">
        <f t="shared" ref="J52:K52" si="21">J51*($C$11/$C$12)</f>
        <v>15.477422182052772</v>
      </c>
      <c r="K52" s="7">
        <f t="shared" si="21"/>
        <v>16.997063294596561</v>
      </c>
      <c r="L52" s="7">
        <f>L51*($C$11/$C$12)</f>
        <v>20.704797476565396</v>
      </c>
      <c r="M52" s="65">
        <f>M51*($C$11/$C$12)</f>
        <v>6.9064946113739731</v>
      </c>
      <c r="N52" s="7">
        <f>N51*($C$11/$C$12)</f>
        <v>7.5446299460226554</v>
      </c>
      <c r="O52" s="7">
        <f t="shared" ref="O52:P52" si="22">O51*($C$11/$C$12)</f>
        <v>7.4736806928106851</v>
      </c>
      <c r="P52" s="7">
        <f t="shared" si="22"/>
        <v>8.1370346590267602</v>
      </c>
      <c r="Q52" s="67">
        <f>Q51*($C$11/$C$12)</f>
        <v>9.6741702282318318</v>
      </c>
      <c r="S52" s="37" t="s">
        <v>54</v>
      </c>
      <c r="T52" s="57">
        <v>11669.63</v>
      </c>
      <c r="U52" s="58">
        <v>24988.09</v>
      </c>
      <c r="V52" s="58">
        <v>32937.54</v>
      </c>
      <c r="W52" s="58">
        <v>24969.85</v>
      </c>
      <c r="X52" s="59">
        <v>11604.44</v>
      </c>
      <c r="Y52" s="57">
        <v>21704.05</v>
      </c>
      <c r="Z52" s="58">
        <v>37370.89</v>
      </c>
      <c r="AA52" s="58">
        <v>38255.410000000003</v>
      </c>
      <c r="AB52" s="58">
        <v>37359.79</v>
      </c>
      <c r="AC52" s="59">
        <v>21947.52</v>
      </c>
      <c r="AD52" s="58">
        <v>1836.694</v>
      </c>
      <c r="AE52" s="58">
        <v>23626.3</v>
      </c>
      <c r="AF52" s="58">
        <v>27001.34</v>
      </c>
      <c r="AG52" s="58">
        <v>24722.76</v>
      </c>
      <c r="AH52" s="60">
        <v>19198.47</v>
      </c>
    </row>
    <row r="53" spans="2:34" x14ac:dyDescent="0.3">
      <c r="B53" s="37" t="s">
        <v>130</v>
      </c>
      <c r="C53" s="65">
        <f>(($D$5*PROPERTIES!$G$30)-(LFR!$D$7*LFR!C$143)-(LFR!$D$7*LFR!C$151)-(LFR!$D$8*LFR!C$159))/(LFR!$D$11*LFR!C50)</f>
        <v>6.1020699089785966</v>
      </c>
      <c r="D53" s="7">
        <f>(($D$5*PROPERTIES!$J$30)-(LFR!$D$7*LFR!D$143)-(LFR!$D$7*LFR!D$151)-(LFR!$D$8*LFR!D$159))/(LFR!$D$11*LFR!D50)</f>
        <v>5.3720102646695116</v>
      </c>
      <c r="E53" s="7">
        <f>(($D$5*PROPERTIES!$J$30)-(LFR!$D$7*LFR!E$143)-(LFR!$D$7*LFR!E$151)-(LFR!$D$8*LFR!E$159))/(LFR!$D$11*LFR!E50)</f>
        <v>4.9756653499159347</v>
      </c>
      <c r="F53" s="7">
        <f>(($D$5*PROPERTIES!$J$30)-(LFR!$D$7*LFR!F$143)-(LFR!$D$7*LFR!F$151)-(LFR!$D$8*LFR!F$159))/(LFR!$D$11*LFR!F50)</f>
        <v>5.2152719618078143</v>
      </c>
      <c r="G53" s="7">
        <f>(($D$5*PROPERTIES!$G$30)-(LFR!$D$7*LFR!G$143)-(LFR!$D$7*LFR!G$151)-(LFR!$D$8*LFR!G$159))/(LFR!$D$11*LFR!G50)</f>
        <v>5.7259021134359953</v>
      </c>
      <c r="H53" s="65">
        <f>(($D$5*PROPERTIES!$H$32)-(LFR!$D$7*LFR!H$143)-(LFR!$D$7*LFR!H$151)-(LFR!$D$8*LFR!H$159))/(LFR!$D$11*LFR!H50)</f>
        <v>9.0672580383266563</v>
      </c>
      <c r="I53" s="7">
        <f>(($D$5*PROPERTIES!$K$32)-(LFR!$D$7*LFR!I$143)-(LFR!$D$7*LFR!I$151)-(LFR!$D$8*LFR!I$159))/(LFR!$D$11*LFR!I50)</f>
        <v>9.5503417902044028</v>
      </c>
      <c r="J53" s="7">
        <f>(($D$5*PROPERTIES!$K$32)-(LFR!$D$7*LFR!J$143)-(LFR!$D$7*LFR!J$151)-(LFR!$D$8*LFR!J$159))/(LFR!$D$11*LFR!J50)</f>
        <v>8.8930700155989975</v>
      </c>
      <c r="K53" s="7">
        <f>(($D$5*PROPERTIES!$K$32)-(LFR!$D$7*LFR!K$143)-(LFR!$D$7*LFR!K$151)-(LFR!$D$8*LFR!K$159))/(LFR!$D$11*LFR!K50)</f>
        <v>9.8236055203693162</v>
      </c>
      <c r="L53" s="7">
        <f>(($D$5*PROPERTIES!$H$32)-(LFR!$D$7*LFR!L$143)-(LFR!$D$7*LFR!L$151)-(LFR!$D$8*LFR!L$159))/(LFR!$D$11*LFR!L50)</f>
        <v>11.950504231871637</v>
      </c>
      <c r="M53" s="65">
        <f>(($D$5*PROPERTIES!$G$30)-(LFR!$D$7*LFR!M$143)-(LFR!$D$7*LFR!M$151)-(LFR!$D$8*LFR!M$159))/(LFR!$D$11*LFR!M50)</f>
        <v>4.9827364338522395</v>
      </c>
      <c r="N53" s="7">
        <f>(($D$5*PROPERTIES!$J$30)-(LFR!$D$7*LFR!N$143)-(LFR!$D$7*LFR!N$151)-(LFR!$D$8*LFR!N$159))/(LFR!$D$11*LFR!N50)</f>
        <v>5.4731933959339454</v>
      </c>
      <c r="O53" s="7">
        <f>(($D$5*PROPERTIES!$J$30)-(LFR!$D$7*LFR!O$143)-(LFR!$D$7*LFR!O$151)-(LFR!$D$8*LFR!O$159))/(LFR!$D$11*LFR!O50)</f>
        <v>5.4449183935605969</v>
      </c>
      <c r="P53" s="7">
        <f>(($D$5*PROPERTIES!$J$30)-(LFR!$D$7*LFR!P$143)-(LFR!$D$7*LFR!P$151)-(LFR!$D$8*LFR!P$159))/(LFR!$D$11*LFR!P50)</f>
        <v>5.9524414560983567</v>
      </c>
      <c r="Q53" s="67">
        <f>(($D$5*PROPERTIES!$G$30)-(LFR!$D$7*LFR!Q$143)-(LFR!$D$7*LFR!Q$151)-(LFR!$D$8*LFR!Q$159))/(LFR!$D$11*LFR!Q50)</f>
        <v>7.0973973655540581</v>
      </c>
      <c r="S53" s="37" t="s">
        <v>171</v>
      </c>
      <c r="T53" s="65">
        <f>(($C$5*PROPERTIES!$F$35)-(LFR!$C$7*LFR!T$67)-(LFR!$C$7*LFR!T$71)-(LFR!$C$8*LFR!T$75))/(LFR!$C$11*LFR!T52)</f>
        <v>23.237430136458311</v>
      </c>
      <c r="U53" s="7">
        <f>(($C$5*PROPERTIES!$I$35)-(LFR!$C$7*LFR!U$67)-(LFR!$C$7*LFR!U$71)-(LFR!$C$8*LFR!U$75))/(LFR!$C$11*LFR!U52)</f>
        <v>10.97066807050842</v>
      </c>
      <c r="V53" s="7">
        <f>(($C$5*PROPERTIES!$I$35)-(LFR!$C$7*LFR!V$67)-(LFR!$C$7*LFR!V$71)-(LFR!$C$8*LFR!V$75))/(LFR!$C$11*LFR!V52)</f>
        <v>8.3136809475073221</v>
      </c>
      <c r="W53" s="7">
        <f>(($C$5*PROPERTIES!$I$35)-(LFR!$C$7*LFR!W$67)-(LFR!$C$7*LFR!W$71)-(LFR!$C$8*LFR!W$75))/(LFR!$C$11*LFR!W52)</f>
        <v>10.919344392009577</v>
      </c>
      <c r="X53" s="7">
        <f>(($C$5*PROPERTIES!$F$35)-(LFR!$C$7*LFR!X$67)-(LFR!$C$7*LFR!X$71)-(LFR!$C$8*LFR!X$75))/(LFR!$C$11*LFR!X52)</f>
        <v>22.892235173706833</v>
      </c>
      <c r="Y53" s="65">
        <f>(($C$5*PROPERTIES!$H$35)-(LFR!$C$7*LFR!Y$67)-(LFR!$C$7*LFR!Y$71)-(LFR!$C$8*LFR!Y$75))/(LFR!$C$11*LFR!Y52)</f>
        <v>3.3660611113407164</v>
      </c>
      <c r="Z53" s="7">
        <f>(($C$5*PROPERTIES!$K$35)-(LFR!$C$7*LFR!Z$67)-(LFR!$C$7*LFR!Z$71)-(LFR!$C$8*LFR!Z$75))/(LFR!$C$11*LFR!Z52)</f>
        <v>2.0854378101406819</v>
      </c>
      <c r="AA53" s="7">
        <f>(($C$5*PROPERTIES!$K$35)-(LFR!$C$7*LFR!AA$67)-(LFR!$C$7*LFR!AA$71)-(LFR!$C$8*LFR!AA$75))/(LFR!$C$11*LFR!AA52)</f>
        <v>2.0825894945828187</v>
      </c>
      <c r="AB53" s="7">
        <f>(($C$5*PROPERTIES!$K$35)-(LFR!$C$7*LFR!AB$67)-(LFR!$C$7*LFR!AB$71)-(LFR!$C$8*LFR!AB$75))/(LFR!$C$11*LFR!AB52)</f>
        <v>2.1382861005754945</v>
      </c>
      <c r="AC53" s="7">
        <f>(($C$5*PROPERTIES!$H$35)-(LFR!$C$7*LFR!AC$67)-(LFR!$C$7*LFR!AC$71)-(LFR!$C$8*LFR!AC$75))/(LFR!$C$11*LFR!AC52)</f>
        <v>3.4160092038909471</v>
      </c>
      <c r="AD53" s="65">
        <f>(($C$5*PROPERTIES!$F$35)-(LFR!$C$7*LFR!AD$67)-(LFR!$C$7*LFR!AD$71)-(LFR!$C$8*LFR!AD$75))/(LFR!$C$11*LFR!AD52)</f>
        <v>159.40053319303186</v>
      </c>
      <c r="AE53" s="7">
        <f>(($C$5*PROPERTIES!$I$35)-(LFR!$C$7*LFR!AE$67)-(LFR!$C$7*LFR!AE$71)-(LFR!$C$8*LFR!AE$75))/(LFR!$C$11*LFR!AE52)</f>
        <v>11.064696967105178</v>
      </c>
      <c r="AF53" s="7">
        <f>(($C$5*PROPERTIES!$I$35)-(LFR!$C$7*LFR!AF$67)-(LFR!$C$7*LFR!AF$71)-(LFR!$C$8*LFR!AF$75))/(LFR!$C$11*LFR!AF52)</f>
        <v>10.105202906485552</v>
      </c>
      <c r="AG53" s="7">
        <f>(($C$5*PROPERTIES!$I$35)-(LFR!$C$7*LFR!AG$67)-(LFR!$C$7*LFR!AG$71)-(LFR!$C$8*LFR!AG$75))/(LFR!$C$11*LFR!AG52)</f>
        <v>11.123524042358385</v>
      </c>
      <c r="AH53" s="67">
        <f>(($C$5*PROPERTIES!$F$35)-(LFR!$C$7*LFR!AH$67)-(LFR!$C$7*LFR!AH$71)-(LFR!$C$8*LFR!AH$75))/(LFR!$C$11*LFR!AH52)</f>
        <v>14.482690638949462</v>
      </c>
    </row>
    <row r="54" spans="2:34" x14ac:dyDescent="0.3">
      <c r="B54" s="37" t="s">
        <v>131</v>
      </c>
      <c r="C54" s="65">
        <f>C53*($D$11/$D$12)</f>
        <v>10.190456747994256</v>
      </c>
      <c r="D54" s="7">
        <f>D53*($D$11/$D$12)</f>
        <v>8.971257141998084</v>
      </c>
      <c r="E54" s="7">
        <f t="shared" ref="E54:F54" si="23">E53*($D$11/$D$12)</f>
        <v>8.3093611343596105</v>
      </c>
      <c r="F54" s="7">
        <f t="shared" si="23"/>
        <v>8.709504176219049</v>
      </c>
      <c r="G54" s="7">
        <f>G53*($D$11/$D$12)</f>
        <v>9.5622565294381126</v>
      </c>
      <c r="H54" s="65">
        <f>H53*($D$11/$D$12)</f>
        <v>15.142320924005515</v>
      </c>
      <c r="I54" s="7">
        <f>I53*($D$11/$D$12)</f>
        <v>15.949070789641352</v>
      </c>
      <c r="J54" s="7">
        <f t="shared" ref="J54:K54" si="24">J53*($D$11/$D$12)</f>
        <v>14.851426926050324</v>
      </c>
      <c r="K54" s="7">
        <f t="shared" si="24"/>
        <v>16.405421219016759</v>
      </c>
      <c r="L54" s="7">
        <f>L53*($D$11/$D$12)</f>
        <v>19.957342067225632</v>
      </c>
      <c r="M54" s="65">
        <f>M53*($D$11/$D$12)</f>
        <v>8.3211698445332392</v>
      </c>
      <c r="N54" s="7">
        <f>N53*($D$11/$D$12)</f>
        <v>9.1402329712096879</v>
      </c>
      <c r="O54" s="7">
        <f t="shared" ref="O54:P54" si="25">O53*($D$11/$D$12)</f>
        <v>9.0930137172461958</v>
      </c>
      <c r="P54" s="7">
        <f t="shared" si="25"/>
        <v>9.9405772316842551</v>
      </c>
      <c r="Q54" s="67">
        <f>Q53*($D$11/$D$12)</f>
        <v>11.852653600475277</v>
      </c>
      <c r="S54" s="37"/>
      <c r="T54" s="57"/>
      <c r="U54" s="58"/>
      <c r="V54" s="58"/>
      <c r="W54" s="58"/>
      <c r="X54" s="59"/>
      <c r="Y54" s="57"/>
      <c r="Z54" s="58"/>
      <c r="AA54" s="58"/>
      <c r="AB54" s="58"/>
      <c r="AC54" s="59"/>
      <c r="AD54" s="58"/>
      <c r="AE54" s="58"/>
      <c r="AF54" s="58"/>
      <c r="AG54" s="58"/>
      <c r="AH54" s="60"/>
    </row>
    <row r="55" spans="2:34" ht="23.4" x14ac:dyDescent="0.45">
      <c r="B55" s="37"/>
      <c r="C55" s="41"/>
      <c r="D55" s="42"/>
      <c r="E55" s="42"/>
      <c r="F55" s="42"/>
      <c r="G55" s="43"/>
      <c r="H55" s="41"/>
      <c r="I55" s="42"/>
      <c r="J55" s="42"/>
      <c r="K55" s="42"/>
      <c r="L55" s="43"/>
      <c r="M55" s="42"/>
      <c r="N55" s="42"/>
      <c r="O55" s="42"/>
      <c r="P55" s="42"/>
      <c r="Q55" s="44"/>
      <c r="S55" s="45" t="s">
        <v>91</v>
      </c>
      <c r="T55" s="61"/>
      <c r="U55" s="62"/>
      <c r="V55" s="62"/>
      <c r="W55" s="62"/>
      <c r="X55" s="63"/>
      <c r="Y55" s="61"/>
      <c r="Z55" s="62"/>
      <c r="AA55" s="62"/>
      <c r="AB55" s="62"/>
      <c r="AC55" s="63"/>
      <c r="AD55" s="62"/>
      <c r="AE55" s="62"/>
      <c r="AF55" s="62"/>
      <c r="AG55" s="62"/>
      <c r="AH55" s="64"/>
    </row>
    <row r="56" spans="2:34" ht="23.4" x14ac:dyDescent="0.45">
      <c r="B56" s="45" t="s">
        <v>87</v>
      </c>
      <c r="C56" s="46"/>
      <c r="D56" s="47"/>
      <c r="E56" s="47"/>
      <c r="F56" s="47"/>
      <c r="G56" s="48"/>
      <c r="H56" s="46"/>
      <c r="I56" s="47"/>
      <c r="J56" s="47"/>
      <c r="K56" s="47"/>
      <c r="L56" s="48"/>
      <c r="M56" s="47"/>
      <c r="N56" s="47"/>
      <c r="O56" s="47"/>
      <c r="P56" s="47"/>
      <c r="Q56" s="49"/>
      <c r="S56" s="37"/>
      <c r="T56" s="57"/>
      <c r="U56" s="58"/>
      <c r="V56" s="58"/>
      <c r="W56" s="58"/>
      <c r="X56" s="59"/>
      <c r="Y56" s="57"/>
      <c r="Z56" s="58"/>
      <c r="AA56" s="58"/>
      <c r="AB56" s="58"/>
      <c r="AC56" s="59"/>
      <c r="AD56" s="58"/>
      <c r="AE56" s="58"/>
      <c r="AF56" s="58"/>
      <c r="AG56" s="58"/>
      <c r="AH56" s="60"/>
    </row>
    <row r="57" spans="2:34" x14ac:dyDescent="0.3">
      <c r="B57" s="37"/>
      <c r="C57" s="41"/>
      <c r="D57" s="42"/>
      <c r="E57" s="42"/>
      <c r="F57" s="42"/>
      <c r="G57" s="43"/>
      <c r="H57" s="41"/>
      <c r="I57" s="42"/>
      <c r="J57" s="42"/>
      <c r="K57" s="42"/>
      <c r="L57" s="43"/>
      <c r="M57" s="42"/>
      <c r="N57" s="42"/>
      <c r="O57" s="42"/>
      <c r="P57" s="42"/>
      <c r="Q57" s="44"/>
      <c r="S57" s="37" t="s">
        <v>54</v>
      </c>
      <c r="T57" s="57">
        <v>21808.05</v>
      </c>
      <c r="U57" s="58">
        <v>40975.379999999997</v>
      </c>
      <c r="V57" s="58">
        <v>42156.03</v>
      </c>
      <c r="W57" s="58">
        <v>40944.54</v>
      </c>
      <c r="X57" s="59">
        <v>21760.91</v>
      </c>
      <c r="Y57" s="57">
        <v>24465.9</v>
      </c>
      <c r="Z57" s="58">
        <v>41608.11</v>
      </c>
      <c r="AA57" s="58">
        <v>42640.45</v>
      </c>
      <c r="AB57" s="58">
        <v>41592.629999999997</v>
      </c>
      <c r="AC57" s="59">
        <v>24737.273000000001</v>
      </c>
      <c r="AD57" s="58">
        <v>2161.3409999999999</v>
      </c>
      <c r="AE57" s="58">
        <v>24811.98</v>
      </c>
      <c r="AF57" s="58">
        <v>32504.47</v>
      </c>
      <c r="AG57" s="58">
        <v>32238.61</v>
      </c>
      <c r="AH57" s="60">
        <v>20687.38</v>
      </c>
    </row>
    <row r="58" spans="2:34" x14ac:dyDescent="0.3">
      <c r="B58" s="37" t="s">
        <v>81</v>
      </c>
      <c r="C58" s="53">
        <v>3091094.3708220199</v>
      </c>
      <c r="D58" s="54">
        <v>3076104.0745142298</v>
      </c>
      <c r="E58" s="54">
        <v>3222866.40728859</v>
      </c>
      <c r="F58" s="54">
        <v>3049340.6822527498</v>
      </c>
      <c r="G58" s="55">
        <v>3039902.4595507202</v>
      </c>
      <c r="H58" s="53">
        <v>2842142.5231732298</v>
      </c>
      <c r="I58" s="54">
        <v>2707769.5178568801</v>
      </c>
      <c r="J58" s="54">
        <v>3009901.3893637201</v>
      </c>
      <c r="K58" s="54">
        <v>2809062.6252598302</v>
      </c>
      <c r="L58" s="55">
        <v>2535635.20767202</v>
      </c>
      <c r="M58" s="54">
        <v>2988219.65742729</v>
      </c>
      <c r="N58" s="54">
        <v>3019495.89170868</v>
      </c>
      <c r="O58" s="54">
        <v>2976876.9755711602</v>
      </c>
      <c r="P58" s="54">
        <v>2923540.8865006999</v>
      </c>
      <c r="Q58" s="56">
        <v>2915104.98678865</v>
      </c>
      <c r="S58" s="37" t="s">
        <v>171</v>
      </c>
      <c r="T58" s="65">
        <f>(($C$5*PROPERTIES!$F$35)-(LFR!$C$7*LFR!T$67)-(LFR!$C$7*LFR!T$71)-(LFR!$C$8*LFR!T$75))/(LFR!$C$11*LFR!T57)</f>
        <v>12.434500647390207</v>
      </c>
      <c r="U58" s="7">
        <f>(($C$5*PROPERTIES!$I$35)-(LFR!$C$7*LFR!U$67)-(LFR!$C$7*LFR!U$71)-(LFR!$C$8*LFR!U$75))/(LFR!$C$11*LFR!U57)</f>
        <v>6.6902623259623404</v>
      </c>
      <c r="V58" s="7">
        <f>(($C$5*PROPERTIES!$I$35)-(LFR!$C$7*LFR!V$67)-(LFR!$C$7*LFR!V$71)-(LFR!$C$8*LFR!V$75))/(LFR!$C$11*LFR!V57)</f>
        <v>6.4956827945079354</v>
      </c>
      <c r="W58" s="7">
        <f>(($C$5*PROPERTIES!$I$35)-(LFR!$C$7*LFR!W$67)-(LFR!$C$7*LFR!W$71)-(LFR!$C$8*LFR!W$75))/(LFR!$C$11*LFR!W57)</f>
        <v>6.6591147822596204</v>
      </c>
      <c r="X58" s="7">
        <f>(($C$5*PROPERTIES!$F$35)-(LFR!$C$7*LFR!X$67)-(LFR!$C$7*LFR!X$71)-(LFR!$C$8*LFR!X$75))/(LFR!$C$11*LFR!X57)</f>
        <v>12.207741750651538</v>
      </c>
      <c r="Y58" s="65">
        <f>(($C$5*PROPERTIES!$H$35)-(LFR!$C$7*LFR!Y$67)-(LFR!$C$7*LFR!Y$71)-(LFR!$C$8*LFR!Y$75))/(LFR!$C$11*LFR!Y57)</f>
        <v>2.9860809806136075</v>
      </c>
      <c r="Z58" s="7">
        <f>(($C$5*PROPERTIES!$K$35)-(LFR!$C$7*LFR!Z$67)-(LFR!$C$7*LFR!Z$71)-(LFR!$C$8*LFR!Z$75))/(LFR!$C$11*LFR!Z57)</f>
        <v>1.8730643378083816</v>
      </c>
      <c r="AA58" s="7">
        <f>(($C$5*PROPERTIES!$K$35)-(LFR!$C$7*LFR!AA$67)-(LFR!$C$7*LFR!AA$71)-(LFR!$C$8*LFR!AA$75))/(LFR!$C$11*LFR!AA57)</f>
        <v>1.8684210644343229</v>
      </c>
      <c r="AB58" s="7">
        <f>(($C$5*PROPERTIES!$K$35)-(LFR!$C$7*LFR!AB$67)-(LFR!$C$7*LFR!AB$71)-(LFR!$C$8*LFR!AB$75))/(LFR!$C$11*LFR!AB57)</f>
        <v>1.9206748810406884</v>
      </c>
      <c r="AC58" s="7">
        <f>(($C$5*PROPERTIES!$H$35)-(LFR!$C$7*LFR!AC$67)-(LFR!$C$7*LFR!AC$71)-(LFR!$C$8*LFR!AC$75))/(LFR!$C$11*LFR!AC57)</f>
        <v>3.0307677941129825</v>
      </c>
      <c r="AD58" s="65">
        <f>(($C$5*PROPERTIES!$F$35)-(LFR!$C$7*LFR!AD$67)-(LFR!$C$7*LFR!AD$71)-(LFR!$C$8*LFR!AD$75))/(LFR!$C$11*LFR!AD57)</f>
        <v>135.45757143941768</v>
      </c>
      <c r="AE58" s="7">
        <f>(($C$5*PROPERTIES!$I$35)-(LFR!$C$7*LFR!AE$67)-(LFR!$C$7*LFR!AE$71)-(LFR!$C$8*LFR!AE$75))/(LFR!$C$11*LFR!AE57)</f>
        <v>10.535952791914109</v>
      </c>
      <c r="AF58" s="7">
        <f>(($C$5*PROPERTIES!$I$35)-(LFR!$C$7*LFR!AF$67)-(LFR!$C$7*LFR!AF$71)-(LFR!$C$8*LFR!AF$75))/(LFR!$C$11*LFR!AF57)</f>
        <v>8.3943537441774794</v>
      </c>
      <c r="AG58" s="7">
        <f>(($C$5*PROPERTIES!$I$35)-(LFR!$C$7*LFR!AG$67)-(LFR!$C$7*LFR!AG$71)-(LFR!$C$8*LFR!AG$75))/(LFR!$C$11*LFR!AG57)</f>
        <v>8.5302751965254142</v>
      </c>
      <c r="AH58" s="67">
        <f>(($C$5*PROPERTIES!$F$35)-(LFR!$C$7*LFR!AH$67)-(LFR!$C$7*LFR!AH$71)-(LFR!$C$8*LFR!AH$75))/(LFR!$C$11*LFR!AH57)</f>
        <v>13.440343907790744</v>
      </c>
    </row>
    <row r="59" spans="2:34" x14ac:dyDescent="0.3">
      <c r="B59" s="37" t="s">
        <v>82</v>
      </c>
      <c r="C59" s="53">
        <v>82675.988443305701</v>
      </c>
      <c r="D59" s="54">
        <v>94733.848102781005</v>
      </c>
      <c r="E59" s="54">
        <v>104124.5002137</v>
      </c>
      <c r="F59" s="54">
        <v>94001.625963570594</v>
      </c>
      <c r="G59" s="55">
        <v>80278.030389346197</v>
      </c>
      <c r="H59" s="53">
        <v>49275.183139568202</v>
      </c>
      <c r="I59" s="54">
        <v>51543.064527716502</v>
      </c>
      <c r="J59" s="54">
        <v>57974.636263266199</v>
      </c>
      <c r="K59" s="54">
        <v>53216.840383891998</v>
      </c>
      <c r="L59" s="55">
        <v>38630.218774298199</v>
      </c>
      <c r="M59" s="54">
        <v>97277.990340137403</v>
      </c>
      <c r="N59" s="54">
        <v>95842.827223304499</v>
      </c>
      <c r="O59" s="54">
        <v>95283.853023688906</v>
      </c>
      <c r="P59" s="54">
        <v>90968.434052898796</v>
      </c>
      <c r="Q59" s="56">
        <v>80770.782314057506</v>
      </c>
      <c r="S59" s="37"/>
      <c r="T59" s="57"/>
      <c r="U59" s="58"/>
      <c r="V59" s="58"/>
      <c r="W59" s="58"/>
      <c r="X59" s="59"/>
      <c r="Y59" s="57"/>
      <c r="Z59" s="58"/>
      <c r="AA59" s="58"/>
      <c r="AB59" s="58"/>
      <c r="AC59" s="59"/>
      <c r="AD59" s="58"/>
      <c r="AE59" s="58"/>
      <c r="AF59" s="58"/>
      <c r="AG59" s="58"/>
      <c r="AH59" s="60"/>
    </row>
    <row r="60" spans="2:34" ht="23.4" x14ac:dyDescent="0.45">
      <c r="B60" s="37" t="s">
        <v>83</v>
      </c>
      <c r="C60" s="41">
        <v>-18430.3343064939</v>
      </c>
      <c r="D60" s="42">
        <v>-50122.682948488902</v>
      </c>
      <c r="E60" s="42">
        <v>-63316.924821419903</v>
      </c>
      <c r="F60" s="42">
        <v>-49881.435177230102</v>
      </c>
      <c r="G60" s="43">
        <v>-38051.315435709301</v>
      </c>
      <c r="H60" s="41">
        <v>18534.7704542584</v>
      </c>
      <c r="I60" s="42">
        <v>25464.161039585299</v>
      </c>
      <c r="J60" s="42">
        <v>28416.4028137973</v>
      </c>
      <c r="K60" s="42">
        <v>26279.5678528791</v>
      </c>
      <c r="L60" s="43">
        <v>17009.4867593499</v>
      </c>
      <c r="M60" s="42">
        <v>-12303.014968551201</v>
      </c>
      <c r="N60" s="42">
        <v>-50989.558212923803</v>
      </c>
      <c r="O60" s="42">
        <v>-78973.714888995106</v>
      </c>
      <c r="P60" s="42">
        <v>-41284.029043745199</v>
      </c>
      <c r="Q60" s="44">
        <v>-30993.7656848478</v>
      </c>
      <c r="S60" s="45" t="s">
        <v>92</v>
      </c>
      <c r="T60" s="61"/>
      <c r="U60" s="62"/>
      <c r="V60" s="62"/>
      <c r="W60" s="62"/>
      <c r="X60" s="63"/>
      <c r="Y60" s="61"/>
      <c r="Z60" s="62"/>
      <c r="AA60" s="62"/>
      <c r="AB60" s="62"/>
      <c r="AC60" s="63"/>
      <c r="AD60" s="62"/>
      <c r="AE60" s="62"/>
      <c r="AF60" s="62"/>
      <c r="AG60" s="62"/>
      <c r="AH60" s="64"/>
    </row>
    <row r="61" spans="2:34" x14ac:dyDescent="0.3">
      <c r="B61" s="37" t="s">
        <v>84</v>
      </c>
      <c r="C61" s="41">
        <f>C58+(C59*(PROPERTIES!$G$19+PROPERTIES!$C$22+PROPERTIES!$C$20/2))+ABS(LFR!C60)</f>
        <v>7026299.6576301223</v>
      </c>
      <c r="D61" s="42">
        <f>D58+(D59*(PROPERTIES!$J$19+PROPERTIES!$C$22+PROPERTIES!$C$20/2))+ABS(LFR!D60)</f>
        <v>7614242.8113319688</v>
      </c>
      <c r="E61" s="42">
        <f>E58+(E59*(PROPERTIES!$J$19+PROPERTIES!$C$22+PROPERTIES!$C$20/2))+ABS(LFR!E60)</f>
        <v>8219081.5297340471</v>
      </c>
      <c r="F61" s="42">
        <f>F58+(F59*(PROPERTIES!$J$19+PROPERTIES!$C$22+PROPERTIES!$C$20/2))+ABS(LFR!F60)</f>
        <v>7552549.147454137</v>
      </c>
      <c r="G61" s="42">
        <f>G58+(G59*(PROPERTIES!$G$19+PROPERTIES!$C$22+PROPERTIES!$C$20/2))+ABS(LFR!G60)</f>
        <v>6881125.4646817055</v>
      </c>
      <c r="H61" s="41">
        <f>H58+(H59*(PROPERTIES!$H$19+PROPERTIES!$C$22+PROPERTIES!$C$20/2))+ABS(LFR!H60)</f>
        <v>5247443.9769503232</v>
      </c>
      <c r="I61" s="42">
        <f>I58+(I59*(PROPERTIES!$K$19+PROPERTIES!$C$22+PROPERTIES!$C$20/2))+ABS(LFR!I60)</f>
        <v>5229850.8669577334</v>
      </c>
      <c r="J61" s="42">
        <f>J58+(J59*(PROPERTIES!$K$19+PROPERTIES!$C$22+PROPERTIES!$C$20/2))+ABS(LFR!J60)</f>
        <v>5846464.2361794738</v>
      </c>
      <c r="K61" s="42">
        <f>K58+(K59*(PROPERTIES!$K$19+PROPERTIES!$C$22+PROPERTIES!$C$20/2))+ABS(LFR!K60)</f>
        <v>5413032.8992074784</v>
      </c>
      <c r="L61" s="42">
        <f>L58+(L59*(PROPERTIES!$H$19+PROPERTIES!$C$22+PROPERTIES!$C$20/2))+ABS(LFR!L60)</f>
        <v>4423795.9163114391</v>
      </c>
      <c r="M61" s="41">
        <f>M58+(M59*(PROPERTIES!$G$19+PROPERTIES!$C$22+PROPERTIES!$C$20/2))+ABS(LFR!M60)</f>
        <v>7609067.4647598499</v>
      </c>
      <c r="N61" s="42">
        <f>N58+(N59*(PROPERTIES!$J$19+PROPERTIES!$C$22+PROPERTIES!$C$20/2))+ABS(LFR!N60)</f>
        <v>7611039.3896256546</v>
      </c>
      <c r="O61" s="42">
        <f>O58+(O59*(PROPERTIES!$J$19+PROPERTIES!$C$22+PROPERTIES!$C$20/2))+ABS(LFR!O60)</f>
        <v>7569923.2274574172</v>
      </c>
      <c r="P61" s="42">
        <f>P58+(P59*(PROPERTIES!$J$19+PROPERTIES!$C$22+PROPERTIES!$C$20/2))+ABS(LFR!P60)</f>
        <v>7274454.4788005259</v>
      </c>
      <c r="Q61" s="44">
        <f>Q58+(Q59*(PROPERTIES!$G$19+PROPERTIES!$C$22+PROPERTIES!$C$20/2))+ABS(LFR!Q60)</f>
        <v>6772614.5646019718</v>
      </c>
      <c r="S61" s="37"/>
      <c r="T61" s="57"/>
      <c r="U61" s="58"/>
      <c r="V61" s="58"/>
      <c r="W61" s="58"/>
      <c r="X61" s="59"/>
      <c r="Y61" s="57"/>
      <c r="Z61" s="58"/>
      <c r="AA61" s="58"/>
      <c r="AB61" s="58"/>
      <c r="AC61" s="59"/>
      <c r="AD61" s="58"/>
      <c r="AE61" s="58"/>
      <c r="AF61" s="58"/>
      <c r="AG61" s="58"/>
      <c r="AH61" s="60"/>
    </row>
    <row r="62" spans="2:34" x14ac:dyDescent="0.3">
      <c r="B62" s="37" t="s">
        <v>86</v>
      </c>
      <c r="C62" s="41">
        <f>C61/PROPERTIES!$G$22</f>
        <v>2648.6352750415117</v>
      </c>
      <c r="D62" s="42">
        <f>D61/PROPERTIES!$J$22</f>
        <v>2816.7515579061737</v>
      </c>
      <c r="E62" s="42">
        <f>E61/PROPERTIES!$J$22</f>
        <v>3040.5007138702454</v>
      </c>
      <c r="F62" s="42">
        <f>F61/PROPERTIES!$J$22</f>
        <v>2793.9291016033358</v>
      </c>
      <c r="G62" s="42">
        <f>G61/PROPERTIES!$G$22</f>
        <v>2593.9103832485316</v>
      </c>
      <c r="H62" s="41">
        <f>H61/PROPERTIES!$H$20</f>
        <v>1340.2405887033747</v>
      </c>
      <c r="I62" s="42">
        <f>I61/PROPERTIES!$K$20</f>
        <v>1335.7471629141403</v>
      </c>
      <c r="J62" s="42">
        <f>J61/PROPERTIES!$K$20</f>
        <v>1493.2353168797981</v>
      </c>
      <c r="K62" s="42">
        <f>K61/PROPERTIES!$K$20</f>
        <v>1382.5333688880746</v>
      </c>
      <c r="L62" s="42">
        <f>L61/PROPERTIES!$H$20</f>
        <v>1129.8740623480803</v>
      </c>
      <c r="M62" s="41">
        <f>M61/PROPERTIES!$G$22</f>
        <v>2868.3155400934293</v>
      </c>
      <c r="N62" s="42">
        <f>N61/PROPERTIES!$J$22</f>
        <v>2815.5665099236662</v>
      </c>
      <c r="O62" s="42">
        <f>O61/PROPERTIES!$J$22</f>
        <v>2800.356328594783</v>
      </c>
      <c r="P62" s="42">
        <f>P61/PROPERTIES!$J$22</f>
        <v>2691.0530034035687</v>
      </c>
      <c r="Q62" s="44">
        <f>Q61/PROPERTIES!$G$22</f>
        <v>2553.006093411479</v>
      </c>
      <c r="S62" s="37" t="s">
        <v>54</v>
      </c>
      <c r="T62" s="57">
        <v>16095.59</v>
      </c>
      <c r="U62" s="58">
        <v>32788.46</v>
      </c>
      <c r="V62" s="58">
        <v>39947.379999999997</v>
      </c>
      <c r="W62" s="58">
        <v>32759.7</v>
      </c>
      <c r="X62" s="59">
        <v>16008.78</v>
      </c>
      <c r="Y62" s="57">
        <v>27213.7</v>
      </c>
      <c r="Z62" s="58">
        <v>43823.55</v>
      </c>
      <c r="AA62" s="58">
        <v>45342.35</v>
      </c>
      <c r="AB62" s="58">
        <v>43806.41</v>
      </c>
      <c r="AC62" s="59">
        <v>27512.44</v>
      </c>
      <c r="AD62" s="58">
        <v>2728.8159999999998</v>
      </c>
      <c r="AE62" s="58">
        <v>28082.47</v>
      </c>
      <c r="AF62" s="58">
        <v>23342.55</v>
      </c>
      <c r="AG62" s="58">
        <v>29800.9</v>
      </c>
      <c r="AH62" s="60">
        <v>21476.57</v>
      </c>
    </row>
    <row r="63" spans="2:34" x14ac:dyDescent="0.3">
      <c r="B63" s="37" t="s">
        <v>128</v>
      </c>
      <c r="C63" s="65">
        <f>(($C$5*PROPERTIES!$G$29)-(LFR!$C$7*LFR!C$143)-(LFR!$C$7*LFR!C$151)-(LFR!$C$8*LFR!C$159))/(LFR!$C$11*LFR!C62)</f>
        <v>5.0985556119461464</v>
      </c>
      <c r="D63" s="7">
        <f>(($C$5*PROPERTIES!$J$29)-(LFR!$C$7*LFR!D$143)-(LFR!$C$7*LFR!D$151)-(LFR!$C$8*LFR!D$159))/(LFR!$C$11*LFR!D62)</f>
        <v>4.769948706550168</v>
      </c>
      <c r="E63" s="7">
        <f>(($C$5*PROPERTIES!$J$29)-(LFR!$C$7*LFR!E$143)-(LFR!$C$7*LFR!E$151)-(LFR!$C$8*LFR!E$159))/(LFR!$C$11*LFR!E62)</f>
        <v>4.3592944719554128</v>
      </c>
      <c r="F63" s="7">
        <f>(($C$5*PROPERTIES!$J$29)-(LFR!$C$7*LFR!F$143)-(LFR!$C$7*LFR!F$151)-(LFR!$C$8*LFR!F$159))/(LFR!$C$11*LFR!F62)</f>
        <v>4.6446409143283018</v>
      </c>
      <c r="G63" s="7">
        <f>(($C$5*PROPERTIES!$G$29)-(LFR!$C$7*LFR!G$143)-(LFR!$C$7*LFR!G$151)-(LFR!$C$8*LFR!G$159))/(LFR!$C$11*LFR!G62)</f>
        <v>4.8309881180299143</v>
      </c>
      <c r="H63" s="65">
        <f>(($C$5*PROPERTIES!$H$31)-(LFR!$C$7*LFR!H$143)-(LFR!$C$7*LFR!H$151)-(LFR!$C$8*LFR!H$159))/(LFR!$C$11*LFR!H62)</f>
        <v>8.81975008252296</v>
      </c>
      <c r="I63" s="7">
        <f>(($C$5*PROPERTIES!$K$31)-(LFR!$C$7*LFR!I$143)-(LFR!$C$7*LFR!I$151)-(LFR!$C$8*LFR!I$159))/(LFR!$C$11*LFR!I62)</f>
        <v>9.2209196186256346</v>
      </c>
      <c r="J63" s="7">
        <f>(($C$5*PROPERTIES!$K$31)-(LFR!$C$7*LFR!J$143)-(LFR!$C$7*LFR!J$151)-(LFR!$C$8*LFR!J$159))/(LFR!$C$11*LFR!J62)</f>
        <v>8.4847685887218987</v>
      </c>
      <c r="K63" s="7">
        <f>(($C$5*PROPERTIES!$K$31)-(LFR!$C$7*LFR!K$143)-(LFR!$C$7*LFR!K$151)-(LFR!$C$8*LFR!K$159))/(LFR!$C$11*LFR!K62)</f>
        <v>9.318457587508874</v>
      </c>
      <c r="L63" s="7">
        <f>(($C$5*PROPERTIES!$H$31)-(LFR!$C$7*LFR!L$143)-(LFR!$C$7*LFR!L$151)-(LFR!$C$8*LFR!L$159))/(LFR!$C$11*LFR!L62)</f>
        <v>11.358390635357706</v>
      </c>
      <c r="M63" s="65">
        <f>(($C$5*PROPERTIES!$G$29)-(LFR!$C$7*LFR!M$143)-(LFR!$C$7*LFR!M$151)-(LFR!$C$8*LFR!M$159))/(LFR!$C$11*LFR!M62)</f>
        <v>3.9503991885551764</v>
      </c>
      <c r="N63" s="7">
        <f>(($C$5*PROPERTIES!$J$29)-(LFR!$C$7*LFR!N$143)-(LFR!$C$7*LFR!N$151)-(LFR!$C$8*LFR!N$159))/(LFR!$C$11*LFR!N62)</f>
        <v>4.3270408260831408</v>
      </c>
      <c r="O63" s="7">
        <f>(($C$5*PROPERTIES!$J$29)-(LFR!$C$7*LFR!O$143)-(LFR!$C$7*LFR!O$151)-(LFR!$C$8*LFR!O$159))/(LFR!$C$11*LFR!O62)</f>
        <v>4.6211371435909143</v>
      </c>
      <c r="P63" s="7">
        <f>(($C$5*PROPERTIES!$J$29)-(LFR!$C$7*LFR!P$143)-(LFR!$C$7*LFR!P$151)-(LFR!$C$8*LFR!P$159))/(LFR!$C$11*LFR!P62)</f>
        <v>5.1141521609759835</v>
      </c>
      <c r="Q63" s="67">
        <f>(($C$5*PROPERTIES!$G$29)-(LFR!$C$7*LFR!Q$143)-(LFR!$C$7*LFR!Q$151)-(LFR!$C$8*LFR!Q$159))/(LFR!$C$11*LFR!Q62)</f>
        <v>5.6457130624851342</v>
      </c>
      <c r="S63" s="37" t="s">
        <v>171</v>
      </c>
      <c r="T63" s="65">
        <f>(($C$5*PROPERTIES!$F$35)-(LFR!$C$7*LFR!T$67)-(LFR!$C$7*LFR!T$71)-(LFR!$C$8*LFR!T$75))/(LFR!$C$11*LFR!T62)</f>
        <v>16.84760930436958</v>
      </c>
      <c r="U63" s="7">
        <f>(($C$5*PROPERTIES!$I$35)-(LFR!$C$7*LFR!U$67)-(LFR!$C$7*LFR!U$71)-(LFR!$C$8*LFR!U$75))/(LFR!$C$11*LFR!U62)</f>
        <v>8.3607476870213109</v>
      </c>
      <c r="V63" s="7">
        <f>(($C$5*PROPERTIES!$I$35)-(LFR!$C$7*LFR!V$67)-(LFR!$C$7*LFR!V$71)-(LFR!$C$8*LFR!V$75))/(LFR!$C$11*LFR!V62)</f>
        <v>6.8548224878768114</v>
      </c>
      <c r="W63" s="7">
        <f>(($C$5*PROPERTIES!$I$35)-(LFR!$C$7*LFR!W$67)-(LFR!$C$7*LFR!W$71)-(LFR!$C$8*LFR!W$75))/(LFR!$C$11*LFR!W62)</f>
        <v>8.3228598420260358</v>
      </c>
      <c r="X63" s="7">
        <f>(($C$5*PROPERTIES!$F$35)-(LFR!$C$7*LFR!X$67)-(LFR!$C$7*LFR!X$71)-(LFR!$C$8*LFR!X$75))/(LFR!$C$11*LFR!X62)</f>
        <v>16.59411707445355</v>
      </c>
      <c r="Y63" s="65">
        <f>(($C$5*PROPERTIES!$H$35)-(LFR!$C$7*LFR!Y$67)-(LFR!$C$7*LFR!Y$71)-(LFR!$C$8*LFR!Y$75))/(LFR!$C$11*LFR!Y62)</f>
        <v>2.6845727947171634</v>
      </c>
      <c r="Z63" s="7">
        <f>(($C$5*PROPERTIES!$K$35)-(LFR!$C$7*LFR!Z$67)-(LFR!$C$7*LFR!Z$71)-(LFR!$C$8*LFR!Z$75))/(LFR!$C$11*LFR!Z62)</f>
        <v>1.7783741163052353</v>
      </c>
      <c r="AA63" s="7">
        <f>(($C$5*PROPERTIES!$K$35)-(LFR!$C$7*LFR!AA$67)-(LFR!$C$7*LFR!AA$71)-(LFR!$C$8*LFR!AA$75))/(LFR!$C$11*LFR!AA62)</f>
        <v>1.7570839397816505</v>
      </c>
      <c r="AB63" s="7">
        <f>(($C$5*PROPERTIES!$K$35)-(LFR!$C$7*LFR!AB$67)-(LFR!$C$7*LFR!AB$71)-(LFR!$C$8*LFR!AB$75))/(LFR!$C$11*LFR!AB62)</f>
        <v>1.8236125644036878</v>
      </c>
      <c r="AC63" s="7">
        <f>(($C$5*PROPERTIES!$H$35)-(LFR!$C$7*LFR!AC$67)-(LFR!$C$7*LFR!AC$71)-(LFR!$C$8*LFR!AC$75))/(LFR!$C$11*LFR!AC62)</f>
        <v>2.7250556592792439</v>
      </c>
      <c r="AD63" s="65">
        <f>(($C$5*PROPERTIES!$F$35)-(LFR!$C$7*LFR!AD$67)-(LFR!$C$7*LFR!AD$71)-(LFR!$C$8*LFR!AD$75))/(LFR!$C$11*LFR!AD62)</f>
        <v>107.2882902007473</v>
      </c>
      <c r="AE63" s="7">
        <f>(($C$5*PROPERTIES!$I$35)-(LFR!$C$7*LFR!AE$67)-(LFR!$C$7*LFR!AE$71)-(LFR!$C$8*LFR!AE$75))/(LFR!$C$11*LFR!AE62)</f>
        <v>9.3089336498504949</v>
      </c>
      <c r="AF63" s="7">
        <f>(($C$5*PROPERTIES!$I$35)-(LFR!$C$7*LFR!AF$67)-(LFR!$C$7*LFR!AF$71)-(LFR!$C$8*LFR!AF$75))/(LFR!$C$11*LFR!AF62)</f>
        <v>11.68912648562409</v>
      </c>
      <c r="AG63" s="7">
        <f>(($C$5*PROPERTIES!$I$35)-(LFR!$C$7*LFR!AG$67)-(LFR!$C$7*LFR!AG$71)-(LFR!$C$8*LFR!AG$75))/(LFR!$C$11*LFR!AG62)</f>
        <v>9.2280506714044268</v>
      </c>
      <c r="AH63" s="67">
        <f>(($C$5*PROPERTIES!$F$35)-(LFR!$C$7*LFR!AH$67)-(LFR!$C$7*LFR!AH$71)-(LFR!$C$8*LFR!AH$75))/(LFR!$C$11*LFR!AH62)</f>
        <v>12.94645754657993</v>
      </c>
    </row>
    <row r="64" spans="2:34" x14ac:dyDescent="0.3">
      <c r="B64" s="37" t="s">
        <v>129</v>
      </c>
      <c r="C64" s="65">
        <f>C63*($C$11/$C$12)</f>
        <v>8.5106659060947205</v>
      </c>
      <c r="D64" s="7">
        <f>D63*($C$11/$C$12)</f>
        <v>7.9621451486260488</v>
      </c>
      <c r="E64" s="7">
        <f t="shared" ref="E64" si="26">E63*($C$11/$C$12)</f>
        <v>7.2766684647255726</v>
      </c>
      <c r="F64" s="7">
        <f t="shared" ref="F64" si="27">F63*($C$11/$C$12)</f>
        <v>7.7529775262249343</v>
      </c>
      <c r="G64" s="7">
        <f>G63*($C$11/$C$12)</f>
        <v>8.0640340124037788</v>
      </c>
      <c r="H64" s="65">
        <f>H63*($C$11/$C$12)</f>
        <v>14.72219821467294</v>
      </c>
      <c r="I64" s="7">
        <f>I63*($C$11/$C$12)</f>
        <v>15.391842748013557</v>
      </c>
      <c r="J64" s="7">
        <f t="shared" ref="J64" si="28">J63*($C$11/$C$12)</f>
        <v>14.163036798097322</v>
      </c>
      <c r="K64" s="7">
        <f t="shared" ref="K64" si="29">K63*($C$11/$C$12)</f>
        <v>15.554656126841735</v>
      </c>
      <c r="L64" s="7">
        <f>L63*($C$11/$C$12)</f>
        <v>18.959775137481707</v>
      </c>
      <c r="M64" s="65">
        <f>M63*($C$11/$C$12)</f>
        <v>6.5941278762805631</v>
      </c>
      <c r="N64" s="7">
        <f>N63*($C$11/$C$12)</f>
        <v>7.2228296866157038</v>
      </c>
      <c r="O64" s="7">
        <f t="shared" ref="O64" si="30">O63*($C$11/$C$12)</f>
        <v>7.7137443089171409</v>
      </c>
      <c r="P64" s="7">
        <f t="shared" ref="P64" si="31">P63*($C$11/$C$12)</f>
        <v>8.5367001456291405</v>
      </c>
      <c r="Q64" s="67">
        <f>Q63*($C$11/$C$12)</f>
        <v>9.4239979581482611</v>
      </c>
      <c r="S64" s="37"/>
      <c r="T64" s="57"/>
      <c r="U64" s="58"/>
      <c r="V64" s="58"/>
      <c r="W64" s="58"/>
      <c r="X64" s="59"/>
      <c r="Y64" s="57"/>
      <c r="Z64" s="58"/>
      <c r="AA64" s="58"/>
      <c r="AB64" s="58"/>
      <c r="AC64" s="59"/>
      <c r="AD64" s="58"/>
      <c r="AE64" s="58"/>
      <c r="AF64" s="58"/>
      <c r="AG64" s="58"/>
      <c r="AH64" s="60"/>
    </row>
    <row r="65" spans="2:34" ht="23.4" x14ac:dyDescent="0.45">
      <c r="B65" s="37" t="s">
        <v>130</v>
      </c>
      <c r="C65" s="65">
        <f>(($D$5*PROPERTIES!$G$30)-(LFR!$D$7*LFR!C$143)-(LFR!$D$7*LFR!C$151)-(LFR!$D$8*LFR!C$159))/(LFR!$D$11*LFR!C62)</f>
        <v>6.218125993870113</v>
      </c>
      <c r="D65" s="7">
        <f>(($D$5*PROPERTIES!$J$30)-(LFR!$D$7*LFR!D$143)-(LFR!$D$7*LFR!D$151)-(LFR!$D$8*LFR!D$159))/(LFR!$D$11*LFR!D62)</f>
        <v>5.8154219751848384</v>
      </c>
      <c r="E65" s="7">
        <f>(($D$5*PROPERTIES!$J$30)-(LFR!$D$7*LFR!E$143)-(LFR!$D$7*LFR!E$151)-(LFR!$D$8*LFR!E$159))/(LFR!$D$11*LFR!E62)</f>
        <v>5.3099767962278221</v>
      </c>
      <c r="F65" s="7">
        <f>(($D$5*PROPERTIES!$J$30)-(LFR!$D$7*LFR!F$143)-(LFR!$D$7*LFR!F$151)-(LFR!$D$8*LFR!F$159))/(LFR!$D$11*LFR!F62)</f>
        <v>5.6494711280756764</v>
      </c>
      <c r="G65" s="7">
        <f>(($D$5*PROPERTIES!$G$30)-(LFR!$D$7*LFR!G$143)-(LFR!$D$7*LFR!G$151)-(LFR!$D$8*LFR!G$159))/(LFR!$D$11*LFR!G62)</f>
        <v>5.8618630068946089</v>
      </c>
      <c r="H65" s="65">
        <f>(($D$5*PROPERTIES!$H$32)-(LFR!$D$7*LFR!H$143)-(LFR!$D$7*LFR!H$151)-(LFR!$D$8*LFR!H$159))/(LFR!$D$11*LFR!H62)</f>
        <v>8.2435256829582606</v>
      </c>
      <c r="I65" s="7">
        <f>(($D$5*PROPERTIES!$K$32)-(LFR!$D$7*LFR!I$143)-(LFR!$D$7*LFR!I$151)-(LFR!$D$8*LFR!I$159))/(LFR!$D$11*LFR!I62)</f>
        <v>8.753984380830012</v>
      </c>
      <c r="J65" s="7">
        <f>(($D$5*PROPERTIES!$K$32)-(LFR!$D$7*LFR!J$143)-(LFR!$D$7*LFR!J$151)-(LFR!$D$8*LFR!J$159))/(LFR!$D$11*LFR!J62)</f>
        <v>8.1378459796125675</v>
      </c>
      <c r="K65" s="7">
        <f>(($D$5*PROPERTIES!$K$32)-(LFR!$D$7*LFR!K$143)-(LFR!$D$7*LFR!K$151)-(LFR!$D$8*LFR!K$159))/(LFR!$D$11*LFR!K62)</f>
        <v>8.9899533317420506</v>
      </c>
      <c r="L65" s="7">
        <f>(($D$5*PROPERTIES!$H$32)-(LFR!$D$7*LFR!L$143)-(LFR!$D$7*LFR!L$151)-(LFR!$D$8*LFR!L$159))/(LFR!$D$11*LFR!L62)</f>
        <v>10.943303032655198</v>
      </c>
      <c r="M65" s="65">
        <f>(($D$5*PROPERTIES!$G$30)-(LFR!$D$7*LFR!M$143)-(LFR!$D$7*LFR!M$151)-(LFR!$D$8*LFR!M$159))/(LFR!$D$11*LFR!M62)</f>
        <v>4.7573773770146106</v>
      </c>
      <c r="N65" s="7">
        <f>(($D$5*PROPERTIES!$J$30)-(LFR!$D$7*LFR!N$143)-(LFR!$D$7*LFR!N$151)-(LFR!$D$8*LFR!N$159))/(LFR!$D$11*LFR!N62)</f>
        <v>5.2397458886079624</v>
      </c>
      <c r="O65" s="7">
        <f>(($D$5*PROPERTIES!$J$30)-(LFR!$D$7*LFR!O$143)-(LFR!$D$7*LFR!O$151)-(LFR!$D$8*LFR!O$159))/(LFR!$D$11*LFR!O62)</f>
        <v>5.6198157236298485</v>
      </c>
      <c r="P65" s="7">
        <f>(($D$5*PROPERTIES!$J$30)-(LFR!$D$7*LFR!P$143)-(LFR!$D$7*LFR!P$151)-(LFR!$D$8*LFR!P$159))/(LFR!$D$11*LFR!P62)</f>
        <v>6.244806612535859</v>
      </c>
      <c r="Q65" s="67">
        <f>(($D$5*PROPERTIES!$G$30)-(LFR!$D$7*LFR!Q$143)-(LFR!$D$7*LFR!Q$151)-(LFR!$D$8*LFR!Q$159))/(LFR!$D$11*LFR!Q62)</f>
        <v>6.9138599697116501</v>
      </c>
      <c r="S65" s="68" t="s">
        <v>93</v>
      </c>
      <c r="T65" s="61"/>
      <c r="U65" s="62"/>
      <c r="V65" s="62"/>
      <c r="W65" s="62"/>
      <c r="X65" s="63"/>
      <c r="Y65" s="61"/>
      <c r="Z65" s="62"/>
      <c r="AA65" s="62"/>
      <c r="AB65" s="62"/>
      <c r="AC65" s="63"/>
      <c r="AD65" s="62"/>
      <c r="AE65" s="62"/>
      <c r="AF65" s="62"/>
      <c r="AG65" s="62"/>
      <c r="AH65" s="64"/>
    </row>
    <row r="66" spans="2:34" x14ac:dyDescent="0.3">
      <c r="B66" s="37" t="s">
        <v>131</v>
      </c>
      <c r="C66" s="65">
        <f>C65*($D$11/$D$12)</f>
        <v>10.384270409763088</v>
      </c>
      <c r="D66" s="7">
        <f>D65*($D$11/$D$12)</f>
        <v>9.7117546985586802</v>
      </c>
      <c r="E66" s="7">
        <f t="shared" ref="E66" si="32">E65*($D$11/$D$12)</f>
        <v>8.867661249700463</v>
      </c>
      <c r="F66" s="7">
        <f t="shared" ref="F66" si="33">F65*($D$11/$D$12)</f>
        <v>9.4346167838863799</v>
      </c>
      <c r="G66" s="7">
        <f>G65*($D$11/$D$12)</f>
        <v>9.7893112215139961</v>
      </c>
      <c r="H66" s="65">
        <f>H65*($D$11/$D$12)</f>
        <v>13.766687890540295</v>
      </c>
      <c r="I66" s="7">
        <f>I65*($D$11/$D$12)</f>
        <v>14.61915391598612</v>
      </c>
      <c r="J66" s="7">
        <f t="shared" ref="J66" si="34">J65*($D$11/$D$12)</f>
        <v>13.590202785952988</v>
      </c>
      <c r="K66" s="7">
        <f t="shared" ref="K66" si="35">K65*($D$11/$D$12)</f>
        <v>15.013222064009224</v>
      </c>
      <c r="L66" s="7">
        <f>L65*($D$11/$D$12)</f>
        <v>18.275316064534181</v>
      </c>
      <c r="M66" s="65">
        <f>M65*($D$11/$D$12)</f>
        <v>7.9448202196143995</v>
      </c>
      <c r="N66" s="7">
        <f>N65*($D$11/$D$12)</f>
        <v>8.7503756339752972</v>
      </c>
      <c r="O66" s="7">
        <f t="shared" ref="O66" si="36">O65*($D$11/$D$12)</f>
        <v>9.3850922584618459</v>
      </c>
      <c r="P66" s="7">
        <f t="shared" ref="P66" si="37">P65*($D$11/$D$12)</f>
        <v>10.428827042934884</v>
      </c>
      <c r="Q66" s="67">
        <f>Q65*($D$11/$D$12)</f>
        <v>11.546146149418455</v>
      </c>
      <c r="S66" s="69"/>
      <c r="T66" s="57"/>
      <c r="U66" s="58"/>
      <c r="V66" s="58"/>
      <c r="W66" s="58"/>
      <c r="X66" s="59"/>
      <c r="Y66" s="57"/>
      <c r="Z66" s="58"/>
      <c r="AA66" s="58"/>
      <c r="AB66" s="58"/>
      <c r="AC66" s="59"/>
      <c r="AD66" s="58"/>
      <c r="AE66" s="58"/>
      <c r="AF66" s="58"/>
      <c r="AG66" s="58"/>
      <c r="AH66" s="60"/>
    </row>
    <row r="67" spans="2:34" x14ac:dyDescent="0.3">
      <c r="B67" s="37"/>
      <c r="C67" s="41"/>
      <c r="D67" s="42"/>
      <c r="E67" s="42"/>
      <c r="F67" s="42"/>
      <c r="G67" s="43"/>
      <c r="H67" s="41"/>
      <c r="I67" s="42"/>
      <c r="J67" s="42"/>
      <c r="K67" s="42"/>
      <c r="L67" s="43"/>
      <c r="M67" s="42"/>
      <c r="N67" s="42"/>
      <c r="O67" s="42"/>
      <c r="P67" s="42"/>
      <c r="Q67" s="44"/>
      <c r="S67" s="69" t="s">
        <v>54</v>
      </c>
      <c r="T67" s="65">
        <v>34377.94</v>
      </c>
      <c r="U67" s="7">
        <v>42672.02</v>
      </c>
      <c r="V67" s="7">
        <v>44860.69</v>
      </c>
      <c r="W67" s="7">
        <v>45310.25</v>
      </c>
      <c r="X67" s="66">
        <v>39625.620000000003</v>
      </c>
      <c r="Y67" s="65">
        <v>73658.91</v>
      </c>
      <c r="Z67" s="7">
        <v>82082.75</v>
      </c>
      <c r="AA67" s="7">
        <v>82769.38</v>
      </c>
      <c r="AB67" s="7">
        <v>79795.820000000007</v>
      </c>
      <c r="AC67" s="66">
        <v>68202.28</v>
      </c>
      <c r="AD67" s="7">
        <v>18808.57</v>
      </c>
      <c r="AE67" s="7">
        <v>60619.95</v>
      </c>
      <c r="AF67" s="7">
        <v>46010.8</v>
      </c>
      <c r="AG67" s="7">
        <v>43715.87</v>
      </c>
      <c r="AH67" s="67">
        <v>26869.439999999999</v>
      </c>
    </row>
    <row r="68" spans="2:34" ht="15.75" customHeight="1" x14ac:dyDescent="0.45">
      <c r="B68" s="45" t="s">
        <v>88</v>
      </c>
      <c r="C68" s="46"/>
      <c r="D68" s="47"/>
      <c r="E68" s="47"/>
      <c r="F68" s="47"/>
      <c r="G68" s="48"/>
      <c r="H68" s="46"/>
      <c r="I68" s="47"/>
      <c r="J68" s="47"/>
      <c r="K68" s="47"/>
      <c r="L68" s="48"/>
      <c r="M68" s="47"/>
      <c r="N68" s="47"/>
      <c r="O68" s="47"/>
      <c r="P68" s="47"/>
      <c r="Q68" s="49"/>
      <c r="S68" s="69"/>
      <c r="T68" s="57"/>
      <c r="U68" s="58"/>
      <c r="V68" s="58"/>
      <c r="W68" s="58"/>
      <c r="X68" s="59"/>
      <c r="Y68" s="57"/>
      <c r="Z68" s="58"/>
      <c r="AA68" s="58"/>
      <c r="AB68" s="58"/>
      <c r="AC68" s="59"/>
      <c r="AD68" s="58"/>
      <c r="AE68" s="58"/>
      <c r="AF68" s="58"/>
      <c r="AG68" s="58"/>
      <c r="AH68" s="60"/>
    </row>
    <row r="69" spans="2:34" ht="23.4" x14ac:dyDescent="0.45">
      <c r="B69" s="37"/>
      <c r="C69" s="41"/>
      <c r="D69" s="42"/>
      <c r="E69" s="42"/>
      <c r="F69" s="42"/>
      <c r="G69" s="43"/>
      <c r="H69" s="41"/>
      <c r="I69" s="42"/>
      <c r="J69" s="42"/>
      <c r="K69" s="42"/>
      <c r="L69" s="43"/>
      <c r="M69" s="42"/>
      <c r="N69" s="42"/>
      <c r="O69" s="42"/>
      <c r="P69" s="42"/>
      <c r="Q69" s="44"/>
      <c r="S69" s="68" t="s">
        <v>94</v>
      </c>
      <c r="T69" s="61"/>
      <c r="U69" s="62"/>
      <c r="V69" s="62"/>
      <c r="W69" s="62"/>
      <c r="X69" s="63"/>
      <c r="Y69" s="61"/>
      <c r="Z69" s="62"/>
      <c r="AA69" s="62"/>
      <c r="AB69" s="62"/>
      <c r="AC69" s="63"/>
      <c r="AD69" s="62"/>
      <c r="AE69" s="62"/>
      <c r="AF69" s="62"/>
      <c r="AG69" s="62"/>
      <c r="AH69" s="64"/>
    </row>
    <row r="70" spans="2:34" x14ac:dyDescent="0.3">
      <c r="B70" s="37" t="s">
        <v>81</v>
      </c>
      <c r="C70" s="53">
        <v>2879964.9377611899</v>
      </c>
      <c r="D70" s="54">
        <v>2735912.4393852698</v>
      </c>
      <c r="E70" s="54">
        <v>2843084.8808770501</v>
      </c>
      <c r="F70" s="54">
        <v>2708217.6596514098</v>
      </c>
      <c r="G70" s="55">
        <v>2828782.25988913</v>
      </c>
      <c r="H70" s="53">
        <v>2652098.0507295602</v>
      </c>
      <c r="I70" s="54">
        <v>2529053.28068526</v>
      </c>
      <c r="J70" s="54">
        <v>2769377.2343604201</v>
      </c>
      <c r="K70" s="54">
        <v>2581144.4287518598</v>
      </c>
      <c r="L70" s="55">
        <v>2342971.7645676099</v>
      </c>
      <c r="M70" s="54">
        <v>2713676.4792156299</v>
      </c>
      <c r="N70" s="54">
        <v>2611462.9798799399</v>
      </c>
      <c r="O70" s="54">
        <v>2517207.56312177</v>
      </c>
      <c r="P70" s="54">
        <v>2541574.6702399701</v>
      </c>
      <c r="Q70" s="56">
        <v>2591597.3681843099</v>
      </c>
      <c r="S70" s="69"/>
      <c r="T70" s="57"/>
      <c r="U70" s="58"/>
      <c r="V70" s="58"/>
      <c r="W70" s="58"/>
      <c r="X70" s="59"/>
      <c r="Y70" s="57"/>
      <c r="Z70" s="58"/>
      <c r="AA70" s="58"/>
      <c r="AB70" s="58"/>
      <c r="AC70" s="59"/>
      <c r="AD70" s="58"/>
      <c r="AE70" s="58"/>
      <c r="AF70" s="58"/>
      <c r="AG70" s="58"/>
      <c r="AH70" s="60"/>
    </row>
    <row r="71" spans="2:34" x14ac:dyDescent="0.3">
      <c r="B71" s="37" t="s">
        <v>82</v>
      </c>
      <c r="C71" s="53">
        <v>77126.232997452797</v>
      </c>
      <c r="D71" s="54">
        <v>85901.660913582004</v>
      </c>
      <c r="E71" s="54">
        <v>90774.944536627707</v>
      </c>
      <c r="F71" s="54">
        <v>85101.643608667902</v>
      </c>
      <c r="G71" s="55">
        <v>75613.029170394904</v>
      </c>
      <c r="H71" s="53">
        <v>45849.552090041303</v>
      </c>
      <c r="I71" s="54">
        <v>48236.4330665651</v>
      </c>
      <c r="J71" s="54">
        <v>52964.358547220902</v>
      </c>
      <c r="K71" s="54">
        <v>48371.726628806398</v>
      </c>
      <c r="L71" s="55">
        <v>35763.353901956201</v>
      </c>
      <c r="M71" s="54">
        <v>88199.647171044693</v>
      </c>
      <c r="N71" s="54">
        <v>83328.386619090103</v>
      </c>
      <c r="O71" s="54">
        <v>82299.934989509595</v>
      </c>
      <c r="P71" s="54">
        <v>79144.488992218496</v>
      </c>
      <c r="Q71" s="56">
        <v>72616.315578861599</v>
      </c>
      <c r="S71" s="69" t="s">
        <v>54</v>
      </c>
      <c r="T71" s="57">
        <v>19332.62</v>
      </c>
      <c r="U71" s="58">
        <v>4781.2740000000003</v>
      </c>
      <c r="V71" s="58">
        <v>2854.3290000000002</v>
      </c>
      <c r="W71" s="58">
        <v>4335.46</v>
      </c>
      <c r="X71" s="59">
        <v>22696.639999999999</v>
      </c>
      <c r="Y71" s="57">
        <v>25675.759999999998</v>
      </c>
      <c r="Z71" s="58">
        <v>8024.3239999999996</v>
      </c>
      <c r="AA71" s="58">
        <v>4352.5990000000002</v>
      </c>
      <c r="AB71" s="58">
        <v>7254.2860000000001</v>
      </c>
      <c r="AC71" s="59">
        <v>28459.040000000001</v>
      </c>
      <c r="AD71" s="58">
        <v>597.97159999999997</v>
      </c>
      <c r="AE71" s="58">
        <v>6409.7039999999997</v>
      </c>
      <c r="AF71" s="58">
        <v>3191.009</v>
      </c>
      <c r="AG71" s="58">
        <v>2424.6170000000002</v>
      </c>
      <c r="AH71" s="60">
        <v>16529.7</v>
      </c>
    </row>
    <row r="72" spans="2:34" ht="23.4" x14ac:dyDescent="0.45">
      <c r="B72" s="37" t="s">
        <v>83</v>
      </c>
      <c r="C72" s="41">
        <v>-25508.3633985544</v>
      </c>
      <c r="D72" s="42">
        <v>-41725.688910122502</v>
      </c>
      <c r="E72" s="42">
        <v>-41576.304922566203</v>
      </c>
      <c r="F72" s="42">
        <v>-41463.947070517002</v>
      </c>
      <c r="G72" s="43">
        <v>-25128.329401390602</v>
      </c>
      <c r="H72" s="41">
        <v>17658.7659171829</v>
      </c>
      <c r="I72" s="42">
        <v>24765.802143376201</v>
      </c>
      <c r="J72" s="42">
        <v>31800.6920519712</v>
      </c>
      <c r="K72" s="42">
        <v>29252.697644186701</v>
      </c>
      <c r="L72" s="43">
        <v>15834.204425251801</v>
      </c>
      <c r="M72" s="42">
        <v>-12797.7357553905</v>
      </c>
      <c r="N72" s="42">
        <v>-45533.112369775001</v>
      </c>
      <c r="O72" s="42">
        <v>-13845.842386431699</v>
      </c>
      <c r="P72" s="42">
        <v>-33659.454603215403</v>
      </c>
      <c r="Q72" s="44">
        <v>-9416.2023977529498</v>
      </c>
      <c r="S72" s="70"/>
      <c r="T72" s="57"/>
      <c r="U72" s="58"/>
      <c r="V72" s="58"/>
      <c r="W72" s="58"/>
      <c r="X72" s="59"/>
      <c r="Y72" s="57"/>
      <c r="Z72" s="58"/>
      <c r="AA72" s="58"/>
      <c r="AB72" s="58"/>
      <c r="AC72" s="59"/>
      <c r="AD72" s="58"/>
      <c r="AE72" s="58"/>
      <c r="AF72" s="58"/>
      <c r="AG72" s="58"/>
      <c r="AH72" s="60"/>
    </row>
    <row r="73" spans="2:34" ht="23.4" x14ac:dyDescent="0.45">
      <c r="B73" s="37" t="s">
        <v>84</v>
      </c>
      <c r="C73" s="41">
        <f>C70+(C71*(PROPERTIES!$G$19+PROPERTIES!$C$22+PROPERTIES!$C$20/2))+ABS(LFR!C72)</f>
        <v>6559328.5894140704</v>
      </c>
      <c r="D73" s="42">
        <f>D70+(D71*(PROPERTIES!$J$19+PROPERTIES!$C$22+PROPERTIES!$C$20/2))+ABS(LFR!D72)</f>
        <v>6847229.3140763398</v>
      </c>
      <c r="E73" s="42">
        <f>E70+(E71*(PROPERTIES!$J$19+PROPERTIES!$C$22+PROPERTIES!$C$20/2))+ABS(LFR!E72)</f>
        <v>7185124.1832223535</v>
      </c>
      <c r="F73" s="42">
        <f>F70+(F71*(PROPERTIES!$J$19+PROPERTIES!$C$22+PROPERTIES!$C$20/2))+ABS(LFR!F72)</f>
        <v>6781371.9726825682</v>
      </c>
      <c r="G73" s="42">
        <f>G70+(G71*(PROPERTIES!$G$19+PROPERTIES!$C$22+PROPERTIES!$C$20/2))+ABS(LFR!G72)</f>
        <v>6436077.8462379798</v>
      </c>
      <c r="H73" s="41">
        <f>H70+(H71*(PROPERTIES!$H$19+PROPERTIES!$C$22+PROPERTIES!$C$20/2))+ABS(LFR!H72)</f>
        <v>4890594.4960081186</v>
      </c>
      <c r="I73" s="42">
        <f>I70+(I71*(PROPERTIES!$K$19+PROPERTIES!$C$22+PROPERTIES!$C$20/2))+ABS(LFR!I72)</f>
        <v>4890271.3094903827</v>
      </c>
      <c r="J73" s="42">
        <f>J70+(J71*(PROPERTIES!$K$19+PROPERTIES!$C$22+PROPERTIES!$C$20/2))+ABS(LFR!J72)</f>
        <v>5366639.043543404</v>
      </c>
      <c r="K73" s="42">
        <f>K70+(K71*(PROPERTIES!$K$19+PROPERTIES!$C$22+PROPERTIES!$C$20/2))+ABS(LFR!K72)</f>
        <v>4953402.6349788569</v>
      </c>
      <c r="L73" s="42">
        <f>L70+(L71*(PROPERTIES!$H$19+PROPERTIES!$C$22+PROPERTIES!$C$20/2))+ABS(LFR!L72)</f>
        <v>4091093.4236188647</v>
      </c>
      <c r="M73" s="41">
        <f>M70+(M71*(PROPERTIES!$G$19+PROPERTIES!$C$22+PROPERTIES!$C$20/2))+ABS(LFR!M72)</f>
        <v>6904932.4996992629</v>
      </c>
      <c r="N73" s="42">
        <f>N70+(N71*(PROPERTIES!$J$19+PROPERTIES!$C$22+PROPERTIES!$C$20/2))+ABS(LFR!N72)</f>
        <v>6604678.4083291078</v>
      </c>
      <c r="O73" s="42">
        <f>O70+(O71*(PROPERTIES!$J$19+PROPERTIES!$C$22+PROPERTIES!$C$20/2))+ABS(LFR!O72)</f>
        <v>6430012.8256362192</v>
      </c>
      <c r="P73" s="42">
        <f>P70+(P71*(PROPERTIES!$J$19+PROPERTIES!$C$22+PROPERTIES!$C$20/2))+ABS(LFR!P72)</f>
        <v>6324704.2908495367</v>
      </c>
      <c r="Q73" s="44">
        <f>Q70+(Q71*(PROPERTIES!$G$19+PROPERTIES!$C$22+PROPERTIES!$C$20/2))+ABS(LFR!Q72)</f>
        <v>6041211.5211306307</v>
      </c>
      <c r="S73" s="68" t="s">
        <v>95</v>
      </c>
      <c r="T73" s="61"/>
      <c r="U73" s="62"/>
      <c r="V73" s="62"/>
      <c r="W73" s="62"/>
      <c r="X73" s="63"/>
      <c r="Y73" s="61"/>
      <c r="Z73" s="62"/>
      <c r="AA73" s="62"/>
      <c r="AB73" s="62"/>
      <c r="AC73" s="63"/>
      <c r="AD73" s="62"/>
      <c r="AE73" s="62"/>
      <c r="AF73" s="62"/>
      <c r="AG73" s="62"/>
      <c r="AH73" s="64"/>
    </row>
    <row r="74" spans="2:34" x14ac:dyDescent="0.3">
      <c r="B74" s="37" t="s">
        <v>86</v>
      </c>
      <c r="C74" s="41">
        <f>C73/PROPERTIES!$G$22</f>
        <v>2472.6057710396826</v>
      </c>
      <c r="D74" s="42">
        <f>D73/PROPERTIES!$J$22</f>
        <v>2533.0087725940884</v>
      </c>
      <c r="E74" s="42">
        <f>E73/PROPERTIES!$J$22</f>
        <v>2658.0068745273579</v>
      </c>
      <c r="F74" s="42">
        <f>F73/PROPERTIES!$J$22</f>
        <v>2508.6460390213706</v>
      </c>
      <c r="G74" s="42">
        <f>G73/PROPERTIES!$G$22</f>
        <v>2426.1451471041842</v>
      </c>
      <c r="H74" s="41">
        <f>H73/PROPERTIES!$H$20</f>
        <v>1249.0982800827826</v>
      </c>
      <c r="I74" s="42">
        <f>I73/PROPERTIES!$K$20</f>
        <v>1249.0157355733616</v>
      </c>
      <c r="J74" s="42">
        <f>J73/PROPERTIES!$K$20</f>
        <v>1370.6839944687263</v>
      </c>
      <c r="K74" s="42">
        <f>K73/PROPERTIES!$K$20</f>
        <v>1265.1399982067419</v>
      </c>
      <c r="L74" s="42">
        <f>L73/PROPERTIES!$H$20</f>
        <v>1044.8990942249291</v>
      </c>
      <c r="M74" s="41">
        <f>M73/PROPERTIES!$G$22</f>
        <v>2602.8846877635942</v>
      </c>
      <c r="N74" s="42">
        <f>N73/PROPERTIES!$J$22</f>
        <v>2443.2814472954678</v>
      </c>
      <c r="O74" s="42">
        <f>O73/PROPERTIES!$J$22</f>
        <v>2378.6670707443841</v>
      </c>
      <c r="P74" s="42">
        <f>P73/PROPERTIES!$J$22</f>
        <v>2339.7100809594322</v>
      </c>
      <c r="Q74" s="44">
        <f>Q73/PROPERTIES!$G$22</f>
        <v>2277.2962609810879</v>
      </c>
      <c r="S74" s="69"/>
      <c r="T74" s="57"/>
      <c r="U74" s="58"/>
      <c r="V74" s="58"/>
      <c r="W74" s="58"/>
      <c r="X74" s="59"/>
      <c r="Y74" s="57"/>
      <c r="Z74" s="58"/>
      <c r="AA74" s="58"/>
      <c r="AB74" s="58"/>
      <c r="AC74" s="59"/>
      <c r="AD74" s="58"/>
      <c r="AE74" s="58"/>
      <c r="AF74" s="58"/>
      <c r="AG74" s="58"/>
      <c r="AH74" s="60"/>
    </row>
    <row r="75" spans="2:34" x14ac:dyDescent="0.3">
      <c r="B75" s="37" t="s">
        <v>128</v>
      </c>
      <c r="C75" s="65">
        <f>(($C$5*PROPERTIES!$G$29)-(LFR!$C$7*LFR!C$143)-(LFR!$C$7*LFR!C$151)-(LFR!$C$8*LFR!C$159))/(LFR!$C$11*LFR!C74)</f>
        <v>5.4615314757124276</v>
      </c>
      <c r="D75" s="7">
        <f>(($C$5*PROPERTIES!$J$29)-(LFR!$C$7*LFR!D$143)-(LFR!$C$7*LFR!D$151)-(LFR!$C$8*LFR!D$159))/(LFR!$C$11*LFR!D74)</f>
        <v>5.3042692136229679</v>
      </c>
      <c r="E75" s="7">
        <f>(($C$5*PROPERTIES!$J$29)-(LFR!$C$7*LFR!E$143)-(LFR!$C$7*LFR!E$151)-(LFR!$C$8*LFR!E$159))/(LFR!$C$11*LFR!E74)</f>
        <v>4.9866078530394802</v>
      </c>
      <c r="F75" s="7">
        <f>(($C$5*PROPERTIES!$J$29)-(LFR!$C$7*LFR!F$143)-(LFR!$C$7*LFR!F$151)-(LFR!$C$8*LFR!F$159))/(LFR!$C$11*LFR!F74)</f>
        <v>5.1728291736612038</v>
      </c>
      <c r="G75" s="7">
        <f>(($C$5*PROPERTIES!$G$29)-(LFR!$C$7*LFR!G$143)-(LFR!$C$7*LFR!G$151)-(LFR!$C$8*LFR!G$159))/(LFR!$C$11*LFR!G74)</f>
        <v>5.1650455685493908</v>
      </c>
      <c r="H75" s="65">
        <f>(($C$5*PROPERTIES!$H$31)-(LFR!$C$7*LFR!H$143)-(LFR!$C$7*LFR!H$151)-(LFR!$C$8*LFR!H$159))/(LFR!$C$11*LFR!H74)</f>
        <v>9.4632962284071152</v>
      </c>
      <c r="I75" s="7">
        <f>(($C$5*PROPERTIES!$K$31)-(LFR!$C$7*LFR!I$143)-(LFR!$C$7*LFR!I$151)-(LFR!$C$8*LFR!I$159))/(LFR!$C$11*LFR!I74)</f>
        <v>9.8612186133783855</v>
      </c>
      <c r="J75" s="7">
        <f>(($C$5*PROPERTIES!$K$31)-(LFR!$C$7*LFR!J$143)-(LFR!$C$7*LFR!J$151)-(LFR!$C$8*LFR!J$159))/(LFR!$C$11*LFR!J74)</f>
        <v>9.2433822553991867</v>
      </c>
      <c r="K75" s="7">
        <f>(($C$5*PROPERTIES!$K$31)-(LFR!$C$7*LFR!K$143)-(LFR!$C$7*LFR!K$151)-(LFR!$C$8*LFR!K$159))/(LFR!$C$11*LFR!K74)</f>
        <v>10.183124855399603</v>
      </c>
      <c r="L75" s="7">
        <f>(($C$5*PROPERTIES!$H$31)-(LFR!$C$7*LFR!L$143)-(LFR!$C$7*LFR!L$151)-(LFR!$C$8*LFR!L$159))/(LFR!$C$11*LFR!L74)</f>
        <v>12.282095984040925</v>
      </c>
      <c r="M75" s="65">
        <f>(($C$5*PROPERTIES!$G$29)-(LFR!$C$7*LFR!M$143)-(LFR!$C$7*LFR!M$151)-(LFR!$C$8*LFR!M$159))/(LFR!$C$11*LFR!M74)</f>
        <v>4.3532437050989392</v>
      </c>
      <c r="N75" s="7">
        <f>(($C$5*PROPERTIES!$J$29)-(LFR!$C$7*LFR!N$143)-(LFR!$C$7*LFR!N$151)-(LFR!$C$8*LFR!N$159))/(LFR!$C$11*LFR!N74)</f>
        <v>4.9863560542637799</v>
      </c>
      <c r="O75" s="7">
        <f>(($C$5*PROPERTIES!$J$29)-(LFR!$C$7*LFR!O$143)-(LFR!$C$7*LFR!O$151)-(LFR!$C$8*LFR!O$159))/(LFR!$C$11*LFR!O74)</f>
        <v>5.4403707036266784</v>
      </c>
      <c r="P75" s="7">
        <f>(($C$5*PROPERTIES!$J$29)-(LFR!$C$7*LFR!P$143)-(LFR!$C$7*LFR!P$151)-(LFR!$C$8*LFR!P$159))/(LFR!$C$11*LFR!P74)</f>
        <v>5.8821196030466201</v>
      </c>
      <c r="Q75" s="67">
        <f>(($C$5*PROPERTIES!$G$29)-(LFR!$C$7*LFR!Q$143)-(LFR!$C$7*LFR!Q$151)-(LFR!$C$8*LFR!Q$159))/(LFR!$C$11*LFR!Q74)</f>
        <v>6.3292335288724333</v>
      </c>
      <c r="S75" s="69" t="s">
        <v>54</v>
      </c>
      <c r="T75" s="57">
        <v>4909.6710000000003</v>
      </c>
      <c r="U75" s="58">
        <v>6219.6220000000003</v>
      </c>
      <c r="V75" s="58">
        <v>6465.08</v>
      </c>
      <c r="W75" s="58">
        <v>6500.4210000000003</v>
      </c>
      <c r="X75" s="59">
        <v>5513.1970000000001</v>
      </c>
      <c r="Y75" s="57">
        <v>7769.9189999999999</v>
      </c>
      <c r="Z75" s="58">
        <v>8855.8279999999995</v>
      </c>
      <c r="AA75" s="58">
        <v>8943.7260000000006</v>
      </c>
      <c r="AB75" s="58">
        <v>8655.7049999999999</v>
      </c>
      <c r="AC75" s="59">
        <v>7245.4040000000005</v>
      </c>
      <c r="AD75" s="58">
        <v>3161.9920000000002</v>
      </c>
      <c r="AE75" s="58">
        <v>7872.8580000000002</v>
      </c>
      <c r="AF75" s="58">
        <v>6611.0969999999998</v>
      </c>
      <c r="AG75" s="58">
        <v>6083.2460000000001</v>
      </c>
      <c r="AH75" s="60">
        <v>3747.9839999999999</v>
      </c>
    </row>
    <row r="76" spans="2:34" ht="15" thickBot="1" x14ac:dyDescent="0.35">
      <c r="B76" s="37" t="s">
        <v>129</v>
      </c>
      <c r="C76" s="65">
        <f>C75*($C$11/$C$12)</f>
        <v>9.1165563863815127</v>
      </c>
      <c r="D76" s="7">
        <f>D75*($C$11/$C$12)</f>
        <v>8.8540493796629534</v>
      </c>
      <c r="E76" s="7">
        <f t="shared" ref="E76" si="38">E75*($C$11/$C$12)</f>
        <v>8.3237992623812858</v>
      </c>
      <c r="F76" s="7">
        <f t="shared" ref="F76" si="39">F75*($C$11/$C$12)</f>
        <v>8.6346456206498541</v>
      </c>
      <c r="G76" s="7">
        <f>G75*($C$11/$C$12)</f>
        <v>8.6216529875016743</v>
      </c>
      <c r="H76" s="65">
        <f>H75*($C$11/$C$12)</f>
        <v>15.796425242802645</v>
      </c>
      <c r="I76" s="7">
        <f>I75*($C$11/$C$12)</f>
        <v>16.460649531562382</v>
      </c>
      <c r="J76" s="7">
        <f t="shared" ref="J76" si="40">J75*($C$11/$C$12)</f>
        <v>15.429338072474026</v>
      </c>
      <c r="K76" s="7">
        <f t="shared" ref="K76" si="41">K75*($C$11/$C$12)</f>
        <v>16.997985335551643</v>
      </c>
      <c r="L76" s="7">
        <f>L75*($C$11/$C$12)</f>
        <v>20.501652527206772</v>
      </c>
      <c r="M76" s="65">
        <f>M75*($C$11/$C$12)</f>
        <v>7.2665683385113056</v>
      </c>
      <c r="N76" s="7">
        <f>N75*($C$11/$C$12)</f>
        <v>8.3233789521172312</v>
      </c>
      <c r="O76" s="7">
        <f t="shared" ref="O76" si="42">O75*($C$11/$C$12)</f>
        <v>9.0812341745153002</v>
      </c>
      <c r="P76" s="7">
        <f t="shared" ref="P76" si="43">P75*($C$11/$C$12)</f>
        <v>9.8186150297008954</v>
      </c>
      <c r="Q76" s="67">
        <f>Q75*($C$11/$C$12)</f>
        <v>10.564951352040907</v>
      </c>
      <c r="S76" s="71"/>
      <c r="T76" s="72"/>
      <c r="U76" s="73"/>
      <c r="V76" s="73"/>
      <c r="W76" s="73"/>
      <c r="X76" s="74"/>
      <c r="Y76" s="75"/>
      <c r="Z76" s="76"/>
      <c r="AA76" s="76"/>
      <c r="AB76" s="76"/>
      <c r="AC76" s="77"/>
      <c r="AD76" s="73"/>
      <c r="AE76" s="73"/>
      <c r="AF76" s="73"/>
      <c r="AG76" s="73"/>
      <c r="AH76" s="78"/>
    </row>
    <row r="77" spans="2:34" x14ac:dyDescent="0.3">
      <c r="B77" s="37" t="s">
        <v>130</v>
      </c>
      <c r="C77" s="65">
        <f>(($D$5*PROPERTIES!$G$30)-(LFR!$D$7*LFR!C$143)-(LFR!$D$7*LFR!C$151)-(LFR!$D$8*LFR!C$159))/(LFR!$D$11*LFR!C74)</f>
        <v>6.6608062008574107</v>
      </c>
      <c r="D77" s="7">
        <f>(($D$5*PROPERTIES!$J$30)-(LFR!$D$7*LFR!D$143)-(LFR!$D$7*LFR!D$151)-(LFR!$D$8*LFR!D$159))/(LFR!$D$11*LFR!D74)</f>
        <v>6.4668543929708147</v>
      </c>
      <c r="E77" s="7">
        <f>(($D$5*PROPERTIES!$J$30)-(LFR!$D$7*LFR!E$143)-(LFR!$D$7*LFR!E$151)-(LFR!$D$8*LFR!E$159))/(LFR!$D$11*LFR!E74)</f>
        <v>6.0740957422978843</v>
      </c>
      <c r="F77" s="7">
        <f>(($D$5*PROPERTIES!$J$30)-(LFR!$D$7*LFR!F$143)-(LFR!$D$7*LFR!F$151)-(LFR!$D$8*LFR!F$159))/(LFR!$D$11*LFR!F74)</f>
        <v>6.2919286132354992</v>
      </c>
      <c r="G77" s="7">
        <f>(($D$5*PROPERTIES!$G$30)-(LFR!$D$7*LFR!G$143)-(LFR!$D$7*LFR!G$151)-(LFR!$D$8*LFR!G$159))/(LFR!$D$11*LFR!G74)</f>
        <v>6.2672043084120741</v>
      </c>
      <c r="H77" s="65">
        <f>(($D$5*PROPERTIES!$H$32)-(LFR!$D$7*LFR!H$143)-(LFR!$D$7*LFR!H$151)-(LFR!$D$8*LFR!H$159))/(LFR!$D$11*LFR!H74)</f>
        <v>8.84502676089439</v>
      </c>
      <c r="I77" s="7">
        <f>(($D$5*PROPERTIES!$K$32)-(LFR!$D$7*LFR!I$143)-(LFR!$D$7*LFR!I$151)-(LFR!$D$8*LFR!I$159))/(LFR!$D$11*LFR!I74)</f>
        <v>9.3618594769109578</v>
      </c>
      <c r="J77" s="7">
        <f>(($D$5*PROPERTIES!$K$32)-(LFR!$D$7*LFR!J$143)-(LFR!$D$7*LFR!J$151)-(LFR!$D$8*LFR!J$159))/(LFR!$D$11*LFR!J74)</f>
        <v>8.8654416839497276</v>
      </c>
      <c r="K77" s="7">
        <f>(($D$5*PROPERTIES!$K$32)-(LFR!$D$7*LFR!K$143)-(LFR!$D$7*LFR!K$151)-(LFR!$D$8*LFR!K$159))/(LFR!$D$11*LFR!K74)</f>
        <v>9.8241384222276782</v>
      </c>
      <c r="L77" s="7">
        <f>(($D$5*PROPERTIES!$H$32)-(LFR!$D$7*LFR!L$143)-(LFR!$D$7*LFR!L$151)-(LFR!$D$8*LFR!L$159))/(LFR!$D$11*LFR!L74)</f>
        <v>11.833251958347045</v>
      </c>
      <c r="M77" s="65">
        <f>(($D$5*PROPERTIES!$G$30)-(LFR!$D$7*LFR!M$143)-(LFR!$D$7*LFR!M$151)-(LFR!$D$8*LFR!M$159))/(LFR!$D$11*LFR!M74)</f>
        <v>5.2425140171323958</v>
      </c>
      <c r="N77" s="7">
        <f>(($D$5*PROPERTIES!$J$30)-(LFR!$D$7*LFR!N$143)-(LFR!$D$7*LFR!N$151)-(LFR!$D$8*LFR!N$159))/(LFR!$D$11*LFR!N74)</f>
        <v>6.03813083458114</v>
      </c>
      <c r="O77" s="7">
        <f>(($D$5*PROPERTIES!$J$30)-(LFR!$D$7*LFR!O$143)-(LFR!$D$7*LFR!O$151)-(LFR!$D$8*LFR!O$159))/(LFR!$D$11*LFR!O74)</f>
        <v>6.6160946694731857</v>
      </c>
      <c r="P77" s="7">
        <f>(($D$5*PROPERTIES!$J$30)-(LFR!$D$7*LFR!P$143)-(LFR!$D$7*LFR!P$151)-(LFR!$D$8*LFR!P$159))/(LFR!$D$11*LFR!P74)</f>
        <v>7.1825589533930252</v>
      </c>
      <c r="Q77" s="67">
        <f>(($D$5*PROPERTIES!$G$30)-(LFR!$D$7*LFR!Q$143)-(LFR!$D$7*LFR!Q$151)-(LFR!$D$8*LFR!Q$159))/(LFR!$D$11*LFR!Q74)</f>
        <v>7.7509136312651821</v>
      </c>
    </row>
    <row r="78" spans="2:34" x14ac:dyDescent="0.3">
      <c r="B78" s="37" t="s">
        <v>131</v>
      </c>
      <c r="C78" s="65">
        <f>C77*($D$11/$D$12)</f>
        <v>11.123546355431875</v>
      </c>
      <c r="D78" s="7">
        <f>D77*($D$11/$D$12)</f>
        <v>10.79964683626126</v>
      </c>
      <c r="E78" s="7">
        <f t="shared" ref="E78" si="44">E77*($D$11/$D$12)</f>
        <v>10.143739889637466</v>
      </c>
      <c r="F78" s="7">
        <f t="shared" ref="F78" si="45">F77*($D$11/$D$12)</f>
        <v>10.507520784103283</v>
      </c>
      <c r="G78" s="7">
        <f>G77*($D$11/$D$12)</f>
        <v>10.466231195048163</v>
      </c>
      <c r="H78" s="65">
        <f>H77*($D$11/$D$12)</f>
        <v>14.77119469069363</v>
      </c>
      <c r="I78" s="7">
        <f>I77*($D$11/$D$12)</f>
        <v>15.634305326441298</v>
      </c>
      <c r="J78" s="7">
        <f t="shared" ref="J78" si="46">J77*($D$11/$D$12)</f>
        <v>14.805287612196045</v>
      </c>
      <c r="K78" s="7">
        <f t="shared" ref="K78" si="47">K77*($D$11/$D$12)</f>
        <v>16.406311165120222</v>
      </c>
      <c r="L78" s="7">
        <f>L77*($D$11/$D$12)</f>
        <v>19.761530770439563</v>
      </c>
      <c r="M78" s="65">
        <f>M77*($D$11/$D$12)</f>
        <v>8.754998408611101</v>
      </c>
      <c r="N78" s="7">
        <f>N77*($D$11/$D$12)</f>
        <v>10.083678493750503</v>
      </c>
      <c r="O78" s="7">
        <f t="shared" ref="O78" si="48">O77*($D$11/$D$12)</f>
        <v>11.04887809802022</v>
      </c>
      <c r="P78" s="7">
        <f t="shared" ref="P78" si="49">P77*($D$11/$D$12)</f>
        <v>11.994873452166351</v>
      </c>
      <c r="Q78" s="67">
        <f>Q77*($D$11/$D$12)</f>
        <v>12.944025764212853</v>
      </c>
    </row>
    <row r="79" spans="2:34" x14ac:dyDescent="0.3">
      <c r="B79" s="37"/>
      <c r="C79" s="41"/>
      <c r="D79" s="42"/>
      <c r="E79" s="42"/>
      <c r="F79" s="42"/>
      <c r="G79" s="43"/>
      <c r="H79" s="41"/>
      <c r="I79" s="42"/>
      <c r="J79" s="42"/>
      <c r="K79" s="42"/>
      <c r="L79" s="43"/>
      <c r="M79" s="42"/>
      <c r="N79" s="42"/>
      <c r="O79" s="42"/>
      <c r="P79" s="42"/>
      <c r="Q79" s="44"/>
    </row>
    <row r="80" spans="2:34" ht="23.4" x14ac:dyDescent="0.45">
      <c r="B80" s="45" t="s">
        <v>89</v>
      </c>
      <c r="C80" s="46"/>
      <c r="D80" s="47"/>
      <c r="E80" s="47"/>
      <c r="F80" s="47"/>
      <c r="G80" s="48"/>
      <c r="H80" s="46"/>
      <c r="I80" s="47"/>
      <c r="J80" s="47"/>
      <c r="K80" s="47"/>
      <c r="L80" s="48"/>
      <c r="M80" s="47"/>
      <c r="N80" s="47"/>
      <c r="O80" s="47"/>
      <c r="P80" s="47"/>
      <c r="Q80" s="49"/>
    </row>
    <row r="81" spans="2:24" x14ac:dyDescent="0.3">
      <c r="B81" s="37"/>
      <c r="C81" s="41"/>
      <c r="D81" s="42"/>
      <c r="E81" s="42"/>
      <c r="F81" s="42"/>
      <c r="G81" s="43"/>
      <c r="H81" s="41"/>
      <c r="I81" s="42"/>
      <c r="J81" s="42"/>
      <c r="K81" s="42"/>
      <c r="L81" s="43"/>
      <c r="M81" s="42"/>
      <c r="N81" s="42"/>
      <c r="O81" s="42"/>
      <c r="P81" s="42"/>
      <c r="Q81" s="44"/>
    </row>
    <row r="82" spans="2:24" x14ac:dyDescent="0.3">
      <c r="B82" s="37" t="s">
        <v>81</v>
      </c>
      <c r="C82" s="53">
        <v>2527943.6571238199</v>
      </c>
      <c r="D82" s="54">
        <v>2602630.8173033101</v>
      </c>
      <c r="E82" s="54">
        <v>2754493.8388471701</v>
      </c>
      <c r="F82" s="54">
        <v>2582989.5906080701</v>
      </c>
      <c r="G82" s="55">
        <v>2485288.0185379898</v>
      </c>
      <c r="H82" s="53">
        <v>2142744.1469181301</v>
      </c>
      <c r="I82" s="54">
        <v>2018725.31793305</v>
      </c>
      <c r="J82" s="54">
        <v>2255703.3198970999</v>
      </c>
      <c r="K82" s="54">
        <v>2091152.6163065501</v>
      </c>
      <c r="L82" s="55">
        <v>1906924.6456319999</v>
      </c>
      <c r="M82" s="54">
        <v>2465075.42468546</v>
      </c>
      <c r="N82" s="54">
        <v>2481560.7589427498</v>
      </c>
      <c r="O82" s="54">
        <v>2524514.5993039901</v>
      </c>
      <c r="P82" s="54">
        <v>2555621.9387702201</v>
      </c>
      <c r="Q82" s="56">
        <v>2371814.8518090998</v>
      </c>
    </row>
    <row r="83" spans="2:24" x14ac:dyDescent="0.3">
      <c r="B83" s="37" t="s">
        <v>82</v>
      </c>
      <c r="C83" s="53">
        <v>66910.655432738393</v>
      </c>
      <c r="D83" s="54">
        <v>82449.752173330198</v>
      </c>
      <c r="E83" s="54">
        <v>89259.909140534204</v>
      </c>
      <c r="F83" s="54">
        <v>81886.196128144904</v>
      </c>
      <c r="G83" s="55">
        <v>65718.744308442794</v>
      </c>
      <c r="H83" s="53">
        <v>36858.8221008619</v>
      </c>
      <c r="I83" s="54">
        <v>39304.054657676301</v>
      </c>
      <c r="J83" s="54">
        <v>44085.118134568896</v>
      </c>
      <c r="K83" s="54">
        <v>40487.247383247101</v>
      </c>
      <c r="L83" s="55">
        <v>28944.0808879994</v>
      </c>
      <c r="M83" s="54">
        <v>78918.432674359894</v>
      </c>
      <c r="N83" s="54">
        <v>79197.408277595197</v>
      </c>
      <c r="O83" s="54">
        <v>80650.814662962497</v>
      </c>
      <c r="P83" s="54">
        <v>79750.843540977599</v>
      </c>
      <c r="Q83" s="56">
        <v>65205.064906130297</v>
      </c>
    </row>
    <row r="84" spans="2:24" x14ac:dyDescent="0.3">
      <c r="B84" s="37" t="s">
        <v>83</v>
      </c>
      <c r="C84" s="41">
        <v>-5661.1688012827099</v>
      </c>
      <c r="D84" s="42">
        <v>-29124.418958889099</v>
      </c>
      <c r="E84" s="42">
        <v>-35651.869735007102</v>
      </c>
      <c r="F84" s="42">
        <v>-29045.811276339198</v>
      </c>
      <c r="G84" s="43">
        <v>-5362.3085194207897</v>
      </c>
      <c r="H84" s="41">
        <v>14074.391546573401</v>
      </c>
      <c r="I84" s="42">
        <v>18112.4538473348</v>
      </c>
      <c r="J84" s="42">
        <v>20569.069674152201</v>
      </c>
      <c r="K84" s="42">
        <v>18694.692735839599</v>
      </c>
      <c r="L84" s="43">
        <v>12569.4330137099</v>
      </c>
      <c r="M84" s="42">
        <v>-48388.778498757398</v>
      </c>
      <c r="N84" s="42">
        <v>-16043.5074489201</v>
      </c>
      <c r="O84" s="42">
        <v>-34415.030857446502</v>
      </c>
      <c r="P84" s="42">
        <v>-72799.368866035802</v>
      </c>
      <c r="Q84" s="44">
        <v>-7298.0293597399505</v>
      </c>
    </row>
    <row r="85" spans="2:24" x14ac:dyDescent="0.3">
      <c r="B85" s="37" t="s">
        <v>84</v>
      </c>
      <c r="C85" s="41">
        <f>C82+(C83*(PROPERTIES!$G$19+PROPERTIES!$C$22+PROPERTIES!$C$20/2))+ABS(LFR!C84)</f>
        <v>5703497.1270510843</v>
      </c>
      <c r="D85" s="42">
        <f>D82+(D83*(PROPERTIES!$J$19+PROPERTIES!$C$22+PROPERTIES!$C$20/2))+ABS(LFR!D84)</f>
        <v>6537812.2454737183</v>
      </c>
      <c r="E85" s="42">
        <f>E82+(E83*(PROPERTIES!$J$19+PROPERTIES!$C$22+PROPERTIES!$C$20/2))+ABS(LFR!E84)</f>
        <v>7018833.9041149849</v>
      </c>
      <c r="F85" s="42">
        <f>F82+(F83*(PROPERTIES!$J$19+PROPERTIES!$C$22+PROPERTIES!$C$20/2))+ABS(LFR!F84)</f>
        <v>6491393.9434552733</v>
      </c>
      <c r="G85" s="42">
        <f>G82+(G83*(PROPERTIES!$G$19+PROPERTIES!$C$22+PROPERTIES!$C$20/2))+ABS(LFR!G84)</f>
        <v>5604075.8386698887</v>
      </c>
      <c r="H85" s="41">
        <f>H82+(H83*(PROPERTIES!$H$19+PROPERTIES!$C$22+PROPERTIES!$C$20/2))+ABS(LFR!H84)</f>
        <v>3942167.7339752018</v>
      </c>
      <c r="I85" s="42">
        <f>I82+(I83*(PROPERTIES!$K$19+PROPERTIES!$C$22+PROPERTIES!$C$20/2))+ABS(LFR!I84)</f>
        <v>3940627.9192615803</v>
      </c>
      <c r="J85" s="42">
        <f>J82+(J83*(PROPERTIES!$K$19+PROPERTIES!$C$22+PROPERTIES!$C$20/2))+ABS(LFR!J84)</f>
        <v>4411645.2992144329</v>
      </c>
      <c r="K85" s="42">
        <f>K82+(K83*(PROPERTIES!$K$19+PROPERTIES!$C$22+PROPERTIES!$C$20/2))+ABS(LFR!K84)</f>
        <v>4070948.3541684211</v>
      </c>
      <c r="L85" s="42">
        <f>L82+(L83*(PROPERTIES!$H$19+PROPERTIES!$C$22+PROPERTIES!$C$20/2))+ABS(LFR!L84)</f>
        <v>3321472.9966581804</v>
      </c>
      <c r="M85" s="41">
        <f>M82+(M83*(PROPERTIES!$G$19+PROPERTIES!$C$22+PROPERTIES!$C$20/2))+ABS(LFR!M84)</f>
        <v>6252224.9511320181</v>
      </c>
      <c r="N85" s="42">
        <f>N82+(N83*(PROPERTIES!$J$19+PROPERTIES!$C$22+PROPERTIES!$C$20/2))+ABS(LFR!N84)</f>
        <v>6249581.4835427422</v>
      </c>
      <c r="O85" s="42">
        <f>O82+(O83*(PROPERTIES!$J$19+PROPERTIES!$C$22+PROPERTIES!$C$20/2))+ABS(LFR!O84)</f>
        <v>6379761.9748192849</v>
      </c>
      <c r="P85" s="42">
        <f>P82+(P83*(PROPERTIES!$J$19+PROPERTIES!$C$22+PROPERTIES!$C$20/2))+ABS(LFR!P84)</f>
        <v>6406617.5203900691</v>
      </c>
      <c r="Q85" s="44">
        <f>Q82+(Q83*(PROPERTIES!$G$19+PROPERTIES!$C$22+PROPERTIES!$C$20/2))+ABS(LFR!Q84)</f>
        <v>5468202.8310967628</v>
      </c>
    </row>
    <row r="86" spans="2:24" x14ac:dyDescent="0.3">
      <c r="B86" s="37" t="s">
        <v>86</v>
      </c>
      <c r="C86" s="41">
        <f>C85/PROPERTIES!$G$22</f>
        <v>2149.9913778087621</v>
      </c>
      <c r="D86" s="42">
        <f>D85/PROPERTIES!$J$22</f>
        <v>2418.545518449881</v>
      </c>
      <c r="E86" s="42">
        <f>E85/PROPERTIES!$J$22</f>
        <v>2596.4907902171444</v>
      </c>
      <c r="F86" s="42">
        <f>F85/PROPERTIES!$J$22</f>
        <v>2401.3739062796958</v>
      </c>
      <c r="G86" s="42">
        <f>G85/PROPERTIES!$G$22</f>
        <v>2112.5135097519183</v>
      </c>
      <c r="H86" s="41">
        <f>H85/PROPERTIES!$H$20</f>
        <v>1006.8622414566448</v>
      </c>
      <c r="I86" s="42">
        <f>I85/PROPERTIES!$K$20</f>
        <v>1006.4689600443338</v>
      </c>
      <c r="J86" s="42">
        <f>J85/PROPERTIES!$K$20</f>
        <v>1126.770694254446</v>
      </c>
      <c r="K86" s="42">
        <f>K85/PROPERTIES!$K$20</f>
        <v>1039.7538768851482</v>
      </c>
      <c r="L86" s="42">
        <f>L85/PROPERTIES!$H$20</f>
        <v>848.3316723260491</v>
      </c>
      <c r="M86" s="41">
        <f>M85/PROPERTIES!$G$22</f>
        <v>2356.8399242807668</v>
      </c>
      <c r="N86" s="42">
        <f>N85/PROPERTIES!$J$22</f>
        <v>2311.9197556757704</v>
      </c>
      <c r="O86" s="42">
        <f>O85/PROPERTIES!$J$22</f>
        <v>2360.0776763906797</v>
      </c>
      <c r="P86" s="42">
        <f>P85/PROPERTIES!$J$22</f>
        <v>2370.0124002626776</v>
      </c>
      <c r="Q86" s="44">
        <f>Q85/PROPERTIES!$G$22</f>
        <v>2061.2947945931705</v>
      </c>
    </row>
    <row r="87" spans="2:24" x14ac:dyDescent="0.3">
      <c r="B87" s="37" t="s">
        <v>128</v>
      </c>
      <c r="C87" s="65">
        <f>(($C$5*PROPERTIES!$G$29)-(LFR!$C$7*LFR!C$143)-(LFR!$C$7*LFR!C$151)-(LFR!$C$8*LFR!C$159))/(LFR!$C$11*LFR!C86)</f>
        <v>6.2810550707067065</v>
      </c>
      <c r="D87" s="7">
        <f>(($C$5*PROPERTIES!$J$29)-(LFR!$C$7*LFR!D$143)-(LFR!$C$7*LFR!D$151)-(LFR!$C$8*LFR!D$159))/(LFR!$C$11*LFR!D86)</f>
        <v>5.5553060084306827</v>
      </c>
      <c r="E87" s="7">
        <f>(($C$5*PROPERTIES!$J$29)-(LFR!$C$7*LFR!E$143)-(LFR!$C$7*LFR!E$151)-(LFR!$C$8*LFR!E$159))/(LFR!$C$11*LFR!E86)</f>
        <v>5.1047506133624987</v>
      </c>
      <c r="F87" s="7">
        <f>(($C$5*PROPERTIES!$J$29)-(LFR!$C$7*LFR!F$143)-(LFR!$C$7*LFR!F$151)-(LFR!$C$8*LFR!F$159))/(LFR!$C$11*LFR!F86)</f>
        <v>5.4039053989486954</v>
      </c>
      <c r="G87" s="7">
        <f>(($C$5*PROPERTIES!$G$29)-(LFR!$C$7*LFR!G$143)-(LFR!$C$7*LFR!G$151)-(LFR!$C$8*LFR!G$159))/(LFR!$C$11*LFR!G86)</f>
        <v>5.9318675042128675</v>
      </c>
      <c r="H87" s="65">
        <f>(($C$5*PROPERTIES!$H$31)-(LFR!$C$7*LFR!H$143)-(LFR!$C$7*LFR!H$151)-(LFR!$C$8*LFR!H$159))/(LFR!$C$11*LFR!H86)</f>
        <v>11.740024162308602</v>
      </c>
      <c r="I87" s="7">
        <f>(($C$5*PROPERTIES!$K$31)-(LFR!$C$7*LFR!I$143)-(LFR!$C$7*LFR!I$151)-(LFR!$C$8*LFR!I$159))/(LFR!$C$11*LFR!I86)</f>
        <v>12.237652336040235</v>
      </c>
      <c r="J87" s="7">
        <f>(($C$5*PROPERTIES!$K$31)-(LFR!$C$7*LFR!J$143)-(LFR!$C$7*LFR!J$151)-(LFR!$C$8*LFR!J$159))/(LFR!$C$11*LFR!J86)</f>
        <v>11.244307450341651</v>
      </c>
      <c r="K87" s="7">
        <f>(($C$5*PROPERTIES!$K$31)-(LFR!$C$7*LFR!K$143)-(LFR!$C$7*LFR!K$151)-(LFR!$C$8*LFR!K$159))/(LFR!$C$11*LFR!K86)</f>
        <v>12.390507838156738</v>
      </c>
      <c r="L87" s="7">
        <f>(($C$5*PROPERTIES!$H$31)-(LFR!$C$7*LFR!L$143)-(LFR!$C$7*LFR!L$151)-(LFR!$C$8*LFR!L$159))/(LFR!$C$11*LFR!L86)</f>
        <v>15.127987540202952</v>
      </c>
      <c r="M87" s="65">
        <f>(($C$5*PROPERTIES!$G$29)-(LFR!$C$7*LFR!M$143)-(LFR!$C$7*LFR!M$151)-(LFR!$C$8*LFR!M$159))/(LFR!$C$11*LFR!M86)</f>
        <v>4.8077051247182796</v>
      </c>
      <c r="N87" s="7">
        <f>(($C$5*PROPERTIES!$J$29)-(LFR!$C$7*LFR!N$143)-(LFR!$C$7*LFR!N$151)-(LFR!$C$8*LFR!N$159))/(LFR!$C$11*LFR!N86)</f>
        <v>5.2696773783271009</v>
      </c>
      <c r="O87" s="7">
        <f>(($C$5*PROPERTIES!$J$29)-(LFR!$C$7*LFR!O$143)-(LFR!$C$7*LFR!O$151)-(LFR!$C$8*LFR!O$159))/(LFR!$C$11*LFR!O86)</f>
        <v>5.4832223425586308</v>
      </c>
      <c r="P87" s="7">
        <f>(($C$5*PROPERTIES!$J$29)-(LFR!$C$7*LFR!P$143)-(LFR!$C$7*LFR!P$151)-(LFR!$C$8*LFR!P$159))/(LFR!$C$11*LFR!P86)</f>
        <v>5.8069124579820457</v>
      </c>
      <c r="Q87" s="67">
        <f>(($C$5*PROPERTIES!$G$29)-(LFR!$C$7*LFR!Q$143)-(LFR!$C$7*LFR!Q$151)-(LFR!$C$8*LFR!Q$159))/(LFR!$C$11*LFR!Q86)</f>
        <v>6.9924689510614479</v>
      </c>
    </row>
    <row r="88" spans="2:24" x14ac:dyDescent="0.3">
      <c r="B88" s="37" t="s">
        <v>129</v>
      </c>
      <c r="C88" s="65">
        <f>C87*($C$11/$C$12)</f>
        <v>10.484530387256578</v>
      </c>
      <c r="D88" s="7">
        <f>D87*($C$11/$C$12)</f>
        <v>9.2730877217650622</v>
      </c>
      <c r="E88" s="7">
        <f t="shared" ref="E88" si="50">E87*($C$11/$C$12)</f>
        <v>8.5210067930743243</v>
      </c>
      <c r="F88" s="7">
        <f t="shared" ref="F88" si="51">F87*($C$11/$C$12)</f>
        <v>9.0203651659374362</v>
      </c>
      <c r="G88" s="7">
        <f>G87*($C$11/$C$12)</f>
        <v>9.9016557570322465</v>
      </c>
      <c r="H88" s="65">
        <f>H87*($C$11/$C$12)</f>
        <v>19.596809563238203</v>
      </c>
      <c r="I88" s="7">
        <f>I87*($C$11/$C$12)</f>
        <v>20.427465822467159</v>
      </c>
      <c r="J88" s="7">
        <f t="shared" ref="J88" si="52">J87*($C$11/$C$12)</f>
        <v>18.76934397480106</v>
      </c>
      <c r="K88" s="7">
        <f t="shared" ref="K88" si="53">K87*($C$11/$C$12)</f>
        <v>20.682616929846244</v>
      </c>
      <c r="L88" s="7">
        <f>L87*($C$11/$C$12)</f>
        <v>25.252102278646465</v>
      </c>
      <c r="M88" s="65">
        <f>M87*($C$11/$C$12)</f>
        <v>8.0251693235682051</v>
      </c>
      <c r="N88" s="7">
        <f>N87*($C$11/$C$12)</f>
        <v>8.7963076238229299</v>
      </c>
      <c r="O88" s="7">
        <f t="shared" ref="O88" si="54">O87*($C$11/$C$12)</f>
        <v>9.1527634487324825</v>
      </c>
      <c r="P88" s="7">
        <f t="shared" ref="P88" si="55">P87*($C$11/$C$12)</f>
        <v>9.6930769490931059</v>
      </c>
      <c r="Q88" s="67">
        <f>Q87*($C$11/$C$12)</f>
        <v>11.67204432600257</v>
      </c>
    </row>
    <row r="89" spans="2:24" x14ac:dyDescent="0.3">
      <c r="B89" s="37" t="s">
        <v>130</v>
      </c>
      <c r="C89" s="65">
        <f>(($D$5*PROPERTIES!$G$30)-(LFR!$D$7*LFR!C$143)-(LFR!$D$7*LFR!C$151)-(LFR!$D$8*LFR!C$159))/(LFR!$D$11*LFR!C86)</f>
        <v>7.6602855350994226</v>
      </c>
      <c r="D89" s="7">
        <f>(($D$5*PROPERTIES!$J$30)-(LFR!$D$7*LFR!D$143)-(LFR!$D$7*LFR!D$151)-(LFR!$D$8*LFR!D$159))/(LFR!$D$11*LFR!D86)</f>
        <v>6.7729132172722188</v>
      </c>
      <c r="E89" s="7">
        <f>(($D$5*PROPERTIES!$J$30)-(LFR!$D$7*LFR!E$143)-(LFR!$D$7*LFR!E$151)-(LFR!$D$8*LFR!E$159))/(LFR!$D$11*LFR!E86)</f>
        <v>6.2180032759580586</v>
      </c>
      <c r="F89" s="7">
        <f>(($D$5*PROPERTIES!$J$30)-(LFR!$D$7*LFR!F$143)-(LFR!$D$7*LFR!F$151)-(LFR!$D$8*LFR!F$159))/(LFR!$D$11*LFR!F86)</f>
        <v>6.5729962968790661</v>
      </c>
      <c r="G89" s="7">
        <f>(($D$5*PROPERTIES!$G$30)-(LFR!$D$7*LFR!G$143)-(LFR!$D$7*LFR!G$151)-(LFR!$D$8*LFR!G$159))/(LFR!$D$11*LFR!G86)</f>
        <v>7.1976568427010887</v>
      </c>
      <c r="H89" s="65">
        <f>(($D$5*PROPERTIES!$H$32)-(LFR!$D$7*LFR!H$143)-(LFR!$D$7*LFR!H$151)-(LFR!$D$8*LFR!H$159))/(LFR!$D$11*LFR!H86)</f>
        <v>10.97300828198264</v>
      </c>
      <c r="I89" s="7">
        <f>(($D$5*PROPERTIES!$K$32)-(LFR!$D$7*LFR!I$143)-(LFR!$D$7*LFR!I$151)-(LFR!$D$8*LFR!I$159))/(LFR!$D$11*LFR!I86)</f>
        <v>11.617953722460866</v>
      </c>
      <c r="J89" s="7">
        <f>(($D$5*PROPERTIES!$K$32)-(LFR!$D$7*LFR!J$143)-(LFR!$D$7*LFR!J$151)-(LFR!$D$8*LFR!J$159))/(LFR!$D$11*LFR!J86)</f>
        <v>10.784553664777581</v>
      </c>
      <c r="K89" s="7">
        <f>(($D$5*PROPERTIES!$K$32)-(LFR!$D$7*LFR!K$143)-(LFR!$D$7*LFR!K$151)-(LFR!$D$8*LFR!K$159))/(LFR!$D$11*LFR!K86)</f>
        <v>11.953704373879255</v>
      </c>
      <c r="L89" s="7">
        <f>(($D$5*PROPERTIES!$H$32)-(LFR!$D$7*LFR!L$143)-(LFR!$D$7*LFR!L$151)-(LFR!$D$8*LFR!L$159))/(LFR!$D$11*LFR!L86)</f>
        <v>14.575141606006175</v>
      </c>
      <c r="M89" s="65">
        <f>(($D$5*PROPERTIES!$G$30)-(LFR!$D$7*LFR!M$143)-(LFR!$D$7*LFR!M$151)-(LFR!$D$8*LFR!M$159))/(LFR!$D$11*LFR!M86)</f>
        <v>5.7898117390149642</v>
      </c>
      <c r="N89" s="7">
        <f>(($D$5*PROPERTIES!$J$30)-(LFR!$D$7*LFR!N$143)-(LFR!$D$7*LFR!N$151)-(LFR!$D$8*LFR!N$159))/(LFR!$D$11*LFR!N86)</f>
        <v>6.3812132788157969</v>
      </c>
      <c r="O89" s="7">
        <f>(($D$5*PROPERTIES!$J$30)-(LFR!$D$7*LFR!O$143)-(LFR!$D$7*LFR!O$151)-(LFR!$D$8*LFR!O$159))/(LFR!$D$11*LFR!O86)</f>
        <v>6.6682070190465135</v>
      </c>
      <c r="P89" s="7">
        <f>(($D$5*PROPERTIES!$J$30)-(LFR!$D$7*LFR!P$143)-(LFR!$D$7*LFR!P$151)-(LFR!$D$8*LFR!P$159))/(LFR!$D$11*LFR!P86)</f>
        <v>7.090724752527251</v>
      </c>
      <c r="Q89" s="67">
        <f>(($D$5*PROPERTIES!$G$30)-(LFR!$D$7*LFR!Q$143)-(LFR!$D$7*LFR!Q$151)-(LFR!$D$8*LFR!Q$159))/(LFR!$D$11*LFR!Q86)</f>
        <v>8.563125797419616</v>
      </c>
    </row>
    <row r="90" spans="2:24" x14ac:dyDescent="0.3">
      <c r="B90" s="37" t="s">
        <v>131</v>
      </c>
      <c r="C90" s="65">
        <f>C89*($D$11/$D$12)</f>
        <v>12.792676843616036</v>
      </c>
      <c r="D90" s="7">
        <f>D89*($D$11/$D$12)</f>
        <v>11.310765072844605</v>
      </c>
      <c r="E90" s="7">
        <f t="shared" ref="E90" si="56">E89*($D$11/$D$12)</f>
        <v>10.384065470849958</v>
      </c>
      <c r="F90" s="7">
        <f t="shared" ref="F90" si="57">F89*($D$11/$D$12)</f>
        <v>10.97690381578804</v>
      </c>
      <c r="G90" s="7">
        <f>G89*($D$11/$D$12)</f>
        <v>12.020086927310818</v>
      </c>
      <c r="H90" s="65">
        <f>H89*($D$11/$D$12)</f>
        <v>18.324923830911008</v>
      </c>
      <c r="I90" s="7">
        <f>I89*($D$11/$D$12)</f>
        <v>19.401982716509647</v>
      </c>
      <c r="J90" s="7">
        <f t="shared" ref="J90" si="58">J89*($D$11/$D$12)</f>
        <v>18.010204620178559</v>
      </c>
      <c r="K90" s="7">
        <f t="shared" ref="K90" si="59">K89*($D$11/$D$12)</f>
        <v>19.962686304378355</v>
      </c>
      <c r="L90" s="7">
        <f>L89*($D$11/$D$12)</f>
        <v>24.340486482030311</v>
      </c>
      <c r="M90" s="65">
        <f>M89*($D$11/$D$12)</f>
        <v>9.6689856041549902</v>
      </c>
      <c r="N90" s="7">
        <f>N89*($D$11/$D$12)</f>
        <v>10.65662617562238</v>
      </c>
      <c r="O90" s="7">
        <f t="shared" ref="O90" si="60">O89*($D$11/$D$12)</f>
        <v>11.135905721807678</v>
      </c>
      <c r="P90" s="7">
        <f t="shared" ref="P90" si="61">P89*($D$11/$D$12)</f>
        <v>11.841510336720509</v>
      </c>
      <c r="Q90" s="67">
        <f>Q89*($D$11/$D$12)</f>
        <v>14.300420081690758</v>
      </c>
    </row>
    <row r="91" spans="2:24" x14ac:dyDescent="0.3">
      <c r="B91" s="37"/>
      <c r="C91" s="41"/>
      <c r="D91" s="42"/>
      <c r="E91" s="42"/>
      <c r="F91" s="42"/>
      <c r="G91" s="43"/>
      <c r="H91" s="41"/>
      <c r="I91" s="42"/>
      <c r="J91" s="42"/>
      <c r="K91" s="42"/>
      <c r="L91" s="43"/>
      <c r="M91" s="42"/>
      <c r="N91" s="42"/>
      <c r="O91" s="42"/>
      <c r="P91" s="42"/>
      <c r="Q91" s="44"/>
    </row>
    <row r="92" spans="2:24" ht="23.4" x14ac:dyDescent="0.45">
      <c r="B92" s="45" t="s">
        <v>90</v>
      </c>
      <c r="C92" s="46"/>
      <c r="D92" s="47"/>
      <c r="E92" s="47"/>
      <c r="F92" s="47"/>
      <c r="G92" s="48"/>
      <c r="H92" s="46"/>
      <c r="I92" s="47"/>
      <c r="J92" s="47"/>
      <c r="K92" s="47"/>
      <c r="L92" s="48"/>
      <c r="M92" s="47"/>
      <c r="N92" s="47"/>
      <c r="O92" s="47"/>
      <c r="P92" s="47"/>
      <c r="Q92" s="49"/>
    </row>
    <row r="93" spans="2:24" x14ac:dyDescent="0.3">
      <c r="B93" s="37"/>
      <c r="C93" s="41"/>
      <c r="D93" s="42"/>
      <c r="E93" s="42"/>
      <c r="F93" s="42"/>
      <c r="G93" s="43"/>
      <c r="H93" s="41"/>
      <c r="I93" s="42"/>
      <c r="J93" s="42"/>
      <c r="K93" s="42"/>
      <c r="L93" s="43"/>
      <c r="M93" s="42"/>
      <c r="N93" s="42"/>
      <c r="O93" s="42"/>
      <c r="P93" s="42"/>
      <c r="Q93" s="44"/>
    </row>
    <row r="94" spans="2:24" x14ac:dyDescent="0.3">
      <c r="B94" s="37" t="s">
        <v>81</v>
      </c>
      <c r="C94" s="53">
        <v>2857958.9841170199</v>
      </c>
      <c r="D94" s="54">
        <v>2882209.3581982502</v>
      </c>
      <c r="E94" s="54">
        <v>3050618.7516928702</v>
      </c>
      <c r="F94" s="54">
        <v>2859788.1090537198</v>
      </c>
      <c r="G94" s="55">
        <v>2809387.5592629202</v>
      </c>
      <c r="H94" s="53">
        <v>2436010.4789760299</v>
      </c>
      <c r="I94" s="54">
        <v>2296542.00012994</v>
      </c>
      <c r="J94" s="54">
        <v>2564720.1298594899</v>
      </c>
      <c r="K94" s="54">
        <v>2379281.4855820802</v>
      </c>
      <c r="L94" s="55">
        <v>2168220.07234819</v>
      </c>
      <c r="M94" s="54">
        <v>2774554.1114481702</v>
      </c>
      <c r="N94" s="54">
        <v>2822855.21199894</v>
      </c>
      <c r="O94" s="54">
        <v>2784444.0337464102</v>
      </c>
      <c r="P94" s="54">
        <v>2824708.17421469</v>
      </c>
      <c r="Q94" s="56">
        <v>2680240.88288823</v>
      </c>
    </row>
    <row r="95" spans="2:24" x14ac:dyDescent="0.3">
      <c r="B95" s="37" t="s">
        <v>82</v>
      </c>
      <c r="C95" s="53">
        <v>75645.050588509999</v>
      </c>
      <c r="D95" s="54">
        <v>91838.243450581998</v>
      </c>
      <c r="E95" s="54">
        <v>99539.972911878504</v>
      </c>
      <c r="F95" s="54">
        <v>91195.618173779905</v>
      </c>
      <c r="G95" s="55">
        <v>74287.798470419802</v>
      </c>
      <c r="H95" s="53">
        <v>41892.042568069002</v>
      </c>
      <c r="I95" s="54">
        <v>44603.923540265299</v>
      </c>
      <c r="J95" s="54">
        <v>50025.621946441497</v>
      </c>
      <c r="K95" s="54">
        <v>45957.0849374151</v>
      </c>
      <c r="L95" s="55">
        <v>32917.357188874899</v>
      </c>
      <c r="M95" s="54">
        <v>88859.066065205494</v>
      </c>
      <c r="N95" s="54">
        <v>89167.714022608096</v>
      </c>
      <c r="O95" s="54">
        <v>89678.177329150494</v>
      </c>
      <c r="P95" s="54">
        <v>89334.528066941202</v>
      </c>
      <c r="Q95" s="56">
        <v>73659.074632952499</v>
      </c>
    </row>
    <row r="96" spans="2:24" x14ac:dyDescent="0.3">
      <c r="B96" s="37" t="s">
        <v>83</v>
      </c>
      <c r="C96" s="41">
        <v>-6178.1793043943999</v>
      </c>
      <c r="D96" s="42">
        <v>-17427.3852896313</v>
      </c>
      <c r="E96" s="42">
        <v>-16851.8703664559</v>
      </c>
      <c r="F96" s="42">
        <v>-17250.334770401001</v>
      </c>
      <c r="G96" s="43">
        <v>-5837.8237914314504</v>
      </c>
      <c r="H96" s="41">
        <v>16036.2179678296</v>
      </c>
      <c r="I96" s="42">
        <v>20682.430885538899</v>
      </c>
      <c r="J96" s="42">
        <v>23480.9191560338</v>
      </c>
      <c r="K96" s="42">
        <v>21347.7515183908</v>
      </c>
      <c r="L96" s="43">
        <v>14323.2545180747</v>
      </c>
      <c r="M96" s="42">
        <v>-21375.296153297299</v>
      </c>
      <c r="N96" s="42">
        <v>-48837.460664797698</v>
      </c>
      <c r="O96" s="42">
        <v>-15441.882249030101</v>
      </c>
      <c r="P96" s="42">
        <v>-39631.884498547603</v>
      </c>
      <c r="Q96" s="44">
        <v>-35511.271340683699</v>
      </c>
      <c r="S96" s="58"/>
      <c r="T96" s="58"/>
      <c r="U96" s="58"/>
      <c r="V96" s="58"/>
      <c r="W96" s="58"/>
      <c r="X96" s="58"/>
    </row>
    <row r="97" spans="2:17" x14ac:dyDescent="0.3">
      <c r="B97" s="37" t="s">
        <v>84</v>
      </c>
      <c r="C97" s="41">
        <f>C94+(C95*(PROPERTIES!$G$19+PROPERTIES!$C$22+PROPERTIES!$C$20/2))+ABS(LFR!C96)</f>
        <v>6447821.4350520754</v>
      </c>
      <c r="D97" s="42">
        <f>D94+(D95*(PROPERTIES!$J$19+PROPERTIES!$C$22+PROPERTIES!$C$20/2))+ABS(LFR!D96)</f>
        <v>7250473.5269592041</v>
      </c>
      <c r="E97" s="42">
        <f>E94+(E95*(PROPERTIES!$J$19+PROPERTIES!$C$22+PROPERTIES!$C$20/2))+ABS(LFR!E96)</f>
        <v>7783176.8387595695</v>
      </c>
      <c r="F97" s="42">
        <f>F94+(F95*(PROPERTIES!$J$19+PROPERTIES!$C$22+PROPERTIES!$C$20/2))+ABS(LFR!F96)</f>
        <v>7197430.8548069438</v>
      </c>
      <c r="G97" s="42">
        <f>G94+(G95*(PROPERTIES!$G$19+PROPERTIES!$C$22+PROPERTIES!$C$20/2))+ABS(LFR!G96)</f>
        <v>6334609.8355904892</v>
      </c>
      <c r="H97" s="41">
        <f>H94+(H95*(PROPERTIES!$H$19+PROPERTIES!$C$22+PROPERTIES!$C$20/2))+ABS(LFR!H96)</f>
        <v>4481192.508834702</v>
      </c>
      <c r="I97" s="42">
        <f>I94+(I95*(PROPERTIES!$K$19+PROPERTIES!$C$22+PROPERTIES!$C$20/2))+ABS(LFR!I96)</f>
        <v>4477726.9774970785</v>
      </c>
      <c r="J97" s="42">
        <f>J94+(J95*(PROPERTIES!$K$19+PROPERTIES!$C$22+PROPERTIES!$C$20/2))+ABS(LFR!J96)</f>
        <v>5011317.1120462827</v>
      </c>
      <c r="K97" s="42">
        <f>K94+(K95*(PROPERTIES!$K$19+PROPERTIES!$C$22+PROPERTIES!$C$20/2))+ABS(LFR!K96)</f>
        <v>4626675.5387565158</v>
      </c>
      <c r="L97" s="42">
        <f>L94+(L95*(PROPERTIES!$H$19+PROPERTIES!$C$22+PROPERTIES!$C$20/2))+ABS(LFR!L96)</f>
        <v>3776977.8157023927</v>
      </c>
      <c r="M97" s="41">
        <f>M94+(M95*(PROPERTIES!$G$19+PROPERTIES!$C$22+PROPERTIES!$C$20/2))+ABS(LFR!M96)</f>
        <v>7005627.6624405775</v>
      </c>
      <c r="N97" s="42">
        <f>N94+(N95*(PROPERTIES!$J$19+PROPERTIES!$C$22+PROPERTIES!$C$20/2))+ABS(LFR!N96)</f>
        <v>7096013.1244847961</v>
      </c>
      <c r="O97" s="42">
        <f>O94+(O95*(PROPERTIES!$J$19+PROPERTIES!$C$22+PROPERTIES!$C$20/2))+ABS(LFR!O96)</f>
        <v>7048389.5669639455</v>
      </c>
      <c r="P97" s="42">
        <f>P94+(P95*(PROPERTIES!$J$19+PROPERTIES!$C$22+PROPERTIES!$C$20/2))+ABS(LFR!P96)</f>
        <v>7096563.3258845769</v>
      </c>
      <c r="Q97" s="44">
        <f>Q94+(Q95*(PROPERTIES!$G$19+PROPERTIES!$C$22+PROPERTIES!$C$20/2))+ABS(LFR!Q96)</f>
        <v>6205350.8149650386</v>
      </c>
    </row>
    <row r="98" spans="2:17" x14ac:dyDescent="0.3">
      <c r="B98" s="37" t="s">
        <v>86</v>
      </c>
      <c r="C98" s="41">
        <f>C97/PROPERTIES!$G$22</f>
        <v>2430.5720126101005</v>
      </c>
      <c r="D98" s="42">
        <f>D97/PROPERTIES!$J$22</f>
        <v>2682.1816835451332</v>
      </c>
      <c r="E98" s="42">
        <f>E97/PROPERTIES!$J$22</f>
        <v>2879.2456491415987</v>
      </c>
      <c r="F98" s="42">
        <f>F97/PROPERTIES!$J$22</f>
        <v>2662.5595053295888</v>
      </c>
      <c r="G98" s="42">
        <f>G97/PROPERTIES!$G$22</f>
        <v>2387.8957462268127</v>
      </c>
      <c r="H98" s="41">
        <f>H97/PROPERTIES!$H$20</f>
        <v>1144.5336267552173</v>
      </c>
      <c r="I98" s="42">
        <f>I97/PROPERTIES!$K$20</f>
        <v>1143.6485013912288</v>
      </c>
      <c r="J98" s="42">
        <f>J97/PROPERTIES!$K$20</f>
        <v>1279.9318346094251</v>
      </c>
      <c r="K98" s="42">
        <f>K97/PROPERTIES!$K$20</f>
        <v>1181.6911957593327</v>
      </c>
      <c r="L98" s="42">
        <f>L97/PROPERTIES!$H$20</f>
        <v>964.67137018935773</v>
      </c>
      <c r="M98" s="41">
        <f>M97/PROPERTIES!$G$22</f>
        <v>2640.8427557450909</v>
      </c>
      <c r="N98" s="42">
        <f>N97/PROPERTIES!$J$22</f>
        <v>2625.0418483592766</v>
      </c>
      <c r="O98" s="42">
        <f>O97/PROPERTIES!$J$22</f>
        <v>2607.4243736919007</v>
      </c>
      <c r="P98" s="42">
        <f>P97/PROPERTIES!$J$22</f>
        <v>2625.2453854263754</v>
      </c>
      <c r="Q98" s="44">
        <f>Q97/PROPERTIES!$G$22</f>
        <v>2339.1702408643841</v>
      </c>
    </row>
    <row r="99" spans="2:17" x14ac:dyDescent="0.3">
      <c r="B99" s="37" t="s">
        <v>128</v>
      </c>
      <c r="C99" s="65">
        <f>(($C$5*PROPERTIES!$G$29)-(LFR!$C$7*LFR!C$143)-(LFR!$C$7*LFR!C$151)-(LFR!$C$8*LFR!C$159))/(LFR!$C$11*LFR!C98)</f>
        <v>5.5559819563049082</v>
      </c>
      <c r="D99" s="7">
        <f>(($C$5*PROPERTIES!$J$29)-(LFR!$C$7*LFR!D$143)-(LFR!$C$7*LFR!D$151)-(LFR!$C$8*LFR!D$159))/(LFR!$C$11*LFR!D98)</f>
        <v>5.0092656037189887</v>
      </c>
      <c r="E99" s="7">
        <f>(($C$5*PROPERTIES!$J$29)-(LFR!$C$7*LFR!E$143)-(LFR!$C$7*LFR!E$151)-(LFR!$C$8*LFR!E$159))/(LFR!$C$11*LFR!E98)</f>
        <v>4.6034411679679526</v>
      </c>
      <c r="F99" s="7">
        <f>(($C$5*PROPERTIES!$J$29)-(LFR!$C$7*LFR!F$143)-(LFR!$C$7*LFR!F$151)-(LFR!$C$8*LFR!F$159))/(LFR!$C$11*LFR!F98)</f>
        <v>4.8738055961055471</v>
      </c>
      <c r="G99" s="7">
        <f>(($C$5*PROPERTIES!$G$29)-(LFR!$C$7*LFR!G$143)-(LFR!$C$7*LFR!G$151)-(LFR!$C$8*LFR!G$159))/(LFR!$C$11*LFR!G98)</f>
        <v>5.2477794562467528</v>
      </c>
      <c r="H99" s="65">
        <f>(($C$5*PROPERTIES!$H$31)-(LFR!$C$7*LFR!H$143)-(LFR!$C$7*LFR!H$151)-(LFR!$C$8*LFR!H$159))/(LFR!$C$11*LFR!H98)</f>
        <v>10.327863477745851</v>
      </c>
      <c r="I99" s="7">
        <f>(($C$5*PROPERTIES!$K$31)-(LFR!$C$7*LFR!I$143)-(LFR!$C$7*LFR!I$151)-(LFR!$C$8*LFR!I$159))/(LFR!$C$11*LFR!I98)</f>
        <v>10.769757670346552</v>
      </c>
      <c r="J99" s="7">
        <f>(($C$5*PROPERTIES!$K$31)-(LFR!$C$7*LFR!J$143)-(LFR!$C$7*LFR!J$151)-(LFR!$C$8*LFR!J$159))/(LFR!$C$11*LFR!J98)</f>
        <v>9.8987741140903136</v>
      </c>
      <c r="K99" s="7">
        <f>(($C$5*PROPERTIES!$K$31)-(LFR!$C$7*LFR!K$143)-(LFR!$C$7*LFR!K$151)-(LFR!$C$8*LFR!K$159))/(LFR!$C$11*LFR!K98)</f>
        <v>10.902237917598141</v>
      </c>
      <c r="L99" s="7">
        <f>(($C$5*PROPERTIES!$H$31)-(LFR!$C$7*LFR!L$143)-(LFR!$C$7*LFR!L$151)-(LFR!$C$8*LFR!L$159))/(LFR!$C$11*LFR!L98)</f>
        <v>13.303547058091786</v>
      </c>
      <c r="M99" s="65">
        <f>(($C$5*PROPERTIES!$G$29)-(LFR!$C$7*LFR!M$143)-(LFR!$C$7*LFR!M$151)-(LFR!$C$8*LFR!M$159))/(LFR!$C$11*LFR!M98)</f>
        <v>4.2906724974271881</v>
      </c>
      <c r="N99" s="7">
        <f>(($C$5*PROPERTIES!$J$29)-(LFR!$C$7*LFR!N$143)-(LFR!$C$7*LFR!N$151)-(LFR!$C$8*LFR!N$159))/(LFR!$C$11*LFR!N98)</f>
        <v>4.6410960056148749</v>
      </c>
      <c r="O99" s="7">
        <f>(($C$5*PROPERTIES!$J$29)-(LFR!$C$7*LFR!O$143)-(LFR!$C$7*LFR!O$151)-(LFR!$C$8*LFR!O$159))/(LFR!$C$11*LFR!O98)</f>
        <v>4.9630703678036383</v>
      </c>
      <c r="P99" s="7">
        <f>(($C$5*PROPERTIES!$J$29)-(LFR!$C$7*LFR!P$143)-(LFR!$C$7*LFR!P$151)-(LFR!$C$8*LFR!P$159))/(LFR!$C$11*LFR!P98)</f>
        <v>5.2423497662570178</v>
      </c>
      <c r="Q99" s="67">
        <f>(($C$5*PROPERTIES!$G$29)-(LFR!$C$7*LFR!Q$143)-(LFR!$C$7*LFR!Q$151)-(LFR!$C$8*LFR!Q$159))/(LFR!$C$11*LFR!Q98)</f>
        <v>6.1618173822402733</v>
      </c>
    </row>
    <row r="100" spans="2:17" x14ac:dyDescent="0.3">
      <c r="B100" s="37" t="s">
        <v>129</v>
      </c>
      <c r="C100" s="65">
        <f>C99*($C$11/$C$12)</f>
        <v>9.2742160347551152</v>
      </c>
      <c r="D100" s="7">
        <f>D99*($C$11/$C$12)</f>
        <v>8.3616202769770798</v>
      </c>
      <c r="E100" s="7">
        <f t="shared" ref="E100" si="62">E99*($C$11/$C$12)</f>
        <v>7.6842056419157352</v>
      </c>
      <c r="F100" s="7">
        <f t="shared" ref="F100" si="63">F99*($C$11/$C$12)</f>
        <v>8.1355062642684892</v>
      </c>
      <c r="G100" s="7">
        <f>G99*($C$11/$C$12)</f>
        <v>8.7597549385041944</v>
      </c>
      <c r="H100" s="65">
        <f>H99*($C$11/$C$12)</f>
        <v>17.239587497468072</v>
      </c>
      <c r="I100" s="7">
        <f>I99*($C$11/$C$12)</f>
        <v>17.977210880501548</v>
      </c>
      <c r="J100" s="7">
        <f t="shared" ref="J100" si="64">J99*($C$11/$C$12)</f>
        <v>16.5233383289046</v>
      </c>
      <c r="K100" s="7">
        <f t="shared" ref="K100" si="65">K99*($C$11/$C$12)</f>
        <v>18.198350985529203</v>
      </c>
      <c r="L100" s="7">
        <f>L99*($C$11/$C$12)</f>
        <v>22.206690089276286</v>
      </c>
      <c r="M100" s="65">
        <f>M99*($C$11/$C$12)</f>
        <v>7.1621225533976904</v>
      </c>
      <c r="N100" s="7">
        <f>N99*($C$11/$C$12)</f>
        <v>7.7470602555263675</v>
      </c>
      <c r="O100" s="7">
        <f t="shared" ref="O100" si="66">O99*($C$11/$C$12)</f>
        <v>8.2845097677953028</v>
      </c>
      <c r="P100" s="7">
        <f t="shared" ref="P100" si="67">P99*($C$11/$C$12)</f>
        <v>8.7506915329059449</v>
      </c>
      <c r="Q100" s="67">
        <f>Q99*($C$11/$C$12)</f>
        <v>10.285495168816455</v>
      </c>
    </row>
    <row r="101" spans="2:17" x14ac:dyDescent="0.3">
      <c r="B101" s="37" t="s">
        <v>130</v>
      </c>
      <c r="C101" s="65">
        <f>(($D$5*PROPERTIES!$G$30)-(LFR!$D$7*LFR!C$143)-(LFR!$D$7*LFR!C$151)-(LFR!$D$8*LFR!C$159))/(LFR!$D$11*LFR!C98)</f>
        <v>6.7759966652174635</v>
      </c>
      <c r="D101" s="7">
        <f>(($D$5*PROPERTIES!$J$30)-(LFR!$D$7*LFR!D$143)-(LFR!$D$7*LFR!D$151)-(LFR!$D$8*LFR!D$159))/(LFR!$D$11*LFR!D98)</f>
        <v>6.107192144729316</v>
      </c>
      <c r="E101" s="7">
        <f>(($D$5*PROPERTIES!$J$30)-(LFR!$D$7*LFR!E$143)-(LFR!$D$7*LFR!E$151)-(LFR!$D$8*LFR!E$159))/(LFR!$D$11*LFR!E98)</f>
        <v>5.6073674173575654</v>
      </c>
      <c r="F101" s="7">
        <f>(($D$5*PROPERTIES!$J$30)-(LFR!$D$7*LFR!F$143)-(LFR!$D$7*LFR!F$151)-(LFR!$D$8*LFR!F$159))/(LFR!$D$11*LFR!F98)</f>
        <v>5.9282137213472668</v>
      </c>
      <c r="G101" s="7">
        <f>(($D$5*PROPERTIES!$G$30)-(LFR!$D$7*LFR!G$143)-(LFR!$D$7*LFR!G$151)-(LFR!$D$8*LFR!G$159))/(LFR!$D$11*LFR!G98)</f>
        <v>6.3675926148746269</v>
      </c>
      <c r="H101" s="65">
        <f>(($D$5*PROPERTIES!$H$32)-(LFR!$D$7*LFR!H$143)-(LFR!$D$7*LFR!H$151)-(LFR!$D$8*LFR!H$159))/(LFR!$D$11*LFR!H98)</f>
        <v>9.65310887862824</v>
      </c>
      <c r="I101" s="7">
        <f>(($D$5*PROPERTIES!$K$32)-(LFR!$D$7*LFR!I$143)-(LFR!$D$7*LFR!I$151)-(LFR!$D$8*LFR!I$159))/(LFR!$D$11*LFR!I98)</f>
        <v>10.224391311372258</v>
      </c>
      <c r="J101" s="7">
        <f>(($D$5*PROPERTIES!$K$32)-(LFR!$D$7*LFR!J$143)-(LFR!$D$7*LFR!J$151)-(LFR!$D$8*LFR!J$159))/(LFR!$D$11*LFR!J98)</f>
        <v>9.4940360818464189</v>
      </c>
      <c r="K101" s="7">
        <f>(($D$5*PROPERTIES!$K$32)-(LFR!$D$7*LFR!K$143)-(LFR!$D$7*LFR!K$151)-(LFR!$D$8*LFR!K$159))/(LFR!$D$11*LFR!K98)</f>
        <v>10.517900539906556</v>
      </c>
      <c r="L101" s="7">
        <f>(($D$5*PROPERTIES!$H$32)-(LFR!$D$7*LFR!L$143)-(LFR!$D$7*LFR!L$151)-(LFR!$D$8*LFR!L$159))/(LFR!$D$11*LFR!L98)</f>
        <v>12.817374533034112</v>
      </c>
      <c r="M101" s="65">
        <f>(($D$5*PROPERTIES!$G$30)-(LFR!$D$7*LFR!M$143)-(LFR!$D$7*LFR!M$151)-(LFR!$D$8*LFR!M$159))/(LFR!$D$11*LFR!M98)</f>
        <v>5.1671609113772918</v>
      </c>
      <c r="N101" s="7">
        <f>(($D$5*PROPERTIES!$J$30)-(LFR!$D$7*LFR!N$143)-(LFR!$D$7*LFR!N$151)-(LFR!$D$8*LFR!N$159))/(LFR!$D$11*LFR!N98)</f>
        <v>5.6200448970730648</v>
      </c>
      <c r="O101" s="7">
        <f>(($D$5*PROPERTIES!$J$30)-(LFR!$D$7*LFR!O$143)-(LFR!$D$7*LFR!O$151)-(LFR!$D$8*LFR!O$159))/(LFR!$D$11*LFR!O98)</f>
        <v>6.0356444796595641</v>
      </c>
      <c r="P101" s="7">
        <f>(($D$5*PROPERTIES!$J$30)-(LFR!$D$7*LFR!P$143)-(LFR!$D$7*LFR!P$151)-(LFR!$D$8*LFR!P$159))/(LFR!$D$11*LFR!P98)</f>
        <v>6.4013465878770468</v>
      </c>
      <c r="Q101" s="67">
        <f>(($D$5*PROPERTIES!$G$30)-(LFR!$D$7*LFR!Q$143)-(LFR!$D$7*LFR!Q$151)-(LFR!$D$8*LFR!Q$159))/(LFR!$D$11*LFR!Q98)</f>
        <v>7.5458922669711272</v>
      </c>
    </row>
    <row r="102" spans="2:17" x14ac:dyDescent="0.3">
      <c r="B102" s="37" t="s">
        <v>131</v>
      </c>
      <c r="C102" s="65">
        <f>C101*($D$11/$D$12)</f>
        <v>11.315914430913164</v>
      </c>
      <c r="D102" s="7">
        <f>D101*($D$11/$D$12)</f>
        <v>10.199010881697957</v>
      </c>
      <c r="E102" s="7">
        <f t="shared" ref="E102" si="68">E101*($D$11/$D$12)</f>
        <v>9.3643035869871341</v>
      </c>
      <c r="F102" s="7">
        <f t="shared" ref="F102" si="69">F101*($D$11/$D$12)</f>
        <v>9.900116914649935</v>
      </c>
      <c r="G102" s="7">
        <f>G101*($D$11/$D$12)</f>
        <v>10.633879666840626</v>
      </c>
      <c r="H102" s="65">
        <f>H101*($D$11/$D$12)</f>
        <v>16.120691827309159</v>
      </c>
      <c r="I102" s="7">
        <f>I101*($D$11/$D$12)</f>
        <v>17.074733489991672</v>
      </c>
      <c r="J102" s="7">
        <f t="shared" ref="J102" si="70">J101*($D$11/$D$12)</f>
        <v>15.85504025668352</v>
      </c>
      <c r="K102" s="7">
        <f t="shared" ref="K102" si="71">K101*($D$11/$D$12)</f>
        <v>17.564893901643948</v>
      </c>
      <c r="L102" s="7">
        <f>L101*($D$11/$D$12)</f>
        <v>21.405015470166965</v>
      </c>
      <c r="M102" s="65">
        <f>M101*($D$11/$D$12)</f>
        <v>8.6291587220000778</v>
      </c>
      <c r="N102" s="7">
        <f>N101*($D$11/$D$12)</f>
        <v>9.3854749781120184</v>
      </c>
      <c r="O102" s="7">
        <f t="shared" ref="O102" si="72">O101*($D$11/$D$12)</f>
        <v>10.079526281031471</v>
      </c>
      <c r="P102" s="7">
        <f t="shared" ref="P102" si="73">P101*($D$11/$D$12)</f>
        <v>10.690248801754668</v>
      </c>
      <c r="Q102" s="67">
        <f>Q101*($D$11/$D$12)</f>
        <v>12.601640085841781</v>
      </c>
    </row>
    <row r="103" spans="2:17" x14ac:dyDescent="0.3">
      <c r="B103" s="37"/>
      <c r="C103" s="41"/>
      <c r="D103" s="42"/>
      <c r="E103" s="42"/>
      <c r="F103" s="42"/>
      <c r="G103" s="43"/>
      <c r="H103" s="41"/>
      <c r="I103" s="42"/>
      <c r="J103" s="42"/>
      <c r="K103" s="42"/>
      <c r="L103" s="43"/>
      <c r="M103" s="42"/>
      <c r="N103" s="42"/>
      <c r="O103" s="42"/>
      <c r="P103" s="42"/>
      <c r="Q103" s="44"/>
    </row>
    <row r="104" spans="2:17" ht="23.4" x14ac:dyDescent="0.45">
      <c r="B104" s="45" t="s">
        <v>91</v>
      </c>
      <c r="C104" s="46"/>
      <c r="D104" s="47"/>
      <c r="E104" s="47"/>
      <c r="F104" s="47"/>
      <c r="G104" s="48"/>
      <c r="H104" s="46"/>
      <c r="I104" s="47"/>
      <c r="J104" s="47"/>
      <c r="K104" s="47"/>
      <c r="L104" s="48"/>
      <c r="M104" s="47"/>
      <c r="N104" s="47"/>
      <c r="O104" s="47"/>
      <c r="P104" s="47"/>
      <c r="Q104" s="49"/>
    </row>
    <row r="105" spans="2:17" x14ac:dyDescent="0.3">
      <c r="B105" s="37"/>
      <c r="C105" s="41"/>
      <c r="D105" s="42"/>
      <c r="E105" s="42"/>
      <c r="F105" s="42"/>
      <c r="G105" s="43"/>
      <c r="H105" s="41"/>
      <c r="I105" s="42"/>
      <c r="J105" s="42"/>
      <c r="K105" s="42"/>
      <c r="L105" s="43"/>
      <c r="M105" s="42"/>
      <c r="N105" s="42"/>
      <c r="O105" s="42"/>
      <c r="P105" s="42"/>
      <c r="Q105" s="44"/>
    </row>
    <row r="106" spans="2:17" x14ac:dyDescent="0.3">
      <c r="B106" s="37" t="s">
        <v>81</v>
      </c>
      <c r="C106" s="53">
        <v>3250141.23809186</v>
      </c>
      <c r="D106" s="54">
        <v>3337692.11523923</v>
      </c>
      <c r="E106" s="54">
        <v>3514039.2900106399</v>
      </c>
      <c r="F106" s="54">
        <v>3316427.2052659001</v>
      </c>
      <c r="G106" s="55">
        <v>3201685.3904717402</v>
      </c>
      <c r="H106" s="53">
        <v>2742568.1571933599</v>
      </c>
      <c r="I106" s="54">
        <v>2578837.4149476402</v>
      </c>
      <c r="J106" s="54">
        <v>2885799.4639878599</v>
      </c>
      <c r="K106" s="54">
        <v>2668370.4702951</v>
      </c>
      <c r="L106" s="55">
        <v>2431263.8223282401</v>
      </c>
      <c r="M106" s="54">
        <v>3139564.4755095998</v>
      </c>
      <c r="N106" s="54">
        <v>3187724.08675932</v>
      </c>
      <c r="O106" s="54">
        <v>3198797.1090247501</v>
      </c>
      <c r="P106" s="54">
        <v>3246126.72112642</v>
      </c>
      <c r="Q106" s="56">
        <v>3021126.44901169</v>
      </c>
    </row>
    <row r="107" spans="2:17" x14ac:dyDescent="0.3">
      <c r="B107" s="37" t="s">
        <v>82</v>
      </c>
      <c r="C107" s="53">
        <v>85568.130069135703</v>
      </c>
      <c r="D107" s="54">
        <v>104662.49029224701</v>
      </c>
      <c r="E107" s="54">
        <v>113540.28266682199</v>
      </c>
      <c r="F107" s="54">
        <v>104955.450209509</v>
      </c>
      <c r="G107" s="55">
        <v>84138.038584368303</v>
      </c>
      <c r="H107" s="53">
        <v>47305.088962349997</v>
      </c>
      <c r="I107" s="54">
        <v>49631.5086049987</v>
      </c>
      <c r="J107" s="54">
        <v>55900.043303063103</v>
      </c>
      <c r="K107" s="54">
        <v>51189.3398247156</v>
      </c>
      <c r="L107" s="55">
        <v>36757.206007765599</v>
      </c>
      <c r="M107" s="54">
        <v>100372.793846762</v>
      </c>
      <c r="N107" s="54">
        <v>100671.678904329</v>
      </c>
      <c r="O107" s="54">
        <v>103022.68187379801</v>
      </c>
      <c r="P107" s="54">
        <v>101605.803120586</v>
      </c>
      <c r="Q107" s="56">
        <v>82615.967519522601</v>
      </c>
    </row>
    <row r="108" spans="2:17" x14ac:dyDescent="0.3">
      <c r="B108" s="37" t="s">
        <v>83</v>
      </c>
      <c r="C108" s="41">
        <v>-25074.5671167605</v>
      </c>
      <c r="D108" s="42">
        <v>-34251.210341284197</v>
      </c>
      <c r="E108" s="42">
        <v>-42427.519296632199</v>
      </c>
      <c r="F108" s="42">
        <v>-38723.928378954603</v>
      </c>
      <c r="G108" s="43">
        <v>-24737.140524871</v>
      </c>
      <c r="H108" s="41">
        <v>17904.224507393901</v>
      </c>
      <c r="I108" s="42">
        <v>23565.651834644101</v>
      </c>
      <c r="J108" s="42">
        <v>26593.349661762</v>
      </c>
      <c r="K108" s="42">
        <v>24197.989056616501</v>
      </c>
      <c r="L108" s="43">
        <v>16200.9341112444</v>
      </c>
      <c r="M108" s="42">
        <v>-48601.594290294903</v>
      </c>
      <c r="N108" s="42">
        <v>-50514.380093489897</v>
      </c>
      <c r="O108" s="42">
        <v>-33943.683995280102</v>
      </c>
      <c r="P108" s="42">
        <v>-74988.373087417596</v>
      </c>
      <c r="Q108" s="44">
        <v>-40129.432854995801</v>
      </c>
    </row>
    <row r="109" spans="2:17" x14ac:dyDescent="0.3">
      <c r="B109" s="37" t="s">
        <v>84</v>
      </c>
      <c r="C109" s="41">
        <f>C106+(C107*(PROPERTIES!$G$19+PROPERTIES!$C$22+PROPERTIES!$C$20/2))+ABS(LFR!C108)</f>
        <v>7329005.9672339251</v>
      </c>
      <c r="D109" s="42">
        <f>D106+(D107*(PROPERTIES!$J$19+PROPERTIES!$C$22+PROPERTIES!$C$20/2))+ABS(LFR!D108)</f>
        <v>8330328.8031757157</v>
      </c>
      <c r="E109" s="42">
        <f>E106+(E107*(PROPERTIES!$J$19+PROPERTIES!$C$22+PROPERTIES!$C$20/2))+ABS(LFR!E108)</f>
        <v>8935437.7006479651</v>
      </c>
      <c r="F109" s="42">
        <f>F106+(F107*(PROPERTIES!$J$19+PROPERTIES!$C$22+PROPERTIES!$C$20/2))+ABS(LFR!F108)</f>
        <v>8327415.5873203436</v>
      </c>
      <c r="G109" s="42">
        <f>G106+(G107*(PROPERTIES!$G$19+PROPERTIES!$C$22+PROPERTIES!$C$20/2))+ABS(LFR!G108)</f>
        <v>7212462.1089310599</v>
      </c>
      <c r="H109" s="41">
        <f>H106+(H107*(PROPERTIES!$H$19+PROPERTIES!$C$22+PROPERTIES!$C$20/2))+ABS(LFR!H108)</f>
        <v>5051812.6283145817</v>
      </c>
      <c r="I109" s="42">
        <f>I106+(I107*(PROPERTIES!$K$19+PROPERTIES!$C$22+PROPERTIES!$C$20/2))+ABS(LFR!I108)</f>
        <v>5006429.2648369092</v>
      </c>
      <c r="J109" s="42">
        <f>J106+(J107*(PROPERTIES!$K$19+PROPERTIES!$C$22+PROPERTIES!$C$20/2))+ABS(LFR!J108)</f>
        <v>5620051.1611417402</v>
      </c>
      <c r="K109" s="42">
        <f>K106+(K107*(PROPERTIES!$K$19+PROPERTIES!$C$22+PROPERTIES!$C$20/2))+ABS(LFR!K108)</f>
        <v>5172052.1071113786</v>
      </c>
      <c r="L109" s="42">
        <f>L106+(L107*(PROPERTIES!$H$19+PROPERTIES!$C$22+PROPERTIES!$C$20/2))+ABS(LFR!L108)</f>
        <v>4227891.9224406304</v>
      </c>
      <c r="M109" s="41">
        <f>M106+(M107*(PROPERTIES!$G$19+PROPERTIES!$C$22+PROPERTIES!$C$20/2))+ABS(LFR!M108)</f>
        <v>7943327.1782902442</v>
      </c>
      <c r="N109" s="42">
        <f>N106+(N107*(PROPERTIES!$J$19+PROPERTIES!$C$22+PROPERTIES!$C$20/2))+ABS(LFR!N108)</f>
        <v>8007559.2549453964</v>
      </c>
      <c r="O109" s="42">
        <f>O106+(O107*(PROPERTIES!$J$19+PROPERTIES!$C$22+PROPERTIES!$C$20/2))+ABS(LFR!O108)</f>
        <v>8113440.3467912106</v>
      </c>
      <c r="P109" s="42">
        <f>P106+(P107*(PROPERTIES!$J$19+PROPERTIES!$C$22+PROPERTIES!$C$20/2))+ABS(LFR!P108)</f>
        <v>8134690.0170515999</v>
      </c>
      <c r="Q109" s="44">
        <f>Q106+(Q107*(PROPERTIES!$G$19+PROPERTIES!$C$22+PROPERTIES!$C$20/2))+ABS(LFR!Q108)</f>
        <v>6975187.3431040691</v>
      </c>
    </row>
    <row r="110" spans="2:17" x14ac:dyDescent="0.3">
      <c r="B110" s="37" t="s">
        <v>86</v>
      </c>
      <c r="C110" s="41">
        <f>C109/PROPERTIES!$G$22</f>
        <v>2762.7435039331745</v>
      </c>
      <c r="D110" s="42">
        <f>D109/PROPERTIES!$J$22</f>
        <v>3081.6546327225942</v>
      </c>
      <c r="E110" s="42">
        <f>E109/PROPERTIES!$J$22</f>
        <v>3305.5037365522217</v>
      </c>
      <c r="F110" s="42">
        <f>F109/PROPERTIES!$J$22</f>
        <v>3080.5769411513556</v>
      </c>
      <c r="G110" s="42">
        <f>G109/PROPERTIES!$G$22</f>
        <v>2718.8111086139397</v>
      </c>
      <c r="H110" s="41">
        <f>H109/PROPERTIES!$H$20</f>
        <v>1290.274724367119</v>
      </c>
      <c r="I110" s="42">
        <f>I109/PROPERTIES!$K$20</f>
        <v>1278.6834380090693</v>
      </c>
      <c r="J110" s="42">
        <f>J109/PROPERTIES!$K$20</f>
        <v>1435.4075450519092</v>
      </c>
      <c r="K110" s="42">
        <f>K109/PROPERTIES!$K$20</f>
        <v>1320.9848816467138</v>
      </c>
      <c r="L110" s="42">
        <f>L109/PROPERTIES!$H$20</f>
        <v>1079.8385621639798</v>
      </c>
      <c r="M110" s="41">
        <f>M109/PROPERTIES!$G$22</f>
        <v>2994.318146219181</v>
      </c>
      <c r="N110" s="42">
        <f>N109/PROPERTIES!$J$22</f>
        <v>2962.2518699857196</v>
      </c>
      <c r="O110" s="42">
        <f>O109/PROPERTIES!$J$22</f>
        <v>3001.4206669100367</v>
      </c>
      <c r="P110" s="42">
        <f>P109/PROPERTIES!$J$22</f>
        <v>3009.2815984949689</v>
      </c>
      <c r="Q110" s="44">
        <f>Q109/PROPERTIES!$G$22</f>
        <v>2629.3679670929087</v>
      </c>
    </row>
    <row r="111" spans="2:17" x14ac:dyDescent="0.3">
      <c r="B111" s="37" t="s">
        <v>128</v>
      </c>
      <c r="C111" s="65">
        <f>(($C$5*PROPERTIES!$G$29)-(LFR!$C$7*LFR!C$143)-(LFR!$C$7*LFR!C$151)-(LFR!$C$8*LFR!C$159))/(LFR!$C$11*LFR!C110)</f>
        <v>4.887972490510311</v>
      </c>
      <c r="D111" s="7">
        <f>(($C$5*PROPERTIES!$J$29)-(LFR!$C$7*LFR!D$143)-(LFR!$C$7*LFR!D$151)-(LFR!$C$8*LFR!D$159))/(LFR!$C$11*LFR!D110)</f>
        <v>4.359917658403349</v>
      </c>
      <c r="E111" s="7">
        <f>(($C$5*PROPERTIES!$J$29)-(LFR!$C$7*LFR!E$143)-(LFR!$C$7*LFR!E$151)-(LFR!$C$8*LFR!E$159))/(LFR!$C$11*LFR!E110)</f>
        <v>4.0098087947636021</v>
      </c>
      <c r="F111" s="7">
        <f>(($C$5*PROPERTIES!$J$29)-(LFR!$C$7*LFR!F$143)-(LFR!$C$7*LFR!F$151)-(LFR!$C$8*LFR!F$159))/(LFR!$C$11*LFR!F110)</f>
        <v>4.2124568432916112</v>
      </c>
      <c r="G111" s="7">
        <f>(($C$5*PROPERTIES!$G$29)-(LFR!$C$7*LFR!G$143)-(LFR!$C$7*LFR!G$151)-(LFR!$C$8*LFR!G$159))/(LFR!$C$11*LFR!G110)</f>
        <v>4.6090551127314265</v>
      </c>
      <c r="H111" s="65">
        <f>(($C$5*PROPERTIES!$H$31)-(LFR!$C$7*LFR!H$143)-(LFR!$C$7*LFR!H$151)-(LFR!$C$8*LFR!H$159))/(LFR!$C$11*LFR!H110)</f>
        <v>9.161294737921196</v>
      </c>
      <c r="I111" s="7">
        <f>(($C$5*PROPERTIES!$K$31)-(LFR!$C$7*LFR!I$143)-(LFR!$C$7*LFR!I$151)-(LFR!$C$8*LFR!I$159))/(LFR!$C$11*LFR!I110)</f>
        <v>9.6324210151779326</v>
      </c>
      <c r="J111" s="7">
        <f>(($C$5*PROPERTIES!$K$31)-(LFR!$C$7*LFR!J$143)-(LFR!$C$7*LFR!J$151)-(LFR!$C$8*LFR!J$159))/(LFR!$C$11*LFR!J110)</f>
        <v>8.8265915529750956</v>
      </c>
      <c r="K111" s="7">
        <f>(($C$5*PROPERTIES!$K$31)-(LFR!$C$7*LFR!K$143)-(LFR!$C$7*LFR!K$151)-(LFR!$C$8*LFR!K$159))/(LFR!$C$11*LFR!K110)</f>
        <v>9.7526313436982655</v>
      </c>
      <c r="L111" s="7">
        <f>(($C$5*PROPERTIES!$H$31)-(LFR!$C$7*LFR!L$143)-(LFR!$C$7*LFR!L$151)-(LFR!$C$8*LFR!L$159))/(LFR!$C$11*LFR!L110)</f>
        <v>11.884694081668806</v>
      </c>
      <c r="M111" s="65">
        <f>(($C$5*PROPERTIES!$G$29)-(LFR!$C$7*LFR!M$143)-(LFR!$C$7*LFR!M$151)-(LFR!$C$8*LFR!M$159))/(LFR!$C$11*LFR!M110)</f>
        <v>3.7841641498290777</v>
      </c>
      <c r="N111" s="7">
        <f>(($C$5*PROPERTIES!$J$29)-(LFR!$C$7*LFR!N$143)-(LFR!$C$7*LFR!N$151)-(LFR!$C$8*LFR!N$159))/(LFR!$C$11*LFR!N110)</f>
        <v>4.1127735829738397</v>
      </c>
      <c r="O111" s="7">
        <f>(($C$5*PROPERTIES!$J$29)-(LFR!$C$7*LFR!O$143)-(LFR!$C$7*LFR!O$151)-(LFR!$C$8*LFR!O$159))/(LFR!$C$11*LFR!O110)</f>
        <v>4.311568447578467</v>
      </c>
      <c r="P111" s="7">
        <f>(($C$5*PROPERTIES!$J$29)-(LFR!$C$7*LFR!P$143)-(LFR!$C$7*LFR!P$151)-(LFR!$C$8*LFR!P$159))/(LFR!$C$11*LFR!P110)</f>
        <v>4.5733355560809876</v>
      </c>
      <c r="Q111" s="67">
        <f>(($C$5*PROPERTIES!$G$29)-(LFR!$C$7*LFR!Q$143)-(LFR!$C$7*LFR!Q$151)-(LFR!$C$8*LFR!Q$159))/(LFR!$C$11*LFR!Q110)</f>
        <v>5.4817507593329662</v>
      </c>
    </row>
    <row r="112" spans="2:17" x14ac:dyDescent="0.3">
      <c r="B112" s="37" t="s">
        <v>129</v>
      </c>
      <c r="C112" s="65">
        <f>C111*($C$11/$C$12)</f>
        <v>8.159154080313364</v>
      </c>
      <c r="D112" s="7">
        <f>D111*($C$11/$C$12)</f>
        <v>7.2777087067194355</v>
      </c>
      <c r="E112" s="7">
        <f t="shared" ref="E112" si="74">E111*($C$11/$C$12)</f>
        <v>6.6932962189515504</v>
      </c>
      <c r="F112" s="7">
        <f t="shared" ref="F112" si="75">F111*($C$11/$C$12)</f>
        <v>7.0315625768790735</v>
      </c>
      <c r="G112" s="7">
        <f>G111*($C$11/$C$12)</f>
        <v>7.6935766112516886</v>
      </c>
      <c r="H112" s="65">
        <f>H111*($C$11/$C$12)</f>
        <v>15.292315062529996</v>
      </c>
      <c r="I112" s="7">
        <f>I111*($C$11/$C$12)</f>
        <v>16.078733540720087</v>
      </c>
      <c r="J112" s="7">
        <f t="shared" ref="J112" si="76">J111*($C$11/$C$12)</f>
        <v>14.733618207658427</v>
      </c>
      <c r="K112" s="7">
        <f t="shared" ref="K112" si="77">K111*($C$11/$C$12)</f>
        <v>16.279392319865565</v>
      </c>
      <c r="L112" s="7">
        <f>L111*($C$11/$C$12)</f>
        <v>19.838297044016389</v>
      </c>
      <c r="M112" s="65">
        <f>M111*($C$11/$C$12)</f>
        <v>6.3166432347146904</v>
      </c>
      <c r="N112" s="7">
        <f>N111*($C$11/$C$12)</f>
        <v>6.8651682115794088</v>
      </c>
      <c r="O112" s="7">
        <f t="shared" ref="O112" si="78">O111*($C$11/$C$12)</f>
        <v>7.1970027163425172</v>
      </c>
      <c r="P112" s="7">
        <f t="shared" ref="P112" si="79">P111*($C$11/$C$12)</f>
        <v>7.6339524282274942</v>
      </c>
      <c r="Q112" s="67">
        <f>Q111*($C$11/$C$12)</f>
        <v>9.1503070367327197</v>
      </c>
    </row>
    <row r="113" spans="2:17" x14ac:dyDescent="0.3">
      <c r="B113" s="37" t="s">
        <v>130</v>
      </c>
      <c r="C113" s="65">
        <f>(($D$5*PROPERTIES!$G$30)-(LFR!$D$7*LFR!C$143)-(LFR!$D$7*LFR!C$151)-(LFR!$D$8*LFR!C$159))/(LFR!$D$11*LFR!C110)</f>
        <v>5.9613018105264208</v>
      </c>
      <c r="D113" s="7">
        <f>(($D$5*PROPERTIES!$J$30)-(LFR!$D$7*LFR!D$143)-(LFR!$D$7*LFR!D$151)-(LFR!$D$8*LFR!D$159))/(LFR!$D$11*LFR!D110)</f>
        <v>5.3155206733895701</v>
      </c>
      <c r="E113" s="7">
        <f>(($D$5*PROPERTIES!$J$30)-(LFR!$D$7*LFR!E$143)-(LFR!$D$7*LFR!E$151)-(LFR!$D$8*LFR!E$159))/(LFR!$D$11*LFR!E110)</f>
        <v>4.8842746904304004</v>
      </c>
      <c r="F113" s="7">
        <f>(($D$5*PROPERTIES!$J$30)-(LFR!$D$7*LFR!F$143)-(LFR!$D$7*LFR!F$151)-(LFR!$D$8*LFR!F$159))/(LFR!$D$11*LFR!F110)</f>
        <v>5.1237875550347907</v>
      </c>
      <c r="G113" s="7">
        <f>(($D$5*PROPERTIES!$G$30)-(LFR!$D$7*LFR!G$143)-(LFR!$D$7*LFR!G$151)-(LFR!$D$8*LFR!G$159))/(LFR!$D$11*LFR!G110)</f>
        <v>5.5925721616298789</v>
      </c>
      <c r="H113" s="65">
        <f>(($D$5*PROPERTIES!$H$32)-(LFR!$D$7*LFR!H$143)-(LFR!$D$7*LFR!H$151)-(LFR!$D$8*LFR!H$159))/(LFR!$D$11*LFR!H110)</f>
        <v>8.5627560593644692</v>
      </c>
      <c r="I113" s="7">
        <f>(($D$5*PROPERTIES!$K$32)-(LFR!$D$7*LFR!I$143)-(LFR!$D$7*LFR!I$151)-(LFR!$D$8*LFR!I$159))/(LFR!$D$11*LFR!I110)</f>
        <v>9.144647888061133</v>
      </c>
      <c r="J113" s="7">
        <f>(($D$5*PROPERTIES!$K$32)-(LFR!$D$7*LFR!J$143)-(LFR!$D$7*LFR!J$151)-(LFR!$D$8*LFR!J$159))/(LFR!$D$11*LFR!J110)</f>
        <v>8.4656925916091073</v>
      </c>
      <c r="K113" s="7">
        <f>(($D$5*PROPERTIES!$K$32)-(LFR!$D$7*LFR!K$143)-(LFR!$D$7*LFR!K$151)-(LFR!$D$8*LFR!K$159))/(LFR!$D$11*LFR!K110)</f>
        <v>9.4088211292670305</v>
      </c>
      <c r="L113" s="7">
        <f>(($D$5*PROPERTIES!$H$32)-(LFR!$D$7*LFR!L$143)-(LFR!$D$7*LFR!L$151)-(LFR!$D$8*LFR!L$159))/(LFR!$D$11*LFR!L110)</f>
        <v>11.450372941149482</v>
      </c>
      <c r="M113" s="65">
        <f>(($D$5*PROPERTIES!$G$30)-(LFR!$D$7*LFR!M$143)-(LFR!$D$7*LFR!M$151)-(LFR!$D$8*LFR!M$159))/(LFR!$D$11*LFR!M110)</f>
        <v>4.5571842383581753</v>
      </c>
      <c r="N113" s="7">
        <f>(($D$5*PROPERTIES!$J$30)-(LFR!$D$7*LFR!N$143)-(LFR!$D$7*LFR!N$151)-(LFR!$D$8*LFR!N$159))/(LFR!$D$11*LFR!N110)</f>
        <v>4.9802831399836105</v>
      </c>
      <c r="O113" s="7">
        <f>(($D$5*PROPERTIES!$J$30)-(LFR!$D$7*LFR!O$143)-(LFR!$D$7*LFR!O$151)-(LFR!$D$8*LFR!O$159))/(LFR!$D$11*LFR!O110)</f>
        <v>5.243345826429942</v>
      </c>
      <c r="P113" s="7">
        <f>(($D$5*PROPERTIES!$J$30)-(LFR!$D$7*LFR!P$143)-(LFR!$D$7*LFR!P$151)-(LFR!$D$8*LFR!P$159))/(LFR!$D$11*LFR!P110)</f>
        <v>5.5844244017388807</v>
      </c>
      <c r="Q113" s="67">
        <f>(($D$5*PROPERTIES!$G$30)-(LFR!$D$7*LFR!Q$143)-(LFR!$D$7*LFR!Q$151)-(LFR!$D$8*LFR!Q$159))/(LFR!$D$11*LFR!Q110)</f>
        <v>6.7130682554039973</v>
      </c>
    </row>
    <row r="114" spans="2:17" x14ac:dyDescent="0.3">
      <c r="B114" s="37" t="s">
        <v>131</v>
      </c>
      <c r="C114" s="65">
        <f>C113*($D$11/$D$12)</f>
        <v>9.9553740235791217</v>
      </c>
      <c r="D114" s="7">
        <f>D113*($D$11/$D$12)</f>
        <v>8.8769195245605825</v>
      </c>
      <c r="E114" s="7">
        <f t="shared" ref="E114" si="80">E113*($D$11/$D$12)</f>
        <v>8.1567387330187682</v>
      </c>
      <c r="F114" s="7">
        <f t="shared" ref="F114" si="81">F113*($D$11/$D$12)</f>
        <v>8.5567252169081005</v>
      </c>
      <c r="G114" s="7">
        <f>G113*($D$11/$D$12)</f>
        <v>9.3395955099218977</v>
      </c>
      <c r="H114" s="65">
        <f>H113*($D$11/$D$12)</f>
        <v>14.299802619138664</v>
      </c>
      <c r="I114" s="7">
        <f>I113*($D$11/$D$12)</f>
        <v>15.271561973062092</v>
      </c>
      <c r="J114" s="7">
        <f t="shared" ref="J114" si="82">J113*($D$11/$D$12)</f>
        <v>14.137706627987209</v>
      </c>
      <c r="K114" s="7">
        <f t="shared" ref="K114" si="83">K113*($D$11/$D$12)</f>
        <v>15.71273128587594</v>
      </c>
      <c r="L114" s="7">
        <f>L113*($D$11/$D$12)</f>
        <v>19.122122811719635</v>
      </c>
      <c r="M114" s="65">
        <f>M113*($D$11/$D$12)</f>
        <v>7.6104976780581524</v>
      </c>
      <c r="N114" s="7">
        <f>N113*($D$11/$D$12)</f>
        <v>8.31707284377263</v>
      </c>
      <c r="O114" s="7">
        <f t="shared" ref="O114" si="84">O113*($D$11/$D$12)</f>
        <v>8.756387530138003</v>
      </c>
      <c r="P114" s="7">
        <f t="shared" ref="P114" si="85">P113*($D$11/$D$12)</f>
        <v>9.3259887509039299</v>
      </c>
      <c r="Q114" s="67">
        <f>Q113*($D$11/$D$12)</f>
        <v>11.210823986524675</v>
      </c>
    </row>
    <row r="115" spans="2:17" x14ac:dyDescent="0.3">
      <c r="B115" s="37"/>
      <c r="C115" s="41"/>
      <c r="D115" s="42"/>
      <c r="E115" s="42"/>
      <c r="F115" s="42"/>
      <c r="G115" s="43"/>
      <c r="H115" s="41"/>
      <c r="I115" s="42"/>
      <c r="J115" s="42"/>
      <c r="K115" s="42"/>
      <c r="L115" s="43"/>
      <c r="M115" s="42"/>
      <c r="N115" s="42"/>
      <c r="O115" s="42"/>
      <c r="P115" s="42"/>
      <c r="Q115" s="44"/>
    </row>
    <row r="116" spans="2:17" ht="23.4" x14ac:dyDescent="0.45">
      <c r="B116" s="45" t="s">
        <v>92</v>
      </c>
      <c r="C116" s="46"/>
      <c r="D116" s="47"/>
      <c r="E116" s="47"/>
      <c r="F116" s="47"/>
      <c r="G116" s="48"/>
      <c r="H116" s="46"/>
      <c r="I116" s="47"/>
      <c r="J116" s="47"/>
      <c r="K116" s="47"/>
      <c r="L116" s="48"/>
      <c r="M116" s="47"/>
      <c r="N116" s="47"/>
      <c r="O116" s="47"/>
      <c r="P116" s="47"/>
      <c r="Q116" s="49"/>
    </row>
    <row r="117" spans="2:17" x14ac:dyDescent="0.3">
      <c r="B117" s="37"/>
      <c r="C117" s="41"/>
      <c r="D117" s="42"/>
      <c r="E117" s="42"/>
      <c r="F117" s="42"/>
      <c r="G117" s="43"/>
      <c r="H117" s="41"/>
      <c r="I117" s="42"/>
      <c r="J117" s="42"/>
      <c r="K117" s="42"/>
      <c r="L117" s="43"/>
      <c r="M117" s="42"/>
      <c r="N117" s="42"/>
      <c r="O117" s="42"/>
      <c r="P117" s="42"/>
      <c r="Q117" s="44"/>
    </row>
    <row r="118" spans="2:17" x14ac:dyDescent="0.3">
      <c r="B118" s="37" t="s">
        <v>81</v>
      </c>
      <c r="C118" s="53">
        <v>3596121.83300883</v>
      </c>
      <c r="D118" s="54">
        <v>3694903.6295804102</v>
      </c>
      <c r="E118" s="54">
        <v>3882831.7686854801</v>
      </c>
      <c r="F118" s="54">
        <v>3667182.9925795998</v>
      </c>
      <c r="G118" s="55">
        <v>3541833.2893396299</v>
      </c>
      <c r="H118" s="53">
        <v>3032685.9394387798</v>
      </c>
      <c r="I118" s="54">
        <v>2853034.13485135</v>
      </c>
      <c r="J118" s="54">
        <v>3192075.2041384899</v>
      </c>
      <c r="K118" s="54">
        <v>2949494.4911066899</v>
      </c>
      <c r="L118" s="55">
        <v>2684015.7168319402</v>
      </c>
      <c r="M118" s="54">
        <v>3438230.5572220199</v>
      </c>
      <c r="N118" s="54">
        <v>3479738.2974075899</v>
      </c>
      <c r="O118" s="54">
        <v>3530620.9006637102</v>
      </c>
      <c r="P118" s="54">
        <v>3545607.4351065401</v>
      </c>
      <c r="Q118" s="56">
        <v>3294517.4737757002</v>
      </c>
    </row>
    <row r="119" spans="2:17" x14ac:dyDescent="0.3">
      <c r="B119" s="37" t="s">
        <v>82</v>
      </c>
      <c r="C119" s="53">
        <v>94831.672501245499</v>
      </c>
      <c r="D119" s="54">
        <v>116692.82097005899</v>
      </c>
      <c r="E119" s="54">
        <v>125471.20215768</v>
      </c>
      <c r="F119" s="54">
        <v>115897.310658984</v>
      </c>
      <c r="G119" s="55">
        <v>93229.589039308994</v>
      </c>
      <c r="H119" s="53">
        <v>52371.1177725671</v>
      </c>
      <c r="I119" s="54">
        <v>54601.451741755896</v>
      </c>
      <c r="J119" s="54">
        <v>61503.141918132103</v>
      </c>
      <c r="K119" s="54">
        <v>56269.038032869801</v>
      </c>
      <c r="L119" s="55">
        <v>40511.484531933398</v>
      </c>
      <c r="M119" s="54">
        <v>110151.591832509</v>
      </c>
      <c r="N119" s="54">
        <v>110290.357339198</v>
      </c>
      <c r="O119" s="54">
        <v>113729.006374537</v>
      </c>
      <c r="P119" s="54">
        <v>111473.722034162</v>
      </c>
      <c r="Q119" s="56">
        <v>90437.724426689296</v>
      </c>
    </row>
    <row r="120" spans="2:17" x14ac:dyDescent="0.3">
      <c r="B120" s="37" t="s">
        <v>83</v>
      </c>
      <c r="C120" s="41">
        <v>-24218.404372219102</v>
      </c>
      <c r="D120" s="42">
        <v>-40891.970180116397</v>
      </c>
      <c r="E120" s="42">
        <v>-40134.435831264003</v>
      </c>
      <c r="F120" s="42">
        <v>-40684.387722961299</v>
      </c>
      <c r="G120" s="43">
        <v>-23905.9868887763</v>
      </c>
      <c r="H120" s="41">
        <v>19765.897353127199</v>
      </c>
      <c r="I120" s="42">
        <v>26310.0308904269</v>
      </c>
      <c r="J120" s="42">
        <v>29637.280739533599</v>
      </c>
      <c r="K120" s="42">
        <v>26989.791954948701</v>
      </c>
      <c r="L120" s="43">
        <v>17997.8855780454</v>
      </c>
      <c r="M120" s="42">
        <v>-28785.466795149801</v>
      </c>
      <c r="N120" s="42">
        <v>-43372.894290120297</v>
      </c>
      <c r="O120" s="42">
        <v>-26342.393866194099</v>
      </c>
      <c r="P120" s="42">
        <v>-48371.096786930597</v>
      </c>
      <c r="Q120" s="44">
        <v>-36403.442322520503</v>
      </c>
    </row>
    <row r="121" spans="2:17" x14ac:dyDescent="0.3">
      <c r="B121" s="37" t="s">
        <v>84</v>
      </c>
      <c r="C121" s="41">
        <f>C118+(C119*(PROPERTIES!$G$19+PROPERTIES!$C$22+PROPERTIES!$C$20/2))+ABS(LFR!C120)</f>
        <v>8112990.7221275549</v>
      </c>
      <c r="D121" s="42">
        <f>D118+(D119*(PROPERTIES!$J$19+PROPERTIES!$C$22+PROPERTIES!$C$20/2))+ABS(LFR!D120)</f>
        <v>9264117.9932170715</v>
      </c>
      <c r="E121" s="42">
        <f>E118+(E119*(PROPERTIES!$J$19+PROPERTIES!$C$22+PROPERTIES!$C$20/2))+ABS(LFR!E120)</f>
        <v>9867164.406736834</v>
      </c>
      <c r="F121" s="42">
        <f>F118+(F119*(PROPERTIES!$J$19+PROPERTIES!$C$22+PROPERTIES!$C$20/2))+ABS(LFR!F120)</f>
        <v>9198502.4727719277</v>
      </c>
      <c r="G121" s="42">
        <f>G118+(G119*(PROPERTIES!$G$19+PROPERTIES!$C$22+PROPERTIES!$C$20/2))+ABS(LFR!G120)</f>
        <v>7982491.0569656696</v>
      </c>
      <c r="H121" s="41">
        <f>H118+(H119*(PROPERTIES!$H$19+PROPERTIES!$C$22+PROPERTIES!$C$20/2))+ABS(LFR!H120)</f>
        <v>5589177.8539006263</v>
      </c>
      <c r="I121" s="42">
        <f>I118+(I119*(PROPERTIES!$K$19+PROPERTIES!$C$22+PROPERTIES!$C$20/2))+ABS(LFR!I120)</f>
        <v>5524101.9844830772</v>
      </c>
      <c r="J121" s="42">
        <f>J118+(J119*(PROPERTIES!$K$19+PROPERTIES!$C$22+PROPERTIES!$C$20/2))+ABS(LFR!J120)</f>
        <v>6200770.9215375474</v>
      </c>
      <c r="K121" s="42">
        <f>K118+(K119*(PROPERTIES!$K$19+PROPERTIES!$C$22+PROPERTIES!$C$20/2))+ABS(LFR!K120)</f>
        <v>5702015.81277877</v>
      </c>
      <c r="L121" s="42">
        <f>L118+(L119*(PROPERTIES!$H$19+PROPERTIES!$C$22+PROPERTIES!$C$20/2))+ABS(LFR!L120)</f>
        <v>4664288.6344255097</v>
      </c>
      <c r="M121" s="41">
        <f>M118+(M119*(PROPERTIES!$G$19+PROPERTIES!$C$22+PROPERTIES!$C$20/2))+ABS(LFR!M120)</f>
        <v>8685447.6870822832</v>
      </c>
      <c r="N121" s="42">
        <f>N118+(N119*(PROPERTIES!$J$19+PROPERTIES!$C$22+PROPERTIES!$C$20/2))+ABS(LFR!N120)</f>
        <v>8748116.870642215</v>
      </c>
      <c r="O121" s="42">
        <f>O118+(O119*(PROPERTIES!$J$19+PROPERTIES!$C$22+PROPERTIES!$C$20/2))+ABS(LFR!O120)</f>
        <v>8944874.971523596</v>
      </c>
      <c r="P121" s="42">
        <f>P118+(P119*(PROPERTIES!$J$19+PROPERTIES!$C$22+PROPERTIES!$C$20/2))+ABS(LFR!P120)</f>
        <v>8875046.1132618971</v>
      </c>
      <c r="Q121" s="44">
        <f>Q118+(Q119*(PROPERTIES!$G$19+PROPERTIES!$C$22+PROPERTIES!$C$20/2))+ABS(LFR!Q120)</f>
        <v>7615408.1108126268</v>
      </c>
    </row>
    <row r="122" spans="2:17" x14ac:dyDescent="0.3">
      <c r="B122" s="37" t="s">
        <v>86</v>
      </c>
      <c r="C122" s="41">
        <f>C121/PROPERTIES!$G$22</f>
        <v>3058.2745484497718</v>
      </c>
      <c r="D122" s="42">
        <f>D121/PROPERTIES!$J$22</f>
        <v>3427.0930723650017</v>
      </c>
      <c r="E122" s="42">
        <f>E121/PROPERTIES!$J$22</f>
        <v>3650.179197520285</v>
      </c>
      <c r="F122" s="42">
        <f>F121/PROPERTIES!$J$22</f>
        <v>3402.8197960831344</v>
      </c>
      <c r="G122" s="42">
        <f>G121/PROPERTIES!$G$22</f>
        <v>3009.0813694834396</v>
      </c>
      <c r="H122" s="41">
        <f>H121/PROPERTIES!$H$20</f>
        <v>1427.5222470565795</v>
      </c>
      <c r="I122" s="42">
        <f>I121/PROPERTIES!$K$20</f>
        <v>1410.9013318221023</v>
      </c>
      <c r="J122" s="42">
        <f>J121/PROPERTIES!$K$20</f>
        <v>1583.7281744789791</v>
      </c>
      <c r="K122" s="42">
        <f>K121/PROPERTIES!$K$20</f>
        <v>1456.3419949374938</v>
      </c>
      <c r="L122" s="42">
        <f>L121/PROPERTIES!$H$20</f>
        <v>1191.2978914580005</v>
      </c>
      <c r="M122" s="41">
        <f>M121/PROPERTIES!$G$22</f>
        <v>3274.0680364453719</v>
      </c>
      <c r="N122" s="42">
        <f>N121/PROPERTIES!$J$22</f>
        <v>3236.2077799061171</v>
      </c>
      <c r="O122" s="42">
        <f>O121/PROPERTIES!$J$22</f>
        <v>3308.994884405</v>
      </c>
      <c r="P122" s="42">
        <f>P121/PROPERTIES!$J$22</f>
        <v>3283.1629599222765</v>
      </c>
      <c r="Q122" s="44">
        <f>Q121/PROPERTIES!$G$22</f>
        <v>2870.7057112532516</v>
      </c>
    </row>
    <row r="123" spans="2:17" x14ac:dyDescent="0.3">
      <c r="B123" s="37" t="s">
        <v>128</v>
      </c>
      <c r="C123" s="65">
        <f>(($C$5*PROPERTIES!$G$29)-(LFR!$C$7*LFR!C$143)-(LFR!$C$7*LFR!C$151)-(LFR!$C$8*LFR!C$159))/(LFR!$C$11*LFR!C122)</f>
        <v>4.4156317660906739</v>
      </c>
      <c r="D123" s="7">
        <f>(($C$5*PROPERTIES!$J$29)-(LFR!$C$7*LFR!D$143)-(LFR!$C$7*LFR!D$151)-(LFR!$C$8*LFR!D$159))/(LFR!$C$11*LFR!D122)</f>
        <v>3.9204539143244932</v>
      </c>
      <c r="E123" s="7">
        <f>(($C$5*PROPERTIES!$J$29)-(LFR!$C$7*LFR!E$143)-(LFR!$C$7*LFR!E$151)-(LFR!$C$8*LFR!E$159))/(LFR!$C$11*LFR!E122)</f>
        <v>3.6311745908133291</v>
      </c>
      <c r="F123" s="7">
        <f>(($C$5*PROPERTIES!$J$29)-(LFR!$C$7*LFR!F$143)-(LFR!$C$7*LFR!F$151)-(LFR!$C$8*LFR!F$159))/(LFR!$C$11*LFR!F122)</f>
        <v>3.8135423544839191</v>
      </c>
      <c r="G123" s="7">
        <f>(($C$5*PROPERTIES!$G$29)-(LFR!$C$7*LFR!G$143)-(LFR!$C$7*LFR!G$151)-(LFR!$C$8*LFR!G$159))/(LFR!$C$11*LFR!G122)</f>
        <v>4.1644437959679577</v>
      </c>
      <c r="H123" s="65">
        <f>(($C$5*PROPERTIES!$H$31)-(LFR!$C$7*LFR!H$143)-(LFR!$C$7*LFR!H$151)-(LFR!$C$8*LFR!H$159))/(LFR!$C$11*LFR!H122)</f>
        <v>8.2804923476255308</v>
      </c>
      <c r="I123" s="7">
        <f>(($C$5*PROPERTIES!$K$31)-(LFR!$C$7*LFR!I$143)-(LFR!$C$7*LFR!I$151)-(LFR!$C$8*LFR!I$159))/(LFR!$C$11*LFR!I122)</f>
        <v>8.7297509345547422</v>
      </c>
      <c r="J123" s="7">
        <f>(($C$5*PROPERTIES!$K$31)-(LFR!$C$7*LFR!J$143)-(LFR!$C$7*LFR!J$151)-(LFR!$C$8*LFR!J$159))/(LFR!$C$11*LFR!J122)</f>
        <v>7.9999562528462604</v>
      </c>
      <c r="K123" s="7">
        <f>(($C$5*PROPERTIES!$K$31)-(LFR!$C$7*LFR!K$143)-(LFR!$C$7*LFR!K$151)-(LFR!$C$8*LFR!K$159))/(LFR!$C$11*LFR!K122)</f>
        <v>8.846190390775778</v>
      </c>
      <c r="L123" s="7">
        <f>(($C$5*PROPERTIES!$H$31)-(LFR!$C$7*LFR!L$143)-(LFR!$C$7*LFR!L$151)-(LFR!$C$8*LFR!L$159))/(LFR!$C$11*LFR!L122)</f>
        <v>10.772747153276105</v>
      </c>
      <c r="M123" s="65">
        <f>(($C$5*PROPERTIES!$G$29)-(LFR!$C$7*LFR!M$143)-(LFR!$C$7*LFR!M$151)-(LFR!$C$8*LFR!M$159))/(LFR!$C$11*LFR!M122)</f>
        <v>3.4608295417120432</v>
      </c>
      <c r="N123" s="7">
        <f>(($C$5*PROPERTIES!$J$29)-(LFR!$C$7*LFR!N$143)-(LFR!$C$7*LFR!N$151)-(LFR!$C$8*LFR!N$159))/(LFR!$C$11*LFR!N122)</f>
        <v>3.7646134196443835</v>
      </c>
      <c r="O123" s="7">
        <f>(($C$5*PROPERTIES!$J$29)-(LFR!$C$7*LFR!O$143)-(LFR!$C$7*LFR!O$151)-(LFR!$C$8*LFR!O$159))/(LFR!$C$11*LFR!O122)</f>
        <v>3.91080406510999</v>
      </c>
      <c r="P123" s="7">
        <f>(($C$5*PROPERTIES!$J$29)-(LFR!$C$7*LFR!P$143)-(LFR!$C$7*LFR!P$151)-(LFR!$C$8*LFR!P$159))/(LFR!$C$11*LFR!P122)</f>
        <v>4.1918280331059394</v>
      </c>
      <c r="Q123" s="67">
        <f>(($C$5*PROPERTIES!$G$29)-(LFR!$C$7*LFR!Q$143)-(LFR!$C$7*LFR!Q$151)-(LFR!$C$8*LFR!Q$159))/(LFR!$C$11*LFR!Q122)</f>
        <v>5.0209047181937958</v>
      </c>
    </row>
    <row r="124" spans="2:17" x14ac:dyDescent="0.3">
      <c r="B124" s="37" t="s">
        <v>129</v>
      </c>
      <c r="C124" s="65">
        <f>C123*($C$11/$C$12)</f>
        <v>7.3707084095513551</v>
      </c>
      <c r="D124" s="7">
        <f>D123*($C$11/$C$12)</f>
        <v>6.544142303141653</v>
      </c>
      <c r="E124" s="7">
        <f t="shared" ref="E124" si="86">E123*($C$11/$C$12)</f>
        <v>6.0612683554345566</v>
      </c>
      <c r="F124" s="7">
        <f t="shared" ref="F124" si="87">F123*($C$11/$C$12)</f>
        <v>6.3656822378693105</v>
      </c>
      <c r="G124" s="7">
        <f>G123*($C$11/$C$12)</f>
        <v>6.9514177209618975</v>
      </c>
      <c r="H124" s="65">
        <f>H123*($C$11/$C$12)</f>
        <v>13.822052611036462</v>
      </c>
      <c r="I124" s="7">
        <f>I123*($C$11/$C$12)</f>
        <v>14.571968867679837</v>
      </c>
      <c r="J124" s="7">
        <f t="shared" ref="J124" si="88">J123*($C$11/$C$12)</f>
        <v>13.353773129751064</v>
      </c>
      <c r="K124" s="7">
        <f t="shared" ref="K124" si="89">K123*($C$11/$C$12)</f>
        <v>14.766333190756489</v>
      </c>
      <c r="L124" s="7">
        <f>L123*($C$11/$C$12)</f>
        <v>17.982201017391652</v>
      </c>
      <c r="M124" s="65">
        <f>M123*($C$11/$C$12)</f>
        <v>5.7769231580885636</v>
      </c>
      <c r="N124" s="7">
        <f>N123*($C$11/$C$12)</f>
        <v>6.2840085543294704</v>
      </c>
      <c r="O124" s="7">
        <f t="shared" ref="O124" si="90">O123*($C$11/$C$12)</f>
        <v>6.5280344779143675</v>
      </c>
      <c r="P124" s="7">
        <f t="shared" ref="P124" si="91">P123*($C$11/$C$12)</f>
        <v>6.9971283321845288</v>
      </c>
      <c r="Q124" s="67">
        <f>Q123*($C$11/$C$12)</f>
        <v>8.381048644985027</v>
      </c>
    </row>
    <row r="125" spans="2:17" x14ac:dyDescent="0.3">
      <c r="B125" s="37" t="s">
        <v>130</v>
      </c>
      <c r="C125" s="65">
        <f>(($D$5*PROPERTIES!$G$30)-(LFR!$D$7*LFR!C$143)-(LFR!$D$7*LFR!C$151)-(LFR!$D$8*LFR!C$159))/(LFR!$D$11*LFR!C122)</f>
        <v>5.3852417731316153</v>
      </c>
      <c r="D125" s="7">
        <f>(($D$5*PROPERTIES!$J$30)-(LFR!$D$7*LFR!D$143)-(LFR!$D$7*LFR!D$151)-(LFR!$D$8*LFR!D$159))/(LFR!$D$11*LFR!D122)</f>
        <v>4.7797356425980011</v>
      </c>
      <c r="E125" s="7">
        <f>(($D$5*PROPERTIES!$J$30)-(LFR!$D$7*LFR!E$143)-(LFR!$D$7*LFR!E$151)-(LFR!$D$8*LFR!E$159))/(LFR!$D$11*LFR!E122)</f>
        <v>4.4230672977735122</v>
      </c>
      <c r="F125" s="7">
        <f>(($D$5*PROPERTIES!$J$30)-(LFR!$D$7*LFR!F$143)-(LFR!$D$7*LFR!F$151)-(LFR!$D$8*LFR!F$159))/(LFR!$D$11*LFR!F122)</f>
        <v>4.6385711672322811</v>
      </c>
      <c r="G125" s="7">
        <f>(($D$5*PROPERTIES!$G$30)-(LFR!$D$7*LFR!G$143)-(LFR!$D$7*LFR!G$151)-(LFR!$D$8*LFR!G$159))/(LFR!$D$11*LFR!G122)</f>
        <v>5.0530861255422321</v>
      </c>
      <c r="H125" s="65">
        <f>(($D$5*PROPERTIES!$H$32)-(LFR!$D$7*LFR!H$143)-(LFR!$D$7*LFR!H$151)-(LFR!$D$8*LFR!H$159))/(LFR!$D$11*LFR!H122)</f>
        <v>7.7394994978887146</v>
      </c>
      <c r="I125" s="7">
        <f>(($D$5*PROPERTIES!$K$32)-(LFR!$D$7*LFR!I$143)-(LFR!$D$7*LFR!I$151)-(LFR!$D$8*LFR!I$159))/(LFR!$D$11*LFR!I122)</f>
        <v>8.2876878327043411</v>
      </c>
      <c r="J125" s="7">
        <f>(($D$5*PROPERTIES!$K$32)-(LFR!$D$7*LFR!J$143)-(LFR!$D$7*LFR!J$151)-(LFR!$D$8*LFR!J$159))/(LFR!$D$11*LFR!J122)</f>
        <v>7.6728565014532766</v>
      </c>
      <c r="K125" s="7">
        <f>(($D$5*PROPERTIES!$K$32)-(LFR!$D$7*LFR!K$143)-(LFR!$D$7*LFR!K$151)-(LFR!$D$8*LFR!K$159))/(LFR!$D$11*LFR!K122)</f>
        <v>8.534335004473558</v>
      </c>
      <c r="L125" s="7">
        <f>(($D$5*PROPERTIES!$H$32)-(LFR!$D$7*LFR!L$143)-(LFR!$D$7*LFR!L$151)-(LFR!$D$8*LFR!L$159))/(LFR!$D$11*LFR!L122)</f>
        <v>10.379061645009308</v>
      </c>
      <c r="M125" s="65">
        <f>(($D$5*PROPERTIES!$G$30)-(LFR!$D$7*LFR!M$143)-(LFR!$D$7*LFR!M$151)-(LFR!$D$8*LFR!M$159))/(LFR!$D$11*LFR!M122)</f>
        <v>4.1677996024159905</v>
      </c>
      <c r="N125" s="7">
        <f>(($D$5*PROPERTIES!$J$30)-(LFR!$D$7*LFR!N$143)-(LFR!$D$7*LFR!N$151)-(LFR!$D$8*LFR!N$159))/(LFR!$D$11*LFR!N122)</f>
        <v>4.5586853650363519</v>
      </c>
      <c r="O125" s="7">
        <f>(($D$5*PROPERTIES!$J$30)-(LFR!$D$7*LFR!O$143)-(LFR!$D$7*LFR!O$151)-(LFR!$D$8*LFR!O$159))/(LFR!$D$11*LFR!O122)</f>
        <v>4.7559718515651683</v>
      </c>
      <c r="P125" s="7">
        <f>(($D$5*PROPERTIES!$J$30)-(LFR!$D$7*LFR!P$143)-(LFR!$D$7*LFR!P$151)-(LFR!$D$8*LFR!P$159))/(LFR!$D$11*LFR!P122)</f>
        <v>5.1185718758038501</v>
      </c>
      <c r="Q125" s="67">
        <f>(($D$5*PROPERTIES!$G$30)-(LFR!$D$7*LFR!Q$143)-(LFR!$D$7*LFR!Q$151)-(LFR!$D$8*LFR!Q$159))/(LFR!$D$11*LFR!Q122)</f>
        <v>6.1487064182422486</v>
      </c>
    </row>
    <row r="126" spans="2:17" x14ac:dyDescent="0.3">
      <c r="B126" s="37" t="s">
        <v>131</v>
      </c>
      <c r="C126" s="65">
        <f>C125*($D$11/$D$12)</f>
        <v>8.9933537611297965</v>
      </c>
      <c r="D126" s="7">
        <f>D125*($D$11/$D$12)</f>
        <v>7.9821585231386614</v>
      </c>
      <c r="E126" s="7">
        <f t="shared" ref="E126" si="92">E125*($D$11/$D$12)</f>
        <v>7.3865223872817651</v>
      </c>
      <c r="F126" s="7">
        <f t="shared" ref="F126" si="93">F125*($D$11/$D$12)</f>
        <v>7.7464138492779089</v>
      </c>
      <c r="G126" s="7">
        <f>G125*($D$11/$D$12)</f>
        <v>8.4386538296555269</v>
      </c>
      <c r="H126" s="65">
        <f>H125*($D$11/$D$12)</f>
        <v>12.924964161474152</v>
      </c>
      <c r="I126" s="7">
        <f>I125*($D$11/$D$12)</f>
        <v>13.840438680616248</v>
      </c>
      <c r="J126" s="7">
        <f t="shared" ref="J126" si="94">J125*($D$11/$D$12)</f>
        <v>12.813670357426972</v>
      </c>
      <c r="K126" s="7">
        <f t="shared" ref="K126" si="95">K125*($D$11/$D$12)</f>
        <v>14.252339457470841</v>
      </c>
      <c r="L126" s="7">
        <f>L125*($D$11/$D$12)</f>
        <v>17.333032947165545</v>
      </c>
      <c r="M126" s="65">
        <f>M125*($D$11/$D$12)</f>
        <v>6.9602253360347035</v>
      </c>
      <c r="N126" s="7">
        <f>N125*($D$11/$D$12)</f>
        <v>7.6130045596107072</v>
      </c>
      <c r="O126" s="7">
        <f t="shared" ref="O126" si="96">O125*($D$11/$D$12)</f>
        <v>7.9424729921138306</v>
      </c>
      <c r="P126" s="7">
        <f t="shared" ref="P126" si="97">P125*($D$11/$D$12)</f>
        <v>8.5480150325924296</v>
      </c>
      <c r="Q126" s="67">
        <f>Q125*($D$11/$D$12)</f>
        <v>10.268339718464555</v>
      </c>
    </row>
    <row r="127" spans="2:17" x14ac:dyDescent="0.3">
      <c r="B127" s="37"/>
      <c r="C127" s="41"/>
      <c r="D127" s="42"/>
      <c r="E127" s="42"/>
      <c r="F127" s="42"/>
      <c r="G127" s="43"/>
      <c r="H127" s="41"/>
      <c r="I127" s="42"/>
      <c r="J127" s="42"/>
      <c r="K127" s="42"/>
      <c r="L127" s="43"/>
      <c r="M127" s="42"/>
      <c r="N127" s="42"/>
      <c r="O127" s="42"/>
      <c r="P127" s="42"/>
      <c r="Q127" s="44"/>
    </row>
    <row r="128" spans="2:17" ht="23.4" x14ac:dyDescent="0.45">
      <c r="B128" s="45" t="s">
        <v>96</v>
      </c>
      <c r="C128" s="46"/>
      <c r="D128" s="47"/>
      <c r="E128" s="47"/>
      <c r="F128" s="47"/>
      <c r="G128" s="48"/>
      <c r="H128" s="137"/>
      <c r="I128" s="138"/>
      <c r="J128" s="138"/>
      <c r="K128" s="138"/>
      <c r="L128" s="139"/>
      <c r="M128" s="47"/>
      <c r="N128" s="47"/>
      <c r="O128" s="47"/>
      <c r="P128" s="47"/>
      <c r="Q128" s="49"/>
    </row>
    <row r="129" spans="2:17" x14ac:dyDescent="0.3">
      <c r="B129" s="37"/>
      <c r="C129" s="41"/>
      <c r="D129" s="42"/>
      <c r="E129" s="42"/>
      <c r="F129" s="42"/>
      <c r="G129" s="43"/>
      <c r="H129" s="41"/>
      <c r="I129" s="42"/>
      <c r="J129" s="42"/>
      <c r="K129" s="42"/>
      <c r="L129" s="43"/>
      <c r="M129" s="42"/>
      <c r="N129" s="42"/>
      <c r="O129" s="42"/>
      <c r="P129" s="42"/>
      <c r="Q129" s="44"/>
    </row>
    <row r="130" spans="2:17" x14ac:dyDescent="0.3">
      <c r="B130" s="37" t="s">
        <v>81</v>
      </c>
      <c r="C130" s="53">
        <v>4755735.5783035401</v>
      </c>
      <c r="D130" s="54">
        <v>4474479.2800042396</v>
      </c>
      <c r="E130" s="54">
        <v>4615331.4080228601</v>
      </c>
      <c r="F130" s="54">
        <v>4417351.4040234797</v>
      </c>
      <c r="G130" s="55">
        <v>4667206.1338279201</v>
      </c>
      <c r="H130" s="53">
        <v>7736548.8555095298</v>
      </c>
      <c r="I130" s="54">
        <v>8118304.9000212597</v>
      </c>
      <c r="J130" s="54">
        <v>8176260.1208175998</v>
      </c>
      <c r="K130" s="54">
        <v>7802983.5351579199</v>
      </c>
      <c r="L130" s="55">
        <v>6951950.1029844098</v>
      </c>
      <c r="M130" s="54">
        <v>4481430.8483439898</v>
      </c>
      <c r="N130" s="54">
        <v>4126156.2313852101</v>
      </c>
      <c r="O130" s="54">
        <v>4190712.1074538599</v>
      </c>
      <c r="P130" s="54">
        <v>4021448.9755209298</v>
      </c>
      <c r="Q130" s="56">
        <v>4223266.7952745501</v>
      </c>
    </row>
    <row r="131" spans="2:17" x14ac:dyDescent="0.3">
      <c r="B131" s="37" t="s">
        <v>82</v>
      </c>
      <c r="C131" s="53">
        <v>127529.56330933599</v>
      </c>
      <c r="D131" s="54">
        <v>138882.109699931</v>
      </c>
      <c r="E131" s="54">
        <v>146762.13633198701</v>
      </c>
      <c r="F131" s="54">
        <v>137270.73032524899</v>
      </c>
      <c r="G131" s="55">
        <v>125052.585024785</v>
      </c>
      <c r="H131" s="53">
        <v>125255.99034155501</v>
      </c>
      <c r="I131" s="54">
        <v>152689.930442982</v>
      </c>
      <c r="J131" s="54">
        <v>156635.427193779</v>
      </c>
      <c r="K131" s="54">
        <v>148632.11582335201</v>
      </c>
      <c r="L131" s="55">
        <v>109352.70950995199</v>
      </c>
      <c r="M131" s="54">
        <v>145415.28981823701</v>
      </c>
      <c r="N131" s="54">
        <v>133087.087789529</v>
      </c>
      <c r="O131" s="54">
        <v>133674.65733661799</v>
      </c>
      <c r="P131" s="54">
        <v>126430.30438733099</v>
      </c>
      <c r="Q131" s="56">
        <v>118436.889624695</v>
      </c>
    </row>
    <row r="132" spans="2:17" x14ac:dyDescent="0.3">
      <c r="B132" s="37" t="s">
        <v>83</v>
      </c>
      <c r="C132" s="41">
        <v>-51237.116855115099</v>
      </c>
      <c r="D132" s="42">
        <v>-74426.891559555603</v>
      </c>
      <c r="E132" s="42">
        <v>-80572.4657813667</v>
      </c>
      <c r="F132" s="42">
        <v>-73910.382486142305</v>
      </c>
      <c r="G132" s="43">
        <v>-50616.275153467002</v>
      </c>
      <c r="H132" s="41">
        <v>55729.545877019402</v>
      </c>
      <c r="I132" s="42">
        <v>82319.747445751404</v>
      </c>
      <c r="J132" s="42">
        <v>83476.658981921893</v>
      </c>
      <c r="K132" s="42">
        <v>79791.132027283296</v>
      </c>
      <c r="L132" s="43">
        <v>51526.2111810235</v>
      </c>
      <c r="M132" s="42">
        <v>-21731.489010506</v>
      </c>
      <c r="N132" s="42">
        <v>-54015.823147643598</v>
      </c>
      <c r="O132" s="42">
        <v>-97101.678637015502</v>
      </c>
      <c r="P132" s="42">
        <v>-46615.860785802797</v>
      </c>
      <c r="Q132" s="44">
        <v>-17780.511200095902</v>
      </c>
    </row>
    <row r="133" spans="2:17" x14ac:dyDescent="0.3">
      <c r="B133" s="37" t="s">
        <v>84</v>
      </c>
      <c r="C133" s="41">
        <f>C130+(C131*(PROPERTIES!$G$19+PROPERTIES!$C$22+PROPERTIES!$C$20/2))+ABS(LFR!C132)</f>
        <v>10848685.756938446</v>
      </c>
      <c r="D133" s="42">
        <f>D130+(D131*(PROPERTIES!$J$19+PROPERTIES!$C$22+PROPERTIES!$C$20/2))+ABS(LFR!D132)</f>
        <v>11128446.118598025</v>
      </c>
      <c r="E133" s="42">
        <f>E130+(E131*(PROPERTIES!$J$19+PROPERTIES!$C$22+PROPERTIES!$C$20/2))+ABS(LFR!E132)</f>
        <v>11648760.082532112</v>
      </c>
      <c r="F133" s="42">
        <f>F130+(F131*(PROPERTIES!$J$19+PROPERTIES!$C$22+PROPERTIES!$C$20/2))+ABS(LFR!F132)</f>
        <v>10994462.635668293</v>
      </c>
      <c r="G133" s="42">
        <f>G130+(G131*(PROPERTIES!$G$19+PROPERTIES!$C$22+PROPERTIES!$C$20/2))+ABS(LFR!G132)</f>
        <v>10642188.624530578</v>
      </c>
      <c r="H133" s="41">
        <f>H130+(H131*(PROPERTIES!$H$19+PROPERTIES!$C$22+PROPERTIES!$C$20/2))+ABS(LFR!H132)</f>
        <v>13859365.43355562</v>
      </c>
      <c r="I133" s="42">
        <f>I130+(I131*(PROPERTIES!$K$19+PROPERTIES!$C$22+PROPERTIES!$C$20/2))+ABS(LFR!I132)</f>
        <v>15596543.153298952</v>
      </c>
      <c r="J133" s="42">
        <f>J130+(J131*(PROPERTIES!$K$19+PROPERTIES!$C$22+PROPERTIES!$C$20/2))+ABS(LFR!J132)</f>
        <v>15846765.284498191</v>
      </c>
      <c r="K133" s="42">
        <f>K130+(K131*(PROPERTIES!$K$19+PROPERTIES!$C$22+PROPERTIES!$C$20/2))+ABS(LFR!K132)</f>
        <v>15082142.777378816</v>
      </c>
      <c r="L133" s="42">
        <f>L130+(L131*(PROPERTIES!$H$19+PROPERTIES!$C$22+PROPERTIES!$C$20/2))+ABS(LFR!L132)</f>
        <v>12300248.181053733</v>
      </c>
      <c r="M133" s="41">
        <f>M130+(M131*(PROPERTIES!$G$19+PROPERTIES!$C$22+PROPERTIES!$C$20/2))+ABS(LFR!M132)</f>
        <v>11392211.692493472</v>
      </c>
      <c r="N133" s="42">
        <f>N130+(N131*(PROPERTIES!$J$19+PROPERTIES!$C$22+PROPERTIES!$C$20/2))+ABS(LFR!N132)</f>
        <v>10485172.83856179</v>
      </c>
      <c r="O133" s="42">
        <f>O130+(O131*(PROPERTIES!$J$19+PROPERTIES!$C$22+PROPERTIES!$C$20/2))+ABS(LFR!O132)</f>
        <v>10620650.677413153</v>
      </c>
      <c r="P133" s="42">
        <f>P130+(P131*(PROPERTIES!$J$19+PROPERTIES!$C$22+PROPERTIES!$C$20/2))+ABS(LFR!P132)</f>
        <v>10057700.506656539</v>
      </c>
      <c r="Q133" s="44">
        <f>Q130+(Q131*(PROPERTIES!$G$19+PROPERTIES!$C$22+PROPERTIES!$C$20/2))+ABS(LFR!Q132)</f>
        <v>9851994.952444572</v>
      </c>
    </row>
    <row r="134" spans="2:17" x14ac:dyDescent="0.3">
      <c r="B134" s="37" t="s">
        <v>86</v>
      </c>
      <c r="C134" s="41">
        <f>C133/PROPERTIES!$G$22</f>
        <v>4089.522676771127</v>
      </c>
      <c r="D134" s="42">
        <f>D133/PROPERTIES!$J$22</f>
        <v>4116.7675786467989</v>
      </c>
      <c r="E134" s="42">
        <f>E133/PROPERTIES!$J$22</f>
        <v>4309.2483288443746</v>
      </c>
      <c r="F134" s="42">
        <f>F133/PROPERTIES!$J$22</f>
        <v>4067.2028098802507</v>
      </c>
      <c r="G134" s="42">
        <f>G133/PROPERTIES!$G$22</f>
        <v>4011.681477883963</v>
      </c>
      <c r="H134" s="41">
        <f>H133/PROPERTIES!$H$20</f>
        <v>3539.7965503424052</v>
      </c>
      <c r="I134" s="42">
        <f>I133/PROPERTIES!$K$20</f>
        <v>3983.4861066326848</v>
      </c>
      <c r="J134" s="42">
        <f>J133/PROPERTIES!$K$20</f>
        <v>4047.3949083079688</v>
      </c>
      <c r="K134" s="42">
        <f>K133/PROPERTIES!$K$20</f>
        <v>3852.1039964699553</v>
      </c>
      <c r="L134" s="42">
        <f>L133/PROPERTIES!$H$20</f>
        <v>3141.585109966984</v>
      </c>
      <c r="M134" s="41">
        <f>M133/PROPERTIES!$G$22</f>
        <v>4294.4103183404222</v>
      </c>
      <c r="N134" s="42">
        <f>N133/PROPERTIES!$J$22</f>
        <v>3878.8002510216747</v>
      </c>
      <c r="O134" s="42">
        <f>O133/PROPERTIES!$J$22</f>
        <v>3928.9178297621906</v>
      </c>
      <c r="P134" s="42">
        <f>P133/PROPERTIES!$J$22</f>
        <v>3720.6645851792464</v>
      </c>
      <c r="Q134" s="44">
        <f>Q133/PROPERTIES!$G$22</f>
        <v>3713.809918744184</v>
      </c>
    </row>
    <row r="135" spans="2:17" x14ac:dyDescent="0.3">
      <c r="B135" s="37" t="s">
        <v>128</v>
      </c>
      <c r="C135" s="65">
        <f>(($C$5*PROPERTIES!$G$29)-(LFR!$C$7*LFR!C$143)-(LFR!$C$7*LFR!C$151)-(LFR!$C$8*LFR!C$159))/(LFR!$C$11*LFR!C134)</f>
        <v>3.3021492513702464</v>
      </c>
      <c r="D135" s="7">
        <f>(($C$5*PROPERTIES!$J$29)-(LFR!$C$7*LFR!D$143)-(LFR!$C$7*LFR!D$151)-(LFR!$C$8*LFR!D$159))/(LFR!$C$11*LFR!D134)</f>
        <v>3.2636674754235515</v>
      </c>
      <c r="E135" s="7">
        <f>(($C$5*PROPERTIES!$J$29)-(LFR!$C$7*LFR!E$143)-(LFR!$C$7*LFR!E$151)-(LFR!$C$8*LFR!E$159))/(LFR!$C$11*LFR!E134)</f>
        <v>3.0758120540956462</v>
      </c>
      <c r="F135" s="7">
        <f>(($C$5*PROPERTIES!$J$29)-(LFR!$C$7*LFR!F$143)-(LFR!$C$7*LFR!F$151)-(LFR!$C$8*LFR!F$159))/(LFR!$C$11*LFR!F134)</f>
        <v>3.1905951150297907</v>
      </c>
      <c r="G135" s="7">
        <f>(($C$5*PROPERTIES!$G$29)-(LFR!$C$7*LFR!G$143)-(LFR!$C$7*LFR!G$151)-(LFR!$C$8*LFR!G$159))/(LFR!$C$11*LFR!G134)</f>
        <v>3.1236653033874133</v>
      </c>
      <c r="H135" s="65">
        <f>(($C$5*PROPERTIES!$H$31)-(LFR!$C$7*LFR!H$143)-(LFR!$C$7*LFR!H$151)-(LFR!$C$8*LFR!H$159))/(LFR!$C$11*LFR!H134)</f>
        <v>3.3393407995930731</v>
      </c>
      <c r="I135" s="7">
        <f>(($C$5*PROPERTIES!$K$31)-(LFR!$C$7*LFR!I$143)-(LFR!$C$7*LFR!I$151)-(LFR!$C$8*LFR!I$159))/(LFR!$C$11*LFR!I134)</f>
        <v>3.0919694183269448</v>
      </c>
      <c r="J135" s="7">
        <f>(($C$5*PROPERTIES!$K$31)-(LFR!$C$7*LFR!J$143)-(LFR!$C$7*LFR!J$151)-(LFR!$C$8*LFR!J$159))/(LFR!$C$11*LFR!J134)</f>
        <v>3.1303483843953712</v>
      </c>
      <c r="K135" s="7">
        <f>(($C$5*PROPERTIES!$K$31)-(LFR!$C$7*LFR!K$143)-(LFR!$C$7*LFR!K$151)-(LFR!$C$8*LFR!K$159))/(LFR!$C$11*LFR!K134)</f>
        <v>3.3444264674851092</v>
      </c>
      <c r="L135" s="7">
        <f>(($C$5*PROPERTIES!$H$31)-(LFR!$C$7*LFR!L$143)-(LFR!$C$7*LFR!L$151)-(LFR!$C$8*LFR!L$159))/(LFR!$C$11*LFR!L134)</f>
        <v>4.0850559573230454</v>
      </c>
      <c r="M135" s="65">
        <f>(($C$5*PROPERTIES!$G$29)-(LFR!$C$7*LFR!M$143)-(LFR!$C$7*LFR!M$151)-(LFR!$C$8*LFR!M$159))/(LFR!$C$11*LFR!M134)</f>
        <v>2.6385441870128878</v>
      </c>
      <c r="N135" s="7">
        <f>(($C$5*PROPERTIES!$J$29)-(LFR!$C$7*LFR!N$143)-(LFR!$C$7*LFR!N$151)-(LFR!$C$8*LFR!N$159))/(LFR!$C$11*LFR!N134)</f>
        <v>3.1409380345850781</v>
      </c>
      <c r="O135" s="7">
        <f>(($C$5*PROPERTIES!$J$29)-(LFR!$C$7*LFR!O$143)-(LFR!$C$7*LFR!O$151)-(LFR!$C$8*LFR!O$159))/(LFR!$C$11*LFR!O134)</f>
        <v>3.293739193864107</v>
      </c>
      <c r="P135" s="7">
        <f>(($C$5*PROPERTIES!$J$29)-(LFR!$C$7*LFR!P$143)-(LFR!$C$7*LFR!P$151)-(LFR!$C$8*LFR!P$159))/(LFR!$C$11*LFR!P134)</f>
        <v>3.6989237319263091</v>
      </c>
      <c r="Q135" s="67">
        <f>(($C$5*PROPERTIES!$G$29)-(LFR!$C$7*LFR!Q$143)-(LFR!$C$7*LFR!Q$151)-(LFR!$C$8*LFR!Q$159))/(LFR!$C$11*LFR!Q134)</f>
        <v>3.8810655810438552</v>
      </c>
    </row>
    <row r="136" spans="2:17" x14ac:dyDescent="0.3">
      <c r="B136" s="37" t="s">
        <v>129</v>
      </c>
      <c r="C136" s="65">
        <f>C135*($C$11/$C$12)</f>
        <v>5.5120491349795646</v>
      </c>
      <c r="D136" s="7">
        <f>D135*($C$11/$C$12)</f>
        <v>5.4478141705146967</v>
      </c>
      <c r="E136" s="7">
        <f t="shared" ref="E136" si="98">E135*($C$11/$C$12)</f>
        <v>5.1342401210673474</v>
      </c>
      <c r="F136" s="7">
        <f t="shared" ref="F136" si="99">F135*($C$11/$C$12)</f>
        <v>5.3258395381651118</v>
      </c>
      <c r="G136" s="7">
        <f>G135*($C$11/$C$12)</f>
        <v>5.2141182371928352</v>
      </c>
      <c r="H136" s="65">
        <f>H135*($C$11/$C$12)</f>
        <v>5.5741304116284365</v>
      </c>
      <c r="I136" s="7">
        <f>I135*($C$11/$C$12)</f>
        <v>5.1612104905919001</v>
      </c>
      <c r="J136" s="7">
        <f t="shared" ref="J136" si="100">J135*($C$11/$C$12)</f>
        <v>5.2252738416445803</v>
      </c>
      <c r="K136" s="7">
        <f t="shared" ref="K136" si="101">K135*($C$11/$C$12)</f>
        <v>5.5826195649559125</v>
      </c>
      <c r="L136" s="7">
        <f>L135*($C$11/$C$12)</f>
        <v>6.8189010979930824</v>
      </c>
      <c r="M136" s="65">
        <f>M135*($C$11/$C$12)</f>
        <v>4.4043391429368972</v>
      </c>
      <c r="N136" s="7">
        <f>N135*($C$11/$C$12)</f>
        <v>5.2429504115766301</v>
      </c>
      <c r="O136" s="7">
        <f t="shared" ref="O136" si="102">O135*($C$11/$C$12)</f>
        <v>5.4980108082193162</v>
      </c>
      <c r="P136" s="7">
        <f t="shared" ref="P136" si="103">P135*($C$11/$C$12)</f>
        <v>6.1743573063693002</v>
      </c>
      <c r="Q136" s="67">
        <f>Q135*($C$11/$C$12)</f>
        <v>6.4783940852808959</v>
      </c>
    </row>
    <row r="137" spans="2:17" x14ac:dyDescent="0.3">
      <c r="B137" s="37" t="s">
        <v>130</v>
      </c>
      <c r="C137" s="65">
        <f>(($D$5*PROPERTIES!$G$30)-(LFR!$D$7*LFR!C$143)-(LFR!$D$7*LFR!C$151)-(LFR!$D$8*LFR!C$159))/(LFR!$D$11*LFR!C134)</f>
        <v>4.0272543163938224</v>
      </c>
      <c r="D137" s="7">
        <f>(($D$5*PROPERTIES!$J$30)-(LFR!$D$7*LFR!D$143)-(LFR!$D$7*LFR!D$151)-(LFR!$D$8*LFR!D$159))/(LFR!$D$11*LFR!D134)</f>
        <v>3.9789953150253075</v>
      </c>
      <c r="E137" s="7">
        <f>(($D$5*PROPERTIES!$J$30)-(LFR!$D$7*LFR!E$143)-(LFR!$D$7*LFR!E$151)-(LFR!$D$8*LFR!E$159))/(LFR!$D$11*LFR!E134)</f>
        <v>3.74659035811352</v>
      </c>
      <c r="F137" s="7">
        <f>(($D$5*PROPERTIES!$J$30)-(LFR!$D$7*LFR!F$143)-(LFR!$D$7*LFR!F$151)-(LFR!$D$8*LFR!F$159))/(LFR!$D$11*LFR!F134)</f>
        <v>3.880854368770263</v>
      </c>
      <c r="G137" s="7">
        <f>(($D$5*PROPERTIES!$G$30)-(LFR!$D$7*LFR!G$143)-(LFR!$D$7*LFR!G$151)-(LFR!$D$8*LFR!G$159))/(LFR!$D$11*LFR!G134)</f>
        <v>3.7902179927765922</v>
      </c>
      <c r="H137" s="65">
        <f>(($D$5*PROPERTIES!$H$32)-(LFR!$D$7*LFR!H$143)-(LFR!$D$7*LFR!H$151)-(LFR!$D$8*LFR!H$159))/(LFR!$D$11*LFR!H134)</f>
        <v>3.1211702585705563</v>
      </c>
      <c r="I137" s="7">
        <f>(($D$5*PROPERTIES!$K$32)-(LFR!$D$7*LFR!I$143)-(LFR!$D$7*LFR!I$151)-(LFR!$D$8*LFR!I$159))/(LFR!$D$11*LFR!I134)</f>
        <v>2.9353961549957028</v>
      </c>
      <c r="J137" s="7">
        <f>(($D$5*PROPERTIES!$K$32)-(LFR!$D$7*LFR!J$143)-(LFR!$D$7*LFR!J$151)-(LFR!$D$8*LFR!J$159))/(LFR!$D$11*LFR!J134)</f>
        <v>3.0023556621920653</v>
      </c>
      <c r="K137" s="7">
        <f>(($D$5*PROPERTIES!$K$32)-(LFR!$D$7*LFR!K$143)-(LFR!$D$7*LFR!K$151)-(LFR!$D$8*LFR!K$159))/(LFR!$D$11*LFR!K134)</f>
        <v>3.2265251606056546</v>
      </c>
      <c r="L137" s="7">
        <f>(($D$5*PROPERTIES!$H$32)-(LFR!$D$7*LFR!L$143)-(LFR!$D$7*LFR!L$151)-(LFR!$D$8*LFR!L$159))/(LFR!$D$11*LFR!L134)</f>
        <v>3.9357693075971256</v>
      </c>
      <c r="M137" s="65">
        <f>(($D$5*PROPERTIES!$G$30)-(LFR!$D$7*LFR!M$143)-(LFR!$D$7*LFR!M$151)-(LFR!$D$8*LFR!M$159))/(LFR!$D$11*LFR!M134)</f>
        <v>3.177539743303639</v>
      </c>
      <c r="N137" s="7">
        <f>(($D$5*PROPERTIES!$J$30)-(LFR!$D$7*LFR!N$143)-(LFR!$D$7*LFR!N$151)-(LFR!$D$8*LFR!N$159))/(LFR!$D$11*LFR!N134)</f>
        <v>3.8034577935764808</v>
      </c>
      <c r="O137" s="7">
        <f>(($D$5*PROPERTIES!$J$30)-(LFR!$D$7*LFR!O$143)-(LFR!$D$7*LFR!O$151)-(LFR!$D$8*LFR!O$159))/(LFR!$D$11*LFR!O134)</f>
        <v>4.0055524724872837</v>
      </c>
      <c r="P137" s="7">
        <f>(($D$5*PROPERTIES!$J$30)-(LFR!$D$7*LFR!P$143)-(LFR!$D$7*LFR!P$151)-(LFR!$D$8*LFR!P$159))/(LFR!$D$11*LFR!P134)</f>
        <v>4.5166945865746424</v>
      </c>
      <c r="Q137" s="67">
        <f>(($D$5*PROPERTIES!$G$30)-(LFR!$D$7*LFR!Q$143)-(LFR!$D$7*LFR!Q$151)-(LFR!$D$8*LFR!Q$159))/(LFR!$D$11*LFR!Q134)</f>
        <v>4.7528352333218589</v>
      </c>
    </row>
    <row r="138" spans="2:17" x14ac:dyDescent="0.3">
      <c r="B138" s="37" t="s">
        <v>131</v>
      </c>
      <c r="C138" s="65">
        <f>C137*($D$11/$D$12)</f>
        <v>6.7255147083776832</v>
      </c>
      <c r="D138" s="7">
        <f>D137*($D$11/$D$12)</f>
        <v>6.6449221760922628</v>
      </c>
      <c r="E138" s="7">
        <f t="shared" ref="E138" si="104">E137*($D$11/$D$12)</f>
        <v>6.2568058980495778</v>
      </c>
      <c r="F138" s="7">
        <f t="shared" ref="F138" si="105">F137*($D$11/$D$12)</f>
        <v>6.481026795846339</v>
      </c>
      <c r="G138" s="7">
        <f>G137*($D$11/$D$12)</f>
        <v>6.3296640479369088</v>
      </c>
      <c r="H138" s="65">
        <f>H137*($D$11/$D$12)</f>
        <v>5.2123543318128291</v>
      </c>
      <c r="I138" s="7">
        <f>I137*($D$11/$D$12)</f>
        <v>4.9021115788428231</v>
      </c>
      <c r="J138" s="7">
        <f t="shared" ref="J138" si="106">J137*($D$11/$D$12)</f>
        <v>5.0139339558607485</v>
      </c>
      <c r="K138" s="7">
        <f t="shared" ref="K138" si="107">K137*($D$11/$D$12)</f>
        <v>5.3882970182114427</v>
      </c>
      <c r="L138" s="7">
        <f>L137*($D$11/$D$12)</f>
        <v>6.5727347436871995</v>
      </c>
      <c r="M138" s="65">
        <f>M137*($D$11/$D$12)</f>
        <v>5.3064913713170769</v>
      </c>
      <c r="N138" s="7">
        <f>N137*($D$11/$D$12)</f>
        <v>6.351774515272723</v>
      </c>
      <c r="O138" s="7">
        <f t="shared" ref="O138" si="108">O137*($D$11/$D$12)</f>
        <v>6.6892726290537636</v>
      </c>
      <c r="P138" s="7">
        <f t="shared" ref="P138" si="109">P137*($D$11/$D$12)</f>
        <v>7.5428799595796523</v>
      </c>
      <c r="Q138" s="67">
        <f>Q137*($D$11/$D$12)</f>
        <v>7.9372348396475036</v>
      </c>
    </row>
    <row r="139" spans="2:17" x14ac:dyDescent="0.3">
      <c r="B139" s="37"/>
      <c r="C139" s="38"/>
      <c r="G139" s="39"/>
      <c r="H139" s="38"/>
      <c r="L139" s="39"/>
      <c r="Q139" s="40"/>
    </row>
    <row r="140" spans="2:17" ht="23.4" x14ac:dyDescent="0.45">
      <c r="B140" s="45" t="s">
        <v>93</v>
      </c>
      <c r="C140" s="79"/>
      <c r="D140" s="80"/>
      <c r="E140" s="80"/>
      <c r="F140" s="80"/>
      <c r="G140" s="81"/>
      <c r="H140" s="79"/>
      <c r="I140" s="80"/>
      <c r="J140" s="80"/>
      <c r="K140" s="80"/>
      <c r="L140" s="81"/>
      <c r="M140" s="80"/>
      <c r="N140" s="80"/>
      <c r="O140" s="80"/>
      <c r="P140" s="80"/>
      <c r="Q140" s="82"/>
    </row>
    <row r="141" spans="2:17" x14ac:dyDescent="0.3">
      <c r="B141" s="37"/>
      <c r="C141" s="38"/>
      <c r="G141" s="39"/>
      <c r="H141" s="38"/>
      <c r="L141" s="39"/>
      <c r="Q141" s="40"/>
    </row>
    <row r="142" spans="2:17" x14ac:dyDescent="0.3">
      <c r="B142" s="37" t="s">
        <v>81</v>
      </c>
      <c r="C142" s="41">
        <v>6697774.3898732103</v>
      </c>
      <c r="D142" s="42">
        <v>8064617.05354416</v>
      </c>
      <c r="E142" s="42">
        <v>9004502.0914293807</v>
      </c>
      <c r="F142" s="42">
        <v>9265840.7048485205</v>
      </c>
      <c r="G142" s="43">
        <v>9086636.8577348609</v>
      </c>
      <c r="H142" s="41">
        <v>22063500.0708373</v>
      </c>
      <c r="I142" s="42">
        <v>22341780.6704995</v>
      </c>
      <c r="J142" s="42">
        <v>21366005.9179167</v>
      </c>
      <c r="K142" s="42">
        <v>19393796.2137287</v>
      </c>
      <c r="L142" s="43">
        <v>15889179.0997642</v>
      </c>
      <c r="M142" s="42">
        <v>13473610.5256126</v>
      </c>
      <c r="N142" s="42">
        <v>11740032.584034501</v>
      </c>
      <c r="O142" s="42">
        <v>9923786.2738664709</v>
      </c>
      <c r="P142" s="42">
        <v>7586660.1223176401</v>
      </c>
      <c r="Q142" s="44">
        <v>4684762.9344995301</v>
      </c>
    </row>
    <row r="143" spans="2:17" x14ac:dyDescent="0.3">
      <c r="B143" s="37" t="s">
        <v>86</v>
      </c>
      <c r="C143" s="41">
        <f>C142/PROPERTIES!$G$20</f>
        <v>3444.2941426890934</v>
      </c>
      <c r="D143" s="42">
        <f>D142/PROPERTIES!$J$20</f>
        <v>4147.1855669773531</v>
      </c>
      <c r="E143" s="42">
        <f>E142/PROPERTIES!$J$20</f>
        <v>4630.5163485700814</v>
      </c>
      <c r="F143" s="42">
        <f>F142/PROPERTIES!$J$20</f>
        <v>4764.9083126856531</v>
      </c>
      <c r="G143" s="42">
        <f>G142/PROPERTIES!$G$20</f>
        <v>4672.7537065385486</v>
      </c>
      <c r="H143" s="41">
        <f>H142/PROPERTIES!$H$20</f>
        <v>5635.2003858803409</v>
      </c>
      <c r="I143" s="42">
        <f>I142/PROPERTIES!$K$20</f>
        <v>5706.2755524479599</v>
      </c>
      <c r="J143" s="42">
        <f>J142/PROPERTIES!$K$20</f>
        <v>5457.0546108642247</v>
      </c>
      <c r="K143" s="42">
        <f>K142/PROPERTIES!$K$20</f>
        <v>4953.3359420041115</v>
      </c>
      <c r="L143" s="42">
        <f>L142/PROPERTIES!$H$20</f>
        <v>4058.2277474942402</v>
      </c>
      <c r="M143" s="41">
        <f>M142/PROPERTIES!$G$20</f>
        <v>6928.7311146830198</v>
      </c>
      <c r="N143" s="42">
        <f>N142/PROPERTIES!$J$20</f>
        <v>6037.2480633726736</v>
      </c>
      <c r="O143" s="42">
        <f>O142/PROPERTIES!$J$20</f>
        <v>5103.2532520140239</v>
      </c>
      <c r="P143" s="42">
        <f>P142/PROPERTIES!$J$20</f>
        <v>3901.3988081444209</v>
      </c>
      <c r="Q143" s="44">
        <f>Q142/PROPERTIES!$G$20</f>
        <v>2409.1139229144969</v>
      </c>
    </row>
    <row r="144" spans="2:17" x14ac:dyDescent="0.3">
      <c r="B144" s="37"/>
      <c r="C144" s="41"/>
      <c r="D144" s="42"/>
      <c r="E144" s="42"/>
      <c r="F144" s="42"/>
      <c r="G144" s="43"/>
      <c r="H144" s="41"/>
      <c r="I144" s="42"/>
      <c r="J144" s="42"/>
      <c r="K144" s="42"/>
      <c r="L144" s="43"/>
      <c r="M144" s="42"/>
      <c r="N144" s="42"/>
      <c r="O144" s="42"/>
      <c r="P144" s="42"/>
      <c r="Q144" s="44"/>
    </row>
    <row r="145" spans="2:17" ht="23.4" x14ac:dyDescent="0.45">
      <c r="B145" s="45" t="s">
        <v>94</v>
      </c>
      <c r="C145" s="46"/>
      <c r="D145" s="47"/>
      <c r="E145" s="47"/>
      <c r="F145" s="47"/>
      <c r="G145" s="48"/>
      <c r="H145" s="46"/>
      <c r="I145" s="47"/>
      <c r="J145" s="47"/>
      <c r="K145" s="47"/>
      <c r="L145" s="48"/>
      <c r="M145" s="47"/>
      <c r="N145" s="47"/>
      <c r="O145" s="47"/>
      <c r="P145" s="47"/>
      <c r="Q145" s="49"/>
    </row>
    <row r="146" spans="2:17" x14ac:dyDescent="0.3">
      <c r="B146" s="37"/>
      <c r="C146" s="41"/>
      <c r="D146" s="42"/>
      <c r="E146" s="42"/>
      <c r="F146" s="42"/>
      <c r="G146" s="43"/>
      <c r="H146" s="41"/>
      <c r="I146" s="42"/>
      <c r="J146" s="42"/>
      <c r="K146" s="42"/>
      <c r="L146" s="43"/>
      <c r="M146" s="42"/>
      <c r="N146" s="42"/>
      <c r="O146" s="42"/>
      <c r="P146" s="42"/>
      <c r="Q146" s="44"/>
    </row>
    <row r="147" spans="2:17" x14ac:dyDescent="0.3">
      <c r="B147" s="37" t="s">
        <v>81</v>
      </c>
      <c r="C147" s="50">
        <v>1138603.8470588699</v>
      </c>
      <c r="D147" s="51">
        <v>721504.86675127095</v>
      </c>
      <c r="E147" s="51">
        <v>550220.41570285405</v>
      </c>
      <c r="F147" s="51">
        <v>842101.95538820699</v>
      </c>
      <c r="G147" s="52">
        <v>1438182.70857909</v>
      </c>
      <c r="H147" s="53">
        <v>3369420.4954630001</v>
      </c>
      <c r="I147" s="54">
        <v>1586939.56544631</v>
      </c>
      <c r="J147" s="54">
        <v>1000719.17834628</v>
      </c>
      <c r="K147" s="54">
        <v>1401510.64578645</v>
      </c>
      <c r="L147" s="55">
        <v>3474938.5207001599</v>
      </c>
      <c r="M147" s="54">
        <v>992304.69775842503</v>
      </c>
      <c r="N147" s="54">
        <v>709364.52477697097</v>
      </c>
      <c r="O147" s="54">
        <v>525453.63972997095</v>
      </c>
      <c r="P147" s="54">
        <v>474402.19120295899</v>
      </c>
      <c r="Q147" s="56">
        <v>891084.82141389104</v>
      </c>
    </row>
    <row r="148" spans="2:17" x14ac:dyDescent="0.3">
      <c r="B148" s="37" t="s">
        <v>82</v>
      </c>
      <c r="C148" s="50">
        <v>41215.608242584902</v>
      </c>
      <c r="D148" s="51">
        <v>17797.895883257999</v>
      </c>
      <c r="E148" s="51">
        <v>9644.6242391332107</v>
      </c>
      <c r="F148" s="51">
        <v>20269.4210517141</v>
      </c>
      <c r="G148" s="52">
        <v>49787.873593664299</v>
      </c>
      <c r="H148" s="53">
        <v>64536.557312561199</v>
      </c>
      <c r="I148" s="54">
        <v>26756.770880998101</v>
      </c>
      <c r="J148" s="54">
        <v>13645.617506029101</v>
      </c>
      <c r="K148" s="54">
        <v>21645.915548402802</v>
      </c>
      <c r="L148" s="55">
        <v>66830.071587119295</v>
      </c>
      <c r="M148" s="54">
        <v>34241.398049663803</v>
      </c>
      <c r="N148" s="54">
        <v>20409.795098007198</v>
      </c>
      <c r="O148" s="54">
        <v>11962.428333798</v>
      </c>
      <c r="P148" s="54">
        <v>10087.690751018899</v>
      </c>
      <c r="Q148" s="56">
        <v>28990.749926986598</v>
      </c>
    </row>
    <row r="149" spans="2:17" x14ac:dyDescent="0.3">
      <c r="B149" s="37" t="s">
        <v>83</v>
      </c>
      <c r="C149" s="41">
        <v>-14795.525763006401</v>
      </c>
      <c r="D149" s="42">
        <v>-2004.6393832454</v>
      </c>
      <c r="E149" s="42">
        <v>-299.52402540860299</v>
      </c>
      <c r="F149" s="42">
        <v>-3409.0275878285802</v>
      </c>
      <c r="G149" s="43">
        <v>-7004.6019475310004</v>
      </c>
      <c r="H149" s="41">
        <v>21434.639473878</v>
      </c>
      <c r="I149" s="42">
        <v>15585.6987405331</v>
      </c>
      <c r="J149" s="42">
        <v>8984.6192241955505</v>
      </c>
      <c r="K149" s="42">
        <v>13523.960688323799</v>
      </c>
      <c r="L149" s="43">
        <v>33479.293198953397</v>
      </c>
      <c r="M149" s="42">
        <v>-3478.1753675830701</v>
      </c>
      <c r="N149" s="42">
        <v>-4330.8516901360899</v>
      </c>
      <c r="O149" s="42">
        <v>-4303.8084063055003</v>
      </c>
      <c r="P149" s="42">
        <v>2179.4959616566998</v>
      </c>
      <c r="Q149" s="44">
        <v>-1041.71701160671</v>
      </c>
    </row>
    <row r="150" spans="2:17" x14ac:dyDescent="0.3">
      <c r="B150" s="37" t="s">
        <v>84</v>
      </c>
      <c r="C150" s="41">
        <f>C147+(C148*(PROPERTIES!$G$19+PROPERTIES!$C$22+PROPERTIES!$C$20/2))+ABS(LFR!C149)</f>
        <v>3105988.8133143359</v>
      </c>
      <c r="D150" s="42">
        <f>D147+(D148*(PROPERTIES!$J$19+PROPERTIES!$C$22+PROPERTIES!$C$20/2))+ABS(LFR!D149)</f>
        <v>1566684.8236038641</v>
      </c>
      <c r="E150" s="42">
        <f>E147+(E148*(PROPERTIES!$J$19+PROPERTIES!$C$22+PROPERTIES!$C$20/2))+ABS(LFR!E149)</f>
        <v>1007434.0130571984</v>
      </c>
      <c r="F150" s="42">
        <f>F147+(F148*(PROPERTIES!$J$19+PROPERTIES!$C$22+PROPERTIES!$C$20/2))+ABS(LFR!F149)</f>
        <v>1805774.8053009911</v>
      </c>
      <c r="G150" s="42">
        <f>G147+(G148*(PROPERTIES!$G$19+PROPERTIES!$C$22+PROPERTIES!$C$20/2))+ABS(LFR!G149)</f>
        <v>3803887.8220264674</v>
      </c>
      <c r="H150" s="41">
        <f>H147+(H148*(PROPERTIES!$H$19+PROPERTIES!$C$22+PROPERTIES!$C$20/2))+ABS(LFR!H149)</f>
        <v>6516844.6297640614</v>
      </c>
      <c r="I150" s="42">
        <f>I147+(I148*(PROPERTIES!$K$19+PROPERTIES!$C$22+PROPERTIES!$C$20/2))+ABS(LFR!I149)</f>
        <v>2898556.3537351885</v>
      </c>
      <c r="J150" s="42">
        <f>J147+(J148*(PROPERTIES!$K$19+PROPERTIES!$C$22+PROPERTIES!$C$20/2))+ABS(LFR!J149)</f>
        <v>1670663.3955187602</v>
      </c>
      <c r="K150" s="42">
        <f>K147+(K148*(PROPERTIES!$K$19+PROPERTIES!$C$22+PROPERTIES!$C$20/2))+ABS(LFR!K149)</f>
        <v>2463508.6408505347</v>
      </c>
      <c r="L150" s="42">
        <f>L147+(L148*(PROPERTIES!$H$19+PROPERTIES!$C$22+PROPERTIES!$C$20/2))+ABS(LFR!L149)</f>
        <v>6745499.4064002046</v>
      </c>
      <c r="M150" s="41">
        <f>M147+(M148*(PROPERTIES!$G$19+PROPERTIES!$C$22+PROPERTIES!$C$20/2))+ABS(LFR!M149)</f>
        <v>2617969.1057288307</v>
      </c>
      <c r="N150" s="42">
        <f>N147+(N148*(PROPERTIES!$J$19+PROPERTIES!$C$22+PROPERTIES!$C$20/2))+ABS(LFR!N149)</f>
        <v>1680609.4192351981</v>
      </c>
      <c r="O150" s="42">
        <f>O147+(O148*(PROPERTIES!$J$19+PROPERTIES!$C$22+PROPERTIES!$C$20/2))+ABS(LFR!O149)</f>
        <v>1096477.4904499566</v>
      </c>
      <c r="P150" s="42">
        <f>P147+(P148*(PROPERTIES!$J$19+PROPERTIES!$C$22+PROPERTIES!$C$20/2))+ABS(LFR!P149)</f>
        <v>954486.03649413597</v>
      </c>
      <c r="Q150" s="44">
        <f>Q147+(Q148*(PROPERTIES!$G$19+PROPERTIES!$C$22+PROPERTIES!$C$20/2))+ABS(LFR!Q149)</f>
        <v>2265563.3162164879</v>
      </c>
    </row>
    <row r="151" spans="2:17" x14ac:dyDescent="0.3">
      <c r="B151" s="37" t="s">
        <v>86</v>
      </c>
      <c r="C151" s="41">
        <f>C150/PROPERTIES!$G$21</f>
        <v>1295.1333555643132</v>
      </c>
      <c r="D151" s="42">
        <f>D150/PROPERTIES!$J$21</f>
        <v>636.03638502917511</v>
      </c>
      <c r="E151" s="42">
        <f>E150/PROPERTIES!$J$21</f>
        <v>408.99399685660865</v>
      </c>
      <c r="F151" s="42">
        <f>F150/PROPERTIES!$J$21</f>
        <v>733.10117136285771</v>
      </c>
      <c r="G151" s="42">
        <f>G150/PROPERTIES!$G$21</f>
        <v>1586.1428663274405</v>
      </c>
      <c r="H151" s="41">
        <f>H150/PROPERTIES!$H$20</f>
        <v>1664.4560135274592</v>
      </c>
      <c r="I151" s="42">
        <f>I150/PROPERTIES!$K$20</f>
        <v>740.31526415222038</v>
      </c>
      <c r="J151" s="42">
        <f>J150/PROPERTIES!$K$20</f>
        <v>426.70124780189514</v>
      </c>
      <c r="K151" s="42">
        <f>K150/PROPERTIES!$K$20</f>
        <v>629.20048038478137</v>
      </c>
      <c r="L151" s="42">
        <f>L150/PROPERTIES!$H$20</f>
        <v>1722.8563344827228</v>
      </c>
      <c r="M151" s="41">
        <f>M150/PROPERTIES!$G$21</f>
        <v>1091.6391901129309</v>
      </c>
      <c r="N151" s="42">
        <f>N150/PROPERTIES!$J$21</f>
        <v>682.28703281714763</v>
      </c>
      <c r="O151" s="42">
        <f>O150/PROPERTIES!$J$21</f>
        <v>445.14350862697171</v>
      </c>
      <c r="P151" s="42">
        <f>P150/PROPERTIES!$J$21</f>
        <v>387.49839091187727</v>
      </c>
      <c r="Q151" s="44">
        <f>Q150/PROPERTIES!$G$21</f>
        <v>944.69323501646568</v>
      </c>
    </row>
    <row r="152" spans="2:17" x14ac:dyDescent="0.3">
      <c r="B152" s="37"/>
      <c r="C152" s="41"/>
      <c r="D152" s="42"/>
      <c r="E152" s="42"/>
      <c r="F152" s="42"/>
      <c r="G152" s="43"/>
      <c r="H152" s="41"/>
      <c r="I152" s="42"/>
      <c r="J152" s="42"/>
      <c r="K152" s="42"/>
      <c r="L152" s="43"/>
      <c r="M152" s="42"/>
      <c r="N152" s="42"/>
      <c r="O152" s="42"/>
      <c r="P152" s="42"/>
      <c r="Q152" s="44"/>
    </row>
    <row r="153" spans="2:17" ht="23.4" x14ac:dyDescent="0.45">
      <c r="B153" s="45" t="s">
        <v>95</v>
      </c>
      <c r="C153" s="46"/>
      <c r="D153" s="47"/>
      <c r="E153" s="47"/>
      <c r="F153" s="47"/>
      <c r="G153" s="48"/>
      <c r="H153" s="46"/>
      <c r="I153" s="47"/>
      <c r="J153" s="47"/>
      <c r="K153" s="47"/>
      <c r="L153" s="48"/>
      <c r="M153" s="47"/>
      <c r="N153" s="47"/>
      <c r="O153" s="47"/>
      <c r="P153" s="47"/>
      <c r="Q153" s="49"/>
    </row>
    <row r="154" spans="2:17" x14ac:dyDescent="0.3">
      <c r="B154" s="37"/>
      <c r="C154" s="41"/>
      <c r="D154" s="42"/>
      <c r="E154" s="42"/>
      <c r="F154" s="42"/>
      <c r="G154" s="43"/>
      <c r="H154" s="41"/>
      <c r="I154" s="42"/>
      <c r="J154" s="42"/>
      <c r="K154" s="42"/>
      <c r="L154" s="43"/>
      <c r="M154" s="42"/>
      <c r="N154" s="42"/>
      <c r="O154" s="42"/>
      <c r="P154" s="42"/>
      <c r="Q154" s="44"/>
    </row>
    <row r="155" spans="2:17" x14ac:dyDescent="0.3">
      <c r="B155" s="37" t="s">
        <v>81</v>
      </c>
      <c r="C155" s="50">
        <v>418550.46229152498</v>
      </c>
      <c r="D155" s="51">
        <v>478461.202885092</v>
      </c>
      <c r="E155" s="51">
        <v>520519.48087318701</v>
      </c>
      <c r="F155" s="51">
        <v>531712.28757487703</v>
      </c>
      <c r="G155" s="52">
        <v>524534.66271342605</v>
      </c>
      <c r="H155" s="53">
        <v>1398860.2597928101</v>
      </c>
      <c r="I155" s="54">
        <v>1410369.1371522699</v>
      </c>
      <c r="J155" s="54">
        <v>1348798.07470516</v>
      </c>
      <c r="K155" s="54">
        <v>1238945.37364627</v>
      </c>
      <c r="L155" s="55">
        <v>1034981.6319801999</v>
      </c>
      <c r="M155" s="54">
        <v>702610.88712139498</v>
      </c>
      <c r="N155" s="54">
        <v>623901.19614830997</v>
      </c>
      <c r="O155" s="54">
        <v>536197.98054160399</v>
      </c>
      <c r="P155" s="54">
        <v>430167.07921713201</v>
      </c>
      <c r="Q155" s="56">
        <v>292472.88641329698</v>
      </c>
    </row>
    <row r="156" spans="2:17" x14ac:dyDescent="0.3">
      <c r="B156" s="37" t="s">
        <v>82</v>
      </c>
      <c r="C156" s="50">
        <v>11914.6067394445</v>
      </c>
      <c r="D156" s="51">
        <v>14833.5987152052</v>
      </c>
      <c r="E156" s="51">
        <v>16348.0124965949</v>
      </c>
      <c r="F156" s="51">
        <v>16367.446961440301</v>
      </c>
      <c r="G156" s="52">
        <v>14966.324209065901</v>
      </c>
      <c r="H156" s="53">
        <v>24375.285635369601</v>
      </c>
      <c r="I156" s="54">
        <v>26056.346493479599</v>
      </c>
      <c r="J156" s="54">
        <v>25210.138018015499</v>
      </c>
      <c r="K156" s="54">
        <v>23063.443300781499</v>
      </c>
      <c r="L156" s="55">
        <v>18003.516320635601</v>
      </c>
      <c r="M156" s="54">
        <v>23427.828935164001</v>
      </c>
      <c r="N156" s="54">
        <v>19787.5593516564</v>
      </c>
      <c r="O156" s="54">
        <v>16781.680093027</v>
      </c>
      <c r="P156" s="54">
        <v>13214.0979572043</v>
      </c>
      <c r="Q156" s="56">
        <v>7894.2096380041903</v>
      </c>
    </row>
    <row r="157" spans="2:17" x14ac:dyDescent="0.3">
      <c r="B157" s="37" t="s">
        <v>83</v>
      </c>
      <c r="C157" s="41">
        <v>-3207.4555461856899</v>
      </c>
      <c r="D157" s="42">
        <v>-5322.9331844804201</v>
      </c>
      <c r="E157" s="42">
        <v>-5764.2342965951702</v>
      </c>
      <c r="F157" s="42">
        <v>-5836.1415928517699</v>
      </c>
      <c r="G157" s="43">
        <v>-3977.8277829731601</v>
      </c>
      <c r="H157" s="41">
        <v>9899.1002806085307</v>
      </c>
      <c r="I157" s="42">
        <v>13839.7232516311</v>
      </c>
      <c r="J157" s="42">
        <v>13420.743534228201</v>
      </c>
      <c r="K157" s="42">
        <v>12441.194131710999</v>
      </c>
      <c r="L157" s="43">
        <v>7811.0203921839002</v>
      </c>
      <c r="M157" s="42">
        <v>-5086.5246783027596</v>
      </c>
      <c r="N157" s="42">
        <v>-6281.1583390865699</v>
      </c>
      <c r="O157" s="42">
        <v>-5494.9634264688102</v>
      </c>
      <c r="P157" s="42">
        <v>-4710.1643403657199</v>
      </c>
      <c r="Q157" s="44">
        <v>-2579.94962950031</v>
      </c>
    </row>
    <row r="158" spans="2:17" x14ac:dyDescent="0.3">
      <c r="B158" s="37" t="s">
        <v>84</v>
      </c>
      <c r="C158" s="41">
        <f>C155+(C156*(PROPERTIES!$G$19+PROPERTIES!$C$22+PROPERTIES!$C$20/2))+ABS(LFR!C157)</f>
        <v>986212.41211889393</v>
      </c>
      <c r="D158" s="42">
        <f>D155+(D156*(PROPERTIES!$J$19+PROPERTIES!$C$22+PROPERTIES!$C$20/2))+ABS(LFR!D157)</f>
        <v>1186525.875202419</v>
      </c>
      <c r="E158" s="42">
        <f>E155+(E156*(PROPERTIES!$J$19+PROPERTIES!$C$22+PROPERTIES!$C$20/2))+ABS(LFR!E157)</f>
        <v>1300770.8071959657</v>
      </c>
      <c r="F158" s="42">
        <f>F155+(F156*(PROPERTIES!$J$19+PROPERTIES!$C$22+PROPERTIES!$C$20/2))+ABS(LFR!F157)</f>
        <v>1312956.2289659632</v>
      </c>
      <c r="G158" s="42">
        <f>G155+(G156*(PROPERTIES!$G$19+PROPERTIES!$C$22+PROPERTIES!$C$20/2))+ABS(LFR!G157)</f>
        <v>1237542.0999008962</v>
      </c>
      <c r="H158" s="41">
        <f>H155+(H156*(PROPERTIES!$H$19+PROPERTIES!$C$22+PROPERTIES!$C$20/2))+ABS(LFR!H157)</f>
        <v>2589437.2580366335</v>
      </c>
      <c r="I158" s="42">
        <f>I155+(I156*(PROPERTIES!$K$19+PROPERTIES!$C$22+PROPERTIES!$C$20/2))+ABS(LFR!I157)</f>
        <v>2686313.1436818191</v>
      </c>
      <c r="J158" s="42">
        <f>J155+(J156*(PROPERTIES!$K$19+PROPERTIES!$C$22+PROPERTIES!$C$20/2))+ABS(LFR!J157)</f>
        <v>2583334.8784870137</v>
      </c>
      <c r="K158" s="42">
        <f>K155+(K156*(PROPERTIES!$K$19+PROPERTIES!$C$22+PROPERTIES!$C$20/2))+ABS(LFR!K157)</f>
        <v>2368522.102659585</v>
      </c>
      <c r="L158" s="42">
        <f>L155+(L156*(PROPERTIES!$H$19+PROPERTIES!$C$22+PROPERTIES!$C$20/2))+ABS(LFR!L157)</f>
        <v>1914837.9741531708</v>
      </c>
      <c r="M158" s="41">
        <f>M155+(M156*(PROPERTIES!$G$19+PROPERTIES!$C$22+PROPERTIES!$C$20/2))+ABS(LFR!M157)</f>
        <v>1817590.8076030922</v>
      </c>
      <c r="N158" s="42">
        <f>N155+(N156*(PROPERTIES!$J$19+PROPERTIES!$C$22+PROPERTIES!$C$20/2))+ABS(LFR!N157)</f>
        <v>1567617.9787721182</v>
      </c>
      <c r="O158" s="42">
        <f>O155+(O156*(PROPERTIES!$J$19+PROPERTIES!$C$22+PROPERTIES!$C$20/2))+ABS(LFR!O157)</f>
        <v>1336725.038375227</v>
      </c>
      <c r="P158" s="42">
        <f>P155+(P156*(PROPERTIES!$J$19+PROPERTIES!$C$22+PROPERTIES!$C$20/2))+ABS(LFR!P157)</f>
        <v>1060895.1342800513</v>
      </c>
      <c r="Q158" s="44">
        <f>Q155+(Q156*(PROPERTIES!$G$19+PROPERTIES!$C$22+PROPERTIES!$C$20/2))+ABS(LFR!Q157)</f>
        <v>669041.01764324575</v>
      </c>
    </row>
    <row r="159" spans="2:17" x14ac:dyDescent="0.3">
      <c r="B159" s="106" t="s">
        <v>86</v>
      </c>
      <c r="C159" s="41">
        <f>C158/PROPERTIES!$G$21</f>
        <v>411.23026107868151</v>
      </c>
      <c r="D159" s="42">
        <f>D158/PROPERTIES!$J$21</f>
        <v>481.70098863365502</v>
      </c>
      <c r="E159" s="42">
        <f>E158/PROPERTIES!$J$21</f>
        <v>528.08168528579313</v>
      </c>
      <c r="F159" s="42">
        <f>F158/PROPERTIES!$J$21</f>
        <v>533.02867366270027</v>
      </c>
      <c r="G159" s="42">
        <f>G158/PROPERTIES!$G$21</f>
        <v>516.02956379822217</v>
      </c>
      <c r="H159" s="41">
        <f>H158/PROPERTIES!$H$20</f>
        <v>661.3636906588597</v>
      </c>
      <c r="I159" s="42">
        <f>I158/PROPERTIES!$K$20</f>
        <v>686.1065930278188</v>
      </c>
      <c r="J159" s="42">
        <f>J158/PROPERTIES!$K$20</f>
        <v>659.80509245447695</v>
      </c>
      <c r="K159" s="42">
        <f>K158/PROPERTIES!$K$20</f>
        <v>604.94013298076391</v>
      </c>
      <c r="L159" s="42">
        <f>L158/PROPERTIES!$H$20</f>
        <v>489.06545453813777</v>
      </c>
      <c r="M159" s="41">
        <f>M158/PROPERTIES!$G$21</f>
        <v>757.89792661291483</v>
      </c>
      <c r="N159" s="42">
        <f>N158/PROPERTIES!$J$21</f>
        <v>636.41522360024294</v>
      </c>
      <c r="O159" s="42">
        <f>O158/PROPERTIES!$J$21</f>
        <v>542.67823902859175</v>
      </c>
      <c r="P159" s="42">
        <f>P158/PROPERTIES!$J$21</f>
        <v>430.69792720041062</v>
      </c>
      <c r="Q159" s="44">
        <f>Q158/PROPERTIES!$G$21</f>
        <v>278.97632292688093</v>
      </c>
    </row>
    <row r="160" spans="2:17" ht="15" thickBot="1" x14ac:dyDescent="0.35">
      <c r="B160" s="118"/>
      <c r="C160" s="85"/>
      <c r="D160" s="85"/>
      <c r="E160" s="85"/>
      <c r="F160" s="85"/>
      <c r="G160" s="86"/>
      <c r="H160" s="85"/>
      <c r="I160" s="85"/>
      <c r="J160" s="85"/>
      <c r="K160" s="85"/>
      <c r="L160" s="86"/>
      <c r="M160" s="85"/>
      <c r="N160" s="85"/>
      <c r="O160" s="85"/>
      <c r="P160" s="85"/>
      <c r="Q160" s="87"/>
    </row>
    <row r="161" spans="2:17" x14ac:dyDescent="0.3">
      <c r="B161" s="6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42"/>
      <c r="N161" s="42"/>
      <c r="O161" s="42"/>
      <c r="P161" s="42"/>
      <c r="Q161" s="42"/>
    </row>
    <row r="162" spans="2:17" x14ac:dyDescent="0.3">
      <c r="B162" s="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</row>
    <row r="163" spans="2:17" x14ac:dyDescent="0.3">
      <c r="B163" s="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</row>
    <row r="164" spans="2:17" x14ac:dyDescent="0.3">
      <c r="B164" s="6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42"/>
      <c r="N164" s="42"/>
      <c r="O164" s="42"/>
      <c r="P164" s="42"/>
      <c r="Q164" s="42"/>
    </row>
    <row r="165" spans="2:17" x14ac:dyDescent="0.3">
      <c r="B165" s="1"/>
      <c r="C165" s="42"/>
      <c r="D165" s="42"/>
      <c r="E165" s="42"/>
      <c r="F165" s="42"/>
      <c r="G165" s="42"/>
      <c r="H165" s="88"/>
      <c r="I165" s="88"/>
      <c r="J165" s="88"/>
      <c r="K165" s="88"/>
      <c r="L165" s="88"/>
      <c r="M165" s="42"/>
      <c r="N165" s="42"/>
      <c r="O165" s="42"/>
      <c r="P165" s="42"/>
      <c r="Q165" s="42"/>
    </row>
    <row r="166" spans="2:17" x14ac:dyDescent="0.3">
      <c r="B166" s="1"/>
      <c r="C166" s="42"/>
      <c r="D166" s="42"/>
      <c r="E166" s="42"/>
      <c r="F166" s="42"/>
      <c r="G166" s="42"/>
      <c r="H166" s="88"/>
      <c r="I166" s="88"/>
      <c r="J166" s="88"/>
      <c r="K166" s="88"/>
      <c r="L166" s="88"/>
      <c r="M166" s="42"/>
      <c r="N166" s="42"/>
      <c r="O166" s="42"/>
      <c r="P166" s="42"/>
      <c r="Q166" s="42"/>
    </row>
    <row r="167" spans="2:17" x14ac:dyDescent="0.3">
      <c r="B167" s="1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42"/>
      <c r="N167" s="42"/>
      <c r="O167" s="42"/>
      <c r="P167" s="42"/>
      <c r="Q167" s="42"/>
    </row>
    <row r="168" spans="2:17" x14ac:dyDescent="0.3">
      <c r="B168" s="1"/>
      <c r="C168" s="88"/>
      <c r="D168" s="88"/>
      <c r="E168" s="88"/>
      <c r="F168" s="88"/>
      <c r="G168" s="88"/>
      <c r="H168" s="42"/>
      <c r="I168" s="42"/>
      <c r="J168" s="42"/>
      <c r="K168" s="42"/>
      <c r="L168" s="42"/>
      <c r="M168" s="42"/>
      <c r="N168" s="42"/>
      <c r="O168" s="42"/>
      <c r="P168" s="42"/>
      <c r="Q168" s="42"/>
    </row>
    <row r="169" spans="2:17" x14ac:dyDescent="0.3">
      <c r="B169" s="1"/>
      <c r="C169" s="88"/>
      <c r="D169" s="88"/>
      <c r="E169" s="88"/>
      <c r="F169" s="88"/>
      <c r="G169" s="88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2:17" x14ac:dyDescent="0.3">
      <c r="B170" s="6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42"/>
      <c r="N170" s="42"/>
      <c r="O170" s="42"/>
      <c r="P170" s="42"/>
      <c r="Q170" s="42"/>
    </row>
    <row r="171" spans="2:17" x14ac:dyDescent="0.3">
      <c r="B171" s="1"/>
      <c r="C171" s="42"/>
      <c r="D171" s="42"/>
      <c r="E171" s="42"/>
      <c r="F171" s="42"/>
      <c r="G171" s="42"/>
      <c r="H171" s="88"/>
      <c r="I171" s="88"/>
      <c r="J171" s="88"/>
      <c r="K171" s="88"/>
      <c r="L171" s="88"/>
      <c r="M171" s="42"/>
      <c r="N171" s="42"/>
      <c r="O171" s="42"/>
      <c r="P171" s="42"/>
      <c r="Q171" s="42"/>
    </row>
    <row r="172" spans="2:17" x14ac:dyDescent="0.3">
      <c r="B172" s="1"/>
      <c r="C172" s="42"/>
      <c r="D172" s="42"/>
      <c r="E172" s="42"/>
      <c r="F172" s="42"/>
      <c r="G172" s="42"/>
      <c r="H172" s="88"/>
      <c r="I172" s="88"/>
      <c r="J172" s="88"/>
      <c r="K172" s="88"/>
      <c r="L172" s="88"/>
      <c r="M172" s="42"/>
      <c r="N172" s="42"/>
      <c r="O172" s="42"/>
      <c r="P172" s="42"/>
      <c r="Q172" s="42"/>
    </row>
    <row r="173" spans="2:17" x14ac:dyDescent="0.3">
      <c r="B173" s="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42"/>
      <c r="N173" s="42"/>
      <c r="O173" s="42"/>
      <c r="P173" s="42"/>
      <c r="Q173" s="42"/>
    </row>
    <row r="174" spans="2:17" x14ac:dyDescent="0.3">
      <c r="B174" s="1"/>
      <c r="C174" s="88"/>
      <c r="D174" s="88"/>
      <c r="E174" s="88"/>
      <c r="F174" s="88"/>
      <c r="G174" s="88"/>
      <c r="H174" s="42"/>
      <c r="I174" s="42"/>
      <c r="J174" s="42"/>
      <c r="K174" s="42"/>
      <c r="L174" s="42"/>
      <c r="M174" s="42"/>
      <c r="N174" s="42"/>
      <c r="O174" s="42"/>
      <c r="P174" s="42"/>
      <c r="Q174" s="42"/>
    </row>
    <row r="175" spans="2:17" x14ac:dyDescent="0.3">
      <c r="B175" s="1"/>
      <c r="C175" s="88"/>
      <c r="D175" s="88"/>
      <c r="E175" s="88"/>
      <c r="F175" s="88"/>
      <c r="G175" s="88"/>
      <c r="H175" s="42"/>
      <c r="I175" s="42"/>
      <c r="J175" s="42"/>
      <c r="K175" s="42"/>
      <c r="L175" s="42"/>
      <c r="M175" s="42"/>
      <c r="N175" s="42"/>
      <c r="O175" s="42"/>
      <c r="P175" s="42"/>
      <c r="Q175" s="42"/>
    </row>
    <row r="176" spans="2:17" x14ac:dyDescent="0.3">
      <c r="B176" s="6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42"/>
      <c r="N176" s="42"/>
      <c r="O176" s="42"/>
      <c r="P176" s="42"/>
      <c r="Q176" s="42"/>
    </row>
    <row r="177" spans="2:17" x14ac:dyDescent="0.3">
      <c r="B177" s="1"/>
      <c r="C177" s="42"/>
      <c r="D177" s="42"/>
      <c r="E177" s="42"/>
      <c r="F177" s="42"/>
      <c r="G177" s="42"/>
      <c r="H177" s="88"/>
      <c r="I177" s="88"/>
      <c r="J177" s="88"/>
      <c r="K177" s="88"/>
      <c r="L177" s="88"/>
      <c r="M177" s="42"/>
      <c r="N177" s="42"/>
      <c r="O177" s="42"/>
      <c r="P177" s="42"/>
      <c r="Q177" s="42"/>
    </row>
    <row r="178" spans="2:17" x14ac:dyDescent="0.3">
      <c r="B178" s="1"/>
      <c r="C178" s="42"/>
      <c r="D178" s="42"/>
      <c r="E178" s="42"/>
      <c r="F178" s="42"/>
      <c r="G178" s="42"/>
      <c r="H178" s="88"/>
      <c r="I178" s="88"/>
      <c r="J178" s="88"/>
      <c r="K178" s="88"/>
      <c r="L178" s="88"/>
      <c r="M178" s="42"/>
      <c r="N178" s="42"/>
      <c r="O178" s="42"/>
      <c r="P178" s="42"/>
      <c r="Q178" s="42"/>
    </row>
    <row r="179" spans="2:17" x14ac:dyDescent="0.3">
      <c r="B179" s="1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42"/>
      <c r="N179" s="42"/>
      <c r="O179" s="42"/>
      <c r="P179" s="42"/>
      <c r="Q179" s="42"/>
    </row>
    <row r="180" spans="2:17" x14ac:dyDescent="0.3">
      <c r="B180" s="1"/>
      <c r="C180" s="88"/>
      <c r="D180" s="88"/>
      <c r="E180" s="88"/>
      <c r="F180" s="88"/>
      <c r="G180" s="88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2:17" x14ac:dyDescent="0.3">
      <c r="B181" s="1"/>
      <c r="C181" s="88"/>
      <c r="D181" s="88"/>
      <c r="E181" s="88"/>
      <c r="F181" s="88"/>
      <c r="G181" s="88"/>
      <c r="H181" s="42"/>
      <c r="I181" s="42"/>
      <c r="J181" s="42"/>
      <c r="K181" s="42"/>
      <c r="L181" s="42"/>
      <c r="M181" s="42"/>
      <c r="N181" s="42"/>
      <c r="O181" s="42"/>
      <c r="P181" s="42"/>
      <c r="Q181" s="42"/>
    </row>
    <row r="182" spans="2:17" x14ac:dyDescent="0.3">
      <c r="B182" s="6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42"/>
      <c r="N182" s="42"/>
      <c r="O182" s="42"/>
      <c r="P182" s="42"/>
      <c r="Q182" s="42"/>
    </row>
    <row r="183" spans="2:17" x14ac:dyDescent="0.3">
      <c r="B183" s="1"/>
      <c r="C183" s="42"/>
      <c r="D183" s="42"/>
      <c r="E183" s="42"/>
      <c r="F183" s="42"/>
      <c r="G183" s="42"/>
      <c r="H183" s="88"/>
      <c r="I183" s="88"/>
      <c r="J183" s="88"/>
      <c r="K183" s="88"/>
      <c r="L183" s="88"/>
      <c r="M183" s="42"/>
      <c r="N183" s="42"/>
      <c r="O183" s="42"/>
      <c r="P183" s="42"/>
      <c r="Q183" s="42"/>
    </row>
    <row r="184" spans="2:17" x14ac:dyDescent="0.3">
      <c r="B184" s="1"/>
      <c r="C184" s="42"/>
      <c r="D184" s="42"/>
      <c r="E184" s="42"/>
      <c r="F184" s="42"/>
      <c r="G184" s="42"/>
      <c r="H184" s="88"/>
      <c r="I184" s="88"/>
      <c r="J184" s="88"/>
      <c r="K184" s="88"/>
      <c r="L184" s="88"/>
      <c r="M184" s="42"/>
      <c r="N184" s="42"/>
      <c r="O184" s="42"/>
      <c r="P184" s="42"/>
      <c r="Q184" s="42"/>
    </row>
    <row r="185" spans="2:17" x14ac:dyDescent="0.3">
      <c r="B185" s="1"/>
      <c r="C185" s="88"/>
      <c r="D185" s="88"/>
      <c r="E185" s="88"/>
      <c r="F185" s="88"/>
      <c r="G185" s="88"/>
      <c r="H185" s="1"/>
      <c r="I185" s="1"/>
      <c r="J185" s="1"/>
      <c r="K185" s="89"/>
      <c r="L185" s="89"/>
    </row>
    <row r="186" spans="2:17" x14ac:dyDescent="0.3">
      <c r="B186" s="1"/>
      <c r="C186" s="88"/>
      <c r="D186" s="88"/>
      <c r="E186" s="88"/>
      <c r="F186" s="88"/>
      <c r="G186" s="88"/>
    </row>
    <row r="187" spans="2:17" x14ac:dyDescent="0.3">
      <c r="B187" s="1"/>
      <c r="C187" s="88"/>
      <c r="D187" s="88"/>
      <c r="E187" s="88"/>
      <c r="F187" s="88"/>
      <c r="G187" s="88"/>
    </row>
    <row r="188" spans="2:17" x14ac:dyDescent="0.3">
      <c r="B188" s="6"/>
      <c r="C188" s="88"/>
      <c r="D188" s="88"/>
      <c r="E188" s="88"/>
      <c r="F188" s="88"/>
      <c r="G188" s="88"/>
      <c r="H188" s="88"/>
      <c r="I188" s="88"/>
      <c r="J188" s="88"/>
      <c r="K188" s="88"/>
      <c r="L188" s="88"/>
    </row>
    <row r="189" spans="2:17" x14ac:dyDescent="0.3">
      <c r="B189" s="1"/>
      <c r="H189" s="88"/>
      <c r="I189" s="88"/>
      <c r="J189" s="88"/>
      <c r="K189" s="88"/>
      <c r="L189" s="88"/>
    </row>
    <row r="190" spans="2:17" x14ac:dyDescent="0.3">
      <c r="B190" s="1"/>
      <c r="H190" s="1"/>
      <c r="I190" s="1"/>
      <c r="J190" s="1"/>
      <c r="K190" s="1"/>
      <c r="L190" s="1"/>
    </row>
    <row r="191" spans="2:17" x14ac:dyDescent="0.3">
      <c r="B191" s="1"/>
      <c r="C191" s="88"/>
      <c r="D191" s="88"/>
      <c r="E191" s="88"/>
      <c r="F191" s="88"/>
      <c r="G191" s="88"/>
      <c r="H191" s="1"/>
      <c r="I191" s="1"/>
      <c r="J191" s="1"/>
      <c r="K191" s="88"/>
      <c r="L191" s="1"/>
    </row>
    <row r="192" spans="2:17" x14ac:dyDescent="0.3">
      <c r="B192" s="1"/>
      <c r="C192" s="88"/>
      <c r="D192" s="88"/>
      <c r="E192" s="88"/>
      <c r="F192" s="88"/>
      <c r="G192" s="88"/>
    </row>
    <row r="193" spans="2:12" x14ac:dyDescent="0.3">
      <c r="B193" s="1"/>
      <c r="C193" s="88"/>
      <c r="D193" s="88"/>
      <c r="E193" s="88"/>
      <c r="F193" s="88"/>
      <c r="G193" s="88"/>
    </row>
    <row r="194" spans="2:12" x14ac:dyDescent="0.3">
      <c r="B194" s="6"/>
      <c r="C194" s="88"/>
      <c r="D194" s="88"/>
      <c r="E194" s="88"/>
      <c r="F194" s="88"/>
      <c r="G194" s="88"/>
      <c r="H194" s="88"/>
      <c r="I194" s="88"/>
      <c r="J194" s="88"/>
      <c r="K194" s="88"/>
      <c r="L194" s="88"/>
    </row>
    <row r="195" spans="2:12" x14ac:dyDescent="0.3">
      <c r="B195" s="1"/>
      <c r="H195" s="88"/>
      <c r="I195" s="88"/>
      <c r="J195" s="88"/>
      <c r="K195" s="88"/>
      <c r="L195" s="88"/>
    </row>
    <row r="196" spans="2:12" x14ac:dyDescent="0.3">
      <c r="B196" s="1"/>
      <c r="H196" s="1"/>
      <c r="I196" s="1"/>
      <c r="J196" s="1"/>
      <c r="K196" s="1"/>
      <c r="L196" s="1"/>
    </row>
    <row r="197" spans="2:12" x14ac:dyDescent="0.3">
      <c r="B197" s="1"/>
      <c r="C197" s="88"/>
      <c r="D197" s="88"/>
      <c r="E197" s="88"/>
      <c r="F197" s="88"/>
      <c r="G197" s="88"/>
      <c r="H197" s="1"/>
      <c r="I197" s="1"/>
      <c r="J197" s="1"/>
      <c r="K197" s="88"/>
      <c r="L197" s="1"/>
    </row>
  </sheetData>
  <mergeCells count="8">
    <mergeCell ref="H128:L128"/>
    <mergeCell ref="AD15:AH15"/>
    <mergeCell ref="C3:D3"/>
    <mergeCell ref="C15:G15"/>
    <mergeCell ref="H15:L15"/>
    <mergeCell ref="M15:Q15"/>
    <mergeCell ref="T15:X15"/>
    <mergeCell ref="Y15:A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E19" sqref="E19"/>
    </sheetView>
  </sheetViews>
  <sheetFormatPr defaultColWidth="9.109375" defaultRowHeight="14.4" x14ac:dyDescent="0.3"/>
  <cols>
    <col min="1" max="1" width="9.109375" style="1"/>
    <col min="2" max="2" width="16" style="1" customWidth="1"/>
    <col min="3" max="3" width="10.88671875" style="1" bestFit="1" customWidth="1"/>
    <col min="4" max="4" width="11.33203125" style="1" bestFit="1" customWidth="1"/>
    <col min="5" max="16384" width="9.109375" style="1"/>
  </cols>
  <sheetData>
    <row r="2" spans="2:8" x14ac:dyDescent="0.3">
      <c r="B2" s="8"/>
      <c r="C2" s="8"/>
    </row>
    <row r="3" spans="2:8" x14ac:dyDescent="0.3">
      <c r="B3" s="8"/>
      <c r="C3" s="8"/>
    </row>
    <row r="4" spans="2:8" x14ac:dyDescent="0.3">
      <c r="B4" s="8"/>
      <c r="C4" s="8"/>
    </row>
    <row r="5" spans="2:8" x14ac:dyDescent="0.3">
      <c r="B5" s="8"/>
      <c r="C5" s="8"/>
    </row>
    <row r="6" spans="2:8" x14ac:dyDescent="0.3">
      <c r="B6" s="8"/>
      <c r="C6" s="8"/>
    </row>
    <row r="7" spans="2:8" x14ac:dyDescent="0.3">
      <c r="B7" s="8"/>
      <c r="C7" s="8"/>
    </row>
    <row r="8" spans="2:8" x14ac:dyDescent="0.3">
      <c r="B8" s="8"/>
      <c r="C8" s="8"/>
    </row>
    <row r="9" spans="2:8" x14ac:dyDescent="0.3">
      <c r="B9" s="8"/>
      <c r="C9" s="8"/>
    </row>
    <row r="10" spans="2:8" x14ac:dyDescent="0.3">
      <c r="B10" s="8"/>
      <c r="C10" s="8"/>
    </row>
    <row r="11" spans="2:8" x14ac:dyDescent="0.3">
      <c r="B11" s="8"/>
      <c r="C11" s="8"/>
    </row>
    <row r="12" spans="2:8" x14ac:dyDescent="0.3">
      <c r="B12" s="8"/>
      <c r="C12" s="8"/>
    </row>
    <row r="13" spans="2:8" x14ac:dyDescent="0.3">
      <c r="B13" s="8"/>
      <c r="C13" s="8"/>
    </row>
    <row r="14" spans="2:8" x14ac:dyDescent="0.3">
      <c r="B14" s="8"/>
      <c r="C14" s="8"/>
    </row>
    <row r="15" spans="2:8" x14ac:dyDescent="0.3">
      <c r="B15" s="8"/>
      <c r="C15" s="8"/>
      <c r="D15" s="8"/>
      <c r="E15" s="8"/>
      <c r="F15" s="8"/>
      <c r="G15" s="8"/>
      <c r="H15" s="8"/>
    </row>
    <row r="16" spans="2:8" x14ac:dyDescent="0.3">
      <c r="B16" s="8"/>
      <c r="C16" s="8"/>
      <c r="D16" s="8"/>
      <c r="E16" s="8"/>
      <c r="F16" s="8"/>
      <c r="G16" s="8"/>
      <c r="H1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opLeftCell="A7" workbookViewId="0">
      <selection activeCell="C38" sqref="C38:J38"/>
    </sheetView>
  </sheetViews>
  <sheetFormatPr defaultRowHeight="14.4" x14ac:dyDescent="0.3"/>
  <cols>
    <col min="1" max="1" width="15.44140625" bestFit="1" customWidth="1"/>
    <col min="2" max="2" width="14.88671875" bestFit="1" customWidth="1"/>
    <col min="3" max="3" width="11" bestFit="1" customWidth="1"/>
  </cols>
  <sheetData>
    <row r="2" spans="1:15" x14ac:dyDescent="0.3">
      <c r="A2" s="97" t="s">
        <v>117</v>
      </c>
      <c r="B2" s="97"/>
    </row>
    <row r="3" spans="1:15" x14ac:dyDescent="0.3">
      <c r="A3" t="s">
        <v>107</v>
      </c>
      <c r="B3" t="s">
        <v>108</v>
      </c>
      <c r="C3" t="s">
        <v>134</v>
      </c>
      <c r="O3" t="s">
        <v>110</v>
      </c>
    </row>
    <row r="4" spans="1:15" x14ac:dyDescent="0.3">
      <c r="A4">
        <v>1</v>
      </c>
      <c r="B4">
        <v>1</v>
      </c>
      <c r="C4">
        <v>7</v>
      </c>
    </row>
    <row r="5" spans="1:15" x14ac:dyDescent="0.3">
      <c r="A5">
        <v>99</v>
      </c>
      <c r="B5">
        <v>1</v>
      </c>
      <c r="C5">
        <v>33</v>
      </c>
    </row>
    <row r="6" spans="1:15" x14ac:dyDescent="0.3">
      <c r="A6">
        <v>197</v>
      </c>
      <c r="B6">
        <v>1</v>
      </c>
      <c r="C6">
        <v>59</v>
      </c>
    </row>
    <row r="7" spans="1:15" x14ac:dyDescent="0.3">
      <c r="A7">
        <v>295</v>
      </c>
      <c r="B7">
        <v>1</v>
      </c>
      <c r="C7">
        <v>85</v>
      </c>
    </row>
    <row r="8" spans="1:15" x14ac:dyDescent="0.3">
      <c r="A8">
        <v>393</v>
      </c>
      <c r="B8">
        <v>1</v>
      </c>
      <c r="C8">
        <v>111</v>
      </c>
    </row>
    <row r="13" spans="1:15" x14ac:dyDescent="0.3">
      <c r="A13" t="s">
        <v>106</v>
      </c>
    </row>
    <row r="14" spans="1:15" x14ac:dyDescent="0.3">
      <c r="A14" t="s">
        <v>107</v>
      </c>
      <c r="B14" t="s">
        <v>108</v>
      </c>
      <c r="C14" t="s">
        <v>109</v>
      </c>
      <c r="O14" t="s">
        <v>110</v>
      </c>
    </row>
    <row r="15" spans="1:15" x14ac:dyDescent="0.3">
      <c r="A15">
        <v>39</v>
      </c>
      <c r="B15">
        <v>2</v>
      </c>
      <c r="C15">
        <v>1749</v>
      </c>
      <c r="D15">
        <v>1750</v>
      </c>
      <c r="E15">
        <v>1751</v>
      </c>
      <c r="F15">
        <v>1752</v>
      </c>
      <c r="G15">
        <v>1753</v>
      </c>
      <c r="H15">
        <v>1754</v>
      </c>
      <c r="I15">
        <v>1755</v>
      </c>
      <c r="J15">
        <v>1756</v>
      </c>
    </row>
    <row r="16" spans="1:15" x14ac:dyDescent="0.3">
      <c r="A16">
        <v>137</v>
      </c>
      <c r="B16">
        <v>2</v>
      </c>
      <c r="C16">
        <v>1757</v>
      </c>
      <c r="D16">
        <v>1758</v>
      </c>
      <c r="E16">
        <v>1759</v>
      </c>
      <c r="F16">
        <v>1760</v>
      </c>
      <c r="G16">
        <v>1761</v>
      </c>
      <c r="H16">
        <v>1762</v>
      </c>
      <c r="I16">
        <v>1763</v>
      </c>
      <c r="J16">
        <v>1764</v>
      </c>
      <c r="K16">
        <v>1765</v>
      </c>
      <c r="L16">
        <v>1766</v>
      </c>
    </row>
    <row r="17" spans="1:15" x14ac:dyDescent="0.3">
      <c r="A17">
        <v>235</v>
      </c>
      <c r="B17">
        <v>2</v>
      </c>
      <c r="C17">
        <v>1767</v>
      </c>
      <c r="D17">
        <v>1768</v>
      </c>
      <c r="E17">
        <v>1769</v>
      </c>
      <c r="F17">
        <v>1770</v>
      </c>
      <c r="G17">
        <v>1771</v>
      </c>
      <c r="H17">
        <v>1772</v>
      </c>
      <c r="I17">
        <v>1773</v>
      </c>
      <c r="J17">
        <v>1774</v>
      </c>
      <c r="K17">
        <v>1775</v>
      </c>
      <c r="L17">
        <v>1776</v>
      </c>
    </row>
    <row r="18" spans="1:15" x14ac:dyDescent="0.3">
      <c r="A18">
        <v>333</v>
      </c>
      <c r="B18">
        <v>2</v>
      </c>
      <c r="C18">
        <v>1777</v>
      </c>
      <c r="D18">
        <v>1778</v>
      </c>
      <c r="E18">
        <v>1779</v>
      </c>
      <c r="F18">
        <v>1780</v>
      </c>
      <c r="G18">
        <v>1781</v>
      </c>
      <c r="H18">
        <v>1782</v>
      </c>
      <c r="I18">
        <v>1783</v>
      </c>
      <c r="J18">
        <v>1784</v>
      </c>
      <c r="K18">
        <v>1785</v>
      </c>
      <c r="L18">
        <v>1786</v>
      </c>
    </row>
    <row r="19" spans="1:15" x14ac:dyDescent="0.3">
      <c r="A19">
        <v>431</v>
      </c>
      <c r="B19">
        <v>2</v>
      </c>
      <c r="C19">
        <v>1787</v>
      </c>
      <c r="D19">
        <v>1788</v>
      </c>
      <c r="E19">
        <v>1789</v>
      </c>
      <c r="F19">
        <v>1790</v>
      </c>
      <c r="G19">
        <v>1791</v>
      </c>
      <c r="H19">
        <v>1792</v>
      </c>
      <c r="I19">
        <v>1793</v>
      </c>
      <c r="J19">
        <v>1794</v>
      </c>
    </row>
    <row r="23" spans="1:15" x14ac:dyDescent="0.3">
      <c r="A23" t="s">
        <v>118</v>
      </c>
    </row>
    <row r="24" spans="1:15" x14ac:dyDescent="0.3">
      <c r="A24" t="s">
        <v>107</v>
      </c>
      <c r="B24" t="s">
        <v>108</v>
      </c>
      <c r="C24" t="s">
        <v>109</v>
      </c>
      <c r="O24" t="s">
        <v>110</v>
      </c>
    </row>
    <row r="25" spans="1:15" x14ac:dyDescent="0.3">
      <c r="A25">
        <v>97</v>
      </c>
      <c r="B25">
        <v>2</v>
      </c>
      <c r="C25">
        <v>4417</v>
      </c>
      <c r="D25">
        <v>4418</v>
      </c>
      <c r="E25">
        <v>4419</v>
      </c>
      <c r="F25">
        <v>4420</v>
      </c>
      <c r="G25">
        <v>4421</v>
      </c>
      <c r="H25">
        <v>4422</v>
      </c>
      <c r="I25">
        <v>4423</v>
      </c>
      <c r="J25">
        <v>4424</v>
      </c>
    </row>
    <row r="26" spans="1:15" x14ac:dyDescent="0.3">
      <c r="A26">
        <v>195</v>
      </c>
      <c r="B26">
        <v>2</v>
      </c>
      <c r="C26">
        <v>4425</v>
      </c>
      <c r="D26">
        <v>4426</v>
      </c>
      <c r="E26">
        <v>4427</v>
      </c>
      <c r="F26">
        <v>4428</v>
      </c>
      <c r="G26">
        <v>4429</v>
      </c>
      <c r="H26">
        <v>4430</v>
      </c>
      <c r="I26">
        <v>4431</v>
      </c>
      <c r="J26">
        <v>4432</v>
      </c>
      <c r="K26">
        <v>4433</v>
      </c>
      <c r="L26">
        <v>4434</v>
      </c>
    </row>
    <row r="27" spans="1:15" x14ac:dyDescent="0.3">
      <c r="A27">
        <v>293</v>
      </c>
      <c r="B27">
        <v>2</v>
      </c>
      <c r="C27">
        <v>4435</v>
      </c>
      <c r="D27">
        <v>4436</v>
      </c>
      <c r="E27">
        <v>4437</v>
      </c>
      <c r="F27">
        <v>4438</v>
      </c>
      <c r="G27">
        <v>4439</v>
      </c>
      <c r="H27">
        <v>4440</v>
      </c>
      <c r="I27">
        <v>4441</v>
      </c>
      <c r="J27">
        <v>4442</v>
      </c>
      <c r="K27">
        <v>4443</v>
      </c>
      <c r="L27">
        <v>4444</v>
      </c>
    </row>
    <row r="28" spans="1:15" x14ac:dyDescent="0.3">
      <c r="A28">
        <v>391</v>
      </c>
      <c r="B28">
        <v>2</v>
      </c>
      <c r="C28">
        <v>4445</v>
      </c>
      <c r="D28">
        <v>4446</v>
      </c>
      <c r="E28">
        <v>4447</v>
      </c>
      <c r="F28">
        <v>4448</v>
      </c>
      <c r="G28">
        <v>4449</v>
      </c>
      <c r="H28">
        <v>4450</v>
      </c>
      <c r="I28">
        <v>4451</v>
      </c>
      <c r="J28">
        <v>4452</v>
      </c>
      <c r="K28">
        <v>4453</v>
      </c>
      <c r="L28">
        <v>4454</v>
      </c>
    </row>
    <row r="29" spans="1:15" x14ac:dyDescent="0.3">
      <c r="A29">
        <v>489</v>
      </c>
      <c r="B29">
        <v>2</v>
      </c>
      <c r="C29">
        <v>4455</v>
      </c>
      <c r="D29">
        <v>4456</v>
      </c>
      <c r="E29">
        <v>4457</v>
      </c>
      <c r="F29">
        <v>4458</v>
      </c>
      <c r="G29">
        <v>4459</v>
      </c>
      <c r="H29">
        <v>4460</v>
      </c>
      <c r="I29">
        <v>4461</v>
      </c>
      <c r="J29">
        <v>4462</v>
      </c>
    </row>
    <row r="32" spans="1:15" x14ac:dyDescent="0.3">
      <c r="A32" t="s">
        <v>119</v>
      </c>
    </row>
    <row r="33" spans="1:15" x14ac:dyDescent="0.3">
      <c r="A33" t="s">
        <v>107</v>
      </c>
      <c r="B33" t="s">
        <v>108</v>
      </c>
      <c r="C33" t="s">
        <v>109</v>
      </c>
      <c r="O33" t="s">
        <v>110</v>
      </c>
    </row>
    <row r="34" spans="1:15" x14ac:dyDescent="0.3">
      <c r="A34">
        <v>1245</v>
      </c>
      <c r="B34">
        <v>2</v>
      </c>
      <c r="C34">
        <v>7407</v>
      </c>
      <c r="D34">
        <v>7408</v>
      </c>
      <c r="E34">
        <v>7409</v>
      </c>
      <c r="F34">
        <v>7410</v>
      </c>
      <c r="G34">
        <v>7411</v>
      </c>
      <c r="H34">
        <v>7412</v>
      </c>
      <c r="I34">
        <v>7413</v>
      </c>
      <c r="J34">
        <v>7414</v>
      </c>
    </row>
    <row r="35" spans="1:15" x14ac:dyDescent="0.3">
      <c r="A35">
        <v>1318</v>
      </c>
      <c r="B35">
        <v>2</v>
      </c>
      <c r="C35">
        <v>7277</v>
      </c>
      <c r="D35">
        <v>7278</v>
      </c>
      <c r="E35">
        <v>7279</v>
      </c>
      <c r="F35">
        <v>7280</v>
      </c>
      <c r="G35">
        <v>7281</v>
      </c>
      <c r="H35">
        <v>7282</v>
      </c>
      <c r="I35">
        <v>7283</v>
      </c>
      <c r="J35">
        <v>7284</v>
      </c>
      <c r="K35">
        <v>7285</v>
      </c>
      <c r="L35">
        <v>7286</v>
      </c>
    </row>
    <row r="36" spans="1:15" x14ac:dyDescent="0.3">
      <c r="A36">
        <v>1391</v>
      </c>
      <c r="B36">
        <v>2</v>
      </c>
      <c r="C36">
        <v>7149</v>
      </c>
      <c r="D36">
        <v>7150</v>
      </c>
      <c r="E36">
        <v>7151</v>
      </c>
      <c r="F36">
        <v>7152</v>
      </c>
      <c r="G36">
        <v>7153</v>
      </c>
      <c r="H36">
        <v>7154</v>
      </c>
      <c r="I36">
        <v>7155</v>
      </c>
      <c r="J36">
        <v>7156</v>
      </c>
      <c r="K36">
        <v>7157</v>
      </c>
      <c r="L36">
        <v>7158</v>
      </c>
    </row>
    <row r="37" spans="1:15" x14ac:dyDescent="0.3">
      <c r="A37">
        <v>1462</v>
      </c>
      <c r="B37">
        <v>2</v>
      </c>
      <c r="C37">
        <v>6975</v>
      </c>
      <c r="D37">
        <v>6976</v>
      </c>
      <c r="E37">
        <v>6977</v>
      </c>
      <c r="F37">
        <v>6978</v>
      </c>
      <c r="G37">
        <v>6979</v>
      </c>
      <c r="H37">
        <v>6980</v>
      </c>
      <c r="I37">
        <v>6981</v>
      </c>
      <c r="J37">
        <v>6982</v>
      </c>
      <c r="K37">
        <v>6983</v>
      </c>
      <c r="L37">
        <v>6984</v>
      </c>
    </row>
    <row r="38" spans="1:15" x14ac:dyDescent="0.3">
      <c r="A38">
        <v>1535</v>
      </c>
      <c r="B38">
        <v>2</v>
      </c>
      <c r="C38">
        <v>6847</v>
      </c>
      <c r="D38">
        <v>6848</v>
      </c>
      <c r="E38">
        <v>6849</v>
      </c>
      <c r="F38">
        <v>6850</v>
      </c>
      <c r="G38">
        <v>6851</v>
      </c>
      <c r="H38">
        <v>6852</v>
      </c>
      <c r="I38">
        <v>6853</v>
      </c>
      <c r="J38">
        <v>6854</v>
      </c>
    </row>
    <row r="41" spans="1:15" x14ac:dyDescent="0.3">
      <c r="A41" t="s">
        <v>120</v>
      </c>
    </row>
    <row r="42" spans="1:15" x14ac:dyDescent="0.3">
      <c r="A42" t="s">
        <v>107</v>
      </c>
      <c r="B42" t="s">
        <v>108</v>
      </c>
      <c r="C42" t="s">
        <v>134</v>
      </c>
      <c r="O42" t="s">
        <v>110</v>
      </c>
    </row>
    <row r="43" spans="1:15" x14ac:dyDescent="0.3">
      <c r="A43">
        <v>2687</v>
      </c>
      <c r="B43">
        <v>2</v>
      </c>
      <c r="C43">
        <v>12103</v>
      </c>
    </row>
    <row r="44" spans="1:15" x14ac:dyDescent="0.3">
      <c r="A44">
        <v>2683</v>
      </c>
      <c r="B44">
        <v>2</v>
      </c>
      <c r="C44">
        <v>12102</v>
      </c>
    </row>
    <row r="45" spans="1:15" x14ac:dyDescent="0.3">
      <c r="A45">
        <v>2644</v>
      </c>
      <c r="B45">
        <v>2</v>
      </c>
      <c r="C45">
        <v>11652</v>
      </c>
    </row>
    <row r="46" spans="1:15" x14ac:dyDescent="0.3">
      <c r="A46">
        <v>2608</v>
      </c>
      <c r="B46">
        <v>2</v>
      </c>
      <c r="C46">
        <v>11688</v>
      </c>
    </row>
    <row r="47" spans="1:15" x14ac:dyDescent="0.3">
      <c r="A47">
        <v>2642</v>
      </c>
      <c r="B47">
        <v>2</v>
      </c>
      <c r="C47">
        <v>11685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Plans</vt:lpstr>
      <vt:lpstr>Girder &amp; Diaphragms</vt:lpstr>
      <vt:lpstr>PROPERTIES</vt:lpstr>
      <vt:lpstr>LRFR</vt:lpstr>
      <vt:lpstr>LFR</vt:lpstr>
      <vt:lpstr>RATINGS SUMMARY</vt:lpstr>
      <vt:lpstr>Element Numbers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2016-02-25T16:28:21Z</dcterms:created>
  <dcterms:modified xsi:type="dcterms:W3CDTF">2016-06-13T13:56:07Z</dcterms:modified>
</cp:coreProperties>
</file>