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DocumentsRedir\Paper 3_Resilience Indicator\June 22\"/>
    </mc:Choice>
  </mc:AlternateContent>
  <bookViews>
    <workbookView xWindow="720" yWindow="405" windowWidth="27555" windowHeight="12300" tabRatio="838"/>
  </bookViews>
  <sheets>
    <sheet name="List of variables and proxy" sheetId="33" r:id="rId1"/>
    <sheet name="Consolidated (2012)" sheetId="76" r:id="rId2"/>
    <sheet name="Sheet4" sheetId="78" r:id="rId3"/>
  </sheets>
  <definedNames>
    <definedName name="dataset" localSheetId="1">#REF!</definedName>
    <definedName name="dataset">#REF!</definedName>
    <definedName name="Indicators" localSheetId="1">#REF!</definedName>
    <definedName name="Indicators">#REF!</definedName>
    <definedName name="_xlnm.Print_Titles" localSheetId="1">'Consolidated (2012)'!$A:$A,'Consolidated (2012)'!$2:$2</definedName>
    <definedName name="_xlnm.Print_Titles" localSheetId="0">'List of variables and proxy'!$1:$1</definedName>
    <definedName name="THEdataset" localSheetId="1">#REF!</definedName>
    <definedName name="THEdataset">#REF!</definedName>
    <definedName name="TheV_panel" localSheetId="1">#REF!</definedName>
    <definedName name="TheV_panel">#REF!</definedName>
  </definedNames>
  <calcPr calcId="152511"/>
</workbook>
</file>

<file path=xl/calcChain.xml><?xml version="1.0" encoding="utf-8"?>
<calcChain xmlns="http://schemas.openxmlformats.org/spreadsheetml/2006/main">
  <c r="BE46" i="76" l="1"/>
  <c r="BD46" i="76"/>
  <c r="BE11" i="76"/>
  <c r="BD11" i="76"/>
</calcChain>
</file>

<file path=xl/sharedStrings.xml><?xml version="1.0" encoding="utf-8"?>
<sst xmlns="http://schemas.openxmlformats.org/spreadsheetml/2006/main" count="479" uniqueCount="319">
  <si>
    <t>ABRA</t>
  </si>
  <si>
    <t>CAR</t>
  </si>
  <si>
    <t>AGUSAN DEL NORTE</t>
  </si>
  <si>
    <t>AGUSAN DEL SUR</t>
  </si>
  <si>
    <t>AKLAN</t>
  </si>
  <si>
    <t>ALBAY</t>
  </si>
  <si>
    <t>ANTIQUE</t>
  </si>
  <si>
    <t>APAYAO</t>
  </si>
  <si>
    <t>AURORA</t>
  </si>
  <si>
    <t>BASILAN</t>
  </si>
  <si>
    <t>ARMM</t>
  </si>
  <si>
    <t>BATAAN</t>
  </si>
  <si>
    <t>BATANES</t>
  </si>
  <si>
    <t>BATANGAS</t>
  </si>
  <si>
    <t>4A</t>
  </si>
  <si>
    <t>BENGUET</t>
  </si>
  <si>
    <t>BILIRAN</t>
  </si>
  <si>
    <t>BOHOL</t>
  </si>
  <si>
    <t>BUKIDNON</t>
  </si>
  <si>
    <t>BULACAN</t>
  </si>
  <si>
    <t>CAGAYAN</t>
  </si>
  <si>
    <t>CAMARINES NORTE</t>
  </si>
  <si>
    <t>CAMARINES SUR</t>
  </si>
  <si>
    <t>CAMIGUIN</t>
  </si>
  <si>
    <t>CAPIZ</t>
  </si>
  <si>
    <t>CATANDUANES</t>
  </si>
  <si>
    <t>CAVITE</t>
  </si>
  <si>
    <t>CEBU</t>
  </si>
  <si>
    <t>COMPOSTELA VALLEY</t>
  </si>
  <si>
    <t>DAVAO DEL NORTE</t>
  </si>
  <si>
    <t>DAVAO DEL SUR</t>
  </si>
  <si>
    <t>DAVAO ORIENTAL</t>
  </si>
  <si>
    <t>EASTERN SAMAR</t>
  </si>
  <si>
    <t>GUIMARAS</t>
  </si>
  <si>
    <t>IFUGAO</t>
  </si>
  <si>
    <t>ILOCOS NORTE</t>
  </si>
  <si>
    <t>ILOCOS SUR</t>
  </si>
  <si>
    <t>ILOILO</t>
  </si>
  <si>
    <t>ISABELA</t>
  </si>
  <si>
    <t>KALINGA</t>
  </si>
  <si>
    <t>LA UNION</t>
  </si>
  <si>
    <t>LAGUNA</t>
  </si>
  <si>
    <t>LANAO DEL NORTE</t>
  </si>
  <si>
    <t>LANAO DEL SUR</t>
  </si>
  <si>
    <t>LEYTE</t>
  </si>
  <si>
    <t>MAGUINDANAO</t>
  </si>
  <si>
    <t>MARINDUQUE</t>
  </si>
  <si>
    <t>4B</t>
  </si>
  <si>
    <t>MASBATE</t>
  </si>
  <si>
    <t>MISAMIS OCCIDENTAL</t>
  </si>
  <si>
    <t>MISAMIS ORIENTAL</t>
  </si>
  <si>
    <t>MOUNTAIN PROVINCE</t>
  </si>
  <si>
    <t>NEGROS OCCIDENTAL</t>
  </si>
  <si>
    <t>NEGROS ORIENTAL</t>
  </si>
  <si>
    <t>NORTH COTABATO</t>
  </si>
  <si>
    <t>NORTHERN SAMAR</t>
  </si>
  <si>
    <t>NUEVA ECIJA</t>
  </si>
  <si>
    <t>NUEVA VIZCAYA</t>
  </si>
  <si>
    <t>OCCIDENTAL MINDORO</t>
  </si>
  <si>
    <t>ORIENTAL MINDORO</t>
  </si>
  <si>
    <t>PALAWAN</t>
  </si>
  <si>
    <t>PAMPANGA</t>
  </si>
  <si>
    <t>PANGASINAN</t>
  </si>
  <si>
    <t>QUEZON</t>
  </si>
  <si>
    <t>QUIRINO</t>
  </si>
  <si>
    <t>RIZAL</t>
  </si>
  <si>
    <t>ROMBLON</t>
  </si>
  <si>
    <t>SAMAR</t>
  </si>
  <si>
    <t>SARANGANI</t>
  </si>
  <si>
    <t>SIQUIJOR</t>
  </si>
  <si>
    <t>SORSOGON</t>
  </si>
  <si>
    <t>SOUTH COTABATO</t>
  </si>
  <si>
    <t>SOUTHERN LEYTE</t>
  </si>
  <si>
    <t>SULTAN KUDARAT</t>
  </si>
  <si>
    <t>SULU</t>
  </si>
  <si>
    <t>SURIGAO DEL NORTE</t>
  </si>
  <si>
    <t>SURIGAO DEL SUR</t>
  </si>
  <si>
    <t>TARLAC</t>
  </si>
  <si>
    <t>TAWI-TAWI</t>
  </si>
  <si>
    <t>ZAMBALES</t>
  </si>
  <si>
    <t>ZAMBOANGA DEL NORTE</t>
  </si>
  <si>
    <t>ZAMBOANGA DEL SUR</t>
  </si>
  <si>
    <t>ZAMBOANGA SIBUGAY</t>
  </si>
  <si>
    <t>DINAGAT ISLANDS</t>
  </si>
  <si>
    <t>CARAGA</t>
  </si>
  <si>
    <t>Region</t>
  </si>
  <si>
    <t>Province</t>
  </si>
  <si>
    <t>Poverty Incidence among Population (%) 2012</t>
  </si>
  <si>
    <t>Region PSGC</t>
  </si>
  <si>
    <t>Province PSGC</t>
  </si>
  <si>
    <t>National Statistics Office - Philippine Statistical Agency</t>
  </si>
  <si>
    <t>Details</t>
  </si>
  <si>
    <t>Source</t>
  </si>
  <si>
    <t>Level of Disaggregation</t>
  </si>
  <si>
    <t>Average Annual Family Income, 2009</t>
  </si>
  <si>
    <t>Other Info</t>
  </si>
  <si>
    <t>2012 Family Income and Expenditure Survey</t>
  </si>
  <si>
    <t>Affected Families, 2012</t>
  </si>
  <si>
    <t>Affected Persons, 2012</t>
  </si>
  <si>
    <t xml:space="preserve">Sum of the number of families affected per tropical cyclone; some families may be affected more than once; a family affected twice is counted twice, those affected thrice are likewise counted thrice </t>
  </si>
  <si>
    <t xml:space="preserve">Sum of the number of persons affected per tropical cyclone; some individuals may be affected more than once; an individual affected twice is counted twice, those affected thrice are likewise counted thrice </t>
  </si>
  <si>
    <t>National Disaster Risk Reduction and Management Council/Office of Civil Defense</t>
  </si>
  <si>
    <t>% of Births by Attended Skilled Health Personnel, 2012</t>
  </si>
  <si>
    <t>Number of Partially Damaged Houses, 2012</t>
  </si>
  <si>
    <t>Number of Totally Damaged Houses, 2012</t>
  </si>
  <si>
    <t>Variable</t>
  </si>
  <si>
    <t>gdp_pc_pp</t>
  </si>
  <si>
    <t>pop</t>
  </si>
  <si>
    <t>income</t>
  </si>
  <si>
    <t>poverty</t>
  </si>
  <si>
    <t>coordinate</t>
  </si>
  <si>
    <t xml:space="preserve">Philippine Standard Geographic Code (PSGC) for the region </t>
  </si>
  <si>
    <t xml:space="preserve">Philippine Standard Geographic Code (PSGC) for the province </t>
  </si>
  <si>
    <t>shocks</t>
  </si>
  <si>
    <t>support</t>
  </si>
  <si>
    <t>losses</t>
  </si>
  <si>
    <t>unemp</t>
  </si>
  <si>
    <t>bashs</t>
  </si>
  <si>
    <t>Field Health Services Information System, Annual Report 2012</t>
  </si>
  <si>
    <t>Department of Health</t>
  </si>
  <si>
    <t>Separate data per province and city are combined to get the overall estimate per province</t>
  </si>
  <si>
    <t>shew</t>
  </si>
  <si>
    <t>Countryside in Figures</t>
  </si>
  <si>
    <t>National Statistical Coordination Board - Philippine Statistical Agency</t>
  </si>
  <si>
    <t>Philippine Standard Geographic Code as of March 31, 2014</t>
  </si>
  <si>
    <t>Philippine Standard Geographic Code as of March 31, 2015</t>
  </si>
  <si>
    <t>Undertaken/Prepared by</t>
  </si>
  <si>
    <t>Number of Totally Damaged Houses due to all tropical cyclones for each year</t>
  </si>
  <si>
    <t>Total number of affected persons by all tropical cyclones for each year</t>
  </si>
  <si>
    <t>Total number of affected families by all tropical cyclones for each year</t>
  </si>
  <si>
    <t>Number of Partially Damaged Houses due to all tropical cyclones for each year</t>
  </si>
  <si>
    <t>Cost of Damage to Agriculture due to all tropical cyclones for each year</t>
  </si>
  <si>
    <t>Cost of Damage to Infrastructure due to all tropical cyclones for each year</t>
  </si>
  <si>
    <t>Cost of Damage to School Buildings due to all tropical cyclones for each year</t>
  </si>
  <si>
    <t>Cost of Damage to Private Property  due to all tropical cyclones for each year</t>
  </si>
  <si>
    <t>Total Cost of Damages due to all tropical cyclones for each year</t>
  </si>
  <si>
    <t>Total cost of assistance provided to families affected by tropical cyclones for each year</t>
  </si>
  <si>
    <t xml:space="preserve">Public Schools, Secondary, 2012-2013 </t>
  </si>
  <si>
    <t xml:space="preserve">Public Schools, Elementary, 2012-2013 </t>
  </si>
  <si>
    <t>What it measures</t>
  </si>
  <si>
    <t>GDP per capita (PPP) within the study area</t>
  </si>
  <si>
    <t>Population within the study area</t>
  </si>
  <si>
    <t>Household-level income (e.g. monthly income of a household)</t>
  </si>
  <si>
    <t>GPS coordinates of household (coordinate can be offset to protect household privacy)</t>
  </si>
  <si>
    <t xml:space="preserve">Question on whether a household experienced the flood </t>
  </si>
  <si>
    <t xml:space="preserve">How much losses (in monetary terms) a household experienced. This includes income losses as well as physical asset losses. </t>
  </si>
  <si>
    <t>How much support (from the government) was received in the aftermath of the flood? You can ask one question on cash received, and another question to estimate the monetary value of in-kind support (e.g. food, clothing) received.</t>
  </si>
  <si>
    <t>The ability of individuals to obtain a job</t>
  </si>
  <si>
    <t>A supply-side measure of access to health services. One possibility is bashs, which measures the percentage of births attended by skilled staff.</t>
  </si>
  <si>
    <t>Access to early warning, Access to shelters</t>
  </si>
  <si>
    <t>pglp</t>
  </si>
  <si>
    <t>How likely are children to complete primary schooling</t>
  </si>
  <si>
    <t>Poverty Incidence among Population (%), 2012</t>
  </si>
  <si>
    <t>Total Cost of Assistance Affected Families, 2012</t>
  </si>
  <si>
    <t>Cohort Survival Rate in Public Elementary Schools, School Year 2012-2013</t>
  </si>
  <si>
    <t>Regional Accounts</t>
  </si>
  <si>
    <t>Poverty incidence for Maguindanao and Basilan were recomputed to include the cities with the geographical boundaries of these provinces.</t>
  </si>
  <si>
    <t xml:space="preserve">In the original dataset, the number of livebirths by attendance is disaggregated as follows: 1) medical doctor (MD), 2) public health nurse (PHN), 3) midwives, 4) Hilot or tradional birth attendant, 5) others.  In the estimation of the variable, 1 to 3 above are considered skilled health personnel. </t>
  </si>
  <si>
    <t>Estimated LDRRM Fund 2012</t>
  </si>
  <si>
    <t>% Wages and salaries 2012</t>
  </si>
  <si>
    <t>% Entrepreneurial  activities 2012</t>
  </si>
  <si>
    <t>% Other receipts 2012</t>
  </si>
  <si>
    <t>% of Births by Attended Skilled Health Personnel 2012</t>
  </si>
  <si>
    <t>type of house</t>
  </si>
  <si>
    <t>% Health Expenditure 2012</t>
  </si>
  <si>
    <t>GRDPC 2012 (At Current Prices)</t>
  </si>
  <si>
    <t>Walls_% Strong/mixed but predominantly strong materials 2012</t>
  </si>
  <si>
    <t>Walls_% Light/mixed but predominantly light materials 2012</t>
  </si>
  <si>
    <t>Walls_% alvaged/mixed but predominatly salvaged materials 2012</t>
  </si>
  <si>
    <t>Roof_% Strong/mixed but predominantly strong materials 2012</t>
  </si>
  <si>
    <t>Roof_% Light/mixed but predominantly light materials 2012</t>
  </si>
  <si>
    <t>Roof_% Salvaged/mixed but predominatly salvaged materials 2012</t>
  </si>
  <si>
    <t>% Own or owner-like possession of house and lot 2012</t>
  </si>
  <si>
    <t>% Rent house/ room including lot 2012</t>
  </si>
  <si>
    <t>% Own house rent lot 2012</t>
  </si>
  <si>
    <t>% Own house rent-free lot with consent of owner 2012</t>
  </si>
  <si>
    <t>% Own house rent-free lot without consent of owner 2012</t>
  </si>
  <si>
    <t>% Rent-free house and lot with consent of owner 2012</t>
  </si>
  <si>
    <t>% Rent-free house and lot without consent of owner 2012</t>
  </si>
  <si>
    <t>Labor Force Participation Rate 2012</t>
  </si>
  <si>
    <t>Employment Rate 2012</t>
  </si>
  <si>
    <t>Unemployment Rate 2012</t>
  </si>
  <si>
    <t>Underemployment Rate 2012</t>
  </si>
  <si>
    <t>Projected Population 2012</t>
  </si>
  <si>
    <t>Average Annual  Family Income, by Region, 2012</t>
  </si>
  <si>
    <t>% Other sources of income 2012</t>
  </si>
  <si>
    <t>income_sources</t>
  </si>
  <si>
    <t>plgp</t>
  </si>
  <si>
    <t>housing structure_roof</t>
  </si>
  <si>
    <t>housing structure_walls</t>
  </si>
  <si>
    <t>ophe</t>
  </si>
  <si>
    <t>finance_pre</t>
  </si>
  <si>
    <t>pre_scaleup</t>
  </si>
  <si>
    <t>Fatalities, 2012</t>
  </si>
  <si>
    <t>Demand Deposit 2012</t>
  </si>
  <si>
    <t>Time Deposit 2012</t>
  </si>
  <si>
    <t>Others Deposits 2012</t>
  </si>
  <si>
    <t>% Demand Deposit 2012</t>
  </si>
  <si>
    <t>% Time Deposit 2012</t>
  </si>
  <si>
    <t>% Others Deposits 2012</t>
  </si>
  <si>
    <t>Total Bank Deposits 2012</t>
  </si>
  <si>
    <t>Savings Deposit 2012</t>
  </si>
  <si>
    <t>%Savings Deposit 2012</t>
  </si>
  <si>
    <t>financial_access</t>
  </si>
  <si>
    <t>Per Capita GRDP at current prices</t>
  </si>
  <si>
    <t>Projected Popolution 2012</t>
  </si>
  <si>
    <t>2000 and 2010 Census of Population and Housing</t>
  </si>
  <si>
    <t xml:space="preserve">Projected using the population data of provinces and highly urbanbized cities within the provincial geographical boundary </t>
  </si>
  <si>
    <t>Value reflected per province is the regional level per capita GRDP at current prices</t>
  </si>
  <si>
    <t>Average Annual  Family Income, by Region, 2012 (in thousand pesos)</t>
  </si>
  <si>
    <t>The sources of income. How much of a household's income comes from employment? How much comes from interest on capital? Most importantly, how much comes from government transfers? And how much comes from remittances?</t>
  </si>
  <si>
    <t>Family Receipts by Source of Receipt 2012</t>
  </si>
  <si>
    <t>Value reflected per province is the regional levelannual average family income. Provincial level estimates per province is not yet available</t>
  </si>
  <si>
    <t>Damage to Agri 2012</t>
  </si>
  <si>
    <t>Damage to Infra  2012</t>
  </si>
  <si>
    <t>Damage to Private Property, 2012</t>
  </si>
  <si>
    <t>Total Damages, 2012</t>
  </si>
  <si>
    <t xml:space="preserve">Affected Families, 2012 </t>
  </si>
  <si>
    <t>Fatality, 2012</t>
  </si>
  <si>
    <t>Damage to Infra 2012</t>
  </si>
  <si>
    <t>Damage to School Buildings 2012</t>
  </si>
  <si>
    <t>Damage to Private Property 2012</t>
  </si>
  <si>
    <t>Total Damages 2012</t>
  </si>
  <si>
    <t>Total Cost of Assistance, 2012</t>
  </si>
  <si>
    <t>Slum, single storey building, multiple story building (or whatever is relevant for the study area)</t>
  </si>
  <si>
    <t>housing_structure_roof</t>
  </si>
  <si>
    <t>housing_structure_walls</t>
  </si>
  <si>
    <t>Material of roof, material of floor, material of main structure</t>
  </si>
  <si>
    <t>financial access</t>
  </si>
  <si>
    <t>Financial access of households (e.g. % of households who have taken a loan in the last year, % of households with a savings account,  % of households with insurance). An extra question on what % of household assets are in a bank account would be a plus</t>
  </si>
  <si>
    <t xml:space="preserve">demand-side measure of access to health services. One possibility is ophe, which meausres the percentage of all health expenditures which are out-of-pocket. </t>
  </si>
  <si>
    <t>prepare_scaleup</t>
  </si>
  <si>
    <t>Ability of a country to scale-up social protection after a disaster</t>
  </si>
  <si>
    <t>Existence of financial arrangements in place for a country to deal with a disaster</t>
  </si>
  <si>
    <t>Number public elementary and secondary schools</t>
  </si>
  <si>
    <t>Estimated LDRRMF Fund, 2012</t>
  </si>
  <si>
    <t>LDRRMF stands for Local Disaster Risk Reduction and Management (DRMM) Fund</t>
  </si>
  <si>
    <t>Section 21 of Republic Act 10121 states that the Local Disaster Risk Reduction and Management (DRRM) Fund is equivalent to at least 5% of the revenue of local government units from regular sources</t>
  </si>
  <si>
    <t>Estimated QRF 2012</t>
  </si>
  <si>
    <t>grd_pc</t>
  </si>
  <si>
    <t xml:space="preserve">QRF stands for Quick Response Fund  </t>
  </si>
  <si>
    <t>2012 Statement of Income and Expenditures of provincial, city and municipal local government units</t>
  </si>
  <si>
    <t>Department of Finance - Bureau of Local Government Finance</t>
  </si>
  <si>
    <t>Proxy for the Philippines/Header Name in the Table</t>
  </si>
  <si>
    <t>National Statistical Coordination Board - Philippine Statistical Agency; Department of Education</t>
  </si>
  <si>
    <t>% Distribution of Number of Families by Tenure Status of Dwelling Unit and Lot</t>
  </si>
  <si>
    <t xml:space="preserve">% distribution computed from data on number of Families by Tenure Status of Dwelling Unit and Lot </t>
  </si>
  <si>
    <t xml:space="preserve">% Distribution of families by construction materials of roof of dwelling unt, 2012 </t>
  </si>
  <si>
    <t>Quick Response Fund equivalent to 30% of the Local DRRM Fund of the local government units.  This is a stand-by fund for relief and recovery programs</t>
  </si>
  <si>
    <t>% hh with radio 2012</t>
  </si>
  <si>
    <t>% hh with landlines 2012</t>
  </si>
  <si>
    <t>% hh with cellular phones 2012</t>
  </si>
  <si>
    <t>% of families reporting owneship of household conveniences</t>
  </si>
  <si>
    <t>% distribution computed from data on number of families by construction materials of roof of dwelling unt</t>
  </si>
  <si>
    <t xml:space="preserve">% distribution of families by construction materials of outer walls of dwelling unit, 2012 </t>
  </si>
  <si>
    <t>% distribution computed from data on number of families by construction materials of outer walls of dwelling unt</t>
  </si>
  <si>
    <t>Labor Force Survey, October 2012 survey round</t>
  </si>
  <si>
    <t>Bangko Sentral ng Pilipinas</t>
  </si>
  <si>
    <t>Geographical Distribution of  Deposit Liabilities, Philippine Banking System</t>
  </si>
  <si>
    <t>2012 Tropical Cyclones and Their Effects</t>
  </si>
  <si>
    <t xml:space="preserve">·         30% to be utilized as  Quick Response Fund (QRF) </t>
  </si>
  <si>
    <t>·         70%  Mitigation Fund</t>
  </si>
  <si>
    <r>
      <t xml:space="preserve">Note that these are for tropical cyclones.  Riverine floods are among the associated hazards.  The data per tropical cyclone I have on hand do not provide details on which provinces were affected by the different associated hazards (flood, rain-induced landslide, storm surge, etc).  Later,  it will be worthwhile to have a look at the individual situation reports and Post Disaster Needs Assessment (PDNA) reports to get estimates of </t>
    </r>
    <r>
      <rPr>
        <b/>
        <sz val="11"/>
        <color theme="1"/>
        <rFont val="Calibri"/>
        <family val="2"/>
        <scheme val="minor"/>
      </rPr>
      <t>shocks, losses</t>
    </r>
    <r>
      <rPr>
        <sz val="11"/>
        <color theme="1"/>
        <rFont val="Calibri"/>
        <family val="2"/>
        <scheme val="minor"/>
      </rPr>
      <t xml:space="preserve"> and </t>
    </r>
    <r>
      <rPr>
        <b/>
        <sz val="11"/>
        <color theme="1"/>
        <rFont val="Calibri"/>
        <family val="2"/>
        <scheme val="minor"/>
      </rPr>
      <t>support</t>
    </r>
    <r>
      <rPr>
        <sz val="11"/>
        <color theme="1"/>
        <rFont val="Calibri"/>
        <family val="2"/>
        <scheme val="minor"/>
      </rPr>
      <t xml:space="preserve"> indicators for riverine floods only</t>
    </r>
    <r>
      <rPr>
        <b/>
        <sz val="11"/>
        <color theme="1"/>
        <rFont val="Calibri"/>
        <family val="2"/>
        <scheme val="minor"/>
      </rPr>
      <t xml:space="preserve">. </t>
    </r>
  </si>
  <si>
    <t>Public schools are typically used as temporary shelters of affected families/individuals</t>
  </si>
  <si>
    <t>The values reflected under "Estimated LDRRMF Fund 2012" is estimated from the 2012 revenue data of all local government units within each provincial geographical boundary (provincial local government unit, city local government units, and municipal local government units)</t>
  </si>
  <si>
    <t>The values  reflected under "Estimated QRF 2012" is estimated from the 2012 revenue data of all local government units within each provincial geographical boundary (provincial local government unit, city local government units, and municipal local government units)</t>
  </si>
  <si>
    <t xml:space="preserve">% reflected per province is that of the region </t>
  </si>
  <si>
    <t>% of family health expenditure of total family disbursements in 2012</t>
  </si>
  <si>
    <t>Interest Rates &gt; Selected Domestic Interest Rates</t>
  </si>
  <si>
    <r>
      <t xml:space="preserve">Frequency: </t>
    </r>
    <r>
      <rPr>
        <b/>
        <sz val="8"/>
        <color rgb="FF003366"/>
        <rFont val="Verdana"/>
        <family val="2"/>
      </rPr>
      <t>Annual</t>
    </r>
  </si>
  <si>
    <r>
      <t xml:space="preserve">Conversion: </t>
    </r>
    <r>
      <rPr>
        <b/>
        <sz val="8"/>
        <color rgb="FF003366"/>
        <rFont val="Verdana"/>
        <family val="2"/>
      </rPr>
      <t>None</t>
    </r>
  </si>
  <si>
    <r>
      <t xml:space="preserve">Range: </t>
    </r>
    <r>
      <rPr>
        <b/>
        <sz val="8"/>
        <color rgb="FF003366"/>
        <rFont val="Verdana"/>
        <family val="2"/>
      </rPr>
      <t>2000 - 2010</t>
    </r>
  </si>
  <si>
    <t>Period</t>
  </si>
  <si>
    <t>Treasury Bill Rates</t>
  </si>
  <si>
    <t>Time Deposit Rates</t>
  </si>
  <si>
    <t>Savings</t>
  </si>
  <si>
    <t>Bank</t>
  </si>
  <si>
    <t>Average</t>
  </si>
  <si>
    <t>Lending Rates</t>
  </si>
  <si>
    <t>91-Day</t>
  </si>
  <si>
    <t>182-Day</t>
  </si>
  <si>
    <t>364-Day</t>
  </si>
  <si>
    <t>All</t>
  </si>
  <si>
    <t>Maturities</t>
  </si>
  <si>
    <t>S-T</t>
  </si>
  <si>
    <t>&lt; 360 d</t>
  </si>
  <si>
    <t>L-T</t>
  </si>
  <si>
    <t>&gt; 360 d</t>
  </si>
  <si>
    <t>Deposit</t>
  </si>
  <si>
    <r>
      <t xml:space="preserve">Rates </t>
    </r>
    <r>
      <rPr>
        <b/>
        <vertAlign val="superscript"/>
        <sz val="9"/>
        <color rgb="FF000000"/>
        <rFont val="Arial"/>
        <family val="2"/>
      </rPr>
      <t>1</t>
    </r>
  </si>
  <si>
    <t>Lending</t>
  </si>
  <si>
    <r>
      <t xml:space="preserve">Rates </t>
    </r>
    <r>
      <rPr>
        <b/>
        <vertAlign val="superscript"/>
        <sz val="9"/>
        <color rgb="FF000000"/>
        <rFont val="Arial"/>
        <family val="2"/>
      </rPr>
      <t>2</t>
    </r>
  </si>
  <si>
    <t>( High )</t>
  </si>
  <si>
    <r>
      <t xml:space="preserve">( Low ) </t>
    </r>
    <r>
      <rPr>
        <b/>
        <vertAlign val="superscript"/>
        <sz val="9"/>
        <color rgb="FF000000"/>
        <rFont val="Arial"/>
        <family val="2"/>
      </rPr>
      <t>3</t>
    </r>
  </si>
  <si>
    <r>
      <t>1</t>
    </r>
    <r>
      <rPr>
        <i/>
        <sz val="9"/>
        <color rgb="FF000000"/>
        <rFont val="Arial"/>
        <family val="2"/>
      </rPr>
      <t xml:space="preserve"> Refer to the annual percentage equivalent of the 10 sample commercial banks' actual monthly interest expenses on</t>
    </r>
  </si>
  <si>
    <t>peso-savings deposits to the total outstanding levels of these deposits</t>
  </si>
  <si>
    <r>
      <t>2</t>
    </r>
    <r>
      <rPr>
        <i/>
        <sz val="9"/>
        <color rgb="FF000000"/>
        <rFont val="Arial"/>
        <family val="2"/>
      </rPr>
      <t xml:space="preserve"> Starting December 1992, monthly rates reflect the annual percentage equivalent of sample commercial banks' actual monthly</t>
    </r>
  </si>
  <si>
    <t>interest income on their peso-denominated loans to the total outstanding levels of their peso-denominated loans,</t>
  </si>
  <si>
    <t>bills discounted, mortgage contract receivables and restructured loans.</t>
  </si>
  <si>
    <r>
      <t>3</t>
    </r>
    <r>
      <rPr>
        <i/>
        <sz val="9"/>
        <color rgb="FF000000"/>
        <rFont val="Arial"/>
        <family val="2"/>
      </rPr>
      <t xml:space="preserve"> Average of all high/low values.</t>
    </r>
  </si>
  <si>
    <t>Source: Bangko Central ng Pilipinas (www.bsp.gov.ph)</t>
  </si>
  <si>
    <t>% Entrepreneurial activities</t>
  </si>
  <si>
    <t>% Other sources of income</t>
  </si>
  <si>
    <t>% Wages and salaries</t>
  </si>
  <si>
    <t>% other receipts</t>
  </si>
  <si>
    <t>Cash receipts, gifts, support</t>
  </si>
  <si>
    <t xml:space="preserve">cash receipts, gifts, support, relief and other forms of assistance from abroad; cash receipts, support, assistance and relief from domestic source; rentals received from non-agricultural lands, buildings, spaces and other properties; interest; pension and retirement, workmen's compensation and social security benefits; net winnings from gambling, sweepstakes and raffle; dividends from investment; profits from sale of stocks, bonds and real and personal property; backpay and proceeds from insurance; inheritance </t>
  </si>
  <si>
    <t xml:space="preserve">It includes all forms of compensation whether in cash or in kind received by family members who are regular or occasional/seasonal workers in agricultural and non- agricultural industries. </t>
  </si>
  <si>
    <t>Other receipts not included in above classification</t>
  </si>
  <si>
    <t>Long-term foreign currency ratings:</t>
  </si>
  <si>
    <t>S&amp;P</t>
  </si>
  <si>
    <t>BB+</t>
  </si>
  <si>
    <t>BB</t>
  </si>
  <si>
    <t>Moody's</t>
  </si>
  <si>
    <t>Ba1</t>
  </si>
  <si>
    <t>Ba3</t>
  </si>
  <si>
    <t>Fitch</t>
  </si>
  <si>
    <t>Extracted from By Cristeta B. Bagsic and Eufrocinio M. Bernabe, Jr. (2012)</t>
  </si>
  <si>
    <t>http://www.bsp.gov.ph/downloads/EcoNews/EN12-06.pdf</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</si>
</sst>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0_-;\-* #,##0_-;_-* &quot;-&quot;??_-;_-@_-"/>
    <numFmt numFmtId="165" formatCode="0.0"/>
    <numFmt numFmtId="166" formatCode="_(* #,##0.0_);_(* \(#,##0.0\);_(* &quot;-&quot;??_);_(@_)"/>
    <numFmt numFmtId="167" formatCode="#,##0.0"/>
    <numFmt numFmtId="168" formatCode="_(* #,##0.00_);_(* \(#,##0.00\);_(* &quot;-&quot;??_);_(@_)"/>
    <numFmt numFmtId="169" formatCode="_(* #,##0_);_(* \(#,##0\);_(* &quot;-&quot;??_);_(@_)"/>
    <numFmt numFmtId="171"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scheme val="minor"/>
    </font>
    <font>
      <sz val="11"/>
      <name val="Calibri"/>
      <family val="2"/>
      <scheme val="minor"/>
    </font>
    <font>
      <sz val="10"/>
      <name val="Arial"/>
      <family val="2"/>
    </font>
    <font>
      <b/>
      <sz val="10"/>
      <color theme="1"/>
      <name val="Calibri"/>
      <family val="2"/>
      <scheme val="minor"/>
    </font>
    <font>
      <sz val="10"/>
      <color theme="1"/>
      <name val="Calibri"/>
      <family val="2"/>
      <scheme val="minor"/>
    </font>
    <font>
      <sz val="10"/>
      <name val="Arial"/>
      <family val="2"/>
    </font>
    <font>
      <sz val="11"/>
      <color indexed="8"/>
      <name val="Calibri"/>
      <family val="2"/>
    </font>
    <font>
      <sz val="10"/>
      <color rgb="FF000000"/>
      <name val="Times New Roman"/>
      <family val="1"/>
    </font>
    <font>
      <b/>
      <sz val="11"/>
      <color rgb="FF000000"/>
      <name val="Calibri"/>
      <family val="2"/>
      <scheme val="minor"/>
    </font>
    <font>
      <sz val="10"/>
      <name val="Calibri"/>
      <family val="2"/>
      <scheme val="minor"/>
    </font>
    <font>
      <sz val="10"/>
      <color rgb="FF000000"/>
      <name val="Calibri"/>
      <family val="2"/>
      <scheme val="minor"/>
    </font>
    <font>
      <b/>
      <sz val="10"/>
      <name val="Calibri"/>
      <family val="2"/>
      <scheme val="minor"/>
    </font>
    <font>
      <b/>
      <sz val="11"/>
      <name val="Calibri"/>
      <family val="2"/>
      <scheme val="minor"/>
    </font>
    <font>
      <sz val="8"/>
      <color theme="1"/>
      <name val="Calibri"/>
      <family val="2"/>
      <scheme val="minor"/>
    </font>
    <font>
      <b/>
      <sz val="8"/>
      <color indexed="8"/>
      <name val="Arial"/>
      <family val="2"/>
    </font>
    <font>
      <sz val="10"/>
      <name val="MS Sans Serif"/>
      <family val="2"/>
    </font>
    <font>
      <b/>
      <sz val="11"/>
      <color rgb="FF000000"/>
      <name val="Arial"/>
      <family val="2"/>
    </font>
    <font>
      <sz val="8"/>
      <color rgb="FF003366"/>
      <name val="Verdana"/>
      <family val="2"/>
    </font>
    <font>
      <b/>
      <sz val="8"/>
      <color rgb="FF003366"/>
      <name val="Verdana"/>
      <family val="2"/>
    </font>
    <font>
      <b/>
      <sz val="9"/>
      <color rgb="FF000000"/>
      <name val="Arial"/>
      <family val="2"/>
    </font>
    <font>
      <b/>
      <vertAlign val="superscript"/>
      <sz val="9"/>
      <color rgb="FF000000"/>
      <name val="Arial"/>
      <family val="2"/>
    </font>
    <font>
      <i/>
      <sz val="9"/>
      <color rgb="FF000000"/>
      <name val="Arial"/>
      <family val="2"/>
    </font>
    <font>
      <i/>
      <vertAlign val="superscript"/>
      <sz val="9"/>
      <color rgb="FF000000"/>
      <name val="Arial"/>
      <family val="2"/>
    </font>
    <font>
      <i/>
      <sz val="11"/>
      <color theme="1"/>
      <name val="Calibri"/>
      <family val="2"/>
      <scheme val="minor"/>
    </font>
    <font>
      <i/>
      <sz val="9"/>
      <color theme="1"/>
      <name val="Arial"/>
      <family val="2"/>
    </font>
    <font>
      <sz val="7.5"/>
      <color theme="1"/>
      <name val="MS SANS SERIF"/>
    </font>
    <font>
      <b/>
      <sz val="8"/>
      <color indexed="8"/>
      <name val="Arial"/>
      <family val="1"/>
      <charset val="204"/>
    </font>
    <font>
      <sz val="8"/>
      <color indexed="8"/>
      <name val="Arial"/>
      <family val="1"/>
      <charset val="204"/>
    </font>
  </fonts>
  <fills count="7">
    <fill>
      <patternFill patternType="none"/>
    </fill>
    <fill>
      <patternFill patternType="gray125"/>
    </fill>
    <fill>
      <patternFill patternType="solid">
        <fgColor theme="6" tint="0.7999816888943144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EBE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1">
    <xf numFmtId="0" fontId="0" fillId="0" borderId="0"/>
    <xf numFmtId="43" fontId="1"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9" fillId="0" borderId="0"/>
    <xf numFmtId="168" fontId="6" fillId="0" borderId="0" applyFont="0" applyFill="0" applyBorder="0" applyAlignment="0" applyProtection="0"/>
    <xf numFmtId="168" fontId="9" fillId="0" borderId="0" applyFont="0" applyFill="0" applyBorder="0" applyAlignment="0" applyProtection="0"/>
    <xf numFmtId="0" fontId="6" fillId="0" borderId="0"/>
    <xf numFmtId="168" fontId="10" fillId="0" borderId="0" applyFont="0" applyFill="0" applyBorder="0" applyAlignment="0" applyProtection="0"/>
    <xf numFmtId="168" fontId="1" fillId="0" borderId="0" applyFont="0" applyFill="0" applyBorder="0" applyAlignment="0" applyProtection="0"/>
    <xf numFmtId="0" fontId="11" fillId="0" borderId="0"/>
    <xf numFmtId="43" fontId="3" fillId="0" borderId="0" applyFont="0" applyFill="0" applyBorder="0" applyAlignment="0" applyProtection="0"/>
    <xf numFmtId="0" fontId="1" fillId="0" borderId="0"/>
    <xf numFmtId="168" fontId="6" fillId="0" borderId="0" applyFont="0" applyFill="0" applyBorder="0" applyAlignment="0" applyProtection="0"/>
    <xf numFmtId="9" fontId="1" fillId="0" borderId="0" applyFont="0" applyFill="0" applyBorder="0" applyAlignment="0" applyProtection="0"/>
    <xf numFmtId="0" fontId="19" fillId="0" borderId="0"/>
    <xf numFmtId="0" fontId="4" fillId="0" borderId="0"/>
  </cellStyleXfs>
  <cellXfs count="136">
    <xf numFmtId="0" fontId="0" fillId="0" borderId="0" xfId="0"/>
    <xf numFmtId="0" fontId="8" fillId="0" borderId="1" xfId="0" applyFont="1" applyFill="1" applyBorder="1"/>
    <xf numFmtId="0" fontId="0" fillId="0" borderId="0" xfId="0" applyFont="1" applyFill="1" applyAlignment="1">
      <alignment horizontal="left" vertical="top"/>
    </xf>
    <xf numFmtId="0" fontId="0" fillId="0" borderId="0" xfId="0" applyFont="1" applyFill="1" applyBorder="1" applyAlignment="1">
      <alignment horizontal="left" vertical="top"/>
    </xf>
    <xf numFmtId="0" fontId="0" fillId="0" borderId="0" xfId="0" applyFont="1" applyAlignment="1">
      <alignment horizontal="left" vertical="top"/>
    </xf>
    <xf numFmtId="0" fontId="2" fillId="0" borderId="0" xfId="0" applyFont="1" applyFill="1" applyAlignment="1">
      <alignment horizontal="center" vertical="center" wrapText="1"/>
    </xf>
    <xf numFmtId="0" fontId="0" fillId="0" borderId="0" xfId="0" applyFont="1" applyAlignment="1">
      <alignment horizontal="center" vertical="center" wrapText="1"/>
    </xf>
    <xf numFmtId="0" fontId="14" fillId="0" borderId="1" xfId="0" applyFont="1" applyFill="1" applyBorder="1" applyAlignment="1">
      <alignment wrapText="1"/>
    </xf>
    <xf numFmtId="0" fontId="14" fillId="0" borderId="1" xfId="2" applyFont="1" applyFill="1" applyBorder="1" applyAlignment="1">
      <alignment horizontal="right"/>
    </xf>
    <xf numFmtId="0" fontId="13" fillId="0" borderId="1" xfId="3" applyFont="1" applyFill="1" applyBorder="1" applyAlignment="1"/>
    <xf numFmtId="164" fontId="8" fillId="0" borderId="1" xfId="1" applyNumberFormat="1" applyFont="1" applyFill="1" applyBorder="1" applyAlignment="1"/>
    <xf numFmtId="164" fontId="13" fillId="0" borderId="1" xfId="15" applyNumberFormat="1" applyFont="1" applyFill="1" applyBorder="1" applyAlignment="1">
      <alignment vertical="top" wrapText="1"/>
    </xf>
    <xf numFmtId="43" fontId="13" fillId="0" borderId="1" xfId="11" applyNumberFormat="1" applyFont="1" applyFill="1" applyBorder="1" applyAlignment="1">
      <alignment vertical="top"/>
    </xf>
    <xf numFmtId="165" fontId="13" fillId="0" borderId="1" xfId="8" applyNumberFormat="1" applyFont="1" applyFill="1" applyBorder="1"/>
    <xf numFmtId="169" fontId="13" fillId="0" borderId="1" xfId="10" applyNumberFormat="1" applyFont="1" applyFill="1" applyBorder="1" applyAlignment="1" applyProtection="1">
      <alignment vertical="center"/>
    </xf>
    <xf numFmtId="169" fontId="13" fillId="0" borderId="1" xfId="10" applyNumberFormat="1" applyFont="1" applyFill="1" applyBorder="1" applyAlignment="1" applyProtection="1">
      <alignment horizontal="right" vertical="center"/>
    </xf>
    <xf numFmtId="165" fontId="13" fillId="0" borderId="1" xfId="8" applyNumberFormat="1" applyFont="1" applyFill="1" applyBorder="1" applyAlignment="1">
      <alignment horizontal="right"/>
    </xf>
    <xf numFmtId="169" fontId="13" fillId="0" borderId="1" xfId="10" applyNumberFormat="1" applyFont="1" applyFill="1" applyBorder="1" applyAlignment="1">
      <alignment horizontal="right" vertical="center"/>
    </xf>
    <xf numFmtId="169" fontId="13" fillId="0" borderId="1" xfId="10" quotePrefix="1" applyNumberFormat="1" applyFont="1" applyFill="1" applyBorder="1" applyAlignment="1">
      <alignment horizontal="right" vertical="center"/>
    </xf>
    <xf numFmtId="0" fontId="2" fillId="2" borderId="1" xfId="0" applyFont="1" applyFill="1" applyBorder="1" applyAlignment="1">
      <alignment horizontal="center" vertical="center"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164" fontId="0" fillId="0" borderId="1" xfId="1" applyNumberFormat="1" applyFont="1" applyFill="1" applyBorder="1" applyAlignment="1">
      <alignment horizontal="left" vertical="top" wrapText="1"/>
    </xf>
    <xf numFmtId="0" fontId="0" fillId="0" borderId="1" xfId="0" applyFont="1" applyFill="1" applyBorder="1" applyAlignment="1">
      <alignment horizontal="left" wrapText="1"/>
    </xf>
    <xf numFmtId="0" fontId="0" fillId="0" borderId="1" xfId="0" applyFont="1" applyFill="1" applyBorder="1" applyAlignment="1">
      <alignment horizontal="left" vertical="top"/>
    </xf>
    <xf numFmtId="164" fontId="0" fillId="0" borderId="1" xfId="1" applyNumberFormat="1" applyFont="1" applyFill="1" applyBorder="1" applyAlignment="1">
      <alignment horizontal="left" vertical="top"/>
    </xf>
    <xf numFmtId="0" fontId="4" fillId="0" borderId="1" xfId="0" applyFont="1" applyFill="1" applyBorder="1" applyAlignment="1">
      <alignment horizontal="left" vertical="top" wrapText="1"/>
    </xf>
    <xf numFmtId="164" fontId="0" fillId="0" borderId="0" xfId="1" applyNumberFormat="1" applyFont="1" applyFill="1" applyAlignment="1">
      <alignment horizontal="left" vertical="top"/>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13" fillId="0" borderId="0" xfId="8" applyFont="1" applyFill="1" applyAlignment="1"/>
    <xf numFmtId="0" fontId="13" fillId="0" borderId="0" xfId="8" applyFont="1" applyFill="1" applyAlignment="1">
      <alignment vertical="center"/>
    </xf>
    <xf numFmtId="0" fontId="13" fillId="0" borderId="0" xfId="8" applyFont="1" applyFill="1" applyBorder="1"/>
    <xf numFmtId="0" fontId="8" fillId="0" borderId="0" xfId="0" applyFont="1" applyFill="1"/>
    <xf numFmtId="0" fontId="8" fillId="0" borderId="0" xfId="0" applyFont="1" applyFill="1" applyAlignment="1"/>
    <xf numFmtId="2" fontId="13" fillId="0" borderId="1" xfId="3" applyNumberFormat="1" applyFont="1" applyFill="1" applyBorder="1" applyAlignment="1"/>
    <xf numFmtId="2" fontId="8" fillId="0" borderId="0" xfId="0" applyNumberFormat="1" applyFont="1" applyFill="1"/>
    <xf numFmtId="2" fontId="8" fillId="0" borderId="1" xfId="0" applyNumberFormat="1" applyFont="1" applyFill="1" applyBorder="1"/>
    <xf numFmtId="165" fontId="13" fillId="0" borderId="1" xfId="3" applyNumberFormat="1" applyFont="1" applyFill="1" applyBorder="1" applyAlignment="1"/>
    <xf numFmtId="0" fontId="0" fillId="0" borderId="1" xfId="0" applyFont="1" applyFill="1" applyBorder="1" applyAlignment="1">
      <alignment horizontal="left" vertical="top" wrapText="1"/>
    </xf>
    <xf numFmtId="164" fontId="8" fillId="0" borderId="1" xfId="1" applyNumberFormat="1" applyFont="1" applyFill="1" applyBorder="1"/>
    <xf numFmtId="0" fontId="0" fillId="0" borderId="1" xfId="0" applyFont="1" applyFill="1" applyBorder="1" applyAlignment="1">
      <alignment vertical="top" wrapText="1"/>
    </xf>
    <xf numFmtId="164" fontId="13" fillId="0" borderId="0" xfId="1" applyNumberFormat="1" applyFont="1" applyFill="1" applyAlignment="1"/>
    <xf numFmtId="164" fontId="8" fillId="0" borderId="1" xfId="0" applyNumberFormat="1" applyFont="1" applyFill="1" applyBorder="1"/>
    <xf numFmtId="164" fontId="13" fillId="0" borderId="0" xfId="1" applyNumberFormat="1" applyFont="1" applyFill="1" applyAlignment="1">
      <alignment vertical="center"/>
    </xf>
    <xf numFmtId="0" fontId="0" fillId="0" borderId="1" xfId="8" applyFont="1" applyFill="1" applyBorder="1" applyAlignment="1">
      <alignment horizontal="left" vertical="top" wrapText="1"/>
    </xf>
    <xf numFmtId="0" fontId="0"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top" wrapText="1"/>
    </xf>
    <xf numFmtId="164" fontId="8" fillId="0" borderId="1" xfId="1" applyNumberFormat="1" applyFont="1" applyFill="1" applyBorder="1" applyAlignment="1">
      <alignment vertical="center"/>
    </xf>
    <xf numFmtId="4" fontId="15" fillId="0" borderId="0" xfId="8" applyNumberFormat="1" applyFont="1" applyFill="1" applyBorder="1" applyAlignment="1">
      <alignment vertical="center"/>
    </xf>
    <xf numFmtId="0" fontId="7" fillId="2" borderId="1" xfId="0" applyFont="1" applyFill="1" applyBorder="1" applyAlignment="1">
      <alignment horizontal="center"/>
    </xf>
    <xf numFmtId="0" fontId="4" fillId="0" borderId="1" xfId="0" applyFont="1" applyBorder="1" applyAlignment="1">
      <alignment horizontal="left" vertical="top" wrapText="1"/>
    </xf>
    <xf numFmtId="0" fontId="0" fillId="0" borderId="1" xfId="0" applyFont="1" applyFill="1" applyBorder="1" applyAlignment="1">
      <alignment horizontal="left" vertical="center" wrapText="1" indent="2"/>
    </xf>
    <xf numFmtId="0" fontId="12" fillId="2" borderId="1" xfId="0" applyFont="1" applyFill="1" applyBorder="1" applyAlignment="1">
      <alignment horizontal="center" vertical="center" wrapText="1"/>
    </xf>
    <xf numFmtId="169" fontId="13" fillId="0" borderId="4" xfId="10" applyNumberFormat="1" applyFont="1" applyFill="1" applyBorder="1" applyAlignment="1" applyProtection="1">
      <alignment vertical="center"/>
    </xf>
    <xf numFmtId="169" fontId="13" fillId="0" borderId="4" xfId="10" applyNumberFormat="1" applyFont="1" applyFill="1" applyBorder="1" applyAlignment="1" applyProtection="1">
      <alignment horizontal="right" vertical="center"/>
    </xf>
    <xf numFmtId="169" fontId="13" fillId="0" borderId="4" xfId="10" applyNumberFormat="1" applyFont="1" applyFill="1" applyBorder="1" applyAlignment="1">
      <alignment horizontal="right" vertical="center"/>
    </xf>
    <xf numFmtId="169" fontId="13" fillId="0" borderId="4" xfId="10" quotePrefix="1" applyNumberFormat="1" applyFont="1" applyFill="1" applyBorder="1" applyAlignment="1">
      <alignment horizontal="right" vertical="center"/>
    </xf>
    <xf numFmtId="2" fontId="13" fillId="0" borderId="1" xfId="20" applyNumberFormat="1" applyFont="1" applyFill="1" applyBorder="1" applyAlignment="1"/>
    <xf numFmtId="165" fontId="13" fillId="0" borderId="1" xfId="20" applyNumberFormat="1" applyFont="1" applyFill="1" applyBorder="1" applyAlignment="1"/>
    <xf numFmtId="166" fontId="13" fillId="0" borderId="1" xfId="10" applyNumberFormat="1" applyFont="1" applyFill="1" applyBorder="1" applyAlignment="1" applyProtection="1">
      <alignment vertical="center"/>
    </xf>
    <xf numFmtId="166" fontId="13" fillId="0" borderId="1" xfId="10" applyNumberFormat="1" applyFont="1" applyFill="1" applyBorder="1" applyAlignment="1" applyProtection="1">
      <alignment horizontal="right" vertical="center"/>
    </xf>
    <xf numFmtId="166" fontId="13" fillId="0" borderId="1" xfId="10" applyNumberFormat="1" applyFont="1" applyFill="1" applyBorder="1" applyAlignment="1">
      <alignment vertical="center"/>
    </xf>
    <xf numFmtId="166" fontId="13" fillId="0" borderId="1" xfId="10" quotePrefix="1" applyNumberFormat="1" applyFont="1" applyFill="1" applyBorder="1" applyAlignment="1">
      <alignment horizontal="right" vertical="center"/>
    </xf>
    <xf numFmtId="2" fontId="8" fillId="0" borderId="1" xfId="0" applyNumberFormat="1" applyFont="1" applyFill="1" applyBorder="1" applyAlignment="1">
      <alignment horizontal="right" vertical="center"/>
    </xf>
    <xf numFmtId="0" fontId="8" fillId="0" borderId="1" xfId="0" applyFont="1" applyFill="1" applyBorder="1" applyAlignment="1">
      <alignment horizontal="right" vertical="center" wrapText="1"/>
    </xf>
    <xf numFmtId="169" fontId="8" fillId="0" borderId="1" xfId="13" applyNumberFormat="1" applyFont="1" applyFill="1" applyBorder="1"/>
    <xf numFmtId="2" fontId="8" fillId="0" borderId="1" xfId="18" applyNumberFormat="1" applyFont="1" applyFill="1" applyBorder="1"/>
    <xf numFmtId="164" fontId="8" fillId="0" borderId="0" xfId="1" applyNumberFormat="1" applyFont="1" applyFill="1"/>
    <xf numFmtId="169" fontId="8" fillId="0" borderId="0" xfId="13" applyNumberFormat="1" applyFont="1" applyFill="1"/>
    <xf numFmtId="2" fontId="8" fillId="0" borderId="0" xfId="13" applyNumberFormat="1" applyFont="1" applyFill="1"/>
    <xf numFmtId="0" fontId="8" fillId="0" borderId="0" xfId="0" applyFont="1" applyFill="1" applyBorder="1"/>
    <xf numFmtId="0" fontId="7" fillId="5" borderId="0" xfId="0" applyFont="1" applyFill="1" applyAlignment="1">
      <alignment horizontal="center" vertical="center" wrapText="1"/>
    </xf>
    <xf numFmtId="0" fontId="7" fillId="5" borderId="2"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2" xfId="8" applyFont="1" applyFill="1" applyBorder="1" applyAlignment="1">
      <alignment horizontal="center" vertical="center" wrapText="1"/>
    </xf>
    <xf numFmtId="164" fontId="7" fillId="5" borderId="2" xfId="1" applyNumberFormat="1" applyFont="1" applyFill="1" applyBorder="1" applyAlignment="1">
      <alignment horizontal="center" vertical="center" wrapText="1"/>
    </xf>
    <xf numFmtId="3" fontId="7" fillId="5" borderId="2" xfId="0" applyNumberFormat="1" applyFont="1" applyFill="1" applyBorder="1" applyAlignment="1">
      <alignment horizontal="center" vertical="center" wrapText="1"/>
    </xf>
    <xf numFmtId="169" fontId="15" fillId="5" borderId="2" xfId="17" applyNumberFormat="1" applyFont="1" applyFill="1" applyBorder="1" applyAlignment="1" applyProtection="1">
      <alignment horizontal="center" vertical="center" wrapText="1"/>
    </xf>
    <xf numFmtId="2" fontId="15" fillId="5" borderId="2" xfId="0" applyNumberFormat="1" applyFont="1" applyFill="1" applyBorder="1" applyAlignment="1">
      <alignment horizontal="center" vertical="center" wrapText="1"/>
    </xf>
    <xf numFmtId="0" fontId="7" fillId="5" borderId="2" xfId="8" applyFont="1" applyFill="1" applyBorder="1" applyAlignment="1">
      <alignment horizontal="center" vertical="center" wrapText="1"/>
    </xf>
    <xf numFmtId="169" fontId="15" fillId="5" borderId="5" xfId="17" applyNumberFormat="1" applyFont="1" applyFill="1" applyBorder="1" applyAlignment="1" applyProtection="1">
      <alignment horizontal="center" vertical="center" wrapText="1"/>
    </xf>
    <xf numFmtId="0" fontId="5" fillId="0" borderId="0" xfId="8" applyFont="1" applyFill="1" applyAlignment="1">
      <alignment horizontal="center" vertical="center" wrapText="1"/>
    </xf>
    <xf numFmtId="0" fontId="5" fillId="0" borderId="0" xfId="8" applyFont="1" applyFill="1" applyBorder="1" applyAlignment="1">
      <alignment horizontal="center" vertical="center" wrapText="1"/>
    </xf>
    <xf numFmtId="0" fontId="5" fillId="0" borderId="1" xfId="8" applyFont="1" applyFill="1" applyBorder="1" applyAlignment="1">
      <alignment horizontal="left" vertical="top" wrapText="1"/>
    </xf>
    <xf numFmtId="0" fontId="5" fillId="0" borderId="0" xfId="8" applyFont="1" applyFill="1" applyAlignment="1">
      <alignment horizontal="left" vertical="top"/>
    </xf>
    <xf numFmtId="0" fontId="5" fillId="0" borderId="0" xfId="8" applyFont="1" applyFill="1" applyBorder="1" applyAlignment="1">
      <alignment horizontal="left" vertical="top"/>
    </xf>
    <xf numFmtId="0" fontId="0" fillId="0" borderId="1" xfId="0" applyFont="1" applyFill="1" applyBorder="1" applyAlignment="1">
      <alignment horizontal="left" vertical="top" wrapText="1" indent="2"/>
    </xf>
    <xf numFmtId="3" fontId="0" fillId="0" borderId="1" xfId="0" applyNumberFormat="1" applyFont="1" applyFill="1" applyBorder="1" applyAlignment="1">
      <alignment horizontal="left" vertical="center" wrapText="1" indent="2"/>
    </xf>
    <xf numFmtId="169" fontId="5" fillId="0" borderId="1" xfId="17" applyNumberFormat="1" applyFont="1" applyFill="1" applyBorder="1" applyAlignment="1" applyProtection="1">
      <alignment vertical="top" wrapText="1"/>
    </xf>
    <xf numFmtId="0" fontId="0" fillId="0" borderId="1" xfId="0" applyFont="1" applyBorder="1" applyAlignment="1">
      <alignment vertical="top" wrapText="1"/>
    </xf>
    <xf numFmtId="0" fontId="0" fillId="0" borderId="1" xfId="0" applyFont="1" applyBorder="1" applyAlignment="1">
      <alignment horizontal="left" vertical="center" wrapText="1"/>
    </xf>
    <xf numFmtId="0" fontId="4" fillId="2" borderId="1" xfId="0" applyFont="1" applyFill="1" applyBorder="1" applyAlignment="1">
      <alignment horizontal="left" vertical="top" wrapText="1"/>
    </xf>
    <xf numFmtId="0" fontId="5" fillId="0" borderId="1" xfId="0" applyFont="1" applyFill="1" applyBorder="1" applyAlignment="1">
      <alignment horizontal="left" vertical="center" wrapText="1"/>
    </xf>
    <xf numFmtId="2" fontId="5" fillId="0" borderId="1" xfId="0" applyNumberFormat="1" applyFont="1" applyFill="1" applyBorder="1" applyAlignment="1">
      <alignment horizontal="left" vertical="center" wrapText="1"/>
    </xf>
    <xf numFmtId="0" fontId="5" fillId="0" borderId="1" xfId="0" applyFont="1" applyFill="1" applyBorder="1" applyAlignment="1">
      <alignment vertical="top" wrapText="1"/>
    </xf>
    <xf numFmtId="167" fontId="5" fillId="2" borderId="1" xfId="8" applyNumberFormat="1" applyFont="1" applyFill="1" applyBorder="1" applyAlignment="1">
      <alignment horizontal="left" vertical="top" wrapText="1"/>
    </xf>
    <xf numFmtId="167" fontId="16" fillId="0" borderId="0" xfId="8" applyNumberFormat="1" applyFont="1" applyFill="1" applyBorder="1" applyAlignment="1">
      <alignment horizontal="left" vertical="top"/>
    </xf>
    <xf numFmtId="167" fontId="16" fillId="2" borderId="1" xfId="8" applyNumberFormat="1" applyFont="1" applyFill="1" applyBorder="1" applyAlignment="1">
      <alignment horizontal="left" vertical="top" wrapText="1"/>
    </xf>
    <xf numFmtId="0" fontId="4" fillId="0" borderId="1" xfId="1" applyNumberFormat="1" applyFont="1" applyFill="1" applyBorder="1" applyAlignment="1">
      <alignment horizontal="left" vertical="top" wrapText="1"/>
    </xf>
    <xf numFmtId="0" fontId="0" fillId="0" borderId="1" xfId="0" applyFont="1" applyBorder="1" applyAlignment="1">
      <alignment horizontal="left" vertical="center" wrapText="1" indent="2"/>
    </xf>
    <xf numFmtId="167" fontId="5" fillId="0" borderId="1" xfId="8" applyNumberFormat="1" applyFont="1" applyFill="1" applyBorder="1" applyAlignment="1">
      <alignment horizontal="left" vertical="top" wrapText="1"/>
    </xf>
    <xf numFmtId="0" fontId="4" fillId="0" borderId="1" xfId="0" applyFont="1" applyBorder="1" applyAlignment="1">
      <alignment horizontal="left" vertical="center" wrapText="1" indent="4"/>
    </xf>
    <xf numFmtId="167" fontId="16" fillId="0" borderId="1" xfId="8" applyNumberFormat="1" applyFont="1" applyFill="1" applyBorder="1" applyAlignment="1">
      <alignment horizontal="left" vertical="top"/>
    </xf>
    <xf numFmtId="167" fontId="16" fillId="2" borderId="0" xfId="8" applyNumberFormat="1" applyFont="1" applyFill="1" applyBorder="1" applyAlignment="1">
      <alignment horizontal="left" vertical="top" wrapText="1"/>
    </xf>
    <xf numFmtId="0" fontId="0" fillId="2" borderId="0" xfId="0" applyFont="1" applyFill="1" applyAlignment="1">
      <alignment horizontal="left" vertical="top" wrapText="1"/>
    </xf>
    <xf numFmtId="0" fontId="20" fillId="0" borderId="0" xfId="0" applyFont="1" applyAlignment="1">
      <alignment vertical="center" wrapText="1"/>
    </xf>
    <xf numFmtId="0" fontId="21" fillId="0" borderId="0" xfId="0" applyFont="1" applyAlignment="1">
      <alignment vertical="center" wrapText="1"/>
    </xf>
    <xf numFmtId="0" fontId="23" fillId="6" borderId="0" xfId="0" applyFont="1" applyFill="1" applyAlignment="1">
      <alignment horizontal="center" wrapText="1"/>
    </xf>
    <xf numFmtId="0" fontId="23" fillId="4" borderId="0" xfId="0" applyFont="1" applyFill="1" applyAlignment="1">
      <alignment horizontal="center" vertical="center" wrapText="1"/>
    </xf>
    <xf numFmtId="0" fontId="23" fillId="4" borderId="0" xfId="0" applyFont="1" applyFill="1" applyAlignment="1">
      <alignment horizontal="right" vertical="center" wrapText="1"/>
    </xf>
    <xf numFmtId="0" fontId="23" fillId="6" borderId="0" xfId="0" applyFont="1" applyFill="1" applyAlignment="1">
      <alignment horizontal="center" wrapText="1"/>
    </xf>
    <xf numFmtId="0" fontId="26" fillId="4" borderId="0" xfId="0" applyFont="1" applyFill="1" applyAlignment="1">
      <alignment vertical="center" wrapText="1"/>
    </xf>
    <xf numFmtId="0" fontId="25" fillId="4" borderId="0" xfId="0" applyFont="1" applyFill="1" applyAlignment="1">
      <alignment vertical="center" wrapText="1"/>
    </xf>
    <xf numFmtId="0" fontId="0" fillId="0" borderId="0" xfId="0" applyAlignment="1">
      <alignment vertical="center" wrapText="1"/>
    </xf>
    <xf numFmtId="0" fontId="27" fillId="0" borderId="0" xfId="0" applyFont="1"/>
    <xf numFmtId="0" fontId="28" fillId="0" borderId="0" xfId="0" applyFont="1"/>
    <xf numFmtId="0" fontId="5" fillId="0" borderId="3" xfId="8" applyFont="1" applyFill="1" applyBorder="1" applyAlignment="1">
      <alignment horizontal="left" vertical="top" wrapText="1"/>
    </xf>
    <xf numFmtId="0" fontId="29" fillId="0" borderId="0" xfId="0" applyFont="1" applyAlignment="1">
      <alignment wrapText="1"/>
    </xf>
    <xf numFmtId="0" fontId="17" fillId="0" borderId="1" xfId="0" applyFont="1" applyFill="1" applyBorder="1" applyAlignment="1">
      <alignment horizontal="left" vertical="top" wrapText="1"/>
    </xf>
    <xf numFmtId="0" fontId="17" fillId="0" borderId="0" xfId="0" applyFont="1" applyAlignment="1">
      <alignment horizontal="left" vertical="center" wrapText="1"/>
    </xf>
    <xf numFmtId="0" fontId="31" fillId="0" borderId="6" xfId="0" applyFont="1" applyBorder="1" applyAlignment="1">
      <alignment horizontal="left" vertical="top" wrapText="1"/>
    </xf>
    <xf numFmtId="0" fontId="30" fillId="0" borderId="6" xfId="0" applyFont="1" applyBorder="1" applyAlignment="1">
      <alignment horizontal="center" vertical="center" wrapText="1"/>
    </xf>
    <xf numFmtId="171" fontId="18" fillId="0" borderId="6" xfId="0" applyNumberFormat="1" applyFont="1" applyBorder="1" applyAlignment="1">
      <alignment horizontal="center" vertical="center" wrapText="1"/>
    </xf>
    <xf numFmtId="0" fontId="31" fillId="0" borderId="6" xfId="0" applyFont="1" applyBorder="1" applyAlignment="1">
      <alignment vertical="top" wrapText="1"/>
    </xf>
    <xf numFmtId="164" fontId="7" fillId="2" borderId="1" xfId="1" applyNumberFormat="1" applyFont="1" applyFill="1" applyBorder="1" applyAlignment="1">
      <alignment horizontal="center" vertical="center"/>
    </xf>
    <xf numFmtId="0" fontId="7" fillId="2" borderId="1" xfId="0" applyFont="1" applyFill="1" applyBorder="1" applyAlignment="1">
      <alignment horizontal="center"/>
    </xf>
    <xf numFmtId="0" fontId="15" fillId="2" borderId="1" xfId="8" applyFont="1" applyFill="1" applyBorder="1" applyAlignment="1">
      <alignment horizontal="center"/>
    </xf>
    <xf numFmtId="0" fontId="15" fillId="2" borderId="1" xfId="8" applyFont="1" applyFill="1" applyBorder="1" applyAlignment="1">
      <alignment horizontal="center"/>
    </xf>
    <xf numFmtId="164" fontId="7" fillId="2" borderId="1" xfId="1" applyNumberFormat="1" applyFont="1" applyFill="1" applyBorder="1" applyAlignment="1">
      <alignment horizontal="center"/>
    </xf>
    <xf numFmtId="169" fontId="7" fillId="2" borderId="1" xfId="13" applyNumberFormat="1" applyFont="1" applyFill="1" applyBorder="1" applyAlignment="1">
      <alignment horizontal="center"/>
    </xf>
    <xf numFmtId="0" fontId="7" fillId="2" borderId="1" xfId="0" applyFont="1" applyFill="1" applyBorder="1" applyAlignment="1">
      <alignment horizontal="center" wrapText="1"/>
    </xf>
    <xf numFmtId="0" fontId="7" fillId="2" borderId="0" xfId="0" applyFont="1" applyFill="1" applyBorder="1" applyAlignment="1">
      <alignment horizontal="center"/>
    </xf>
  </cellXfs>
  <cellStyles count="21">
    <cellStyle name="Comma" xfId="1" builtinId="3"/>
    <cellStyle name="Comma 2" xfId="5"/>
    <cellStyle name="Comma 2 2" xfId="9"/>
    <cellStyle name="Comma 256" xfId="13"/>
    <cellStyle name="Comma 3" xfId="4"/>
    <cellStyle name="Comma 3 2" xfId="6"/>
    <cellStyle name="Comma 3 3" xfId="17"/>
    <cellStyle name="Comma 4" xfId="10"/>
    <cellStyle name="Comma 5" xfId="12"/>
    <cellStyle name="Comma 6" xfId="15"/>
    <cellStyle name="Normal" xfId="0" builtinId="0"/>
    <cellStyle name="Normal 2" xfId="3"/>
    <cellStyle name="Normal 2 2" xfId="11"/>
    <cellStyle name="Normal 2 3" xfId="20"/>
    <cellStyle name="Normal 21" xfId="16"/>
    <cellStyle name="Normal 256" xfId="7"/>
    <cellStyle name="Normal 3" xfId="8"/>
    <cellStyle name="Normal 4" xfId="2"/>
    <cellStyle name="Normal 4 2" xfId="19"/>
    <cellStyle name="Normal 5" xfId="14"/>
    <cellStyle name="Percent" xfId="18"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abSelected="1" workbookViewId="0">
      <pane xSplit="2" ySplit="1" topLeftCell="C41" activePane="bottomRight" state="frozen"/>
      <selection pane="topRight" activeCell="C1" sqref="C1"/>
      <selection pane="bottomLeft" activeCell="A2" sqref="A2"/>
      <selection pane="bottomRight" activeCell="F7" sqref="F7"/>
    </sheetView>
  </sheetViews>
  <sheetFormatPr defaultRowHeight="15" x14ac:dyDescent="0.25"/>
  <cols>
    <col min="1" max="1" width="17.140625" style="108" customWidth="1"/>
    <col min="2" max="2" width="23.85546875" style="108" customWidth="1"/>
    <col min="3" max="3" width="24" style="2" customWidth="1"/>
    <col min="4" max="4" width="28.42578125" style="2" customWidth="1"/>
    <col min="5" max="5" width="14.85546875" style="2" customWidth="1"/>
    <col min="6" max="6" width="33.42578125" style="2" customWidth="1"/>
    <col min="7" max="7" width="28.42578125" style="2" customWidth="1"/>
    <col min="8" max="8" width="22.7109375" style="2" customWidth="1"/>
    <col min="9" max="10" width="9.140625" style="4"/>
    <col min="11" max="11" width="20.42578125" style="4" customWidth="1"/>
    <col min="12" max="16384" width="9.140625" style="4"/>
  </cols>
  <sheetData>
    <row r="1" spans="1:31" s="5" customFormat="1" ht="45" x14ac:dyDescent="0.25">
      <c r="A1" s="19" t="s">
        <v>105</v>
      </c>
      <c r="B1" s="56" t="s">
        <v>139</v>
      </c>
      <c r="C1" s="22" t="s">
        <v>243</v>
      </c>
      <c r="D1" s="22" t="s">
        <v>91</v>
      </c>
      <c r="E1" s="22" t="s">
        <v>93</v>
      </c>
      <c r="F1" s="22" t="s">
        <v>95</v>
      </c>
      <c r="G1" s="22" t="s">
        <v>92</v>
      </c>
      <c r="H1" s="22" t="s">
        <v>126</v>
      </c>
      <c r="M1" s="85"/>
      <c r="N1" s="85"/>
      <c r="O1" s="85"/>
      <c r="P1" s="85"/>
      <c r="Q1" s="85"/>
      <c r="R1" s="85"/>
      <c r="S1" s="85"/>
      <c r="T1" s="85"/>
      <c r="U1" s="85"/>
      <c r="V1" s="85"/>
      <c r="W1" s="85"/>
      <c r="X1" s="85"/>
      <c r="Y1" s="85"/>
      <c r="Z1" s="85"/>
      <c r="AA1" s="85"/>
      <c r="AB1" s="85"/>
      <c r="AC1" s="6"/>
      <c r="AD1" s="6"/>
      <c r="AE1" s="86"/>
    </row>
    <row r="2" spans="1:31" s="2" customFormat="1" ht="60" x14ac:dyDescent="0.25">
      <c r="A2" s="21" t="s">
        <v>110</v>
      </c>
      <c r="B2" s="50" t="s">
        <v>143</v>
      </c>
      <c r="C2" s="87" t="s">
        <v>88</v>
      </c>
      <c r="D2" s="40" t="s">
        <v>111</v>
      </c>
      <c r="E2" s="40"/>
      <c r="F2" s="40"/>
      <c r="G2" s="23" t="s">
        <v>124</v>
      </c>
      <c r="H2" s="24" t="s">
        <v>123</v>
      </c>
      <c r="M2" s="88"/>
      <c r="N2" s="88"/>
      <c r="O2" s="88"/>
      <c r="P2" s="88"/>
      <c r="Q2" s="88"/>
      <c r="R2" s="88"/>
      <c r="S2" s="88"/>
      <c r="T2" s="88"/>
      <c r="U2" s="88"/>
      <c r="V2" s="88"/>
      <c r="W2" s="88"/>
      <c r="X2" s="88"/>
      <c r="Y2" s="88"/>
      <c r="Z2" s="88"/>
      <c r="AA2" s="88"/>
      <c r="AB2" s="88"/>
      <c r="AC2" s="4"/>
      <c r="AD2" s="4"/>
      <c r="AE2" s="89"/>
    </row>
    <row r="3" spans="1:31" s="2" customFormat="1" ht="60" x14ac:dyDescent="0.25">
      <c r="A3" s="21"/>
      <c r="B3" s="21"/>
      <c r="C3" s="87" t="s">
        <v>89</v>
      </c>
      <c r="D3" s="40" t="s">
        <v>112</v>
      </c>
      <c r="E3" s="40"/>
      <c r="F3" s="40"/>
      <c r="G3" s="23" t="s">
        <v>125</v>
      </c>
      <c r="H3" s="24" t="s">
        <v>123</v>
      </c>
      <c r="M3" s="88"/>
      <c r="N3" s="88"/>
      <c r="O3" s="88"/>
      <c r="P3" s="88"/>
      <c r="Q3" s="88"/>
      <c r="R3" s="88"/>
      <c r="S3" s="88"/>
      <c r="T3" s="88"/>
      <c r="U3" s="88"/>
      <c r="V3" s="88"/>
      <c r="W3" s="88"/>
      <c r="X3" s="88"/>
      <c r="Y3" s="88"/>
      <c r="Z3" s="88"/>
      <c r="AA3" s="88"/>
      <c r="AB3" s="88"/>
      <c r="AC3" s="4"/>
      <c r="AD3" s="4"/>
      <c r="AE3" s="89"/>
    </row>
    <row r="4" spans="1:31" s="2" customFormat="1" ht="60" x14ac:dyDescent="0.25">
      <c r="A4" s="21" t="s">
        <v>106</v>
      </c>
      <c r="B4" s="50" t="s">
        <v>140</v>
      </c>
      <c r="C4" s="40" t="s">
        <v>204</v>
      </c>
      <c r="D4" s="40"/>
      <c r="E4" s="29" t="s">
        <v>85</v>
      </c>
      <c r="F4" s="40" t="s">
        <v>208</v>
      </c>
      <c r="G4" s="25" t="s">
        <v>155</v>
      </c>
      <c r="H4" s="24" t="s">
        <v>123</v>
      </c>
      <c r="M4" s="88"/>
      <c r="N4" s="88"/>
      <c r="O4" s="88"/>
      <c r="P4" s="88"/>
      <c r="Q4" s="88"/>
      <c r="R4" s="88"/>
      <c r="S4" s="88"/>
      <c r="T4" s="88"/>
      <c r="U4" s="88"/>
      <c r="V4" s="88"/>
      <c r="W4" s="88"/>
      <c r="X4" s="88"/>
      <c r="Y4" s="88"/>
      <c r="Z4" s="88"/>
      <c r="AA4" s="88"/>
      <c r="AB4" s="88"/>
      <c r="AC4" s="4"/>
      <c r="AD4" s="4"/>
      <c r="AE4" s="89"/>
    </row>
    <row r="5" spans="1:31" s="2" customFormat="1" ht="60" x14ac:dyDescent="0.25">
      <c r="A5" s="21" t="s">
        <v>107</v>
      </c>
      <c r="B5" s="50" t="s">
        <v>141</v>
      </c>
      <c r="C5" s="25" t="s">
        <v>205</v>
      </c>
      <c r="D5" s="25"/>
      <c r="E5" s="25" t="s">
        <v>86</v>
      </c>
      <c r="F5" s="40" t="s">
        <v>207</v>
      </c>
      <c r="G5" s="23" t="s">
        <v>206</v>
      </c>
      <c r="H5" s="23" t="s">
        <v>90</v>
      </c>
      <c r="M5" s="88"/>
      <c r="N5" s="88"/>
      <c r="O5" s="88"/>
      <c r="P5" s="88"/>
      <c r="Q5" s="88"/>
      <c r="R5" s="88"/>
      <c r="S5" s="88"/>
      <c r="T5" s="88"/>
      <c r="U5" s="88"/>
      <c r="V5" s="88"/>
      <c r="W5" s="88"/>
      <c r="X5" s="88"/>
      <c r="Y5" s="88"/>
      <c r="Z5" s="88"/>
      <c r="AA5" s="88"/>
      <c r="AB5" s="88"/>
      <c r="AC5" s="4"/>
      <c r="AD5" s="4"/>
      <c r="AE5" s="89"/>
    </row>
    <row r="6" spans="1:31" s="2" customFormat="1" ht="75" x14ac:dyDescent="0.25">
      <c r="A6" s="21" t="s">
        <v>109</v>
      </c>
      <c r="B6" s="21"/>
      <c r="C6" s="87" t="s">
        <v>87</v>
      </c>
      <c r="D6" s="40"/>
      <c r="E6" s="40" t="s">
        <v>86</v>
      </c>
      <c r="F6" s="42" t="s">
        <v>156</v>
      </c>
      <c r="G6" s="23"/>
      <c r="H6" s="40" t="s">
        <v>123</v>
      </c>
      <c r="M6" s="88"/>
      <c r="N6" s="88"/>
      <c r="O6" s="88"/>
      <c r="P6" s="88"/>
      <c r="Q6" s="88"/>
      <c r="R6" s="88"/>
      <c r="S6" s="88"/>
      <c r="T6" s="88"/>
      <c r="U6" s="88"/>
      <c r="V6" s="88"/>
      <c r="W6" s="88"/>
      <c r="X6" s="88"/>
      <c r="Y6" s="88"/>
      <c r="Z6" s="88"/>
      <c r="AA6" s="88"/>
      <c r="AB6" s="88"/>
      <c r="AC6" s="4"/>
      <c r="AD6" s="4"/>
      <c r="AE6" s="89"/>
    </row>
    <row r="7" spans="1:31" s="2" customFormat="1" ht="60" x14ac:dyDescent="0.25">
      <c r="A7" s="21" t="s">
        <v>108</v>
      </c>
      <c r="B7" s="50" t="s">
        <v>142</v>
      </c>
      <c r="C7" s="40" t="s">
        <v>209</v>
      </c>
      <c r="D7" s="40"/>
      <c r="E7" s="30" t="s">
        <v>85</v>
      </c>
      <c r="F7" s="40" t="s">
        <v>212</v>
      </c>
      <c r="G7" s="23" t="s">
        <v>96</v>
      </c>
      <c r="H7" s="23" t="s">
        <v>90</v>
      </c>
      <c r="M7" s="88"/>
      <c r="N7" s="88"/>
      <c r="O7" s="88"/>
      <c r="P7" s="88"/>
      <c r="Q7" s="88"/>
      <c r="R7" s="88"/>
      <c r="S7" s="88"/>
      <c r="T7" s="88"/>
      <c r="U7" s="88"/>
      <c r="V7" s="88"/>
      <c r="W7" s="88"/>
      <c r="X7" s="88"/>
      <c r="Y7" s="88"/>
      <c r="Z7" s="88"/>
      <c r="AA7" s="88"/>
      <c r="AB7" s="88"/>
      <c r="AC7" s="4"/>
      <c r="AD7" s="4"/>
      <c r="AE7" s="89"/>
    </row>
    <row r="8" spans="1:31" s="2" customFormat="1" ht="165" x14ac:dyDescent="0.25">
      <c r="A8" s="50" t="s">
        <v>186</v>
      </c>
      <c r="B8" s="50" t="s">
        <v>210</v>
      </c>
      <c r="C8" s="120" t="s">
        <v>211</v>
      </c>
      <c r="E8" s="30" t="s">
        <v>85</v>
      </c>
      <c r="F8" s="40" t="s">
        <v>266</v>
      </c>
      <c r="G8" s="23" t="s">
        <v>96</v>
      </c>
      <c r="H8" s="23" t="s">
        <v>90</v>
      </c>
      <c r="M8" s="88"/>
      <c r="N8" s="88"/>
      <c r="O8" s="88"/>
      <c r="P8" s="88"/>
      <c r="Q8" s="88"/>
      <c r="R8" s="88"/>
      <c r="S8" s="88"/>
      <c r="T8" s="88"/>
      <c r="U8" s="88"/>
      <c r="V8" s="88"/>
      <c r="W8" s="88"/>
      <c r="X8" s="88"/>
      <c r="Y8" s="88"/>
      <c r="Z8" s="88"/>
      <c r="AA8" s="88"/>
      <c r="AB8" s="88"/>
      <c r="AC8" s="4"/>
      <c r="AD8" s="4"/>
      <c r="AE8" s="89"/>
    </row>
    <row r="9" spans="1:31" s="2" customFormat="1" ht="67.5" x14ac:dyDescent="0.25">
      <c r="A9" s="50"/>
      <c r="B9" s="50"/>
      <c r="C9" s="90" t="s">
        <v>303</v>
      </c>
      <c r="D9" s="122" t="s">
        <v>307</v>
      </c>
      <c r="E9" s="40"/>
      <c r="F9" s="40"/>
      <c r="G9" s="23"/>
      <c r="H9" s="23"/>
      <c r="M9" s="88"/>
      <c r="N9" s="88"/>
      <c r="O9" s="88"/>
      <c r="P9" s="88"/>
      <c r="Q9" s="88"/>
      <c r="R9" s="88"/>
      <c r="S9" s="88"/>
      <c r="T9" s="88"/>
      <c r="U9" s="88"/>
      <c r="V9" s="88"/>
      <c r="W9" s="88"/>
      <c r="X9" s="88"/>
      <c r="Y9" s="88"/>
      <c r="Z9" s="88"/>
      <c r="AA9" s="88"/>
      <c r="AB9" s="88"/>
      <c r="AC9" s="4"/>
      <c r="AD9" s="4"/>
      <c r="AE9" s="89"/>
    </row>
    <row r="10" spans="1:31" s="2" customFormat="1" ht="157.5" x14ac:dyDescent="0.25">
      <c r="A10" s="50"/>
      <c r="B10" s="50"/>
      <c r="C10" s="90" t="s">
        <v>301</v>
      </c>
      <c r="D10" s="123" t="s">
        <v>306</v>
      </c>
      <c r="E10" s="40"/>
      <c r="F10" s="40"/>
      <c r="G10" s="23"/>
      <c r="H10" s="23"/>
      <c r="M10" s="88"/>
      <c r="N10" s="88"/>
      <c r="O10" s="88"/>
      <c r="P10" s="88"/>
      <c r="Q10" s="88"/>
      <c r="R10" s="88"/>
      <c r="S10" s="88"/>
      <c r="T10" s="88"/>
      <c r="U10" s="88"/>
      <c r="V10" s="88"/>
      <c r="W10" s="88"/>
      <c r="X10" s="88"/>
      <c r="Y10" s="88"/>
      <c r="Z10" s="88"/>
      <c r="AA10" s="88"/>
      <c r="AB10" s="88"/>
      <c r="AC10" s="4"/>
      <c r="AD10" s="4"/>
      <c r="AE10" s="89"/>
    </row>
    <row r="11" spans="1:31" s="2" customFormat="1" ht="30" x14ac:dyDescent="0.15">
      <c r="A11" s="50"/>
      <c r="B11" s="50"/>
      <c r="C11" s="90" t="s">
        <v>302</v>
      </c>
      <c r="D11" s="40" t="s">
        <v>305</v>
      </c>
      <c r="E11" s="40"/>
      <c r="F11" s="40"/>
      <c r="G11" s="23"/>
      <c r="H11" s="23"/>
      <c r="K11" s="121"/>
      <c r="M11" s="88"/>
      <c r="N11" s="88"/>
      <c r="O11" s="88"/>
      <c r="P11" s="88"/>
      <c r="Q11" s="88"/>
      <c r="R11" s="88"/>
      <c r="S11" s="88"/>
      <c r="T11" s="88"/>
      <c r="U11" s="88"/>
      <c r="V11" s="88"/>
      <c r="W11" s="88"/>
      <c r="X11" s="88"/>
      <c r="Y11" s="88"/>
      <c r="Z11" s="88"/>
      <c r="AA11" s="88"/>
      <c r="AB11" s="88"/>
      <c r="AC11" s="4"/>
      <c r="AD11" s="4"/>
      <c r="AE11" s="89"/>
    </row>
    <row r="12" spans="1:31" s="2" customFormat="1" ht="30" x14ac:dyDescent="0.25">
      <c r="A12" s="50"/>
      <c r="B12" s="50"/>
      <c r="C12" s="90" t="s">
        <v>304</v>
      </c>
      <c r="D12" s="40" t="s">
        <v>308</v>
      </c>
      <c r="E12" s="40"/>
      <c r="F12" s="40"/>
      <c r="G12" s="23"/>
      <c r="H12" s="23"/>
      <c r="M12" s="88"/>
      <c r="N12" s="88"/>
      <c r="O12" s="88"/>
      <c r="P12" s="88"/>
      <c r="Q12" s="88"/>
      <c r="R12" s="88"/>
      <c r="S12" s="88"/>
      <c r="T12" s="88"/>
      <c r="U12" s="88"/>
      <c r="V12" s="88"/>
      <c r="W12" s="88"/>
      <c r="X12" s="88"/>
      <c r="Y12" s="88"/>
      <c r="Z12" s="88"/>
      <c r="AA12" s="88"/>
      <c r="AB12" s="88"/>
      <c r="AC12" s="4"/>
      <c r="AD12" s="4"/>
      <c r="AE12" s="89"/>
    </row>
    <row r="13" spans="1:31" s="2" customFormat="1" ht="90" x14ac:dyDescent="0.25">
      <c r="A13" s="21" t="s">
        <v>113</v>
      </c>
      <c r="B13" s="50" t="s">
        <v>144</v>
      </c>
      <c r="C13" s="40" t="s">
        <v>217</v>
      </c>
      <c r="D13" s="40" t="s">
        <v>129</v>
      </c>
      <c r="E13" s="40" t="s">
        <v>86</v>
      </c>
      <c r="F13" s="40" t="s">
        <v>99</v>
      </c>
      <c r="G13" s="23" t="s">
        <v>259</v>
      </c>
      <c r="H13" s="23" t="s">
        <v>101</v>
      </c>
      <c r="M13" s="88"/>
      <c r="N13" s="88"/>
      <c r="O13" s="88"/>
      <c r="P13" s="88"/>
      <c r="Q13" s="88"/>
      <c r="R13" s="88"/>
      <c r="S13" s="88"/>
      <c r="T13" s="88"/>
      <c r="U13" s="88"/>
      <c r="V13" s="88"/>
      <c r="W13" s="88"/>
      <c r="X13" s="88"/>
      <c r="Y13" s="88"/>
      <c r="Z13" s="88"/>
      <c r="AA13" s="88"/>
      <c r="AB13" s="88"/>
      <c r="AC13" s="4"/>
      <c r="AD13" s="4"/>
      <c r="AE13" s="89"/>
    </row>
    <row r="14" spans="1:31" s="2" customFormat="1" ht="105" x14ac:dyDescent="0.25">
      <c r="A14" s="21"/>
      <c r="B14" s="21"/>
      <c r="C14" s="40" t="s">
        <v>98</v>
      </c>
      <c r="D14" s="40" t="s">
        <v>128</v>
      </c>
      <c r="E14" s="40" t="s">
        <v>86</v>
      </c>
      <c r="F14" s="40" t="s">
        <v>100</v>
      </c>
      <c r="G14" s="23" t="s">
        <v>259</v>
      </c>
      <c r="H14" s="23" t="s">
        <v>101</v>
      </c>
      <c r="M14" s="88"/>
      <c r="N14" s="88"/>
      <c r="O14" s="88"/>
      <c r="P14" s="88"/>
      <c r="Q14" s="88"/>
      <c r="R14" s="88"/>
      <c r="S14" s="88"/>
      <c r="T14" s="88"/>
      <c r="U14" s="88"/>
      <c r="V14" s="88"/>
      <c r="W14" s="88"/>
      <c r="X14" s="88"/>
      <c r="Y14" s="88"/>
      <c r="Z14" s="88"/>
      <c r="AA14" s="88"/>
      <c r="AB14" s="88"/>
      <c r="AC14" s="4"/>
      <c r="AD14" s="4"/>
      <c r="AE14" s="89"/>
    </row>
    <row r="15" spans="1:31" s="3" customFormat="1" ht="75" x14ac:dyDescent="0.25">
      <c r="A15" s="21"/>
      <c r="B15" s="21"/>
      <c r="C15" s="40" t="s">
        <v>218</v>
      </c>
      <c r="D15" s="40"/>
      <c r="E15" s="40" t="s">
        <v>86</v>
      </c>
      <c r="F15" s="25"/>
      <c r="G15" s="23" t="s">
        <v>259</v>
      </c>
      <c r="H15" s="23" t="s">
        <v>101</v>
      </c>
      <c r="I15" s="2"/>
      <c r="J15" s="2"/>
      <c r="K15" s="2"/>
      <c r="L15" s="2"/>
      <c r="M15" s="88"/>
      <c r="N15" s="88"/>
      <c r="O15" s="88"/>
      <c r="P15" s="88"/>
      <c r="Q15" s="88"/>
      <c r="R15" s="88"/>
      <c r="S15" s="88"/>
      <c r="T15" s="88"/>
      <c r="U15" s="88"/>
      <c r="V15" s="88"/>
      <c r="W15" s="88"/>
      <c r="X15" s="88"/>
      <c r="Y15" s="88"/>
      <c r="Z15" s="88"/>
      <c r="AA15" s="88"/>
      <c r="AB15" s="88"/>
      <c r="AC15" s="4"/>
      <c r="AD15" s="4"/>
      <c r="AE15" s="89"/>
    </row>
    <row r="16" spans="1:31" s="3" customFormat="1" ht="90" x14ac:dyDescent="0.25">
      <c r="A16" s="21" t="s">
        <v>115</v>
      </c>
      <c r="B16" s="50" t="s">
        <v>145</v>
      </c>
      <c r="C16" s="40" t="s">
        <v>104</v>
      </c>
      <c r="D16" s="40" t="s">
        <v>127</v>
      </c>
      <c r="E16" s="40" t="s">
        <v>86</v>
      </c>
      <c r="F16" s="47" t="s">
        <v>262</v>
      </c>
      <c r="G16" s="23" t="s">
        <v>259</v>
      </c>
      <c r="H16" s="23" t="s">
        <v>101</v>
      </c>
      <c r="I16" s="2"/>
      <c r="J16" s="2"/>
      <c r="K16" s="2"/>
      <c r="L16" s="2"/>
      <c r="M16" s="88"/>
      <c r="N16" s="88"/>
      <c r="O16" s="88"/>
      <c r="P16" s="88"/>
      <c r="Q16" s="88"/>
      <c r="R16" s="88"/>
      <c r="S16" s="88"/>
      <c r="T16" s="88"/>
      <c r="U16" s="88"/>
      <c r="V16" s="88"/>
      <c r="W16" s="88"/>
      <c r="X16" s="88"/>
      <c r="Y16" s="88"/>
      <c r="Z16" s="88"/>
      <c r="AA16" s="88"/>
      <c r="AB16" s="88"/>
      <c r="AC16" s="4"/>
      <c r="AD16" s="4"/>
      <c r="AE16" s="89"/>
    </row>
    <row r="17" spans="1:31" s="3" customFormat="1" ht="75" x14ac:dyDescent="0.25">
      <c r="A17" s="21"/>
      <c r="B17" s="21"/>
      <c r="C17" s="40" t="s">
        <v>103</v>
      </c>
      <c r="D17" s="40" t="s">
        <v>130</v>
      </c>
      <c r="E17" s="40"/>
      <c r="F17" s="47"/>
      <c r="G17" s="23" t="s">
        <v>259</v>
      </c>
      <c r="H17" s="23" t="s">
        <v>101</v>
      </c>
      <c r="I17" s="2"/>
      <c r="J17" s="2"/>
      <c r="K17" s="2"/>
      <c r="L17" s="2"/>
      <c r="M17" s="88"/>
      <c r="N17" s="88"/>
      <c r="O17" s="88"/>
      <c r="P17" s="88"/>
      <c r="Q17" s="88"/>
      <c r="R17" s="88"/>
      <c r="S17" s="88"/>
      <c r="T17" s="88"/>
      <c r="U17" s="88"/>
      <c r="V17" s="88"/>
      <c r="W17" s="88"/>
      <c r="X17" s="88"/>
      <c r="Y17" s="88"/>
      <c r="Z17" s="88"/>
      <c r="AA17" s="88"/>
      <c r="AB17" s="88"/>
      <c r="AC17" s="4"/>
      <c r="AD17" s="4"/>
      <c r="AE17" s="89"/>
    </row>
    <row r="18" spans="1:31" s="3" customFormat="1" ht="75" x14ac:dyDescent="0.25">
      <c r="A18" s="21"/>
      <c r="B18" s="21"/>
      <c r="C18" s="40" t="s">
        <v>213</v>
      </c>
      <c r="D18" s="40" t="s">
        <v>131</v>
      </c>
      <c r="E18" s="40" t="s">
        <v>86</v>
      </c>
      <c r="F18" s="47"/>
      <c r="G18" s="23" t="s">
        <v>259</v>
      </c>
      <c r="H18" s="23" t="s">
        <v>101</v>
      </c>
      <c r="I18" s="2"/>
      <c r="J18" s="2"/>
      <c r="K18" s="2"/>
      <c r="L18" s="2"/>
      <c r="M18" s="88"/>
      <c r="N18" s="88"/>
      <c r="O18" s="88"/>
      <c r="P18" s="88"/>
      <c r="Q18" s="88"/>
      <c r="R18" s="88"/>
      <c r="S18" s="88"/>
      <c r="T18" s="88"/>
      <c r="U18" s="88"/>
      <c r="V18" s="88"/>
      <c r="W18" s="88"/>
      <c r="X18" s="88"/>
      <c r="Y18" s="88"/>
      <c r="Z18" s="88"/>
      <c r="AA18" s="88"/>
      <c r="AB18" s="88"/>
      <c r="AC18" s="4"/>
      <c r="AD18" s="4"/>
      <c r="AE18" s="89"/>
    </row>
    <row r="19" spans="1:31" s="3" customFormat="1" ht="75" x14ac:dyDescent="0.25">
      <c r="A19" s="21"/>
      <c r="B19" s="21"/>
      <c r="C19" s="40" t="s">
        <v>219</v>
      </c>
      <c r="D19" s="40" t="s">
        <v>132</v>
      </c>
      <c r="E19" s="40" t="s">
        <v>86</v>
      </c>
      <c r="F19" s="47"/>
      <c r="G19" s="23" t="s">
        <v>259</v>
      </c>
      <c r="H19" s="23" t="s">
        <v>101</v>
      </c>
      <c r="I19" s="2"/>
      <c r="J19" s="2"/>
      <c r="K19" s="2"/>
      <c r="L19" s="2"/>
      <c r="M19" s="88"/>
      <c r="N19" s="88"/>
      <c r="O19" s="88"/>
      <c r="P19" s="88"/>
      <c r="Q19" s="88"/>
      <c r="R19" s="88"/>
      <c r="S19" s="88"/>
      <c r="T19" s="88"/>
      <c r="U19" s="88"/>
      <c r="V19" s="88"/>
      <c r="W19" s="88"/>
      <c r="X19" s="88"/>
      <c r="Y19" s="88"/>
      <c r="Z19" s="88"/>
      <c r="AA19" s="88"/>
      <c r="AB19" s="88"/>
      <c r="AC19" s="4"/>
      <c r="AD19" s="4"/>
      <c r="AE19" s="89"/>
    </row>
    <row r="20" spans="1:31" s="3" customFormat="1" ht="75" x14ac:dyDescent="0.25">
      <c r="A20" s="21"/>
      <c r="B20" s="21"/>
      <c r="C20" s="40" t="s">
        <v>220</v>
      </c>
      <c r="D20" s="40" t="s">
        <v>133</v>
      </c>
      <c r="E20" s="40" t="s">
        <v>86</v>
      </c>
      <c r="F20" s="47"/>
      <c r="G20" s="23" t="s">
        <v>259</v>
      </c>
      <c r="H20" s="23" t="s">
        <v>101</v>
      </c>
      <c r="I20" s="2"/>
      <c r="J20" s="2"/>
      <c r="K20" s="2"/>
      <c r="L20" s="2"/>
      <c r="M20" s="88"/>
      <c r="N20" s="88"/>
      <c r="O20" s="88"/>
      <c r="P20" s="88"/>
      <c r="Q20" s="88"/>
      <c r="R20" s="88"/>
      <c r="S20" s="88"/>
      <c r="T20" s="88"/>
      <c r="U20" s="88"/>
      <c r="V20" s="88"/>
      <c r="W20" s="88"/>
      <c r="X20" s="88"/>
      <c r="Y20" s="88"/>
      <c r="Z20" s="88"/>
      <c r="AA20" s="88"/>
      <c r="AB20" s="88"/>
      <c r="AC20" s="4"/>
      <c r="AD20" s="4"/>
      <c r="AE20" s="89"/>
    </row>
    <row r="21" spans="1:31" s="3" customFormat="1" ht="75" x14ac:dyDescent="0.25">
      <c r="A21" s="21"/>
      <c r="B21" s="21"/>
      <c r="C21" s="40" t="s">
        <v>221</v>
      </c>
      <c r="D21" s="40" t="s">
        <v>134</v>
      </c>
      <c r="E21" s="40" t="s">
        <v>86</v>
      </c>
      <c r="F21" s="47"/>
      <c r="G21" s="23" t="s">
        <v>259</v>
      </c>
      <c r="H21" s="23" t="s">
        <v>101</v>
      </c>
      <c r="I21" s="2"/>
      <c r="J21" s="2"/>
      <c r="K21" s="2"/>
      <c r="L21" s="2"/>
      <c r="M21" s="88"/>
      <c r="N21" s="88"/>
      <c r="O21" s="88"/>
      <c r="P21" s="88"/>
      <c r="Q21" s="88"/>
      <c r="R21" s="88"/>
      <c r="S21" s="88"/>
      <c r="T21" s="88"/>
      <c r="U21" s="88"/>
      <c r="V21" s="88"/>
      <c r="W21" s="88"/>
      <c r="X21" s="88"/>
      <c r="Y21" s="88"/>
      <c r="Z21" s="88"/>
      <c r="AA21" s="88"/>
      <c r="AB21" s="88"/>
      <c r="AC21" s="4"/>
      <c r="AD21" s="4"/>
      <c r="AE21" s="89"/>
    </row>
    <row r="22" spans="1:31" s="3" customFormat="1" ht="75" x14ac:dyDescent="0.25">
      <c r="A22" s="21"/>
      <c r="B22" s="21"/>
      <c r="C22" s="40" t="s">
        <v>222</v>
      </c>
      <c r="D22" s="40" t="s">
        <v>135</v>
      </c>
      <c r="E22" s="40" t="s">
        <v>86</v>
      </c>
      <c r="F22" s="47"/>
      <c r="G22" s="23" t="s">
        <v>259</v>
      </c>
      <c r="H22" s="23" t="s">
        <v>101</v>
      </c>
      <c r="I22" s="2"/>
      <c r="J22" s="2"/>
      <c r="K22" s="2"/>
      <c r="L22" s="2"/>
      <c r="M22" s="88"/>
      <c r="N22" s="88"/>
      <c r="O22" s="88"/>
      <c r="P22" s="88"/>
      <c r="Q22" s="88"/>
      <c r="R22" s="88"/>
      <c r="S22" s="88"/>
      <c r="T22" s="88"/>
      <c r="U22" s="88"/>
      <c r="V22" s="88"/>
      <c r="W22" s="88"/>
      <c r="X22" s="88"/>
      <c r="Y22" s="88"/>
      <c r="Z22" s="88"/>
      <c r="AA22" s="88"/>
      <c r="AB22" s="88"/>
      <c r="AC22" s="4"/>
      <c r="AD22" s="4"/>
      <c r="AE22" s="89"/>
    </row>
    <row r="23" spans="1:31" s="3" customFormat="1" ht="165" x14ac:dyDescent="0.25">
      <c r="A23" s="21" t="s">
        <v>114</v>
      </c>
      <c r="B23" s="50" t="s">
        <v>146</v>
      </c>
      <c r="C23" s="40" t="s">
        <v>223</v>
      </c>
      <c r="D23" s="40" t="s">
        <v>136</v>
      </c>
      <c r="E23" s="40" t="s">
        <v>86</v>
      </c>
      <c r="F23" s="47"/>
      <c r="G23" s="23" t="s">
        <v>259</v>
      </c>
      <c r="H23" s="23" t="s">
        <v>101</v>
      </c>
      <c r="I23" s="2"/>
      <c r="J23" s="2"/>
      <c r="K23" s="2"/>
      <c r="L23" s="2"/>
      <c r="M23" s="88"/>
      <c r="N23" s="88"/>
      <c r="O23" s="88"/>
      <c r="P23" s="88"/>
      <c r="Q23" s="88"/>
      <c r="R23" s="88"/>
      <c r="S23" s="88"/>
      <c r="T23" s="88"/>
      <c r="U23" s="88"/>
      <c r="V23" s="88"/>
      <c r="W23" s="88"/>
      <c r="X23" s="88"/>
      <c r="Y23" s="88"/>
      <c r="Z23" s="88"/>
      <c r="AA23" s="88"/>
      <c r="AB23" s="88"/>
      <c r="AC23" s="4"/>
      <c r="AD23" s="4"/>
      <c r="AE23" s="89"/>
    </row>
    <row r="24" spans="1:31" s="3" customFormat="1" ht="75" x14ac:dyDescent="0.25">
      <c r="A24" s="21" t="s">
        <v>163</v>
      </c>
      <c r="B24" s="50" t="s">
        <v>224</v>
      </c>
      <c r="C24" s="40" t="s">
        <v>245</v>
      </c>
      <c r="D24" s="40"/>
      <c r="E24" s="30" t="s">
        <v>85</v>
      </c>
      <c r="F24" s="40" t="s">
        <v>246</v>
      </c>
      <c r="G24" s="23" t="s">
        <v>96</v>
      </c>
      <c r="H24" s="23" t="s">
        <v>90</v>
      </c>
      <c r="I24" s="2"/>
      <c r="J24" s="2"/>
      <c r="K24" s="2"/>
      <c r="L24" s="2"/>
      <c r="M24" s="88"/>
      <c r="N24" s="88"/>
      <c r="O24" s="88"/>
      <c r="P24" s="88"/>
      <c r="Q24" s="88"/>
      <c r="R24" s="88"/>
      <c r="S24" s="88"/>
      <c r="T24" s="88"/>
      <c r="U24" s="88"/>
      <c r="V24" s="88"/>
      <c r="W24" s="88"/>
      <c r="X24" s="88"/>
      <c r="Y24" s="88"/>
      <c r="Z24" s="88"/>
      <c r="AA24" s="88"/>
      <c r="AB24" s="88"/>
      <c r="AC24" s="4"/>
      <c r="AD24" s="4"/>
      <c r="AE24" s="89"/>
    </row>
    <row r="25" spans="1:31" s="3" customFormat="1" ht="45" x14ac:dyDescent="0.25">
      <c r="A25" s="21"/>
      <c r="B25" s="50"/>
      <c r="C25" s="55" t="s">
        <v>172</v>
      </c>
      <c r="D25" s="40"/>
      <c r="E25" s="40"/>
      <c r="F25" s="40" t="s">
        <v>266</v>
      </c>
      <c r="G25" s="23"/>
      <c r="H25" s="23"/>
      <c r="I25" s="2"/>
      <c r="J25" s="2"/>
      <c r="K25" s="2"/>
      <c r="L25" s="2"/>
      <c r="M25" s="88"/>
      <c r="N25" s="88"/>
      <c r="O25" s="88"/>
      <c r="P25" s="88"/>
      <c r="Q25" s="88"/>
      <c r="R25" s="88"/>
      <c r="S25" s="88"/>
      <c r="T25" s="88"/>
      <c r="U25" s="88"/>
      <c r="V25" s="88"/>
      <c r="W25" s="88"/>
      <c r="X25" s="88"/>
      <c r="Y25" s="88"/>
      <c r="Z25" s="88"/>
      <c r="AA25" s="88"/>
      <c r="AB25" s="88"/>
      <c r="AC25" s="4"/>
      <c r="AD25" s="4"/>
      <c r="AE25" s="89"/>
    </row>
    <row r="26" spans="1:31" s="3" customFormat="1" ht="30" x14ac:dyDescent="0.25">
      <c r="A26" s="21"/>
      <c r="B26" s="50"/>
      <c r="C26" s="55" t="s">
        <v>173</v>
      </c>
      <c r="D26" s="40"/>
      <c r="E26" s="40"/>
      <c r="F26" s="25"/>
      <c r="G26" s="23"/>
      <c r="H26" s="23"/>
      <c r="I26" s="2"/>
      <c r="J26" s="2"/>
      <c r="K26" s="2"/>
      <c r="L26" s="2"/>
      <c r="M26" s="88"/>
      <c r="N26" s="88"/>
      <c r="O26" s="88"/>
      <c r="P26" s="88"/>
      <c r="Q26" s="88"/>
      <c r="R26" s="88"/>
      <c r="S26" s="88"/>
      <c r="T26" s="88"/>
      <c r="U26" s="88"/>
      <c r="V26" s="88"/>
      <c r="W26" s="88"/>
      <c r="X26" s="88"/>
      <c r="Y26" s="88"/>
      <c r="Z26" s="88"/>
      <c r="AA26" s="88"/>
      <c r="AB26" s="88"/>
      <c r="AC26" s="4"/>
      <c r="AD26" s="4"/>
      <c r="AE26" s="89"/>
    </row>
    <row r="27" spans="1:31" s="3" customFormat="1" ht="30" x14ac:dyDescent="0.25">
      <c r="A27" s="21"/>
      <c r="B27" s="50"/>
      <c r="C27" s="55" t="s">
        <v>174</v>
      </c>
      <c r="D27" s="40"/>
      <c r="E27" s="40"/>
      <c r="F27" s="25"/>
      <c r="G27" s="23"/>
      <c r="H27" s="23"/>
      <c r="I27" s="2"/>
      <c r="J27" s="2"/>
      <c r="K27" s="2"/>
      <c r="L27" s="2"/>
      <c r="M27" s="88"/>
      <c r="N27" s="88"/>
      <c r="O27" s="88"/>
      <c r="P27" s="88"/>
      <c r="Q27" s="88"/>
      <c r="R27" s="88"/>
      <c r="S27" s="88"/>
      <c r="T27" s="88"/>
      <c r="U27" s="88"/>
      <c r="V27" s="88"/>
      <c r="W27" s="88"/>
      <c r="X27" s="88"/>
      <c r="Y27" s="88"/>
      <c r="Z27" s="88"/>
      <c r="AA27" s="88"/>
      <c r="AB27" s="88"/>
      <c r="AC27" s="4"/>
      <c r="AD27" s="4"/>
      <c r="AE27" s="89"/>
    </row>
    <row r="28" spans="1:31" s="3" customFormat="1" ht="45" x14ac:dyDescent="0.25">
      <c r="A28" s="21"/>
      <c r="B28" s="50"/>
      <c r="C28" s="55" t="s">
        <v>175</v>
      </c>
      <c r="D28" s="40"/>
      <c r="E28" s="40"/>
      <c r="F28" s="25"/>
      <c r="G28" s="23"/>
      <c r="H28" s="23"/>
      <c r="I28" s="2"/>
      <c r="J28" s="2"/>
      <c r="K28" s="2"/>
      <c r="L28" s="2"/>
      <c r="M28" s="88"/>
      <c r="N28" s="88"/>
      <c r="O28" s="88"/>
      <c r="P28" s="88"/>
      <c r="Q28" s="88"/>
      <c r="R28" s="88"/>
      <c r="S28" s="88"/>
      <c r="T28" s="88"/>
      <c r="U28" s="88"/>
      <c r="V28" s="88"/>
      <c r="W28" s="88"/>
      <c r="X28" s="88"/>
      <c r="Y28" s="88"/>
      <c r="Z28" s="88"/>
      <c r="AA28" s="88"/>
      <c r="AB28" s="88"/>
      <c r="AC28" s="4"/>
      <c r="AD28" s="4"/>
      <c r="AE28" s="89"/>
    </row>
    <row r="29" spans="1:31" s="3" customFormat="1" ht="45" x14ac:dyDescent="0.25">
      <c r="A29" s="21"/>
      <c r="B29" s="50"/>
      <c r="C29" s="55" t="s">
        <v>176</v>
      </c>
      <c r="D29" s="40"/>
      <c r="E29" s="40"/>
      <c r="F29" s="25"/>
      <c r="G29" s="23"/>
      <c r="H29" s="23"/>
      <c r="I29" s="2"/>
      <c r="J29" s="2"/>
      <c r="K29" s="2"/>
      <c r="L29" s="2"/>
      <c r="M29" s="88"/>
      <c r="N29" s="88"/>
      <c r="O29" s="88"/>
      <c r="P29" s="88"/>
      <c r="Q29" s="88"/>
      <c r="R29" s="88"/>
      <c r="S29" s="88"/>
      <c r="T29" s="88"/>
      <c r="U29" s="88"/>
      <c r="V29" s="88"/>
      <c r="W29" s="88"/>
      <c r="X29" s="88"/>
      <c r="Y29" s="88"/>
      <c r="Z29" s="88"/>
      <c r="AA29" s="88"/>
      <c r="AB29" s="88"/>
      <c r="AC29" s="4"/>
      <c r="AD29" s="4"/>
      <c r="AE29" s="89"/>
    </row>
    <row r="30" spans="1:31" s="3" customFormat="1" ht="45" x14ac:dyDescent="0.25">
      <c r="A30" s="21"/>
      <c r="B30" s="50"/>
      <c r="C30" s="55" t="s">
        <v>177</v>
      </c>
      <c r="D30" s="40"/>
      <c r="E30" s="40"/>
      <c r="F30" s="25"/>
      <c r="G30" s="23"/>
      <c r="H30" s="23"/>
      <c r="I30" s="2"/>
      <c r="J30" s="2"/>
      <c r="K30" s="2"/>
      <c r="L30" s="2"/>
      <c r="M30" s="88"/>
      <c r="N30" s="88"/>
      <c r="O30" s="88"/>
      <c r="P30" s="88"/>
      <c r="Q30" s="88"/>
      <c r="R30" s="88"/>
      <c r="S30" s="88"/>
      <c r="T30" s="88"/>
      <c r="U30" s="88"/>
      <c r="V30" s="88"/>
      <c r="W30" s="88"/>
      <c r="X30" s="88"/>
      <c r="Y30" s="88"/>
      <c r="Z30" s="88"/>
      <c r="AA30" s="88"/>
      <c r="AB30" s="88"/>
      <c r="AC30" s="4"/>
      <c r="AD30" s="4"/>
      <c r="AE30" s="89"/>
    </row>
    <row r="31" spans="1:31" s="3" customFormat="1" ht="45" x14ac:dyDescent="0.25">
      <c r="A31" s="21"/>
      <c r="B31" s="50"/>
      <c r="C31" s="55" t="s">
        <v>178</v>
      </c>
      <c r="D31" s="40"/>
      <c r="E31" s="40"/>
      <c r="F31" s="25"/>
      <c r="G31" s="23"/>
      <c r="H31" s="23"/>
      <c r="I31" s="2"/>
      <c r="J31" s="2"/>
      <c r="K31" s="2"/>
      <c r="L31" s="2"/>
      <c r="M31" s="88"/>
      <c r="N31" s="88"/>
      <c r="O31" s="88"/>
      <c r="P31" s="88"/>
      <c r="Q31" s="88"/>
      <c r="R31" s="88"/>
      <c r="S31" s="88"/>
      <c r="T31" s="88"/>
      <c r="U31" s="88"/>
      <c r="V31" s="88"/>
      <c r="W31" s="88"/>
      <c r="X31" s="88"/>
      <c r="Y31" s="88"/>
      <c r="Z31" s="88"/>
      <c r="AA31" s="88"/>
      <c r="AB31" s="88"/>
      <c r="AC31" s="4"/>
      <c r="AD31" s="4"/>
      <c r="AE31" s="89"/>
    </row>
    <row r="32" spans="1:31" s="3" customFormat="1" ht="60" x14ac:dyDescent="0.25">
      <c r="A32" s="21" t="s">
        <v>225</v>
      </c>
      <c r="B32" s="50" t="s">
        <v>227</v>
      </c>
      <c r="C32" s="48" t="s">
        <v>247</v>
      </c>
      <c r="D32" s="40"/>
      <c r="E32" s="30" t="s">
        <v>85</v>
      </c>
      <c r="F32" s="40" t="s">
        <v>253</v>
      </c>
      <c r="G32" s="23" t="s">
        <v>96</v>
      </c>
      <c r="H32" s="23" t="s">
        <v>90</v>
      </c>
      <c r="I32" s="2"/>
      <c r="J32" s="2"/>
      <c r="K32" s="2"/>
      <c r="L32" s="2"/>
      <c r="M32" s="88"/>
      <c r="N32" s="88"/>
      <c r="O32" s="88"/>
      <c r="P32" s="88"/>
      <c r="Q32" s="88"/>
      <c r="R32" s="88"/>
      <c r="S32" s="88"/>
      <c r="T32" s="88"/>
      <c r="U32" s="88"/>
      <c r="V32" s="88"/>
      <c r="W32" s="88"/>
      <c r="X32" s="88"/>
      <c r="Y32" s="88"/>
      <c r="Z32" s="88"/>
      <c r="AA32" s="88"/>
      <c r="AB32" s="88"/>
      <c r="AC32" s="4"/>
      <c r="AD32" s="4"/>
      <c r="AE32" s="89"/>
    </row>
    <row r="33" spans="1:31" s="3" customFormat="1" ht="45" x14ac:dyDescent="0.25">
      <c r="A33" s="21"/>
      <c r="B33" s="20"/>
      <c r="C33" s="90" t="s">
        <v>169</v>
      </c>
      <c r="D33" s="40"/>
      <c r="E33" s="40"/>
      <c r="F33" s="40" t="s">
        <v>266</v>
      </c>
      <c r="G33" s="23"/>
      <c r="H33" s="23"/>
      <c r="I33" s="2"/>
      <c r="J33" s="2"/>
      <c r="K33" s="2"/>
      <c r="L33" s="2"/>
      <c r="M33" s="88"/>
      <c r="N33" s="88"/>
      <c r="O33" s="88"/>
      <c r="P33" s="88"/>
      <c r="Q33" s="88"/>
      <c r="R33" s="88"/>
      <c r="S33" s="88"/>
      <c r="T33" s="88"/>
      <c r="U33" s="88"/>
      <c r="V33" s="88"/>
      <c r="W33" s="88"/>
      <c r="X33" s="88"/>
      <c r="Y33" s="88"/>
      <c r="Z33" s="88"/>
      <c r="AA33" s="88"/>
      <c r="AB33" s="88"/>
      <c r="AC33" s="4"/>
      <c r="AD33" s="4"/>
      <c r="AE33" s="89"/>
    </row>
    <row r="34" spans="1:31" s="3" customFormat="1" ht="45" x14ac:dyDescent="0.25">
      <c r="A34" s="21"/>
      <c r="B34" s="50"/>
      <c r="C34" s="90" t="s">
        <v>170</v>
      </c>
      <c r="D34" s="40"/>
      <c r="E34" s="40"/>
      <c r="F34" s="25"/>
      <c r="G34" s="23"/>
      <c r="H34" s="23"/>
      <c r="I34" s="2"/>
      <c r="J34" s="2"/>
      <c r="K34" s="2"/>
      <c r="L34" s="2"/>
      <c r="M34" s="88"/>
      <c r="N34" s="88"/>
      <c r="O34" s="88"/>
      <c r="P34" s="88"/>
      <c r="Q34" s="88"/>
      <c r="R34" s="88"/>
      <c r="S34" s="88"/>
      <c r="T34" s="88"/>
      <c r="U34" s="88"/>
      <c r="V34" s="88"/>
      <c r="W34" s="88"/>
      <c r="X34" s="88"/>
      <c r="Y34" s="88"/>
      <c r="Z34" s="88"/>
      <c r="AA34" s="88"/>
      <c r="AB34" s="88"/>
      <c r="AC34" s="4"/>
      <c r="AD34" s="4"/>
      <c r="AE34" s="89"/>
    </row>
    <row r="35" spans="1:31" s="3" customFormat="1" ht="75" x14ac:dyDescent="0.25">
      <c r="A35" s="21"/>
      <c r="B35" s="50"/>
      <c r="C35" s="90" t="s">
        <v>171</v>
      </c>
      <c r="D35" s="40"/>
      <c r="E35" s="40"/>
      <c r="F35" s="25"/>
      <c r="G35" s="23"/>
      <c r="H35" s="23"/>
      <c r="I35" s="2"/>
      <c r="J35" s="2"/>
      <c r="K35" s="2"/>
      <c r="L35" s="2"/>
      <c r="M35" s="88"/>
      <c r="N35" s="88"/>
      <c r="O35" s="88"/>
      <c r="P35" s="88"/>
      <c r="Q35" s="88"/>
      <c r="R35" s="88"/>
      <c r="S35" s="88"/>
      <c r="T35" s="88"/>
      <c r="U35" s="88"/>
      <c r="V35" s="88"/>
      <c r="W35" s="88"/>
      <c r="X35" s="88"/>
      <c r="Y35" s="88"/>
      <c r="Z35" s="88"/>
      <c r="AA35" s="88"/>
      <c r="AB35" s="88"/>
      <c r="AC35" s="4"/>
      <c r="AD35" s="4"/>
      <c r="AE35" s="89"/>
    </row>
    <row r="36" spans="1:31" s="3" customFormat="1" ht="60" x14ac:dyDescent="0.25">
      <c r="A36" s="21" t="s">
        <v>226</v>
      </c>
      <c r="B36" s="50"/>
      <c r="C36" s="48" t="s">
        <v>254</v>
      </c>
      <c r="D36" s="40"/>
      <c r="E36" s="30" t="s">
        <v>85</v>
      </c>
      <c r="F36" s="40" t="s">
        <v>255</v>
      </c>
      <c r="G36" s="23" t="s">
        <v>96</v>
      </c>
      <c r="H36" s="23" t="s">
        <v>90</v>
      </c>
      <c r="I36" s="2"/>
      <c r="J36" s="2"/>
      <c r="K36" s="2"/>
      <c r="L36" s="2"/>
      <c r="M36" s="88"/>
      <c r="N36" s="88"/>
      <c r="O36" s="88"/>
      <c r="P36" s="88"/>
      <c r="Q36" s="88"/>
      <c r="R36" s="88"/>
      <c r="S36" s="88"/>
      <c r="T36" s="88"/>
      <c r="U36" s="88"/>
      <c r="V36" s="88"/>
      <c r="W36" s="88"/>
      <c r="X36" s="88"/>
      <c r="Y36" s="88"/>
      <c r="Z36" s="88"/>
      <c r="AA36" s="88"/>
      <c r="AB36" s="88"/>
      <c r="AC36" s="4"/>
      <c r="AD36" s="4"/>
      <c r="AE36" s="89"/>
    </row>
    <row r="37" spans="1:31" s="3" customFormat="1" ht="45" x14ac:dyDescent="0.25">
      <c r="A37" s="21"/>
      <c r="B37" s="50"/>
      <c r="C37" s="91" t="s">
        <v>166</v>
      </c>
      <c r="D37" s="40"/>
      <c r="E37" s="40"/>
      <c r="F37" s="40" t="s">
        <v>266</v>
      </c>
      <c r="G37" s="23"/>
      <c r="H37" s="23"/>
      <c r="I37" s="2"/>
      <c r="J37" s="2"/>
      <c r="K37" s="2"/>
      <c r="L37" s="2"/>
      <c r="M37" s="88"/>
      <c r="N37" s="88"/>
      <c r="O37" s="88"/>
      <c r="P37" s="88"/>
      <c r="Q37" s="88"/>
      <c r="R37" s="88"/>
      <c r="S37" s="88"/>
      <c r="T37" s="88"/>
      <c r="U37" s="88"/>
      <c r="V37" s="88"/>
      <c r="W37" s="88"/>
      <c r="X37" s="88"/>
      <c r="Y37" s="88"/>
      <c r="Z37" s="88"/>
      <c r="AA37" s="88"/>
      <c r="AB37" s="88"/>
      <c r="AC37" s="4"/>
      <c r="AD37" s="4"/>
      <c r="AE37" s="89"/>
    </row>
    <row r="38" spans="1:31" s="3" customFormat="1" ht="45" x14ac:dyDescent="0.25">
      <c r="A38" s="21"/>
      <c r="B38" s="50"/>
      <c r="C38" s="91" t="s">
        <v>167</v>
      </c>
      <c r="D38" s="40"/>
      <c r="E38" s="40"/>
      <c r="F38" s="25"/>
      <c r="G38" s="23"/>
      <c r="H38" s="23"/>
      <c r="I38" s="2"/>
      <c r="J38" s="2"/>
      <c r="K38" s="2"/>
      <c r="L38" s="2"/>
      <c r="M38" s="88"/>
      <c r="N38" s="88"/>
      <c r="O38" s="88"/>
      <c r="P38" s="88"/>
      <c r="Q38" s="88"/>
      <c r="R38" s="88"/>
      <c r="S38" s="88"/>
      <c r="T38" s="88"/>
      <c r="U38" s="88"/>
      <c r="V38" s="88"/>
      <c r="W38" s="88"/>
      <c r="X38" s="88"/>
      <c r="Y38" s="88"/>
      <c r="Z38" s="88"/>
      <c r="AA38" s="88"/>
      <c r="AB38" s="88"/>
      <c r="AC38" s="4"/>
      <c r="AD38" s="4"/>
      <c r="AE38" s="89"/>
    </row>
    <row r="39" spans="1:31" s="3" customFormat="1" ht="75" x14ac:dyDescent="0.25">
      <c r="A39" s="21"/>
      <c r="B39" s="50"/>
      <c r="C39" s="91" t="s">
        <v>168</v>
      </c>
      <c r="D39" s="40"/>
      <c r="E39" s="40"/>
      <c r="F39" s="25"/>
      <c r="G39" s="23"/>
      <c r="H39" s="23"/>
      <c r="I39" s="2"/>
      <c r="J39" s="2"/>
      <c r="K39" s="2"/>
      <c r="L39" s="2"/>
      <c r="M39" s="88"/>
      <c r="N39" s="88"/>
      <c r="O39" s="88"/>
      <c r="P39" s="88"/>
      <c r="Q39" s="88"/>
      <c r="R39" s="88"/>
      <c r="S39" s="88"/>
      <c r="T39" s="88"/>
      <c r="U39" s="88"/>
      <c r="V39" s="88"/>
      <c r="W39" s="88"/>
      <c r="X39" s="88"/>
      <c r="Y39" s="88"/>
      <c r="Z39" s="88"/>
      <c r="AA39" s="88"/>
      <c r="AB39" s="88"/>
      <c r="AC39" s="4"/>
      <c r="AD39" s="4"/>
      <c r="AE39" s="89"/>
    </row>
    <row r="40" spans="1:31" s="3" customFormat="1" ht="75" x14ac:dyDescent="0.25">
      <c r="A40" s="21" t="s">
        <v>150</v>
      </c>
      <c r="B40" s="50" t="s">
        <v>151</v>
      </c>
      <c r="C40" s="92" t="s">
        <v>154</v>
      </c>
      <c r="D40" s="40"/>
      <c r="E40" s="25" t="s">
        <v>86</v>
      </c>
      <c r="F40" s="25"/>
      <c r="G40" s="26" t="s">
        <v>122</v>
      </c>
      <c r="H40" s="40" t="s">
        <v>244</v>
      </c>
      <c r="I40" s="2"/>
      <c r="J40" s="2"/>
      <c r="K40" s="2"/>
      <c r="L40" s="2"/>
      <c r="M40" s="88"/>
      <c r="N40" s="88"/>
      <c r="O40" s="88"/>
      <c r="P40" s="88"/>
      <c r="Q40" s="88"/>
      <c r="R40" s="88"/>
      <c r="S40" s="88"/>
      <c r="T40" s="88"/>
      <c r="U40" s="88"/>
      <c r="V40" s="88"/>
      <c r="W40" s="88"/>
      <c r="X40" s="88"/>
      <c r="Y40" s="88"/>
      <c r="Z40" s="88"/>
      <c r="AA40" s="88"/>
      <c r="AB40" s="88"/>
      <c r="AC40" s="4"/>
      <c r="AD40" s="4"/>
      <c r="AE40" s="89"/>
    </row>
    <row r="41" spans="1:31" s="3" customFormat="1" ht="45" x14ac:dyDescent="0.25">
      <c r="A41" s="50" t="s">
        <v>116</v>
      </c>
      <c r="B41" s="50" t="s">
        <v>147</v>
      </c>
      <c r="C41" s="93" t="s">
        <v>179</v>
      </c>
      <c r="D41" s="40"/>
      <c r="E41" s="25" t="s">
        <v>86</v>
      </c>
      <c r="F41" s="25"/>
      <c r="G41" s="23" t="s">
        <v>256</v>
      </c>
      <c r="H41" s="23" t="s">
        <v>90</v>
      </c>
      <c r="I41" s="2"/>
      <c r="J41" s="2"/>
      <c r="K41" s="2"/>
      <c r="L41" s="2"/>
      <c r="M41" s="88"/>
      <c r="N41" s="88"/>
      <c r="O41" s="88"/>
      <c r="P41" s="88"/>
      <c r="Q41" s="88"/>
      <c r="R41" s="88"/>
      <c r="S41" s="88"/>
      <c r="T41" s="88"/>
      <c r="U41" s="88"/>
      <c r="V41" s="88"/>
      <c r="W41" s="88"/>
      <c r="X41" s="88"/>
      <c r="Y41" s="88"/>
      <c r="Z41" s="88"/>
      <c r="AA41" s="88"/>
      <c r="AB41" s="88"/>
      <c r="AC41" s="4"/>
      <c r="AD41" s="4"/>
      <c r="AE41" s="89"/>
    </row>
    <row r="42" spans="1:31" s="3" customFormat="1" x14ac:dyDescent="0.25">
      <c r="A42" s="21"/>
      <c r="B42" s="50"/>
      <c r="C42" s="94" t="s">
        <v>180</v>
      </c>
      <c r="D42" s="40"/>
      <c r="E42" s="25" t="s">
        <v>86</v>
      </c>
      <c r="F42" s="25"/>
      <c r="G42" s="23"/>
      <c r="H42" s="23"/>
      <c r="I42" s="2"/>
      <c r="J42" s="2"/>
      <c r="K42" s="2"/>
      <c r="L42" s="2"/>
      <c r="M42" s="88"/>
      <c r="N42" s="88"/>
      <c r="O42" s="88"/>
      <c r="P42" s="88"/>
      <c r="Q42" s="88"/>
      <c r="R42" s="88"/>
      <c r="S42" s="88"/>
      <c r="T42" s="88"/>
      <c r="U42" s="88"/>
      <c r="V42" s="88"/>
      <c r="W42" s="88"/>
      <c r="X42" s="88"/>
      <c r="Y42" s="88"/>
      <c r="Z42" s="88"/>
      <c r="AA42" s="88"/>
      <c r="AB42" s="88"/>
      <c r="AC42" s="4"/>
      <c r="AD42" s="4"/>
      <c r="AE42" s="89"/>
    </row>
    <row r="43" spans="1:31" s="3" customFormat="1" ht="30" x14ac:dyDescent="0.25">
      <c r="A43" s="21"/>
      <c r="B43" s="50"/>
      <c r="C43" s="94" t="s">
        <v>181</v>
      </c>
      <c r="D43" s="40"/>
      <c r="E43" s="25" t="s">
        <v>86</v>
      </c>
      <c r="F43" s="25"/>
      <c r="G43" s="23"/>
      <c r="H43" s="23"/>
      <c r="I43" s="2"/>
      <c r="J43" s="2"/>
      <c r="K43" s="2"/>
      <c r="L43" s="2"/>
      <c r="M43" s="88"/>
      <c r="N43" s="88"/>
      <c r="O43" s="88"/>
      <c r="P43" s="88"/>
      <c r="Q43" s="88"/>
      <c r="R43" s="88"/>
      <c r="S43" s="88"/>
      <c r="T43" s="88"/>
      <c r="U43" s="88"/>
      <c r="V43" s="88"/>
      <c r="W43" s="88"/>
      <c r="X43" s="88"/>
      <c r="Y43" s="88"/>
      <c r="Z43" s="88"/>
      <c r="AA43" s="88"/>
      <c r="AB43" s="88"/>
      <c r="AC43" s="4"/>
      <c r="AD43" s="4"/>
      <c r="AE43" s="89"/>
    </row>
    <row r="44" spans="1:31" s="3" customFormat="1" ht="30" x14ac:dyDescent="0.25">
      <c r="A44" s="21"/>
      <c r="B44" s="50"/>
      <c r="C44" s="94" t="s">
        <v>182</v>
      </c>
      <c r="D44" s="40"/>
      <c r="E44" s="25" t="s">
        <v>86</v>
      </c>
      <c r="F44" s="25"/>
      <c r="G44" s="23"/>
      <c r="H44" s="23"/>
      <c r="I44" s="2"/>
      <c r="J44" s="2"/>
      <c r="K44" s="2"/>
      <c r="L44" s="2"/>
      <c r="M44" s="88"/>
      <c r="N44" s="88"/>
      <c r="O44" s="88"/>
      <c r="P44" s="88"/>
      <c r="Q44" s="88"/>
      <c r="R44" s="88"/>
      <c r="S44" s="88"/>
      <c r="T44" s="88"/>
      <c r="U44" s="88"/>
      <c r="V44" s="88"/>
      <c r="W44" s="88"/>
      <c r="X44" s="88"/>
      <c r="Y44" s="88"/>
      <c r="Z44" s="88"/>
      <c r="AA44" s="88"/>
      <c r="AB44" s="88"/>
      <c r="AC44" s="4"/>
      <c r="AD44" s="4"/>
      <c r="AE44" s="89"/>
    </row>
    <row r="45" spans="1:31" s="3" customFormat="1" ht="45" x14ac:dyDescent="0.25">
      <c r="A45" s="50" t="s">
        <v>203</v>
      </c>
      <c r="B45" s="95" t="s">
        <v>229</v>
      </c>
      <c r="C45" s="96" t="s">
        <v>200</v>
      </c>
      <c r="D45" s="40"/>
      <c r="E45" s="25" t="s">
        <v>86</v>
      </c>
      <c r="F45" s="25"/>
      <c r="G45" s="23" t="s">
        <v>258</v>
      </c>
      <c r="H45" s="23" t="s">
        <v>257</v>
      </c>
      <c r="I45" s="2"/>
      <c r="J45" s="2"/>
      <c r="K45" s="2"/>
      <c r="L45" s="2"/>
      <c r="M45" s="88"/>
      <c r="N45" s="88"/>
      <c r="O45" s="88"/>
      <c r="P45" s="88"/>
      <c r="Q45" s="88"/>
      <c r="R45" s="88"/>
      <c r="S45" s="88"/>
      <c r="T45" s="88"/>
      <c r="U45" s="88"/>
      <c r="V45" s="88"/>
      <c r="W45" s="88"/>
      <c r="X45" s="88"/>
      <c r="Y45" s="88"/>
      <c r="Z45" s="88"/>
      <c r="AA45" s="88"/>
      <c r="AB45" s="88"/>
      <c r="AC45" s="4"/>
      <c r="AD45" s="4"/>
      <c r="AE45" s="89"/>
    </row>
    <row r="46" spans="1:31" s="3" customFormat="1" x14ac:dyDescent="0.25">
      <c r="A46" s="50"/>
      <c r="B46" s="95"/>
      <c r="C46" s="96" t="s">
        <v>194</v>
      </c>
      <c r="D46" s="40"/>
      <c r="E46" s="25" t="s">
        <v>86</v>
      </c>
      <c r="F46" s="25"/>
      <c r="G46" s="23"/>
      <c r="H46" s="23"/>
      <c r="I46" s="2"/>
      <c r="J46" s="2"/>
      <c r="K46" s="2"/>
      <c r="L46" s="2"/>
      <c r="M46" s="88"/>
      <c r="N46" s="88"/>
      <c r="O46" s="88"/>
      <c r="P46" s="88"/>
      <c r="Q46" s="88"/>
      <c r="R46" s="88"/>
      <c r="S46" s="88"/>
      <c r="T46" s="88"/>
      <c r="U46" s="88"/>
      <c r="V46" s="88"/>
      <c r="W46" s="88"/>
      <c r="X46" s="88"/>
      <c r="Y46" s="88"/>
      <c r="Z46" s="88"/>
      <c r="AA46" s="88"/>
      <c r="AB46" s="88"/>
      <c r="AC46" s="4"/>
      <c r="AD46" s="4"/>
      <c r="AE46" s="89"/>
    </row>
    <row r="47" spans="1:31" s="3" customFormat="1" x14ac:dyDescent="0.25">
      <c r="A47" s="50"/>
      <c r="B47" s="95"/>
      <c r="C47" s="96" t="s">
        <v>201</v>
      </c>
      <c r="D47" s="40"/>
      <c r="E47" s="25" t="s">
        <v>86</v>
      </c>
      <c r="F47" s="25"/>
      <c r="G47" s="23"/>
      <c r="H47" s="23"/>
      <c r="I47" s="2"/>
      <c r="J47" s="2"/>
      <c r="K47" s="2"/>
      <c r="L47" s="2"/>
      <c r="M47" s="88"/>
      <c r="N47" s="88"/>
      <c r="O47" s="88"/>
      <c r="P47" s="88"/>
      <c r="Q47" s="88"/>
      <c r="R47" s="88"/>
      <c r="S47" s="88"/>
      <c r="T47" s="88"/>
      <c r="U47" s="88"/>
      <c r="V47" s="88"/>
      <c r="W47" s="88"/>
      <c r="X47" s="88"/>
      <c r="Y47" s="88"/>
      <c r="Z47" s="88"/>
      <c r="AA47" s="88"/>
      <c r="AB47" s="88"/>
      <c r="AC47" s="4"/>
      <c r="AD47" s="4"/>
      <c r="AE47" s="89"/>
    </row>
    <row r="48" spans="1:31" s="3" customFormat="1" x14ac:dyDescent="0.25">
      <c r="A48" s="50"/>
      <c r="B48" s="95"/>
      <c r="C48" s="96" t="s">
        <v>195</v>
      </c>
      <c r="D48" s="40"/>
      <c r="E48" s="25" t="s">
        <v>86</v>
      </c>
      <c r="F48" s="25"/>
      <c r="G48" s="23"/>
      <c r="H48" s="23"/>
      <c r="I48" s="2"/>
      <c r="J48" s="2"/>
      <c r="K48" s="2"/>
      <c r="L48" s="2"/>
      <c r="M48" s="88"/>
      <c r="N48" s="88"/>
      <c r="O48" s="88"/>
      <c r="P48" s="88"/>
      <c r="Q48" s="88"/>
      <c r="R48" s="88"/>
      <c r="S48" s="88"/>
      <c r="T48" s="88"/>
      <c r="U48" s="88"/>
      <c r="V48" s="88"/>
      <c r="W48" s="88"/>
      <c r="X48" s="88"/>
      <c r="Y48" s="88"/>
      <c r="Z48" s="88"/>
      <c r="AA48" s="88"/>
      <c r="AB48" s="88"/>
      <c r="AC48" s="4"/>
      <c r="AD48" s="4"/>
      <c r="AE48" s="89"/>
    </row>
    <row r="49" spans="1:31" s="3" customFormat="1" x14ac:dyDescent="0.25">
      <c r="A49" s="50"/>
      <c r="B49" s="95"/>
      <c r="C49" s="96" t="s">
        <v>196</v>
      </c>
      <c r="D49" s="40"/>
      <c r="E49" s="25" t="s">
        <v>86</v>
      </c>
      <c r="F49" s="25"/>
      <c r="G49" s="23"/>
      <c r="H49" s="23"/>
      <c r="I49" s="2"/>
      <c r="J49" s="2"/>
      <c r="K49" s="2"/>
      <c r="L49" s="2"/>
      <c r="M49" s="88"/>
      <c r="N49" s="88"/>
      <c r="O49" s="88"/>
      <c r="P49" s="88"/>
      <c r="Q49" s="88"/>
      <c r="R49" s="88"/>
      <c r="S49" s="88"/>
      <c r="T49" s="88"/>
      <c r="U49" s="88"/>
      <c r="V49" s="88"/>
      <c r="W49" s="88"/>
      <c r="X49" s="88"/>
      <c r="Y49" s="88"/>
      <c r="Z49" s="88"/>
      <c r="AA49" s="88"/>
      <c r="AB49" s="88"/>
      <c r="AC49" s="4"/>
      <c r="AD49" s="4"/>
      <c r="AE49" s="89"/>
    </row>
    <row r="50" spans="1:31" s="3" customFormat="1" x14ac:dyDescent="0.25">
      <c r="A50" s="50"/>
      <c r="B50" s="95"/>
      <c r="C50" s="97" t="s">
        <v>197</v>
      </c>
      <c r="D50" s="40"/>
      <c r="E50" s="25" t="s">
        <v>86</v>
      </c>
      <c r="F50" s="25"/>
      <c r="G50" s="23"/>
      <c r="H50" s="23"/>
      <c r="I50" s="2"/>
      <c r="J50" s="2"/>
      <c r="K50" s="2"/>
      <c r="L50" s="2"/>
      <c r="M50" s="88"/>
      <c r="N50" s="88"/>
      <c r="O50" s="88"/>
      <c r="P50" s="88"/>
      <c r="Q50" s="88"/>
      <c r="R50" s="88"/>
      <c r="S50" s="88"/>
      <c r="T50" s="88"/>
      <c r="U50" s="88"/>
      <c r="V50" s="88"/>
      <c r="W50" s="88"/>
      <c r="X50" s="88"/>
      <c r="Y50" s="88"/>
      <c r="Z50" s="88"/>
      <c r="AA50" s="88"/>
      <c r="AB50" s="88"/>
      <c r="AC50" s="4"/>
      <c r="AD50" s="4"/>
      <c r="AE50" s="89"/>
    </row>
    <row r="51" spans="1:31" s="3" customFormat="1" x14ac:dyDescent="0.25">
      <c r="A51" s="50"/>
      <c r="B51" s="95"/>
      <c r="C51" s="97" t="s">
        <v>202</v>
      </c>
      <c r="D51" s="40"/>
      <c r="E51" s="25" t="s">
        <v>86</v>
      </c>
      <c r="F51" s="25"/>
      <c r="G51" s="23"/>
      <c r="H51" s="23"/>
      <c r="I51" s="2"/>
      <c r="J51" s="2"/>
      <c r="K51" s="2"/>
      <c r="L51" s="2"/>
      <c r="M51" s="88"/>
      <c r="N51" s="88"/>
      <c r="O51" s="88"/>
      <c r="P51" s="88"/>
      <c r="Q51" s="88"/>
      <c r="R51" s="88"/>
      <c r="S51" s="88"/>
      <c r="T51" s="88"/>
      <c r="U51" s="88"/>
      <c r="V51" s="88"/>
      <c r="W51" s="88"/>
      <c r="X51" s="88"/>
      <c r="Y51" s="88"/>
      <c r="Z51" s="88"/>
      <c r="AA51" s="88"/>
      <c r="AB51" s="88"/>
      <c r="AC51" s="4"/>
      <c r="AD51" s="4"/>
      <c r="AE51" s="89"/>
    </row>
    <row r="52" spans="1:31" s="3" customFormat="1" x14ac:dyDescent="0.25">
      <c r="A52" s="50"/>
      <c r="B52" s="95"/>
      <c r="C52" s="97" t="s">
        <v>198</v>
      </c>
      <c r="D52" s="40"/>
      <c r="E52" s="25" t="s">
        <v>86</v>
      </c>
      <c r="F52" s="25"/>
      <c r="G52" s="23"/>
      <c r="H52" s="23"/>
      <c r="I52" s="2"/>
      <c r="J52" s="2"/>
      <c r="K52" s="2"/>
      <c r="L52" s="2"/>
      <c r="M52" s="88"/>
      <c r="N52" s="88"/>
      <c r="O52" s="88"/>
      <c r="P52" s="88"/>
      <c r="Q52" s="88"/>
      <c r="R52" s="88"/>
      <c r="S52" s="88"/>
      <c r="T52" s="88"/>
      <c r="U52" s="88"/>
      <c r="V52" s="88"/>
      <c r="W52" s="88"/>
      <c r="X52" s="88"/>
      <c r="Y52" s="88"/>
      <c r="Z52" s="88"/>
      <c r="AA52" s="88"/>
      <c r="AB52" s="88"/>
      <c r="AC52" s="4"/>
      <c r="AD52" s="4"/>
      <c r="AE52" s="89"/>
    </row>
    <row r="53" spans="1:31" s="3" customFormat="1" x14ac:dyDescent="0.25">
      <c r="A53" s="50"/>
      <c r="B53" s="95"/>
      <c r="C53" s="97" t="s">
        <v>199</v>
      </c>
      <c r="D53" s="40"/>
      <c r="E53" s="25" t="s">
        <v>86</v>
      </c>
      <c r="F53" s="25"/>
      <c r="G53" s="23"/>
      <c r="H53" s="23"/>
      <c r="I53" s="2"/>
      <c r="J53" s="2"/>
      <c r="K53" s="2"/>
      <c r="L53" s="2"/>
      <c r="M53" s="88"/>
      <c r="N53" s="88"/>
      <c r="O53" s="88"/>
      <c r="P53" s="88"/>
      <c r="Q53" s="88"/>
      <c r="R53" s="88"/>
      <c r="S53" s="88"/>
      <c r="T53" s="88"/>
      <c r="U53" s="88"/>
      <c r="V53" s="88"/>
      <c r="W53" s="88"/>
      <c r="X53" s="88"/>
      <c r="Y53" s="88"/>
      <c r="Z53" s="88"/>
      <c r="AA53" s="88"/>
      <c r="AB53" s="88"/>
      <c r="AC53" s="4"/>
      <c r="AD53" s="4"/>
      <c r="AE53" s="89"/>
    </row>
    <row r="54" spans="1:31" s="3" customFormat="1" ht="105" x14ac:dyDescent="0.25">
      <c r="A54" s="21" t="s">
        <v>190</v>
      </c>
      <c r="B54" s="50" t="s">
        <v>230</v>
      </c>
      <c r="C54" s="98" t="s">
        <v>164</v>
      </c>
      <c r="D54" s="40" t="s">
        <v>267</v>
      </c>
      <c r="E54" s="30" t="s">
        <v>85</v>
      </c>
      <c r="F54" s="40" t="s">
        <v>266</v>
      </c>
      <c r="G54" s="23" t="s">
        <v>96</v>
      </c>
      <c r="H54" s="23" t="s">
        <v>90</v>
      </c>
      <c r="I54" s="2"/>
      <c r="J54" s="2"/>
      <c r="K54" s="2"/>
      <c r="L54" s="2"/>
      <c r="M54" s="88"/>
      <c r="N54" s="88"/>
      <c r="O54" s="88"/>
      <c r="P54" s="88"/>
      <c r="Q54" s="88"/>
      <c r="R54" s="88"/>
      <c r="S54" s="88"/>
      <c r="T54" s="88"/>
      <c r="U54" s="88"/>
      <c r="V54" s="88"/>
      <c r="W54" s="88"/>
      <c r="X54" s="88"/>
      <c r="Y54" s="88"/>
      <c r="Z54" s="88"/>
      <c r="AA54" s="88"/>
      <c r="AB54" s="88"/>
      <c r="AC54" s="4"/>
      <c r="AD54" s="4"/>
      <c r="AE54" s="89"/>
    </row>
    <row r="55" spans="1:31" s="100" customFormat="1" ht="150" x14ac:dyDescent="0.25">
      <c r="A55" s="99" t="s">
        <v>117</v>
      </c>
      <c r="B55" s="50" t="s">
        <v>148</v>
      </c>
      <c r="C55" s="46" t="s">
        <v>102</v>
      </c>
      <c r="D55" s="25"/>
      <c r="E55" s="25" t="s">
        <v>86</v>
      </c>
      <c r="F55" s="40" t="s">
        <v>157</v>
      </c>
      <c r="G55" s="27" t="s">
        <v>118</v>
      </c>
      <c r="H55" s="25" t="s">
        <v>119</v>
      </c>
      <c r="I55" s="2"/>
      <c r="J55" s="2"/>
      <c r="K55" s="2"/>
      <c r="L55" s="2"/>
      <c r="M55" s="88"/>
      <c r="N55" s="88"/>
      <c r="O55" s="88"/>
      <c r="P55" s="88"/>
      <c r="Q55" s="88"/>
      <c r="R55" s="88"/>
      <c r="S55" s="88"/>
      <c r="T55" s="88"/>
      <c r="U55" s="88"/>
      <c r="V55" s="88"/>
      <c r="W55" s="88"/>
      <c r="X55" s="88"/>
      <c r="Y55" s="88"/>
      <c r="Z55" s="88"/>
      <c r="AA55" s="88"/>
      <c r="AB55" s="88"/>
      <c r="AC55" s="4"/>
      <c r="AD55" s="4"/>
      <c r="AE55" s="89"/>
    </row>
    <row r="56" spans="1:31" s="100" customFormat="1" ht="45" x14ac:dyDescent="0.25">
      <c r="A56" s="101"/>
      <c r="B56" s="101"/>
      <c r="C56" s="25"/>
      <c r="D56" s="25"/>
      <c r="E56" s="25"/>
      <c r="F56" s="40" t="s">
        <v>120</v>
      </c>
      <c r="G56" s="26"/>
      <c r="H56" s="25"/>
      <c r="I56" s="2"/>
      <c r="J56" s="2"/>
      <c r="K56" s="2"/>
      <c r="L56" s="2"/>
      <c r="M56" s="88"/>
      <c r="N56" s="88"/>
      <c r="O56" s="88"/>
      <c r="P56" s="88"/>
      <c r="Q56" s="88"/>
      <c r="R56" s="88"/>
      <c r="S56" s="88"/>
      <c r="T56" s="88"/>
      <c r="U56" s="88"/>
      <c r="V56" s="88"/>
      <c r="W56" s="88"/>
      <c r="X56" s="88"/>
      <c r="Y56" s="88"/>
      <c r="Z56" s="88"/>
      <c r="AA56" s="88"/>
      <c r="AB56" s="88"/>
      <c r="AC56" s="4"/>
      <c r="AD56" s="4"/>
      <c r="AE56" s="89"/>
    </row>
    <row r="57" spans="1:31" s="100" customFormat="1" ht="45" x14ac:dyDescent="0.25">
      <c r="A57" s="99" t="s">
        <v>121</v>
      </c>
      <c r="B57" s="50" t="s">
        <v>149</v>
      </c>
      <c r="C57" s="102" t="s">
        <v>252</v>
      </c>
      <c r="D57" s="25"/>
      <c r="E57" s="30" t="s">
        <v>85</v>
      </c>
      <c r="F57" s="25"/>
      <c r="G57" s="23" t="s">
        <v>96</v>
      </c>
      <c r="H57" s="23" t="s">
        <v>90</v>
      </c>
      <c r="I57" s="2"/>
      <c r="J57" s="2"/>
      <c r="K57" s="2"/>
      <c r="L57" s="2"/>
      <c r="M57" s="88"/>
      <c r="N57" s="88"/>
      <c r="O57" s="88"/>
      <c r="P57" s="88"/>
      <c r="Q57" s="88"/>
      <c r="R57" s="88"/>
      <c r="S57" s="88"/>
      <c r="T57" s="88"/>
      <c r="U57" s="88"/>
      <c r="V57" s="88"/>
      <c r="W57" s="88"/>
      <c r="X57" s="88"/>
      <c r="Y57" s="88"/>
      <c r="Z57" s="88"/>
      <c r="AA57" s="88"/>
      <c r="AB57" s="88"/>
      <c r="AC57" s="4"/>
      <c r="AD57" s="4"/>
      <c r="AE57" s="89"/>
    </row>
    <row r="58" spans="1:31" s="100" customFormat="1" x14ac:dyDescent="0.25">
      <c r="A58" s="99"/>
      <c r="B58" s="50"/>
      <c r="C58" s="103" t="s">
        <v>249</v>
      </c>
      <c r="D58" s="25"/>
      <c r="E58" s="25"/>
      <c r="F58" s="25"/>
      <c r="G58" s="26"/>
      <c r="H58" s="24"/>
      <c r="I58" s="2"/>
      <c r="J58" s="2"/>
      <c r="K58" s="2"/>
      <c r="L58" s="2"/>
      <c r="M58" s="88"/>
      <c r="N58" s="88"/>
      <c r="O58" s="88"/>
      <c r="P58" s="88"/>
      <c r="Q58" s="88"/>
      <c r="R58" s="88"/>
      <c r="S58" s="88"/>
      <c r="T58" s="88"/>
      <c r="U58" s="88"/>
      <c r="V58" s="88"/>
      <c r="W58" s="88"/>
      <c r="X58" s="88"/>
      <c r="Y58" s="88"/>
      <c r="Z58" s="88"/>
      <c r="AA58" s="88"/>
      <c r="AB58" s="88"/>
      <c r="AC58" s="4"/>
      <c r="AD58" s="4"/>
      <c r="AE58" s="89"/>
    </row>
    <row r="59" spans="1:31" s="100" customFormat="1" ht="30" x14ac:dyDescent="0.25">
      <c r="A59" s="99"/>
      <c r="B59" s="50"/>
      <c r="C59" s="103" t="s">
        <v>250</v>
      </c>
      <c r="D59" s="25"/>
      <c r="E59" s="25"/>
      <c r="F59" s="25"/>
      <c r="G59" s="26"/>
      <c r="H59" s="24"/>
      <c r="I59" s="2"/>
      <c r="J59" s="2"/>
      <c r="K59" s="2"/>
      <c r="L59" s="2"/>
      <c r="M59" s="88"/>
      <c r="N59" s="88"/>
      <c r="O59" s="88"/>
      <c r="P59" s="88"/>
      <c r="Q59" s="88"/>
      <c r="R59" s="88"/>
      <c r="S59" s="88"/>
      <c r="T59" s="88"/>
      <c r="U59" s="88"/>
      <c r="V59" s="88"/>
      <c r="W59" s="88"/>
      <c r="X59" s="88"/>
      <c r="Y59" s="88"/>
      <c r="Z59" s="88"/>
      <c r="AA59" s="88"/>
      <c r="AB59" s="88"/>
      <c r="AC59" s="4"/>
      <c r="AD59" s="4"/>
      <c r="AE59" s="89"/>
    </row>
    <row r="60" spans="1:31" s="100" customFormat="1" ht="30" x14ac:dyDescent="0.25">
      <c r="A60" s="99"/>
      <c r="B60" s="50"/>
      <c r="C60" s="103" t="s">
        <v>251</v>
      </c>
      <c r="D60" s="25"/>
      <c r="E60" s="25"/>
      <c r="F60" s="25"/>
      <c r="G60" s="26"/>
      <c r="H60" s="24"/>
      <c r="I60" s="2"/>
      <c r="J60" s="2"/>
      <c r="K60" s="2"/>
      <c r="L60" s="2"/>
      <c r="M60" s="88"/>
      <c r="N60" s="88"/>
      <c r="O60" s="88"/>
      <c r="P60" s="88"/>
      <c r="Q60" s="88"/>
      <c r="R60" s="88"/>
      <c r="S60" s="88"/>
      <c r="T60" s="88"/>
      <c r="U60" s="88"/>
      <c r="V60" s="88"/>
      <c r="W60" s="88"/>
      <c r="X60" s="88"/>
      <c r="Y60" s="88"/>
      <c r="Z60" s="88"/>
      <c r="AA60" s="88"/>
      <c r="AB60" s="88"/>
      <c r="AC60" s="4"/>
      <c r="AD60" s="4"/>
      <c r="AE60" s="89"/>
    </row>
    <row r="61" spans="1:31" s="100" customFormat="1" ht="75" x14ac:dyDescent="0.25">
      <c r="A61" s="99"/>
      <c r="B61" s="50"/>
      <c r="C61" s="102" t="s">
        <v>234</v>
      </c>
      <c r="D61" s="25"/>
      <c r="E61" s="25" t="s">
        <v>86</v>
      </c>
      <c r="F61" s="54" t="s">
        <v>263</v>
      </c>
      <c r="G61" s="26" t="s">
        <v>122</v>
      </c>
      <c r="H61" s="40" t="s">
        <v>244</v>
      </c>
      <c r="I61" s="2"/>
      <c r="J61" s="2"/>
      <c r="K61" s="2"/>
      <c r="L61" s="2"/>
      <c r="M61" s="88"/>
      <c r="N61" s="88"/>
      <c r="O61" s="88"/>
      <c r="P61" s="88"/>
      <c r="Q61" s="88"/>
      <c r="R61" s="88"/>
      <c r="S61" s="88"/>
      <c r="T61" s="88"/>
      <c r="U61" s="88"/>
      <c r="V61" s="88"/>
      <c r="W61" s="88"/>
      <c r="X61" s="88"/>
      <c r="Y61" s="88"/>
      <c r="Z61" s="88"/>
      <c r="AA61" s="88"/>
      <c r="AB61" s="88"/>
      <c r="AC61" s="4"/>
      <c r="AD61" s="4"/>
      <c r="AE61" s="89"/>
    </row>
    <row r="62" spans="1:31" s="100" customFormat="1" ht="105" x14ac:dyDescent="0.25">
      <c r="A62" s="50" t="s">
        <v>191</v>
      </c>
      <c r="B62" s="50" t="s">
        <v>233</v>
      </c>
      <c r="C62" s="54" t="s">
        <v>235</v>
      </c>
      <c r="D62" s="104" t="s">
        <v>236</v>
      </c>
      <c r="E62" s="25" t="s">
        <v>86</v>
      </c>
      <c r="F62" s="40" t="s">
        <v>237</v>
      </c>
      <c r="G62" s="23" t="s">
        <v>241</v>
      </c>
      <c r="H62" s="40" t="s">
        <v>242</v>
      </c>
      <c r="I62" s="2"/>
      <c r="J62" s="2"/>
      <c r="K62" s="2"/>
      <c r="L62" s="2"/>
      <c r="M62" s="88"/>
      <c r="N62" s="88"/>
      <c r="O62" s="88"/>
      <c r="P62" s="88"/>
      <c r="Q62" s="88"/>
      <c r="R62" s="88"/>
      <c r="S62" s="88"/>
      <c r="T62" s="88"/>
      <c r="U62" s="88"/>
      <c r="V62" s="88"/>
      <c r="W62" s="88"/>
      <c r="X62" s="88"/>
      <c r="Y62" s="88"/>
      <c r="Z62" s="88"/>
      <c r="AA62" s="88"/>
      <c r="AB62" s="88"/>
      <c r="AC62" s="4"/>
      <c r="AD62" s="4"/>
      <c r="AE62" s="89"/>
    </row>
    <row r="63" spans="1:31" s="100" customFormat="1" ht="30" x14ac:dyDescent="0.25">
      <c r="A63" s="99"/>
      <c r="B63" s="50"/>
      <c r="D63" s="25"/>
      <c r="E63" s="25"/>
      <c r="F63" s="105" t="s">
        <v>260</v>
      </c>
      <c r="G63" s="26"/>
      <c r="H63" s="24"/>
      <c r="I63" s="2"/>
      <c r="J63" s="2"/>
      <c r="K63" s="2"/>
      <c r="L63" s="2"/>
      <c r="M63" s="88"/>
      <c r="N63" s="88"/>
      <c r="O63" s="88"/>
      <c r="P63" s="88"/>
      <c r="Q63" s="88"/>
      <c r="R63" s="88"/>
      <c r="S63" s="88"/>
      <c r="T63" s="88"/>
      <c r="U63" s="88"/>
      <c r="V63" s="88"/>
      <c r="W63" s="88"/>
      <c r="X63" s="88"/>
      <c r="Y63" s="88"/>
      <c r="Z63" s="88"/>
      <c r="AA63" s="88"/>
      <c r="AB63" s="88"/>
      <c r="AC63" s="4"/>
      <c r="AD63" s="4"/>
      <c r="AE63" s="89"/>
    </row>
    <row r="64" spans="1:31" s="100" customFormat="1" x14ac:dyDescent="0.25">
      <c r="A64" s="99"/>
      <c r="B64" s="50"/>
      <c r="C64" s="106"/>
      <c r="D64" s="25"/>
      <c r="E64" s="25"/>
      <c r="F64" s="105" t="s">
        <v>261</v>
      </c>
      <c r="G64" s="26"/>
      <c r="H64" s="24"/>
      <c r="I64" s="2"/>
      <c r="J64" s="2"/>
      <c r="K64" s="2"/>
      <c r="L64" s="2"/>
      <c r="M64" s="88"/>
      <c r="N64" s="88"/>
      <c r="O64" s="88"/>
      <c r="P64" s="88"/>
      <c r="Q64" s="88"/>
      <c r="R64" s="88"/>
      <c r="S64" s="88"/>
      <c r="T64" s="88"/>
      <c r="U64" s="88"/>
      <c r="V64" s="88"/>
      <c r="W64" s="88"/>
      <c r="X64" s="88"/>
      <c r="Y64" s="88"/>
      <c r="Z64" s="88"/>
      <c r="AA64" s="88"/>
      <c r="AB64" s="88"/>
      <c r="AC64" s="4"/>
      <c r="AD64" s="4"/>
      <c r="AE64" s="89"/>
    </row>
    <row r="65" spans="1:31" s="100" customFormat="1" ht="135" x14ac:dyDescent="0.25">
      <c r="A65" s="99"/>
      <c r="B65" s="50"/>
      <c r="C65" s="106"/>
      <c r="D65" s="25"/>
      <c r="E65" s="25"/>
      <c r="F65" s="49" t="s">
        <v>264</v>
      </c>
      <c r="G65" s="26"/>
      <c r="H65" s="24"/>
      <c r="I65" s="2"/>
      <c r="J65" s="2"/>
      <c r="K65" s="2"/>
      <c r="L65" s="2"/>
      <c r="M65" s="88"/>
      <c r="N65" s="88"/>
      <c r="O65" s="88"/>
      <c r="P65" s="88"/>
      <c r="Q65" s="88"/>
      <c r="R65" s="88"/>
      <c r="S65" s="88"/>
      <c r="T65" s="88"/>
      <c r="U65" s="88"/>
      <c r="V65" s="88"/>
      <c r="W65" s="88"/>
      <c r="X65" s="88"/>
      <c r="Y65" s="88"/>
      <c r="Z65" s="88"/>
      <c r="AA65" s="88"/>
      <c r="AB65" s="88"/>
      <c r="AC65" s="4"/>
      <c r="AD65" s="4"/>
      <c r="AE65" s="89"/>
    </row>
    <row r="66" spans="1:31" s="100" customFormat="1" ht="75" x14ac:dyDescent="0.25">
      <c r="A66" s="50" t="s">
        <v>231</v>
      </c>
      <c r="B66" s="50" t="s">
        <v>232</v>
      </c>
      <c r="C66" s="54" t="s">
        <v>238</v>
      </c>
      <c r="D66" s="54" t="s">
        <v>240</v>
      </c>
      <c r="E66" s="25" t="s">
        <v>86</v>
      </c>
      <c r="F66" s="48" t="s">
        <v>248</v>
      </c>
      <c r="G66" s="23" t="s">
        <v>241</v>
      </c>
      <c r="H66" s="40" t="s">
        <v>242</v>
      </c>
      <c r="I66" s="2"/>
      <c r="J66" s="2"/>
      <c r="K66" s="2"/>
      <c r="L66" s="2"/>
      <c r="M66" s="88"/>
      <c r="N66" s="88"/>
      <c r="O66" s="88"/>
      <c r="P66" s="88"/>
      <c r="Q66" s="88"/>
      <c r="R66" s="88"/>
      <c r="S66" s="88"/>
      <c r="T66" s="88"/>
      <c r="U66" s="88"/>
      <c r="V66" s="88"/>
      <c r="W66" s="88"/>
      <c r="X66" s="88"/>
      <c r="Y66" s="88"/>
      <c r="Z66" s="88"/>
      <c r="AA66" s="88"/>
      <c r="AB66" s="88"/>
      <c r="AC66" s="4"/>
      <c r="AD66" s="4"/>
      <c r="AE66" s="89"/>
    </row>
    <row r="67" spans="1:31" s="100" customFormat="1" ht="120" x14ac:dyDescent="0.25">
      <c r="A67" s="99"/>
      <c r="B67" s="50"/>
      <c r="C67" s="106"/>
      <c r="D67" s="25"/>
      <c r="E67" s="25"/>
      <c r="F67" s="49" t="s">
        <v>265</v>
      </c>
      <c r="G67" s="26"/>
      <c r="H67" s="24"/>
      <c r="I67" s="2"/>
      <c r="J67" s="2"/>
      <c r="K67" s="2"/>
      <c r="L67" s="2"/>
      <c r="M67" s="88"/>
      <c r="N67" s="88"/>
      <c r="O67" s="88"/>
      <c r="P67" s="88"/>
      <c r="Q67" s="88"/>
      <c r="R67" s="88"/>
      <c r="S67" s="88"/>
      <c r="T67" s="88"/>
      <c r="U67" s="88"/>
      <c r="V67" s="88"/>
      <c r="W67" s="88"/>
      <c r="X67" s="88"/>
      <c r="Y67" s="88"/>
      <c r="Z67" s="88"/>
      <c r="AA67" s="88"/>
      <c r="AB67" s="88"/>
      <c r="AC67" s="4"/>
      <c r="AD67" s="4"/>
      <c r="AE67" s="89"/>
    </row>
    <row r="68" spans="1:31" s="100" customFormat="1" x14ac:dyDescent="0.25">
      <c r="A68" s="107"/>
      <c r="B68" s="107"/>
      <c r="C68" s="2"/>
      <c r="D68" s="2"/>
      <c r="E68" s="2"/>
      <c r="F68" s="2"/>
      <c r="G68" s="28"/>
      <c r="H68" s="2"/>
      <c r="I68" s="2"/>
      <c r="J68" s="2"/>
      <c r="K68" s="2"/>
      <c r="L68" s="2"/>
      <c r="M68" s="88"/>
      <c r="N68" s="88"/>
      <c r="O68" s="88"/>
      <c r="P68" s="88"/>
      <c r="Q68" s="88"/>
      <c r="R68" s="88"/>
      <c r="S68" s="88"/>
      <c r="T68" s="88"/>
      <c r="U68" s="88"/>
      <c r="V68" s="88"/>
      <c r="W68" s="88"/>
      <c r="X68" s="88"/>
      <c r="Y68" s="88"/>
      <c r="Z68" s="88"/>
      <c r="AA68" s="88"/>
      <c r="AB68" s="88"/>
      <c r="AC68" s="4"/>
      <c r="AD68" s="4"/>
      <c r="AE68" s="89"/>
    </row>
    <row r="69" spans="1:31" s="100" customFormat="1" x14ac:dyDescent="0.25">
      <c r="A69" s="107"/>
      <c r="B69" s="107"/>
      <c r="C69" s="2"/>
      <c r="D69" s="2"/>
      <c r="E69" s="2"/>
      <c r="F69" s="2"/>
      <c r="G69" s="28"/>
      <c r="H69" s="2"/>
      <c r="I69" s="2"/>
      <c r="J69" s="2"/>
      <c r="K69" s="2"/>
      <c r="L69" s="2"/>
      <c r="M69" s="88"/>
      <c r="N69" s="88"/>
      <c r="O69" s="88"/>
      <c r="P69" s="88"/>
      <c r="Q69" s="88"/>
      <c r="R69" s="88"/>
      <c r="S69" s="88"/>
      <c r="T69" s="88"/>
      <c r="U69" s="88"/>
      <c r="V69" s="88"/>
      <c r="W69" s="88"/>
      <c r="X69" s="88"/>
      <c r="Y69" s="88"/>
      <c r="Z69" s="88"/>
      <c r="AA69" s="88"/>
      <c r="AB69" s="88"/>
      <c r="AC69" s="4"/>
      <c r="AD69" s="4"/>
      <c r="AE69" s="89"/>
    </row>
    <row r="70" spans="1:31" s="100" customFormat="1" x14ac:dyDescent="0.25">
      <c r="A70" s="107"/>
      <c r="B70" s="107"/>
      <c r="C70" s="2"/>
      <c r="D70" s="2"/>
      <c r="E70" s="2"/>
      <c r="F70" s="2"/>
      <c r="G70" s="28"/>
      <c r="H70" s="2"/>
      <c r="I70" s="2"/>
      <c r="J70" s="2"/>
      <c r="K70" s="2"/>
      <c r="L70" s="2"/>
      <c r="M70" s="88"/>
      <c r="N70" s="88"/>
      <c r="O70" s="88"/>
      <c r="P70" s="88"/>
      <c r="Q70" s="88"/>
      <c r="R70" s="88"/>
      <c r="S70" s="88"/>
      <c r="T70" s="88"/>
      <c r="U70" s="88"/>
      <c r="V70" s="88"/>
      <c r="W70" s="88"/>
      <c r="X70" s="88"/>
      <c r="Y70" s="88"/>
      <c r="Z70" s="88"/>
      <c r="AA70" s="88"/>
      <c r="AB70" s="88"/>
      <c r="AC70" s="4"/>
      <c r="AD70" s="4"/>
      <c r="AE70" s="89"/>
    </row>
  </sheetData>
  <mergeCells count="2">
    <mergeCell ref="F16:F23"/>
    <mergeCell ref="B45:B53"/>
  </mergeCells>
  <pageMargins left="0.19685039370078741" right="0.19685039370078741" top="0.19685039370078741" bottom="0.39370078740157483" header="0.31496062992125984" footer="0.11811023622047245"/>
  <pageSetup paperSize="8" scale="70" orientation="portrait" horizontalDpi="300" verticalDpi="300"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83"/>
  <sheetViews>
    <sheetView workbookViewId="0">
      <pane xSplit="4" ySplit="2" topLeftCell="E6" activePane="bottomRight" state="frozen"/>
      <selection pane="topRight" activeCell="E1" sqref="E1"/>
      <selection pane="bottomLeft" activeCell="A2" sqref="A2"/>
      <selection pane="bottomRight" activeCell="G27" sqref="G27"/>
    </sheetView>
  </sheetViews>
  <sheetFormatPr defaultColWidth="13.85546875" defaultRowHeight="12.75" x14ac:dyDescent="0.2"/>
  <cols>
    <col min="1" max="1" width="18.85546875" style="35" customWidth="1"/>
    <col min="2" max="4" width="13.85546875" style="35"/>
    <col min="5" max="5" width="13.85546875" style="34"/>
    <col min="6" max="6" width="13.85546875" style="52"/>
    <col min="7" max="12" width="13.85546875" style="34"/>
    <col min="13" max="18" width="13.85546875" style="31"/>
    <col min="19" max="19" width="13.85546875" style="43"/>
    <col min="20" max="20" width="13.85546875" style="45"/>
    <col min="21" max="22" width="13.85546875" style="74"/>
    <col min="23" max="23" width="13.85546875" style="71"/>
    <col min="24" max="24" width="13.85546875" style="34"/>
    <col min="25" max="29" width="13.85546875" style="35"/>
    <col min="30" max="30" width="13.85546875" style="34"/>
    <col min="31" max="36" width="13.85546875" style="35"/>
    <col min="37" max="37" width="13.85546875" style="32"/>
    <col min="38" max="41" width="13.85546875" style="34"/>
    <col min="42" max="46" width="16.85546875" style="72" customWidth="1"/>
    <col min="47" max="50" width="13.85546875" style="73"/>
    <col min="51" max="51" width="13.85546875" style="34"/>
    <col min="52" max="52" width="13.85546875" style="35"/>
    <col min="53" max="55" width="13.85546875" style="34"/>
    <col min="56" max="56" width="13.85546875" style="37"/>
    <col min="57" max="57" width="13.85546875" style="33"/>
    <col min="58" max="16384" width="13.85546875" style="34"/>
  </cols>
  <sheetData>
    <row r="1" spans="1:59" s="135" customFormat="1" x14ac:dyDescent="0.2">
      <c r="A1" s="53"/>
      <c r="B1" s="53"/>
      <c r="C1" s="53"/>
      <c r="D1" s="53"/>
      <c r="E1" s="53" t="s">
        <v>239</v>
      </c>
      <c r="F1" s="128" t="s">
        <v>107</v>
      </c>
      <c r="G1" s="129" t="s">
        <v>108</v>
      </c>
      <c r="H1" s="129"/>
      <c r="I1" s="129" t="s">
        <v>186</v>
      </c>
      <c r="J1" s="129"/>
      <c r="K1" s="129"/>
      <c r="L1" s="129"/>
      <c r="M1" s="130" t="s">
        <v>109</v>
      </c>
      <c r="N1" s="131" t="s">
        <v>113</v>
      </c>
      <c r="O1" s="131"/>
      <c r="P1" s="131"/>
      <c r="Q1" s="131" t="s">
        <v>115</v>
      </c>
      <c r="R1" s="131"/>
      <c r="S1" s="131"/>
      <c r="T1" s="131"/>
      <c r="U1" s="131"/>
      <c r="V1" s="131"/>
      <c r="W1" s="132" t="s">
        <v>114</v>
      </c>
      <c r="X1" s="129" t="s">
        <v>163</v>
      </c>
      <c r="Y1" s="129"/>
      <c r="Z1" s="129"/>
      <c r="AA1" s="129"/>
      <c r="AB1" s="129"/>
      <c r="AC1" s="129"/>
      <c r="AD1" s="129"/>
      <c r="AE1" s="129" t="s">
        <v>188</v>
      </c>
      <c r="AF1" s="129"/>
      <c r="AG1" s="129"/>
      <c r="AH1" s="129" t="s">
        <v>189</v>
      </c>
      <c r="AI1" s="129"/>
      <c r="AJ1" s="129"/>
      <c r="AK1" s="53" t="s">
        <v>187</v>
      </c>
      <c r="AL1" s="129" t="s">
        <v>116</v>
      </c>
      <c r="AM1" s="129"/>
      <c r="AN1" s="129"/>
      <c r="AO1" s="129"/>
      <c r="AP1" s="133" t="s">
        <v>228</v>
      </c>
      <c r="AQ1" s="133"/>
      <c r="AR1" s="133"/>
      <c r="AS1" s="133"/>
      <c r="AT1" s="133"/>
      <c r="AU1" s="133"/>
      <c r="AV1" s="133"/>
      <c r="AW1" s="133"/>
      <c r="AX1" s="133"/>
      <c r="AY1" s="53" t="s">
        <v>190</v>
      </c>
      <c r="AZ1" s="53" t="s">
        <v>117</v>
      </c>
      <c r="BA1" s="129" t="s">
        <v>121</v>
      </c>
      <c r="BB1" s="129"/>
      <c r="BC1" s="129"/>
      <c r="BD1" s="129"/>
      <c r="BE1" s="53"/>
      <c r="BF1" s="53" t="s">
        <v>192</v>
      </c>
      <c r="BG1" s="134" t="s">
        <v>191</v>
      </c>
    </row>
    <row r="2" spans="1:59" s="75" customFormat="1" ht="76.5" x14ac:dyDescent="0.25">
      <c r="A2" s="76" t="s">
        <v>86</v>
      </c>
      <c r="B2" s="76" t="s">
        <v>85</v>
      </c>
      <c r="C2" s="76" t="s">
        <v>88</v>
      </c>
      <c r="D2" s="76" t="s">
        <v>89</v>
      </c>
      <c r="E2" s="76" t="s">
        <v>165</v>
      </c>
      <c r="F2" s="76" t="s">
        <v>183</v>
      </c>
      <c r="G2" s="77" t="s">
        <v>94</v>
      </c>
      <c r="H2" s="76" t="s">
        <v>184</v>
      </c>
      <c r="I2" s="76" t="s">
        <v>159</v>
      </c>
      <c r="J2" s="76" t="s">
        <v>160</v>
      </c>
      <c r="K2" s="76" t="s">
        <v>185</v>
      </c>
      <c r="L2" s="76" t="s">
        <v>161</v>
      </c>
      <c r="M2" s="78" t="s">
        <v>152</v>
      </c>
      <c r="N2" s="76" t="s">
        <v>97</v>
      </c>
      <c r="O2" s="76" t="s">
        <v>98</v>
      </c>
      <c r="P2" s="76" t="s">
        <v>193</v>
      </c>
      <c r="Q2" s="76" t="s">
        <v>104</v>
      </c>
      <c r="R2" s="76" t="s">
        <v>103</v>
      </c>
      <c r="S2" s="79" t="s">
        <v>213</v>
      </c>
      <c r="T2" s="79" t="s">
        <v>214</v>
      </c>
      <c r="U2" s="76" t="s">
        <v>215</v>
      </c>
      <c r="V2" s="76" t="s">
        <v>216</v>
      </c>
      <c r="W2" s="79" t="s">
        <v>153</v>
      </c>
      <c r="X2" s="76" t="s">
        <v>172</v>
      </c>
      <c r="Y2" s="76" t="s">
        <v>173</v>
      </c>
      <c r="Z2" s="76" t="s">
        <v>174</v>
      </c>
      <c r="AA2" s="76" t="s">
        <v>175</v>
      </c>
      <c r="AB2" s="76" t="s">
        <v>176</v>
      </c>
      <c r="AC2" s="76" t="s">
        <v>177</v>
      </c>
      <c r="AD2" s="76" t="s">
        <v>178</v>
      </c>
      <c r="AE2" s="76" t="s">
        <v>169</v>
      </c>
      <c r="AF2" s="76" t="s">
        <v>170</v>
      </c>
      <c r="AG2" s="76" t="s">
        <v>171</v>
      </c>
      <c r="AH2" s="80" t="s">
        <v>166</v>
      </c>
      <c r="AI2" s="80" t="s">
        <v>167</v>
      </c>
      <c r="AJ2" s="80" t="s">
        <v>168</v>
      </c>
      <c r="AK2" s="81" t="s">
        <v>154</v>
      </c>
      <c r="AL2" s="76" t="s">
        <v>179</v>
      </c>
      <c r="AM2" s="76" t="s">
        <v>180</v>
      </c>
      <c r="AN2" s="76" t="s">
        <v>181</v>
      </c>
      <c r="AO2" s="76" t="s">
        <v>182</v>
      </c>
      <c r="AP2" s="77" t="s">
        <v>200</v>
      </c>
      <c r="AQ2" s="77" t="s">
        <v>194</v>
      </c>
      <c r="AR2" s="77" t="s">
        <v>201</v>
      </c>
      <c r="AS2" s="77" t="s">
        <v>195</v>
      </c>
      <c r="AT2" s="77" t="s">
        <v>196</v>
      </c>
      <c r="AU2" s="82" t="s">
        <v>197</v>
      </c>
      <c r="AV2" s="82" t="s">
        <v>202</v>
      </c>
      <c r="AW2" s="82" t="s">
        <v>198</v>
      </c>
      <c r="AX2" s="82" t="s">
        <v>199</v>
      </c>
      <c r="AY2" s="77" t="s">
        <v>164</v>
      </c>
      <c r="AZ2" s="83" t="s">
        <v>162</v>
      </c>
      <c r="BA2" s="76" t="s">
        <v>249</v>
      </c>
      <c r="BB2" s="76" t="s">
        <v>250</v>
      </c>
      <c r="BC2" s="76" t="s">
        <v>251</v>
      </c>
      <c r="BD2" s="81" t="s">
        <v>138</v>
      </c>
      <c r="BE2" s="84" t="s">
        <v>137</v>
      </c>
      <c r="BF2" s="80" t="s">
        <v>238</v>
      </c>
      <c r="BG2" s="80" t="s">
        <v>158</v>
      </c>
    </row>
    <row r="3" spans="1:59" x14ac:dyDescent="0.2">
      <c r="A3" s="7" t="s">
        <v>0</v>
      </c>
      <c r="B3" s="8" t="s">
        <v>1</v>
      </c>
      <c r="C3" s="8">
        <v>14</v>
      </c>
      <c r="D3" s="9">
        <v>1401</v>
      </c>
      <c r="E3" s="10">
        <v>126843</v>
      </c>
      <c r="F3" s="51">
        <v>240135.24412142442</v>
      </c>
      <c r="G3" s="11">
        <v>133688</v>
      </c>
      <c r="H3" s="41">
        <v>257000</v>
      </c>
      <c r="I3" s="67">
        <v>34.370101248547662</v>
      </c>
      <c r="J3" s="67">
        <v>24.762554635486786</v>
      </c>
      <c r="K3" s="67">
        <v>29.715249986168228</v>
      </c>
      <c r="L3" s="67">
        <v>11.153016247717758</v>
      </c>
      <c r="M3" s="13">
        <v>37.359459999999999</v>
      </c>
      <c r="N3" s="1">
        <v>1793</v>
      </c>
      <c r="O3" s="1">
        <v>6749</v>
      </c>
      <c r="P3" s="1">
        <v>0</v>
      </c>
      <c r="Q3" s="1">
        <v>1</v>
      </c>
      <c r="R3" s="1">
        <v>38</v>
      </c>
      <c r="S3" s="41">
        <v>5982037.6399999997</v>
      </c>
      <c r="T3" s="41">
        <v>3000000</v>
      </c>
      <c r="U3" s="1">
        <v>0</v>
      </c>
      <c r="V3" s="44">
        <v>8982037.6400000006</v>
      </c>
      <c r="W3" s="41">
        <v>283500</v>
      </c>
      <c r="X3" s="39">
        <v>83.2</v>
      </c>
      <c r="Y3" s="36">
        <v>7.7333333333333334</v>
      </c>
      <c r="Z3" s="36">
        <v>0.26666666666666666</v>
      </c>
      <c r="AA3" s="36">
        <v>2.666666666666667</v>
      </c>
      <c r="AB3" s="36">
        <v>0.26666666666666666</v>
      </c>
      <c r="AC3" s="36">
        <v>5.8666666666666663</v>
      </c>
      <c r="AD3" s="38">
        <v>0</v>
      </c>
      <c r="AE3" s="36">
        <v>94.666666666666671</v>
      </c>
      <c r="AF3" s="36">
        <v>5.0666666666666664</v>
      </c>
      <c r="AG3" s="36">
        <v>0.26666666666666666</v>
      </c>
      <c r="AH3" s="38">
        <v>92.800000000000011</v>
      </c>
      <c r="AI3" s="38">
        <v>6.9333333333333327</v>
      </c>
      <c r="AJ3" s="38">
        <v>0.26666666666666666</v>
      </c>
      <c r="AK3" s="63">
        <v>88.27</v>
      </c>
      <c r="AL3" s="68">
        <v>66.900000000000006</v>
      </c>
      <c r="AM3" s="68">
        <v>94.1</v>
      </c>
      <c r="AN3" s="68">
        <v>5.9</v>
      </c>
      <c r="AO3" s="68">
        <v>16.5</v>
      </c>
      <c r="AP3" s="69">
        <v>3195539250</v>
      </c>
      <c r="AQ3" s="69">
        <v>676894702.25</v>
      </c>
      <c r="AR3" s="69">
        <v>2215253863.8700004</v>
      </c>
      <c r="AS3" s="69">
        <v>296136236.59000003</v>
      </c>
      <c r="AT3" s="69">
        <v>7254447.2999999998</v>
      </c>
      <c r="AU3" s="70">
        <v>21.182487501913801</v>
      </c>
      <c r="AV3" s="70">
        <v>69.323318869264412</v>
      </c>
      <c r="AW3" s="70">
        <v>9.2671756915519037</v>
      </c>
      <c r="AX3" s="70">
        <v>0.22701793758283523</v>
      </c>
      <c r="AY3" s="38">
        <v>3.1413969335604772</v>
      </c>
      <c r="AZ3" s="12">
        <v>85.772011909825608</v>
      </c>
      <c r="BA3" s="61">
        <v>65.217391304347828</v>
      </c>
      <c r="BB3" s="61">
        <v>6.2111801242236027</v>
      </c>
      <c r="BC3" s="62">
        <v>95.341614906832291</v>
      </c>
      <c r="BD3" s="14">
        <v>277</v>
      </c>
      <c r="BE3" s="57">
        <v>33</v>
      </c>
      <c r="BF3" s="44">
        <v>31746830.143200003</v>
      </c>
      <c r="BG3" s="41">
        <v>105822767.14400001</v>
      </c>
    </row>
    <row r="4" spans="1:59" x14ac:dyDescent="0.2">
      <c r="A4" s="7" t="s">
        <v>2</v>
      </c>
      <c r="B4" s="8" t="s">
        <v>84</v>
      </c>
      <c r="C4" s="8">
        <v>16</v>
      </c>
      <c r="D4" s="9">
        <v>1602</v>
      </c>
      <c r="E4" s="10">
        <v>48954</v>
      </c>
      <c r="F4" s="51">
        <v>661728.45437517331</v>
      </c>
      <c r="G4" s="11">
        <v>179014</v>
      </c>
      <c r="H4" s="41">
        <v>180000</v>
      </c>
      <c r="I4" s="67">
        <v>38.749952491353426</v>
      </c>
      <c r="J4" s="67">
        <v>22.449735851925052</v>
      </c>
      <c r="K4" s="67">
        <v>29.835430048268783</v>
      </c>
      <c r="L4" s="67">
        <v>8.9648816084527372</v>
      </c>
      <c r="M4" s="13">
        <v>34.671509999999998</v>
      </c>
      <c r="N4" s="1">
        <v>1102</v>
      </c>
      <c r="O4" s="1">
        <v>7027</v>
      </c>
      <c r="P4" s="1">
        <v>0</v>
      </c>
      <c r="Q4" s="1">
        <v>54</v>
      </c>
      <c r="R4" s="1">
        <v>493</v>
      </c>
      <c r="S4" s="41">
        <v>21651398</v>
      </c>
      <c r="T4" s="41">
        <v>78976000</v>
      </c>
      <c r="U4" s="1">
        <v>0</v>
      </c>
      <c r="V4" s="44">
        <v>100627398</v>
      </c>
      <c r="W4" s="41">
        <v>591642</v>
      </c>
      <c r="X4" s="39">
        <v>64.097744360902254</v>
      </c>
      <c r="Y4" s="36">
        <v>2.4436090225563909</v>
      </c>
      <c r="Z4" s="36">
        <v>4.1353383458646613</v>
      </c>
      <c r="AA4" s="36">
        <v>20.112781954887218</v>
      </c>
      <c r="AB4" s="36">
        <v>3.3834586466165413</v>
      </c>
      <c r="AC4" s="36">
        <v>5.2631578947368416</v>
      </c>
      <c r="AD4" s="38">
        <v>0.56390977443609014</v>
      </c>
      <c r="AE4" s="36">
        <v>66.541353383458642</v>
      </c>
      <c r="AF4" s="36">
        <v>32.706766917293237</v>
      </c>
      <c r="AG4" s="36">
        <v>0.75187969924812026</v>
      </c>
      <c r="AH4" s="38">
        <v>74.387947269303197</v>
      </c>
      <c r="AI4" s="38">
        <v>24.482109227871941</v>
      </c>
      <c r="AJ4" s="38">
        <v>1.1299435028248588</v>
      </c>
      <c r="AK4" s="63">
        <v>70.75</v>
      </c>
      <c r="AL4" s="68">
        <v>64.599999999999994</v>
      </c>
      <c r="AM4" s="68">
        <v>95.7</v>
      </c>
      <c r="AN4" s="68">
        <v>4.3</v>
      </c>
      <c r="AO4" s="68">
        <v>21</v>
      </c>
      <c r="AP4" s="69">
        <v>16193167221.179998</v>
      </c>
      <c r="AQ4" s="69">
        <v>6764185840.9300003</v>
      </c>
      <c r="AR4" s="69">
        <v>8046059260.7000008</v>
      </c>
      <c r="AS4" s="69">
        <v>1382199986.3399999</v>
      </c>
      <c r="AT4" s="69">
        <v>722133.23</v>
      </c>
      <c r="AU4" s="70">
        <v>41.771851970272515</v>
      </c>
      <c r="AV4" s="70">
        <v>49.687989698371581</v>
      </c>
      <c r="AW4" s="70">
        <v>8.5356988380391652</v>
      </c>
      <c r="AX4" s="70">
        <v>4.4594934402670738E-3</v>
      </c>
      <c r="AY4" s="38">
        <v>3.4563444310736728</v>
      </c>
      <c r="AZ4" s="12">
        <v>92.14445509747523</v>
      </c>
      <c r="BA4" s="61">
        <v>39.574468085106382</v>
      </c>
      <c r="BB4" s="61">
        <v>2.7659574468085104</v>
      </c>
      <c r="BC4" s="62">
        <v>82.127659574468083</v>
      </c>
      <c r="BD4" s="15">
        <v>293</v>
      </c>
      <c r="BE4" s="58">
        <v>86</v>
      </c>
      <c r="BF4" s="44">
        <v>40128811.09725</v>
      </c>
      <c r="BG4" s="41">
        <v>133762703.65750001</v>
      </c>
    </row>
    <row r="5" spans="1:59" x14ac:dyDescent="0.2">
      <c r="A5" s="7" t="s">
        <v>3</v>
      </c>
      <c r="B5" s="8" t="s">
        <v>84</v>
      </c>
      <c r="C5" s="8">
        <v>16</v>
      </c>
      <c r="D5" s="9">
        <v>1603</v>
      </c>
      <c r="E5" s="10">
        <v>48954</v>
      </c>
      <c r="F5" s="51">
        <v>677779.68215435965</v>
      </c>
      <c r="G5" s="11">
        <v>126492</v>
      </c>
      <c r="H5" s="41">
        <v>180000</v>
      </c>
      <c r="I5" s="67">
        <v>38.749952491353426</v>
      </c>
      <c r="J5" s="67">
        <v>22.449735851925052</v>
      </c>
      <c r="K5" s="67">
        <v>29.835430048268783</v>
      </c>
      <c r="L5" s="67">
        <v>8.9648816084527372</v>
      </c>
      <c r="M5" s="13">
        <v>48.078510000000001</v>
      </c>
      <c r="N5" s="1">
        <v>49733</v>
      </c>
      <c r="O5" s="1">
        <v>239063</v>
      </c>
      <c r="P5" s="1">
        <v>13</v>
      </c>
      <c r="Q5" s="1">
        <v>18354</v>
      </c>
      <c r="R5" s="1">
        <v>19290</v>
      </c>
      <c r="S5" s="41">
        <v>150839525</v>
      </c>
      <c r="T5" s="41">
        <v>156491800</v>
      </c>
      <c r="U5" s="1">
        <v>16890893</v>
      </c>
      <c r="V5" s="44">
        <v>324222218</v>
      </c>
      <c r="W5" s="41">
        <v>32927123</v>
      </c>
      <c r="X5" s="39">
        <v>64.097744360902254</v>
      </c>
      <c r="Y5" s="36">
        <v>2.4436090225563909</v>
      </c>
      <c r="Z5" s="36">
        <v>4.1353383458646613</v>
      </c>
      <c r="AA5" s="36">
        <v>20.112781954887218</v>
      </c>
      <c r="AB5" s="36">
        <v>3.3834586466165413</v>
      </c>
      <c r="AC5" s="36">
        <v>5.2631578947368416</v>
      </c>
      <c r="AD5" s="38">
        <v>0.56390977443609014</v>
      </c>
      <c r="AE5" s="36">
        <v>66.541353383458642</v>
      </c>
      <c r="AF5" s="36">
        <v>32.706766917293237</v>
      </c>
      <c r="AG5" s="36">
        <v>0.75187969924812026</v>
      </c>
      <c r="AH5" s="38">
        <v>74.387947269303197</v>
      </c>
      <c r="AI5" s="38">
        <v>24.482109227871941</v>
      </c>
      <c r="AJ5" s="38">
        <v>1.1299435028248588</v>
      </c>
      <c r="AK5" s="63">
        <v>68.709999999999994</v>
      </c>
      <c r="AL5" s="68">
        <v>64.599999999999994</v>
      </c>
      <c r="AM5" s="68">
        <v>95.7</v>
      </c>
      <c r="AN5" s="68">
        <v>4.3</v>
      </c>
      <c r="AO5" s="68">
        <v>21</v>
      </c>
      <c r="AP5" s="69">
        <v>4419078207.9899998</v>
      </c>
      <c r="AQ5" s="69">
        <v>2173105676.98</v>
      </c>
      <c r="AR5" s="69">
        <v>2103343858.8599997</v>
      </c>
      <c r="AS5" s="69">
        <v>140191356.69999999</v>
      </c>
      <c r="AT5" s="69">
        <v>2437315.4500000002</v>
      </c>
      <c r="AU5" s="70">
        <v>49.175542380102584</v>
      </c>
      <c r="AV5" s="70">
        <v>47.596891475172534</v>
      </c>
      <c r="AW5" s="70">
        <v>3.172411758780922</v>
      </c>
      <c r="AX5" s="70">
        <v>5.5154385943954672E-2</v>
      </c>
      <c r="AY5" s="38">
        <v>3.4563444310736728</v>
      </c>
      <c r="AZ5" s="12">
        <v>72.744156260006406</v>
      </c>
      <c r="BA5" s="61">
        <v>39.574468085106382</v>
      </c>
      <c r="BB5" s="61">
        <v>2.7659574468085104</v>
      </c>
      <c r="BC5" s="62">
        <v>82.127659574468083</v>
      </c>
      <c r="BD5" s="15">
        <v>483</v>
      </c>
      <c r="BE5" s="58">
        <v>95</v>
      </c>
      <c r="BF5" s="44">
        <v>50795871.211950004</v>
      </c>
      <c r="BG5" s="41">
        <v>169319570.70650002</v>
      </c>
    </row>
    <row r="6" spans="1:59" x14ac:dyDescent="0.2">
      <c r="A6" s="7" t="s">
        <v>4</v>
      </c>
      <c r="B6" s="8">
        <v>6</v>
      </c>
      <c r="C6" s="8">
        <v>6</v>
      </c>
      <c r="D6" s="9">
        <v>604</v>
      </c>
      <c r="E6" s="10">
        <v>57801</v>
      </c>
      <c r="F6" s="51">
        <v>554414.44242244656</v>
      </c>
      <c r="G6" s="11">
        <v>119962</v>
      </c>
      <c r="H6" s="41">
        <v>202000</v>
      </c>
      <c r="I6" s="67">
        <v>37.11113371797294</v>
      </c>
      <c r="J6" s="67">
        <v>19.598599020476971</v>
      </c>
      <c r="K6" s="67">
        <v>37.472133005856797</v>
      </c>
      <c r="L6" s="67">
        <v>5.8181342556932965</v>
      </c>
      <c r="M6" s="13">
        <v>24.966179999999998</v>
      </c>
      <c r="N6" s="1">
        <v>21167</v>
      </c>
      <c r="O6" s="1">
        <v>98626</v>
      </c>
      <c r="P6" s="1">
        <v>6</v>
      </c>
      <c r="Q6" s="1">
        <v>312</v>
      </c>
      <c r="R6" s="1">
        <v>1309</v>
      </c>
      <c r="S6" s="41">
        <v>42299716.399999999</v>
      </c>
      <c r="T6" s="41">
        <v>87268000</v>
      </c>
      <c r="U6" s="1">
        <v>0</v>
      </c>
      <c r="V6" s="44">
        <v>129567716.40000001</v>
      </c>
      <c r="W6" s="41">
        <v>4027351</v>
      </c>
      <c r="X6" s="39">
        <v>53.275109170305676</v>
      </c>
      <c r="Y6" s="36">
        <v>2.5577043044291954</v>
      </c>
      <c r="Z6" s="36">
        <v>1.3100436681222707</v>
      </c>
      <c r="AA6" s="36">
        <v>36.369307548346853</v>
      </c>
      <c r="AB6" s="36">
        <v>2.5577043044291954</v>
      </c>
      <c r="AC6" s="36">
        <v>3.8053649407361196</v>
      </c>
      <c r="AD6" s="38">
        <v>0.12476606363069245</v>
      </c>
      <c r="AE6" s="36">
        <v>80.349344978165931</v>
      </c>
      <c r="AF6" s="36">
        <v>18.340611353711793</v>
      </c>
      <c r="AG6" s="36">
        <v>1.3100436681222707</v>
      </c>
      <c r="AH6" s="38">
        <v>57.48129675810474</v>
      </c>
      <c r="AI6" s="38">
        <v>40.274314214463843</v>
      </c>
      <c r="AJ6" s="38">
        <v>2.2443890274314215</v>
      </c>
      <c r="AK6" s="63">
        <v>72.099999999999994</v>
      </c>
      <c r="AL6" s="68">
        <v>63</v>
      </c>
      <c r="AM6" s="68">
        <v>93.5</v>
      </c>
      <c r="AN6" s="68">
        <v>6.5</v>
      </c>
      <c r="AO6" s="68">
        <v>18.8</v>
      </c>
      <c r="AP6" s="69">
        <v>13857172264.619999</v>
      </c>
      <c r="AQ6" s="69">
        <v>2692997308.3700004</v>
      </c>
      <c r="AR6" s="69">
        <v>9146888276.4400005</v>
      </c>
      <c r="AS6" s="69">
        <v>2015437877.71</v>
      </c>
      <c r="AT6" s="69">
        <v>1848802.1</v>
      </c>
      <c r="AU6" s="70">
        <v>19.433959951885242</v>
      </c>
      <c r="AV6" s="70">
        <v>66.00833201585975</v>
      </c>
      <c r="AW6" s="70">
        <v>14.544366189744187</v>
      </c>
      <c r="AX6" s="70">
        <v>1.334184251082989E-2</v>
      </c>
      <c r="AY6" s="38">
        <v>4.4318407759007075</v>
      </c>
      <c r="AZ6" s="12">
        <v>80.617585484996511</v>
      </c>
      <c r="BA6" s="61">
        <v>54.889807162534431</v>
      </c>
      <c r="BB6" s="61">
        <v>6.9559228650137737</v>
      </c>
      <c r="BC6" s="62">
        <v>82.300275482093667</v>
      </c>
      <c r="BD6" s="14">
        <v>320</v>
      </c>
      <c r="BE6" s="57">
        <v>70</v>
      </c>
      <c r="BF6" s="44">
        <v>34597652.216250002</v>
      </c>
      <c r="BG6" s="41">
        <v>115325507.3875</v>
      </c>
    </row>
    <row r="7" spans="1:59" x14ac:dyDescent="0.2">
      <c r="A7" s="7" t="s">
        <v>5</v>
      </c>
      <c r="B7" s="8">
        <v>5</v>
      </c>
      <c r="C7" s="8">
        <v>5</v>
      </c>
      <c r="D7" s="9">
        <v>505</v>
      </c>
      <c r="E7" s="10">
        <v>38870</v>
      </c>
      <c r="F7" s="51">
        <v>1264097.8949656591</v>
      </c>
      <c r="G7" s="11">
        <v>158629</v>
      </c>
      <c r="H7" s="41">
        <v>162000</v>
      </c>
      <c r="I7" s="67">
        <v>38.454829888398905</v>
      </c>
      <c r="J7" s="67">
        <v>21.166268384617279</v>
      </c>
      <c r="K7" s="67">
        <v>33.594639205735263</v>
      </c>
      <c r="L7" s="67">
        <v>6.7847552413096492</v>
      </c>
      <c r="M7" s="13">
        <v>40.958739999999999</v>
      </c>
      <c r="N7" s="1">
        <v>3001</v>
      </c>
      <c r="O7" s="1">
        <v>14991</v>
      </c>
      <c r="P7" s="1">
        <v>0</v>
      </c>
      <c r="Q7" s="1">
        <v>0</v>
      </c>
      <c r="R7" s="1">
        <v>0</v>
      </c>
      <c r="S7" s="41">
        <v>3979566.25</v>
      </c>
      <c r="T7" s="41">
        <v>0</v>
      </c>
      <c r="U7" s="1">
        <v>0</v>
      </c>
      <c r="V7" s="44">
        <v>3979566.25</v>
      </c>
      <c r="W7" s="41">
        <v>250000</v>
      </c>
      <c r="X7" s="39">
        <v>64.543889845094654</v>
      </c>
      <c r="Y7" s="36">
        <v>1.8932874354561102</v>
      </c>
      <c r="Z7" s="36">
        <v>1.9793459552495698</v>
      </c>
      <c r="AA7" s="36">
        <v>24.956970740103269</v>
      </c>
      <c r="AB7" s="36">
        <v>2.1514629948364887</v>
      </c>
      <c r="AC7" s="36">
        <v>4.3029259896729775</v>
      </c>
      <c r="AD7" s="38">
        <v>0.17211703958691912</v>
      </c>
      <c r="AE7" s="36">
        <v>68.497854077253223</v>
      </c>
      <c r="AF7" s="36">
        <v>30.643776824034337</v>
      </c>
      <c r="AG7" s="36">
        <v>0.85836909871244638</v>
      </c>
      <c r="AH7" s="38">
        <v>68.75536480686695</v>
      </c>
      <c r="AI7" s="38">
        <v>29.356223175965667</v>
      </c>
      <c r="AJ7" s="38">
        <v>1.8884120171673819</v>
      </c>
      <c r="AK7" s="63">
        <v>79.3</v>
      </c>
      <c r="AL7" s="68">
        <v>65.5</v>
      </c>
      <c r="AM7" s="68">
        <v>95.1</v>
      </c>
      <c r="AN7" s="68">
        <v>4.9000000000000004</v>
      </c>
      <c r="AO7" s="68">
        <v>34.6</v>
      </c>
      <c r="AP7" s="69">
        <v>26138985959.849998</v>
      </c>
      <c r="AQ7" s="69">
        <v>7974088921.3500004</v>
      </c>
      <c r="AR7" s="69">
        <v>14410798283.280001</v>
      </c>
      <c r="AS7" s="69">
        <v>3657986530.5099998</v>
      </c>
      <c r="AT7" s="69">
        <v>96112224.710000008</v>
      </c>
      <c r="AU7" s="70">
        <v>30.50649682278555</v>
      </c>
      <c r="AV7" s="70">
        <v>55.131435876721746</v>
      </c>
      <c r="AW7" s="70">
        <v>13.99437046306517</v>
      </c>
      <c r="AX7" s="70">
        <v>0.36769683742755088</v>
      </c>
      <c r="AY7" s="38">
        <v>3.2568098139952504</v>
      </c>
      <c r="AZ7" s="12">
        <v>84.084001105277707</v>
      </c>
      <c r="BA7" s="61">
        <v>51.401869158878498</v>
      </c>
      <c r="BB7" s="61">
        <v>2.4299065420560746</v>
      </c>
      <c r="BC7" s="62">
        <v>80</v>
      </c>
      <c r="BD7" s="14">
        <v>601</v>
      </c>
      <c r="BE7" s="57">
        <v>122</v>
      </c>
      <c r="BF7" s="44">
        <v>61822427.327250004</v>
      </c>
      <c r="BG7" s="41">
        <v>206074757.75750002</v>
      </c>
    </row>
    <row r="8" spans="1:59" x14ac:dyDescent="0.2">
      <c r="A8" s="7" t="s">
        <v>6</v>
      </c>
      <c r="B8" s="8">
        <v>6</v>
      </c>
      <c r="C8" s="8">
        <v>6</v>
      </c>
      <c r="D8" s="9">
        <v>606</v>
      </c>
      <c r="E8" s="10">
        <v>57801</v>
      </c>
      <c r="F8" s="51">
        <v>561980.47177884588</v>
      </c>
      <c r="G8" s="11">
        <v>124667</v>
      </c>
      <c r="H8" s="41">
        <v>202000</v>
      </c>
      <c r="I8" s="67">
        <v>37.11113371797294</v>
      </c>
      <c r="J8" s="67">
        <v>19.598599020476971</v>
      </c>
      <c r="K8" s="67">
        <v>37.472133005856797</v>
      </c>
      <c r="L8" s="67">
        <v>5.8181342556932965</v>
      </c>
      <c r="M8" s="13">
        <v>30.896930000000001</v>
      </c>
      <c r="N8" s="1">
        <v>2075</v>
      </c>
      <c r="O8" s="1">
        <v>10923</v>
      </c>
      <c r="P8" s="1">
        <v>1</v>
      </c>
      <c r="Q8" s="1">
        <v>234</v>
      </c>
      <c r="R8" s="1">
        <v>846</v>
      </c>
      <c r="S8" s="41">
        <v>5041143</v>
      </c>
      <c r="T8" s="41">
        <v>0</v>
      </c>
      <c r="U8" s="1">
        <v>0</v>
      </c>
      <c r="V8" s="44">
        <v>5041143</v>
      </c>
      <c r="W8" s="41">
        <v>445250</v>
      </c>
      <c r="X8" s="39">
        <v>53.275109170305676</v>
      </c>
      <c r="Y8" s="36">
        <v>2.5577043044291954</v>
      </c>
      <c r="Z8" s="36">
        <v>1.3100436681222707</v>
      </c>
      <c r="AA8" s="36">
        <v>36.369307548346853</v>
      </c>
      <c r="AB8" s="36">
        <v>2.5577043044291954</v>
      </c>
      <c r="AC8" s="36">
        <v>3.8053649407361196</v>
      </c>
      <c r="AD8" s="38">
        <v>0.12476606363069245</v>
      </c>
      <c r="AE8" s="36">
        <v>80.349344978165931</v>
      </c>
      <c r="AF8" s="36">
        <v>18.340611353711793</v>
      </c>
      <c r="AG8" s="36">
        <v>1.3100436681222707</v>
      </c>
      <c r="AH8" s="38">
        <v>57.48129675810474</v>
      </c>
      <c r="AI8" s="38">
        <v>40.274314214463843</v>
      </c>
      <c r="AJ8" s="38">
        <v>2.2443890274314215</v>
      </c>
      <c r="AK8" s="63">
        <v>81.2</v>
      </c>
      <c r="AL8" s="68">
        <v>63</v>
      </c>
      <c r="AM8" s="68">
        <v>93.5</v>
      </c>
      <c r="AN8" s="68">
        <v>6.5</v>
      </c>
      <c r="AO8" s="68">
        <v>18.8</v>
      </c>
      <c r="AP8" s="69">
        <v>3215105163.9900002</v>
      </c>
      <c r="AQ8" s="69">
        <v>1540020516.1999998</v>
      </c>
      <c r="AR8" s="69">
        <v>1407735282.8200004</v>
      </c>
      <c r="AS8" s="69">
        <v>265394340.31500003</v>
      </c>
      <c r="AT8" s="69">
        <v>1955024.655</v>
      </c>
      <c r="AU8" s="70">
        <v>47.899537889106185</v>
      </c>
      <c r="AV8" s="70">
        <v>43.785046243183437</v>
      </c>
      <c r="AW8" s="70">
        <v>8.2546083806988477</v>
      </c>
      <c r="AX8" s="70">
        <v>6.0807487011522242E-2</v>
      </c>
      <c r="AY8" s="38">
        <v>4.4318407759007075</v>
      </c>
      <c r="AZ8" s="12">
        <v>75.960992236318887</v>
      </c>
      <c r="BA8" s="61">
        <v>54.889807162534431</v>
      </c>
      <c r="BB8" s="61">
        <v>6.9559228650137737</v>
      </c>
      <c r="BC8" s="62">
        <v>82.300275482093667</v>
      </c>
      <c r="BD8" s="14">
        <v>479</v>
      </c>
      <c r="BE8" s="57">
        <v>54</v>
      </c>
      <c r="BF8" s="44">
        <v>34074355.928400002</v>
      </c>
      <c r="BG8" s="41">
        <v>113581186.428</v>
      </c>
    </row>
    <row r="9" spans="1:59" x14ac:dyDescent="0.2">
      <c r="A9" s="7" t="s">
        <v>7</v>
      </c>
      <c r="B9" s="8" t="s">
        <v>1</v>
      </c>
      <c r="C9" s="8">
        <v>14</v>
      </c>
      <c r="D9" s="9">
        <v>1481</v>
      </c>
      <c r="E9" s="10">
        <v>126843</v>
      </c>
      <c r="F9" s="51">
        <v>116022.67639003936</v>
      </c>
      <c r="G9" s="11">
        <v>158732</v>
      </c>
      <c r="H9" s="41">
        <v>257000</v>
      </c>
      <c r="I9" s="67">
        <v>34.370101248547662</v>
      </c>
      <c r="J9" s="67">
        <v>24.762554635486786</v>
      </c>
      <c r="K9" s="67">
        <v>29.715249986168228</v>
      </c>
      <c r="L9" s="67">
        <v>11.153016247717758</v>
      </c>
      <c r="M9" s="13">
        <v>61.366669999999999</v>
      </c>
      <c r="N9" s="1">
        <v>253</v>
      </c>
      <c r="O9" s="1">
        <v>436</v>
      </c>
      <c r="P9" s="1">
        <v>1</v>
      </c>
      <c r="Q9" s="1">
        <v>1</v>
      </c>
      <c r="R9" s="1">
        <v>59</v>
      </c>
      <c r="S9" s="41">
        <v>0</v>
      </c>
      <c r="T9" s="41">
        <v>1300000</v>
      </c>
      <c r="U9" s="1">
        <v>0</v>
      </c>
      <c r="V9" s="44">
        <v>1300000</v>
      </c>
      <c r="W9" s="41">
        <v>150003</v>
      </c>
      <c r="X9" s="39">
        <v>83.2</v>
      </c>
      <c r="Y9" s="36">
        <v>7.7333333333333334</v>
      </c>
      <c r="Z9" s="36">
        <v>0.26666666666666666</v>
      </c>
      <c r="AA9" s="36">
        <v>2.666666666666667</v>
      </c>
      <c r="AB9" s="36">
        <v>0.26666666666666666</v>
      </c>
      <c r="AC9" s="36">
        <v>5.8666666666666663</v>
      </c>
      <c r="AD9" s="38">
        <v>0</v>
      </c>
      <c r="AE9" s="36">
        <v>94.666666666666671</v>
      </c>
      <c r="AF9" s="36">
        <v>5.0666666666666664</v>
      </c>
      <c r="AG9" s="36">
        <v>0.26666666666666666</v>
      </c>
      <c r="AH9" s="38">
        <v>92.800000000000011</v>
      </c>
      <c r="AI9" s="38">
        <v>6.9333333333333327</v>
      </c>
      <c r="AJ9" s="38">
        <v>0.26666666666666666</v>
      </c>
      <c r="AK9" s="63">
        <v>68.13</v>
      </c>
      <c r="AL9" s="68">
        <v>66.900000000000006</v>
      </c>
      <c r="AM9" s="68">
        <v>94.1</v>
      </c>
      <c r="AN9" s="68">
        <v>5.9</v>
      </c>
      <c r="AO9" s="68">
        <v>16.5</v>
      </c>
      <c r="AP9" s="69">
        <v>875801127.82000005</v>
      </c>
      <c r="AQ9" s="69">
        <v>597252424.03999996</v>
      </c>
      <c r="AR9" s="69">
        <v>228829056.73999998</v>
      </c>
      <c r="AS9" s="69">
        <v>49719647.040000007</v>
      </c>
      <c r="AT9" s="69">
        <v>0</v>
      </c>
      <c r="AU9" s="70">
        <v>68.194982293143482</v>
      </c>
      <c r="AV9" s="70">
        <v>26.127970091747848</v>
      </c>
      <c r="AW9" s="70">
        <v>5.6770476151086537</v>
      </c>
      <c r="AX9" s="70">
        <v>0</v>
      </c>
      <c r="AY9" s="38">
        <v>3.1413969335604772</v>
      </c>
      <c r="AZ9" s="12">
        <v>81.419196062346188</v>
      </c>
      <c r="BA9" s="61">
        <v>65.217391304347828</v>
      </c>
      <c r="BB9" s="61">
        <v>6.2111801242236027</v>
      </c>
      <c r="BC9" s="62">
        <v>95.341614906832291</v>
      </c>
      <c r="BD9" s="14">
        <v>164</v>
      </c>
      <c r="BE9" s="57">
        <v>32</v>
      </c>
      <c r="BF9" s="44">
        <v>15828016.279649999</v>
      </c>
      <c r="BG9" s="41">
        <v>52760054.265500002</v>
      </c>
    </row>
    <row r="10" spans="1:59" x14ac:dyDescent="0.2">
      <c r="A10" s="7" t="s">
        <v>8</v>
      </c>
      <c r="B10" s="8">
        <v>3</v>
      </c>
      <c r="C10" s="8">
        <v>3</v>
      </c>
      <c r="D10" s="9">
        <v>377</v>
      </c>
      <c r="E10" s="10">
        <v>90822</v>
      </c>
      <c r="F10" s="51">
        <v>207219.48354646814</v>
      </c>
      <c r="G10" s="11">
        <v>175235</v>
      </c>
      <c r="H10" s="41">
        <v>259000</v>
      </c>
      <c r="I10" s="67">
        <v>41.955433455433457</v>
      </c>
      <c r="J10" s="67">
        <v>19.832722832722833</v>
      </c>
      <c r="K10" s="67">
        <v>32.670482295482294</v>
      </c>
      <c r="L10" s="67">
        <v>5.5413614163614167</v>
      </c>
      <c r="M10" s="13">
        <v>30.831710000000001</v>
      </c>
      <c r="N10" s="1">
        <v>0</v>
      </c>
      <c r="O10" s="1">
        <v>0</v>
      </c>
      <c r="P10" s="1">
        <v>0</v>
      </c>
      <c r="Q10" s="1">
        <v>0</v>
      </c>
      <c r="R10" s="1">
        <v>0</v>
      </c>
      <c r="S10" s="41">
        <v>0</v>
      </c>
      <c r="T10" s="41">
        <v>0</v>
      </c>
      <c r="U10" s="1">
        <v>0</v>
      </c>
      <c r="V10" s="44">
        <v>0</v>
      </c>
      <c r="W10" s="41">
        <v>0</v>
      </c>
      <c r="X10" s="39">
        <v>84.272497897392768</v>
      </c>
      <c r="Y10" s="36">
        <v>5.5508830950378476</v>
      </c>
      <c r="Z10" s="36">
        <v>4.2052144659377629E-2</v>
      </c>
      <c r="AA10" s="36">
        <v>5.4667788057190911</v>
      </c>
      <c r="AB10" s="36">
        <v>0.96719932716568557</v>
      </c>
      <c r="AC10" s="36">
        <v>3.5323801513877209</v>
      </c>
      <c r="AD10" s="38">
        <v>0.16820857863751051</v>
      </c>
      <c r="AE10" s="36">
        <v>94.255765199161416</v>
      </c>
      <c r="AF10" s="36">
        <v>4.6540880503144653</v>
      </c>
      <c r="AG10" s="36">
        <v>1.0901467505241089</v>
      </c>
      <c r="AH10" s="38">
        <v>89.974832214765101</v>
      </c>
      <c r="AI10" s="38">
        <v>8.6409395973154357</v>
      </c>
      <c r="AJ10" s="38">
        <v>1.3842281879194631</v>
      </c>
      <c r="AK10" s="63">
        <v>76.8</v>
      </c>
      <c r="AL10" s="68">
        <v>61</v>
      </c>
      <c r="AM10" s="68">
        <v>90.7</v>
      </c>
      <c r="AN10" s="68">
        <v>9.3000000000000007</v>
      </c>
      <c r="AO10" s="68">
        <v>9.9</v>
      </c>
      <c r="AP10" s="69">
        <v>1450466652.9299998</v>
      </c>
      <c r="AQ10" s="69">
        <v>522210208.19</v>
      </c>
      <c r="AR10" s="69">
        <v>831637041.8599999</v>
      </c>
      <c r="AS10" s="69">
        <v>96619402.879999995</v>
      </c>
      <c r="AT10" s="69">
        <v>0</v>
      </c>
      <c r="AU10" s="70">
        <v>36.002910314078221</v>
      </c>
      <c r="AV10" s="70">
        <v>57.335826382499747</v>
      </c>
      <c r="AW10" s="70">
        <v>6.6612633034220394</v>
      </c>
      <c r="AX10" s="70">
        <v>0</v>
      </c>
      <c r="AY10" s="38">
        <v>3.9276128964446162</v>
      </c>
      <c r="AZ10" s="12">
        <v>52.205882352941181</v>
      </c>
      <c r="BA10" s="61">
        <v>59.368836291913219</v>
      </c>
      <c r="BB10" s="61">
        <v>5.6706114398422089</v>
      </c>
      <c r="BC10" s="62">
        <v>100.34516765285997</v>
      </c>
      <c r="BD10" s="14">
        <v>138</v>
      </c>
      <c r="BE10" s="57">
        <v>38</v>
      </c>
      <c r="BF10" s="44">
        <v>16560949.530450001</v>
      </c>
      <c r="BG10" s="41">
        <v>55203165.101500005</v>
      </c>
    </row>
    <row r="11" spans="1:59" x14ac:dyDescent="0.2">
      <c r="A11" s="7" t="s">
        <v>9</v>
      </c>
      <c r="B11" s="8" t="s">
        <v>10</v>
      </c>
      <c r="C11" s="8">
        <v>15</v>
      </c>
      <c r="D11" s="9">
        <v>1507</v>
      </c>
      <c r="E11" s="10">
        <v>27819</v>
      </c>
      <c r="F11" s="51">
        <v>404023.5380973554</v>
      </c>
      <c r="G11" s="11">
        <v>134867.5</v>
      </c>
      <c r="H11" s="41">
        <v>130000</v>
      </c>
      <c r="I11" s="67">
        <v>22.454418882185241</v>
      </c>
      <c r="J11" s="67">
        <v>53.645826427103358</v>
      </c>
      <c r="K11" s="67">
        <v>19.630047072863487</v>
      </c>
      <c r="L11" s="67">
        <v>4.2683816216932975</v>
      </c>
      <c r="M11" s="13">
        <v>36.123693115752552</v>
      </c>
      <c r="N11" s="1">
        <v>0</v>
      </c>
      <c r="O11" s="1">
        <v>0</v>
      </c>
      <c r="P11" s="1">
        <v>0</v>
      </c>
      <c r="Q11" s="1">
        <v>0</v>
      </c>
      <c r="R11" s="1">
        <v>0</v>
      </c>
      <c r="S11" s="41">
        <v>0</v>
      </c>
      <c r="T11" s="41">
        <v>0</v>
      </c>
      <c r="U11" s="1">
        <v>0</v>
      </c>
      <c r="V11" s="44">
        <v>0</v>
      </c>
      <c r="W11" s="41">
        <v>0</v>
      </c>
      <c r="X11" s="39">
        <v>82.585278276481148</v>
      </c>
      <c r="Y11" s="36">
        <v>0.71813285457809695</v>
      </c>
      <c r="Z11" s="36">
        <v>1.6157989228007179</v>
      </c>
      <c r="AA11" s="36">
        <v>10.951526032315979</v>
      </c>
      <c r="AB11" s="36">
        <v>1.6157989228007179</v>
      </c>
      <c r="AC11" s="36">
        <v>1.7953321364452424</v>
      </c>
      <c r="AD11" s="38">
        <v>0.71813285457809695</v>
      </c>
      <c r="AE11" s="36">
        <v>69.299820466786358</v>
      </c>
      <c r="AF11" s="36">
        <v>30.520646319569124</v>
      </c>
      <c r="AG11" s="36">
        <v>0.17953321364452424</v>
      </c>
      <c r="AH11" s="38">
        <v>60.035842293906803</v>
      </c>
      <c r="AI11" s="38">
        <v>39.605734767025091</v>
      </c>
      <c r="AJ11" s="38">
        <v>0.35842293906810035</v>
      </c>
      <c r="AK11" s="64">
        <v>68.7</v>
      </c>
      <c r="AL11" s="68">
        <v>57.9</v>
      </c>
      <c r="AM11" s="68">
        <v>96.5</v>
      </c>
      <c r="AN11" s="68">
        <v>3.5</v>
      </c>
      <c r="AO11" s="68">
        <v>12.4</v>
      </c>
      <c r="AP11" s="69">
        <v>2158939689.9356999</v>
      </c>
      <c r="AQ11" s="69">
        <v>878522942.15150023</v>
      </c>
      <c r="AR11" s="69">
        <v>1161873116.3731003</v>
      </c>
      <c r="AS11" s="69">
        <v>117848651.9611</v>
      </c>
      <c r="AT11" s="69">
        <v>694979.46</v>
      </c>
      <c r="AU11" s="70">
        <v>40.692333660217514</v>
      </c>
      <c r="AV11" s="70">
        <v>53.816839895500024</v>
      </c>
      <c r="AW11" s="70">
        <v>5.4586356677990358</v>
      </c>
      <c r="AX11" s="70">
        <v>3.2190776946654717E-2</v>
      </c>
      <c r="AY11" s="38">
        <v>0.89180907663460218</v>
      </c>
      <c r="AZ11" s="12">
        <v>48.507034165948895</v>
      </c>
      <c r="BA11" s="61">
        <v>38.353765323992995</v>
      </c>
      <c r="BB11" s="61">
        <v>0.70052539404553416</v>
      </c>
      <c r="BC11" s="62">
        <v>66.199649737302977</v>
      </c>
      <c r="BD11" s="15">
        <f>189+50</f>
        <v>239</v>
      </c>
      <c r="BE11" s="58">
        <f>24+10</f>
        <v>34</v>
      </c>
      <c r="BF11" s="44">
        <v>24178243.563300002</v>
      </c>
      <c r="BG11" s="41">
        <v>80594145.21100001</v>
      </c>
    </row>
    <row r="12" spans="1:59" x14ac:dyDescent="0.2">
      <c r="A12" s="7" t="s">
        <v>11</v>
      </c>
      <c r="B12" s="8">
        <v>3</v>
      </c>
      <c r="C12" s="8">
        <v>3</v>
      </c>
      <c r="D12" s="9">
        <v>308</v>
      </c>
      <c r="E12" s="10">
        <v>90822</v>
      </c>
      <c r="F12" s="51">
        <v>716869.09016347863</v>
      </c>
      <c r="G12" s="11">
        <v>277019</v>
      </c>
      <c r="H12" s="41">
        <v>259000</v>
      </c>
      <c r="I12" s="67">
        <v>41.955433455433457</v>
      </c>
      <c r="J12" s="67">
        <v>19.832722832722833</v>
      </c>
      <c r="K12" s="67">
        <v>32.670482295482294</v>
      </c>
      <c r="L12" s="67">
        <v>5.5413614163614167</v>
      </c>
      <c r="M12" s="13">
        <v>7.1154899999999994</v>
      </c>
      <c r="N12" s="1">
        <v>44999</v>
      </c>
      <c r="O12" s="1">
        <v>198386</v>
      </c>
      <c r="P12" s="1">
        <v>3</v>
      </c>
      <c r="Q12" s="1">
        <v>20</v>
      </c>
      <c r="R12" s="1">
        <v>40</v>
      </c>
      <c r="S12" s="41">
        <v>2607426</v>
      </c>
      <c r="T12" s="41">
        <v>0</v>
      </c>
      <c r="U12" s="1">
        <v>0</v>
      </c>
      <c r="V12" s="44">
        <v>2607426</v>
      </c>
      <c r="W12" s="41">
        <v>1585730</v>
      </c>
      <c r="X12" s="39">
        <v>84.272497897392768</v>
      </c>
      <c r="Y12" s="36">
        <v>5.5508830950378476</v>
      </c>
      <c r="Z12" s="36">
        <v>4.2052144659377629E-2</v>
      </c>
      <c r="AA12" s="36">
        <v>5.4667788057190911</v>
      </c>
      <c r="AB12" s="36">
        <v>0.96719932716568557</v>
      </c>
      <c r="AC12" s="36">
        <v>3.5323801513877209</v>
      </c>
      <c r="AD12" s="38">
        <v>0.16820857863751051</v>
      </c>
      <c r="AE12" s="36">
        <v>94.255765199161416</v>
      </c>
      <c r="AF12" s="36">
        <v>4.6540880503144653</v>
      </c>
      <c r="AG12" s="36">
        <v>1.0901467505241089</v>
      </c>
      <c r="AH12" s="38">
        <v>89.974832214765101</v>
      </c>
      <c r="AI12" s="38">
        <v>8.6409395973154357</v>
      </c>
      <c r="AJ12" s="38">
        <v>1.3842281879194631</v>
      </c>
      <c r="AK12" s="63">
        <v>91.21</v>
      </c>
      <c r="AL12" s="68">
        <v>61</v>
      </c>
      <c r="AM12" s="68">
        <v>90.7</v>
      </c>
      <c r="AN12" s="68">
        <v>9.3000000000000007</v>
      </c>
      <c r="AO12" s="68">
        <v>9.9</v>
      </c>
      <c r="AP12" s="69">
        <v>17698087791.170002</v>
      </c>
      <c r="AQ12" s="69">
        <v>3440324859.8800001</v>
      </c>
      <c r="AR12" s="69">
        <v>10273404291.16</v>
      </c>
      <c r="AS12" s="69">
        <v>3963461971.6099997</v>
      </c>
      <c r="AT12" s="69">
        <v>20896668.539999999</v>
      </c>
      <c r="AU12" s="70">
        <v>19.438963691865403</v>
      </c>
      <c r="AV12" s="70">
        <v>58.048103345298387</v>
      </c>
      <c r="AW12" s="70">
        <v>22.394859932763275</v>
      </c>
      <c r="AX12" s="70">
        <v>0.11807303018592692</v>
      </c>
      <c r="AY12" s="38">
        <v>3.9276128964446162</v>
      </c>
      <c r="AZ12" s="12">
        <v>96.136679593180645</v>
      </c>
      <c r="BA12" s="61">
        <v>59.368836291913219</v>
      </c>
      <c r="BB12" s="61">
        <v>5.6706114398422089</v>
      </c>
      <c r="BC12" s="62">
        <v>100.34516765285997</v>
      </c>
      <c r="BD12" s="14">
        <v>186</v>
      </c>
      <c r="BE12" s="57">
        <v>34</v>
      </c>
      <c r="BF12" s="44">
        <v>47665782.004200004</v>
      </c>
      <c r="BG12" s="41">
        <v>158885940.01400003</v>
      </c>
    </row>
    <row r="13" spans="1:59" x14ac:dyDescent="0.2">
      <c r="A13" s="7" t="s">
        <v>12</v>
      </c>
      <c r="B13" s="8">
        <v>2</v>
      </c>
      <c r="C13" s="8">
        <v>2</v>
      </c>
      <c r="D13" s="9">
        <v>209</v>
      </c>
      <c r="E13" s="10">
        <v>56592</v>
      </c>
      <c r="F13" s="51">
        <v>16631.536473052813</v>
      </c>
      <c r="G13" s="11">
        <v>316686</v>
      </c>
      <c r="H13" s="41">
        <v>195000</v>
      </c>
      <c r="I13" s="67">
        <v>34.625967167100626</v>
      </c>
      <c r="J13" s="67">
        <v>31.413464320228492</v>
      </c>
      <c r="K13" s="67">
        <v>26.346339691860717</v>
      </c>
      <c r="L13" s="67">
        <v>7.6142288208101734</v>
      </c>
      <c r="M13" s="16">
        <v>33.333329999999997</v>
      </c>
      <c r="N13" s="1">
        <v>0</v>
      </c>
      <c r="O13" s="1">
        <v>0</v>
      </c>
      <c r="P13" s="1">
        <v>0</v>
      </c>
      <c r="Q13" s="1">
        <v>0</v>
      </c>
      <c r="R13" s="1">
        <v>0</v>
      </c>
      <c r="S13" s="41">
        <v>0</v>
      </c>
      <c r="T13" s="41">
        <v>18930000</v>
      </c>
      <c r="U13" s="1">
        <v>0</v>
      </c>
      <c r="V13" s="44">
        <v>18930000</v>
      </c>
      <c r="W13" s="41">
        <v>0</v>
      </c>
      <c r="X13" s="39">
        <v>88.326848249027236</v>
      </c>
      <c r="Y13" s="36">
        <v>0.77821011673151752</v>
      </c>
      <c r="Z13" s="36">
        <v>0.12970168612191957</v>
      </c>
      <c r="AA13" s="36">
        <v>7.2632944228274976</v>
      </c>
      <c r="AB13" s="36">
        <v>0.9079118028534372</v>
      </c>
      <c r="AC13" s="36">
        <v>2.3346303501945527</v>
      </c>
      <c r="AD13" s="38">
        <v>0.25940337224383914</v>
      </c>
      <c r="AE13" s="36">
        <v>91.050583657587552</v>
      </c>
      <c r="AF13" s="36">
        <v>8.8197146562905324</v>
      </c>
      <c r="AG13" s="36">
        <v>0.12970168612191957</v>
      </c>
      <c r="AH13" s="38">
        <v>83.766233766233768</v>
      </c>
      <c r="AI13" s="38">
        <v>15.974025974025974</v>
      </c>
      <c r="AJ13" s="38">
        <v>0.25974025974025972</v>
      </c>
      <c r="AK13" s="63">
        <v>96.15</v>
      </c>
      <c r="AL13" s="68">
        <v>66.599999999999994</v>
      </c>
      <c r="AM13" s="68">
        <v>97.6</v>
      </c>
      <c r="AN13" s="68">
        <v>2.4</v>
      </c>
      <c r="AO13" s="68">
        <v>12.1</v>
      </c>
      <c r="AP13" s="69">
        <v>979138876.68000007</v>
      </c>
      <c r="AQ13" s="69">
        <v>591556664.13999999</v>
      </c>
      <c r="AR13" s="69">
        <v>382919581.54000002</v>
      </c>
      <c r="AS13" s="69">
        <v>4662631</v>
      </c>
      <c r="AT13" s="69">
        <v>0</v>
      </c>
      <c r="AU13" s="70">
        <v>60.416012297030996</v>
      </c>
      <c r="AV13" s="70">
        <v>39.107790596404328</v>
      </c>
      <c r="AW13" s="70">
        <v>0.47619710656467279</v>
      </c>
      <c r="AX13" s="70">
        <v>0</v>
      </c>
      <c r="AY13" s="38">
        <v>2.6593812935389085</v>
      </c>
      <c r="AZ13" s="12">
        <v>99.285714285714292</v>
      </c>
      <c r="BA13" s="61">
        <v>67.381316998468606</v>
      </c>
      <c r="BB13" s="61">
        <v>1.6845329249617151</v>
      </c>
      <c r="BC13" s="62">
        <v>89.586523736600313</v>
      </c>
      <c r="BD13" s="14">
        <v>21</v>
      </c>
      <c r="BE13" s="57">
        <v>8</v>
      </c>
      <c r="BF13" s="44">
        <v>5019415.55595</v>
      </c>
      <c r="BG13" s="41">
        <v>16731385.186500002</v>
      </c>
    </row>
    <row r="14" spans="1:59" x14ac:dyDescent="0.2">
      <c r="A14" s="7" t="s">
        <v>13</v>
      </c>
      <c r="B14" s="8" t="s">
        <v>14</v>
      </c>
      <c r="C14" s="8">
        <v>4</v>
      </c>
      <c r="D14" s="9">
        <v>410</v>
      </c>
      <c r="E14" s="10">
        <v>132899</v>
      </c>
      <c r="F14" s="51">
        <v>2485002.0554647362</v>
      </c>
      <c r="G14" s="11">
        <v>219272</v>
      </c>
      <c r="H14" s="41">
        <v>284000</v>
      </c>
      <c r="I14" s="67">
        <v>48.749761752303776</v>
      </c>
      <c r="J14" s="67">
        <v>14.972341851714635</v>
      </c>
      <c r="K14" s="67">
        <v>30.078637801396717</v>
      </c>
      <c r="L14" s="67">
        <v>6.1993656722011519</v>
      </c>
      <c r="M14" s="13">
        <v>19.035060000000001</v>
      </c>
      <c r="N14" s="1">
        <v>3385</v>
      </c>
      <c r="O14" s="1">
        <v>14413</v>
      </c>
      <c r="P14" s="1">
        <v>10</v>
      </c>
      <c r="Q14" s="1">
        <v>174</v>
      </c>
      <c r="R14" s="1">
        <v>589</v>
      </c>
      <c r="S14" s="41">
        <v>0</v>
      </c>
      <c r="T14" s="41">
        <v>4365384</v>
      </c>
      <c r="U14" s="1">
        <v>0</v>
      </c>
      <c r="V14" s="44">
        <v>4365384</v>
      </c>
      <c r="W14" s="41">
        <v>961704.2</v>
      </c>
      <c r="X14" s="39">
        <v>68.851395197923424</v>
      </c>
      <c r="Y14" s="36">
        <v>11.323815704088254</v>
      </c>
      <c r="Z14" s="36">
        <v>0.84360804672290712</v>
      </c>
      <c r="AA14" s="36">
        <v>10.480207657365346</v>
      </c>
      <c r="AB14" s="36">
        <v>2.3361453601557431</v>
      </c>
      <c r="AC14" s="36">
        <v>6.0025957170668391</v>
      </c>
      <c r="AD14" s="38">
        <v>0.16223231667748217</v>
      </c>
      <c r="AE14" s="36">
        <v>94.939993512812194</v>
      </c>
      <c r="AF14" s="36">
        <v>4.5734674018812846</v>
      </c>
      <c r="AG14" s="36">
        <v>0.48653908530651963</v>
      </c>
      <c r="AH14" s="38">
        <v>89.879987025624402</v>
      </c>
      <c r="AI14" s="38">
        <v>9.2442426208238722</v>
      </c>
      <c r="AJ14" s="38">
        <v>0.87577035355173527</v>
      </c>
      <c r="AK14" s="63">
        <v>83.3</v>
      </c>
      <c r="AL14" s="68">
        <v>64.5</v>
      </c>
      <c r="AM14" s="68">
        <v>90.8</v>
      </c>
      <c r="AN14" s="68">
        <v>9.1999999999999993</v>
      </c>
      <c r="AO14" s="68">
        <v>17.5</v>
      </c>
      <c r="AP14" s="69">
        <v>76570049297.98999</v>
      </c>
      <c r="AQ14" s="69">
        <v>13700961319.219999</v>
      </c>
      <c r="AR14" s="69">
        <v>46022704047.309998</v>
      </c>
      <c r="AS14" s="69">
        <v>16840055446.460003</v>
      </c>
      <c r="AT14" s="69">
        <v>6328485</v>
      </c>
      <c r="AU14" s="70">
        <v>17.893368810433373</v>
      </c>
      <c r="AV14" s="70">
        <v>60.105360345534123</v>
      </c>
      <c r="AW14" s="70">
        <v>21.993005882656607</v>
      </c>
      <c r="AX14" s="70">
        <v>8.2649613759176819E-3</v>
      </c>
      <c r="AY14" s="38">
        <v>3.4848809005834176</v>
      </c>
      <c r="AZ14" s="12">
        <v>81.95959157071475</v>
      </c>
      <c r="BA14" s="61">
        <v>52.28595178719867</v>
      </c>
      <c r="BB14" s="61">
        <v>12.177888611803823</v>
      </c>
      <c r="BC14" s="62">
        <v>111.72069825436408</v>
      </c>
      <c r="BD14" s="14">
        <v>799</v>
      </c>
      <c r="BE14" s="57">
        <v>155</v>
      </c>
      <c r="BF14" s="44">
        <v>145870025.61390001</v>
      </c>
      <c r="BG14" s="41">
        <v>486233418.71300006</v>
      </c>
    </row>
    <row r="15" spans="1:59" x14ac:dyDescent="0.2">
      <c r="A15" s="7" t="s">
        <v>15</v>
      </c>
      <c r="B15" s="8" t="s">
        <v>1</v>
      </c>
      <c r="C15" s="8">
        <v>14</v>
      </c>
      <c r="D15" s="9">
        <v>1411</v>
      </c>
      <c r="E15" s="10">
        <v>126843</v>
      </c>
      <c r="F15" s="51">
        <v>754450.15179292252</v>
      </c>
      <c r="G15" s="11">
        <v>303525</v>
      </c>
      <c r="H15" s="41">
        <v>257000</v>
      </c>
      <c r="I15" s="67">
        <v>34.370101248547662</v>
      </c>
      <c r="J15" s="67">
        <v>24.762554635486786</v>
      </c>
      <c r="K15" s="67">
        <v>29.715249986168228</v>
      </c>
      <c r="L15" s="67">
        <v>11.153016247717758</v>
      </c>
      <c r="M15" s="13">
        <v>3.6941700000000002</v>
      </c>
      <c r="N15" s="1">
        <v>649</v>
      </c>
      <c r="O15" s="1">
        <v>2438</v>
      </c>
      <c r="P15" s="1">
        <v>6</v>
      </c>
      <c r="Q15" s="1">
        <v>18</v>
      </c>
      <c r="R15" s="1">
        <v>55</v>
      </c>
      <c r="S15" s="41">
        <v>24424283.489999998</v>
      </c>
      <c r="T15" s="41">
        <v>86726000</v>
      </c>
      <c r="U15" s="1">
        <v>690500</v>
      </c>
      <c r="V15" s="44">
        <v>111840783.48999999</v>
      </c>
      <c r="W15" s="41">
        <v>1232945.58</v>
      </c>
      <c r="X15" s="39">
        <v>83.2</v>
      </c>
      <c r="Y15" s="36">
        <v>7.7333333333333334</v>
      </c>
      <c r="Z15" s="36">
        <v>0.26666666666666666</v>
      </c>
      <c r="AA15" s="36">
        <v>2.666666666666667</v>
      </c>
      <c r="AB15" s="36">
        <v>0.26666666666666666</v>
      </c>
      <c r="AC15" s="36">
        <v>5.8666666666666663</v>
      </c>
      <c r="AD15" s="38">
        <v>0</v>
      </c>
      <c r="AE15" s="36">
        <v>94.666666666666671</v>
      </c>
      <c r="AF15" s="36">
        <v>5.0666666666666664</v>
      </c>
      <c r="AG15" s="36">
        <v>0.26666666666666666</v>
      </c>
      <c r="AH15" s="38">
        <v>92.800000000000011</v>
      </c>
      <c r="AI15" s="38">
        <v>6.9333333333333327</v>
      </c>
      <c r="AJ15" s="38">
        <v>0.26666666666666666</v>
      </c>
      <c r="AK15" s="63">
        <v>76.87</v>
      </c>
      <c r="AL15" s="68">
        <v>66.900000000000006</v>
      </c>
      <c r="AM15" s="68">
        <v>94.1</v>
      </c>
      <c r="AN15" s="68">
        <v>5.9</v>
      </c>
      <c r="AO15" s="68">
        <v>16.5</v>
      </c>
      <c r="AP15" s="69">
        <v>44184312357.919998</v>
      </c>
      <c r="AQ15" s="69">
        <v>7785973307.9799995</v>
      </c>
      <c r="AR15" s="69">
        <v>26765782574.469997</v>
      </c>
      <c r="AS15" s="69">
        <v>9625641044.9300003</v>
      </c>
      <c r="AT15" s="69">
        <v>6915430.5300000003</v>
      </c>
      <c r="AU15" s="70">
        <v>17.621578547853922</v>
      </c>
      <c r="AV15" s="70">
        <v>60.57756960807891</v>
      </c>
      <c r="AW15" s="70">
        <v>21.785200518583181</v>
      </c>
      <c r="AX15" s="70">
        <v>1.5651325461355552E-2</v>
      </c>
      <c r="AY15" s="38">
        <v>3.1413969335604772</v>
      </c>
      <c r="AZ15" s="12">
        <v>94.698234732824432</v>
      </c>
      <c r="BA15" s="61">
        <v>65.217391304347828</v>
      </c>
      <c r="BB15" s="61">
        <v>6.2111801242236027</v>
      </c>
      <c r="BC15" s="62">
        <v>95.341614906832291</v>
      </c>
      <c r="BD15" s="14">
        <v>407</v>
      </c>
      <c r="BE15" s="57">
        <v>77</v>
      </c>
      <c r="BF15" s="44">
        <v>46358751.515999995</v>
      </c>
      <c r="BG15" s="41">
        <v>154529171.72</v>
      </c>
    </row>
    <row r="16" spans="1:59" x14ac:dyDescent="0.2">
      <c r="A16" s="7" t="s">
        <v>16</v>
      </c>
      <c r="B16" s="8">
        <v>8</v>
      </c>
      <c r="C16" s="8">
        <v>8</v>
      </c>
      <c r="D16" s="9">
        <v>878</v>
      </c>
      <c r="E16" s="10">
        <v>54236</v>
      </c>
      <c r="F16" s="51">
        <v>166437.01936263539</v>
      </c>
      <c r="G16" s="11">
        <v>237761</v>
      </c>
      <c r="H16" s="41">
        <v>166000</v>
      </c>
      <c r="I16" s="67">
        <v>36.808461463604516</v>
      </c>
      <c r="J16" s="67">
        <v>21.666382833787466</v>
      </c>
      <c r="K16" s="67">
        <v>32.448788439081355</v>
      </c>
      <c r="L16" s="67">
        <v>9.076367263526663</v>
      </c>
      <c r="M16" s="13">
        <v>27.45147</v>
      </c>
      <c r="N16" s="1">
        <v>0</v>
      </c>
      <c r="O16" s="1">
        <v>0</v>
      </c>
      <c r="P16" s="1">
        <v>0</v>
      </c>
      <c r="Q16" s="1">
        <v>0</v>
      </c>
      <c r="R16" s="1">
        <v>0</v>
      </c>
      <c r="S16" s="41">
        <v>4750806</v>
      </c>
      <c r="T16" s="41">
        <v>0</v>
      </c>
      <c r="U16" s="1">
        <v>0</v>
      </c>
      <c r="V16" s="44">
        <v>4750806</v>
      </c>
      <c r="W16" s="41">
        <v>0</v>
      </c>
      <c r="X16" s="39">
        <v>57.602663706992232</v>
      </c>
      <c r="Y16" s="36">
        <v>1.4428412874583796</v>
      </c>
      <c r="Z16" s="36">
        <v>3.6625971143174252</v>
      </c>
      <c r="AA16" s="36">
        <v>27.192008879023305</v>
      </c>
      <c r="AB16" s="36">
        <v>4.328523862375139</v>
      </c>
      <c r="AC16" s="36">
        <v>5.6603773584905666</v>
      </c>
      <c r="AD16" s="38">
        <v>0.11098779134295228</v>
      </c>
      <c r="AE16" s="36">
        <v>72.697003329633731</v>
      </c>
      <c r="AF16" s="36">
        <v>26.748057713651498</v>
      </c>
      <c r="AG16" s="36">
        <v>0.55493895671476134</v>
      </c>
      <c r="AH16" s="38">
        <v>65.815760266370702</v>
      </c>
      <c r="AI16" s="38">
        <v>32.852386237513876</v>
      </c>
      <c r="AJ16" s="38">
        <v>1.3318534961154271</v>
      </c>
      <c r="AK16" s="63">
        <v>85.29</v>
      </c>
      <c r="AL16" s="68">
        <v>63</v>
      </c>
      <c r="AM16" s="68">
        <v>94.9</v>
      </c>
      <c r="AN16" s="68">
        <v>5.0999999999999996</v>
      </c>
      <c r="AO16" s="68">
        <v>25.1</v>
      </c>
      <c r="AP16" s="69">
        <v>1288224739.53</v>
      </c>
      <c r="AQ16" s="69">
        <v>418789299.81</v>
      </c>
      <c r="AR16" s="69">
        <v>787204738.07999992</v>
      </c>
      <c r="AS16" s="69">
        <v>82230701.640000001</v>
      </c>
      <c r="AT16" s="69">
        <v>0</v>
      </c>
      <c r="AU16" s="70">
        <v>32.509024781094666</v>
      </c>
      <c r="AV16" s="70">
        <v>61.107717770364054</v>
      </c>
      <c r="AW16" s="70">
        <v>6.3832574485412632</v>
      </c>
      <c r="AX16" s="70">
        <v>0</v>
      </c>
      <c r="AY16" s="38">
        <v>4.0275447022741737</v>
      </c>
      <c r="AZ16" s="12">
        <v>96.810126582278471</v>
      </c>
      <c r="BA16" s="61">
        <v>27.976878612716767</v>
      </c>
      <c r="BB16" s="61">
        <v>4.1618497109826587</v>
      </c>
      <c r="BC16" s="62">
        <v>70.404624277456648</v>
      </c>
      <c r="BD16" s="14">
        <v>125</v>
      </c>
      <c r="BE16" s="57">
        <v>20</v>
      </c>
      <c r="BF16" s="44">
        <v>10163560.98645</v>
      </c>
      <c r="BG16" s="41">
        <v>33878536.6215</v>
      </c>
    </row>
    <row r="17" spans="1:59" x14ac:dyDescent="0.2">
      <c r="A17" s="7" t="s">
        <v>17</v>
      </c>
      <c r="B17" s="8">
        <v>7</v>
      </c>
      <c r="C17" s="8">
        <v>7</v>
      </c>
      <c r="D17" s="9">
        <v>712</v>
      </c>
      <c r="E17" s="10">
        <v>94671</v>
      </c>
      <c r="F17" s="51">
        <v>1279708.2325984617</v>
      </c>
      <c r="G17" s="11">
        <v>148638</v>
      </c>
      <c r="H17" s="41">
        <v>209000</v>
      </c>
      <c r="I17" s="67">
        <v>43.237541322373595</v>
      </c>
      <c r="J17" s="67">
        <v>16.811397049287109</v>
      </c>
      <c r="K17" s="67">
        <v>34.892367285649648</v>
      </c>
      <c r="L17" s="67">
        <v>5.0586943426896509</v>
      </c>
      <c r="M17" s="13">
        <v>36.826029999999996</v>
      </c>
      <c r="N17" s="1">
        <v>1624</v>
      </c>
      <c r="O17" s="1">
        <v>7869</v>
      </c>
      <c r="P17" s="1">
        <v>3</v>
      </c>
      <c r="Q17" s="1">
        <v>20</v>
      </c>
      <c r="R17" s="1">
        <v>85</v>
      </c>
      <c r="S17" s="41">
        <v>148000</v>
      </c>
      <c r="T17" s="41">
        <v>20862060</v>
      </c>
      <c r="U17" s="1">
        <v>14412060</v>
      </c>
      <c r="V17" s="44">
        <v>35422120</v>
      </c>
      <c r="W17" s="41">
        <v>382882.5</v>
      </c>
      <c r="X17" s="39">
        <v>69.162436548223354</v>
      </c>
      <c r="Y17" s="36">
        <v>6.1548223350253801</v>
      </c>
      <c r="Z17" s="36">
        <v>2.2208121827411169</v>
      </c>
      <c r="AA17" s="36">
        <v>15.482233502538071</v>
      </c>
      <c r="AB17" s="36">
        <v>3.9974619289340105</v>
      </c>
      <c r="AC17" s="36">
        <v>2.7284263959390862</v>
      </c>
      <c r="AD17" s="38">
        <v>0.25380710659898476</v>
      </c>
      <c r="AE17" s="36">
        <v>83.903675538656529</v>
      </c>
      <c r="AF17" s="36">
        <v>15.462610899873258</v>
      </c>
      <c r="AG17" s="36">
        <v>0.6337135614702154</v>
      </c>
      <c r="AH17" s="38">
        <v>65.25047558655676</v>
      </c>
      <c r="AI17" s="38">
        <v>33.798351299936591</v>
      </c>
      <c r="AJ17" s="38">
        <v>0.95117311350665823</v>
      </c>
      <c r="AK17" s="63">
        <v>87.56</v>
      </c>
      <c r="AL17" s="68">
        <v>64.400000000000006</v>
      </c>
      <c r="AM17" s="68">
        <v>93.5</v>
      </c>
      <c r="AN17" s="68">
        <v>6.5</v>
      </c>
      <c r="AO17" s="68">
        <v>18.399999999999999</v>
      </c>
      <c r="AP17" s="69">
        <v>11029705392.270002</v>
      </c>
      <c r="AQ17" s="69">
        <v>3205824207.79</v>
      </c>
      <c r="AR17" s="69">
        <v>6248719048.7849998</v>
      </c>
      <c r="AS17" s="69">
        <v>1570842802.4149997</v>
      </c>
      <c r="AT17" s="69">
        <v>4319333.2750000004</v>
      </c>
      <c r="AU17" s="70">
        <v>29.065365699039909</v>
      </c>
      <c r="AV17" s="70">
        <v>56.653544465152429</v>
      </c>
      <c r="AW17" s="70">
        <v>14.24192892328657</v>
      </c>
      <c r="AX17" s="70">
        <v>3.9160912475750605E-2</v>
      </c>
      <c r="AY17" s="38">
        <v>3.4143933636834967</v>
      </c>
      <c r="AZ17" s="12">
        <v>96.384328734011476</v>
      </c>
      <c r="BA17" s="61">
        <v>54.657933042212512</v>
      </c>
      <c r="BB17" s="61">
        <v>9.2430858806404661</v>
      </c>
      <c r="BC17" s="62">
        <v>84.716157205240165</v>
      </c>
      <c r="BD17" s="14">
        <v>947</v>
      </c>
      <c r="BE17" s="57">
        <v>168</v>
      </c>
      <c r="BF17" s="44">
        <v>63626849.566200003</v>
      </c>
      <c r="BG17" s="41">
        <v>212089498.55400002</v>
      </c>
    </row>
    <row r="18" spans="1:59" x14ac:dyDescent="0.2">
      <c r="A18" s="7" t="s">
        <v>18</v>
      </c>
      <c r="B18" s="8">
        <v>10</v>
      </c>
      <c r="C18" s="8">
        <v>10</v>
      </c>
      <c r="D18" s="9">
        <v>1013</v>
      </c>
      <c r="E18" s="10">
        <v>91654</v>
      </c>
      <c r="F18" s="51">
        <v>1353046.8443075691</v>
      </c>
      <c r="G18" s="11">
        <v>145749</v>
      </c>
      <c r="H18" s="41">
        <v>190000</v>
      </c>
      <c r="I18" s="67">
        <v>46.408913125619108</v>
      </c>
      <c r="J18" s="67">
        <v>20.515609203149413</v>
      </c>
      <c r="K18" s="67">
        <v>27.545111975736035</v>
      </c>
      <c r="L18" s="67">
        <v>5.5303656954954397</v>
      </c>
      <c r="M18" s="13">
        <v>49.000810000000001</v>
      </c>
      <c r="N18" s="1">
        <v>48960</v>
      </c>
      <c r="O18" s="1">
        <v>232272</v>
      </c>
      <c r="P18" s="1">
        <v>6</v>
      </c>
      <c r="Q18" s="1">
        <v>1039</v>
      </c>
      <c r="R18" s="1">
        <v>4968</v>
      </c>
      <c r="S18" s="41">
        <v>283945480</v>
      </c>
      <c r="T18" s="41">
        <v>252075300</v>
      </c>
      <c r="U18" s="1">
        <v>544000</v>
      </c>
      <c r="V18" s="44">
        <v>536564780</v>
      </c>
      <c r="W18" s="41">
        <v>3825833.32</v>
      </c>
      <c r="X18" s="39">
        <v>68</v>
      </c>
      <c r="Y18" s="36">
        <v>2.9743589743589745</v>
      </c>
      <c r="Z18" s="36">
        <v>1.641025641025641</v>
      </c>
      <c r="AA18" s="36">
        <v>19.384615384615383</v>
      </c>
      <c r="AB18" s="36">
        <v>0.82051282051282048</v>
      </c>
      <c r="AC18" s="36">
        <v>6.8717948717948714</v>
      </c>
      <c r="AD18" s="38">
        <v>0.30769230769230771</v>
      </c>
      <c r="AE18" s="36">
        <v>87.090163934426229</v>
      </c>
      <c r="AF18" s="36">
        <v>11.885245901639344</v>
      </c>
      <c r="AG18" s="36">
        <v>1.0245901639344261</v>
      </c>
      <c r="AH18" s="38">
        <v>76.02459016393442</v>
      </c>
      <c r="AI18" s="38">
        <v>22.131147540983605</v>
      </c>
      <c r="AJ18" s="38">
        <v>1.8442622950819672</v>
      </c>
      <c r="AK18" s="63">
        <v>60.64</v>
      </c>
      <c r="AL18" s="68">
        <v>68.5</v>
      </c>
      <c r="AM18" s="68">
        <v>94.9</v>
      </c>
      <c r="AN18" s="68">
        <v>5.0999999999999996</v>
      </c>
      <c r="AO18" s="68">
        <v>31.2</v>
      </c>
      <c r="AP18" s="69">
        <v>11344451858.219999</v>
      </c>
      <c r="AQ18" s="69">
        <v>4531533431.1399994</v>
      </c>
      <c r="AR18" s="69">
        <v>5629100762.0100002</v>
      </c>
      <c r="AS18" s="69">
        <v>1174846936.96</v>
      </c>
      <c r="AT18" s="69">
        <v>8970728.1199999992</v>
      </c>
      <c r="AU18" s="70">
        <v>39.944930683068009</v>
      </c>
      <c r="AV18" s="70">
        <v>49.619856757832224</v>
      </c>
      <c r="AW18" s="70">
        <v>10.356136652902499</v>
      </c>
      <c r="AX18" s="70">
        <v>7.9075906285414388E-2</v>
      </c>
      <c r="AY18" s="38">
        <v>3.1197374405369191</v>
      </c>
      <c r="AZ18" s="12">
        <v>68.041103439333526</v>
      </c>
      <c r="BA18" s="61">
        <v>48.62932061978546</v>
      </c>
      <c r="BB18" s="61">
        <v>5.8402860548271756</v>
      </c>
      <c r="BC18" s="62">
        <v>85.458879618593571</v>
      </c>
      <c r="BD18" s="15">
        <v>653</v>
      </c>
      <c r="BE18" s="58">
        <v>86</v>
      </c>
      <c r="BF18" s="44">
        <v>55747836.20700001</v>
      </c>
      <c r="BG18" s="41">
        <v>185826120.69000003</v>
      </c>
    </row>
    <row r="19" spans="1:59" x14ac:dyDescent="0.2">
      <c r="A19" s="7" t="s">
        <v>19</v>
      </c>
      <c r="B19" s="8">
        <v>3</v>
      </c>
      <c r="C19" s="8">
        <v>3</v>
      </c>
      <c r="D19" s="9">
        <v>314</v>
      </c>
      <c r="E19" s="10">
        <v>90822</v>
      </c>
      <c r="F19" s="51">
        <v>3086241.8491950845</v>
      </c>
      <c r="G19" s="11">
        <v>253279</v>
      </c>
      <c r="H19" s="41">
        <v>259000</v>
      </c>
      <c r="I19" s="67">
        <v>41.955433455433457</v>
      </c>
      <c r="J19" s="67">
        <v>19.832722832722833</v>
      </c>
      <c r="K19" s="67">
        <v>32.670482295482294</v>
      </c>
      <c r="L19" s="67">
        <v>5.5413614163614167</v>
      </c>
      <c r="M19" s="13">
        <v>7.3087600000000004</v>
      </c>
      <c r="N19" s="1">
        <v>43287</v>
      </c>
      <c r="O19" s="1">
        <v>196787</v>
      </c>
      <c r="P19" s="1">
        <v>4</v>
      </c>
      <c r="Q19" s="1">
        <v>6</v>
      </c>
      <c r="R19" s="1">
        <v>6</v>
      </c>
      <c r="S19" s="41">
        <v>37369159.100000001</v>
      </c>
      <c r="T19" s="41">
        <v>0</v>
      </c>
      <c r="U19" s="1">
        <v>0</v>
      </c>
      <c r="V19" s="44">
        <v>37369159.100000001</v>
      </c>
      <c r="W19" s="41">
        <v>1368104</v>
      </c>
      <c r="X19" s="39">
        <v>84.272497897392768</v>
      </c>
      <c r="Y19" s="36">
        <v>5.5508830950378476</v>
      </c>
      <c r="Z19" s="36">
        <v>4.2052144659377629E-2</v>
      </c>
      <c r="AA19" s="36">
        <v>5.4667788057190911</v>
      </c>
      <c r="AB19" s="36">
        <v>0.96719932716568557</v>
      </c>
      <c r="AC19" s="36">
        <v>3.5323801513877209</v>
      </c>
      <c r="AD19" s="38">
        <v>0.16820857863751051</v>
      </c>
      <c r="AE19" s="36">
        <v>94.255765199161416</v>
      </c>
      <c r="AF19" s="36">
        <v>4.6540880503144653</v>
      </c>
      <c r="AG19" s="36">
        <v>1.0901467505241089</v>
      </c>
      <c r="AH19" s="38">
        <v>89.974832214765101</v>
      </c>
      <c r="AI19" s="38">
        <v>8.6409395973154357</v>
      </c>
      <c r="AJ19" s="38">
        <v>1.3842281879194631</v>
      </c>
      <c r="AK19" s="63">
        <v>79.61</v>
      </c>
      <c r="AL19" s="68">
        <v>61</v>
      </c>
      <c r="AM19" s="68">
        <v>90.7</v>
      </c>
      <c r="AN19" s="68">
        <v>9.3000000000000007</v>
      </c>
      <c r="AO19" s="68">
        <v>9.9</v>
      </c>
      <c r="AP19" s="69">
        <v>73327276882.350006</v>
      </c>
      <c r="AQ19" s="69">
        <v>10354009918.290001</v>
      </c>
      <c r="AR19" s="69">
        <v>44100295453.970001</v>
      </c>
      <c r="AS19" s="69">
        <v>18854567265.68</v>
      </c>
      <c r="AT19" s="69">
        <v>18404244.420000002</v>
      </c>
      <c r="AU19" s="70">
        <v>14.120270598487517</v>
      </c>
      <c r="AV19" s="70">
        <v>60.141733511700899</v>
      </c>
      <c r="AW19" s="70">
        <v>25.712897120032459</v>
      </c>
      <c r="AX19" s="70">
        <v>2.509876979275898E-2</v>
      </c>
      <c r="AY19" s="38">
        <v>3.9276128964446162</v>
      </c>
      <c r="AZ19" s="12">
        <v>94.902461493704848</v>
      </c>
      <c r="BA19" s="61">
        <v>59.368836291913219</v>
      </c>
      <c r="BB19" s="61">
        <v>5.6706114398422089</v>
      </c>
      <c r="BC19" s="62">
        <v>100.34516765285997</v>
      </c>
      <c r="BD19" s="14">
        <v>534</v>
      </c>
      <c r="BE19" s="57">
        <v>113</v>
      </c>
      <c r="BF19" s="44">
        <v>104868581.7315</v>
      </c>
      <c r="BG19" s="41">
        <v>349561939.10500002</v>
      </c>
    </row>
    <row r="20" spans="1:59" x14ac:dyDescent="0.2">
      <c r="A20" s="7" t="s">
        <v>20</v>
      </c>
      <c r="B20" s="8">
        <v>2</v>
      </c>
      <c r="C20" s="8">
        <v>2</v>
      </c>
      <c r="D20" s="9">
        <v>215</v>
      </c>
      <c r="E20" s="10">
        <v>56592</v>
      </c>
      <c r="F20" s="51">
        <v>1153021.1959109132</v>
      </c>
      <c r="G20" s="11">
        <v>179424</v>
      </c>
      <c r="H20" s="41">
        <v>195000</v>
      </c>
      <c r="I20" s="67">
        <v>34.625967167100626</v>
      </c>
      <c r="J20" s="67">
        <v>31.413464320228492</v>
      </c>
      <c r="K20" s="67">
        <v>26.346339691860717</v>
      </c>
      <c r="L20" s="67">
        <v>7.6142288208101734</v>
      </c>
      <c r="M20" s="13">
        <v>19.70833</v>
      </c>
      <c r="N20" s="1">
        <v>1191</v>
      </c>
      <c r="O20" s="1">
        <v>5437</v>
      </c>
      <c r="P20" s="1">
        <v>0</v>
      </c>
      <c r="Q20" s="1">
        <v>0</v>
      </c>
      <c r="R20" s="1">
        <v>0</v>
      </c>
      <c r="S20" s="41">
        <v>66004738.810000002</v>
      </c>
      <c r="T20" s="41">
        <v>0</v>
      </c>
      <c r="U20" s="1">
        <v>0</v>
      </c>
      <c r="V20" s="44">
        <v>66004738.810000002</v>
      </c>
      <c r="W20" s="41">
        <v>327998.59999999998</v>
      </c>
      <c r="X20" s="39">
        <v>88.326848249027236</v>
      </c>
      <c r="Y20" s="36">
        <v>0.77821011673151752</v>
      </c>
      <c r="Z20" s="36">
        <v>0.12970168612191957</v>
      </c>
      <c r="AA20" s="36">
        <v>7.2632944228274976</v>
      </c>
      <c r="AB20" s="36">
        <v>0.9079118028534372</v>
      </c>
      <c r="AC20" s="36">
        <v>2.3346303501945527</v>
      </c>
      <c r="AD20" s="38">
        <v>0.25940337224383914</v>
      </c>
      <c r="AE20" s="36">
        <v>91.050583657587552</v>
      </c>
      <c r="AF20" s="36">
        <v>8.8197146562905324</v>
      </c>
      <c r="AG20" s="36">
        <v>0.12970168612191957</v>
      </c>
      <c r="AH20" s="38">
        <v>83.766233766233768</v>
      </c>
      <c r="AI20" s="38">
        <v>15.974025974025974</v>
      </c>
      <c r="AJ20" s="38">
        <v>0.25974025974025972</v>
      </c>
      <c r="AK20" s="63">
        <v>85.99</v>
      </c>
      <c r="AL20" s="68">
        <v>66.599999999999994</v>
      </c>
      <c r="AM20" s="68">
        <v>97.6</v>
      </c>
      <c r="AN20" s="68">
        <v>2.4</v>
      </c>
      <c r="AO20" s="68">
        <v>12.1</v>
      </c>
      <c r="AP20" s="69">
        <v>20647519246.799995</v>
      </c>
      <c r="AQ20" s="69">
        <v>5546092289.25</v>
      </c>
      <c r="AR20" s="69">
        <v>12511778633.539999</v>
      </c>
      <c r="AS20" s="69">
        <v>2588478611.3499999</v>
      </c>
      <c r="AT20" s="69">
        <v>1169712.6299999999</v>
      </c>
      <c r="AU20" s="70">
        <v>26.860816657718082</v>
      </c>
      <c r="AV20" s="70">
        <v>60.597006758955352</v>
      </c>
      <c r="AW20" s="70">
        <v>12.536511434666266</v>
      </c>
      <c r="AX20" s="70">
        <v>5.6651485150269803E-3</v>
      </c>
      <c r="AY20" s="38">
        <v>2.6593812935389085</v>
      </c>
      <c r="AZ20" s="12">
        <v>88.609081419624218</v>
      </c>
      <c r="BA20" s="61">
        <v>67.381316998468606</v>
      </c>
      <c r="BB20" s="61">
        <v>1.6845329249617151</v>
      </c>
      <c r="BC20" s="62">
        <v>89.586523736600313</v>
      </c>
      <c r="BD20" s="14">
        <v>727</v>
      </c>
      <c r="BE20" s="57">
        <v>112</v>
      </c>
      <c r="BF20" s="44">
        <v>47174725.679700002</v>
      </c>
      <c r="BG20" s="41">
        <v>157249085.59900001</v>
      </c>
    </row>
    <row r="21" spans="1:59" x14ac:dyDescent="0.2">
      <c r="A21" s="7" t="s">
        <v>21</v>
      </c>
      <c r="B21" s="8">
        <v>5</v>
      </c>
      <c r="C21" s="8">
        <v>5</v>
      </c>
      <c r="D21" s="9">
        <v>516</v>
      </c>
      <c r="E21" s="10">
        <v>38870</v>
      </c>
      <c r="F21" s="51">
        <v>558647.49812018324</v>
      </c>
      <c r="G21" s="11">
        <v>149238</v>
      </c>
      <c r="H21" s="41">
        <v>162000</v>
      </c>
      <c r="I21" s="67">
        <v>38.454829888398905</v>
      </c>
      <c r="J21" s="67">
        <v>21.166268384617279</v>
      </c>
      <c r="K21" s="67">
        <v>33.594639205735263</v>
      </c>
      <c r="L21" s="67">
        <v>6.7847552413096492</v>
      </c>
      <c r="M21" s="13">
        <v>28.695150000000002</v>
      </c>
      <c r="N21" s="1">
        <v>66</v>
      </c>
      <c r="O21" s="1">
        <v>330</v>
      </c>
      <c r="P21" s="1">
        <v>0</v>
      </c>
      <c r="Q21" s="1">
        <v>0</v>
      </c>
      <c r="R21" s="1">
        <v>0</v>
      </c>
      <c r="S21" s="41">
        <v>0</v>
      </c>
      <c r="T21" s="41">
        <v>0</v>
      </c>
      <c r="U21" s="1">
        <v>0</v>
      </c>
      <c r="V21" s="44">
        <v>0</v>
      </c>
      <c r="W21" s="41">
        <v>62500</v>
      </c>
      <c r="X21" s="39">
        <v>64.543889845094654</v>
      </c>
      <c r="Y21" s="36">
        <v>1.8932874354561102</v>
      </c>
      <c r="Z21" s="36">
        <v>1.9793459552495698</v>
      </c>
      <c r="AA21" s="36">
        <v>24.956970740103269</v>
      </c>
      <c r="AB21" s="36">
        <v>2.1514629948364887</v>
      </c>
      <c r="AC21" s="36">
        <v>4.3029259896729775</v>
      </c>
      <c r="AD21" s="38">
        <v>0.17211703958691912</v>
      </c>
      <c r="AE21" s="36">
        <v>68.497854077253223</v>
      </c>
      <c r="AF21" s="36">
        <v>30.643776824034337</v>
      </c>
      <c r="AG21" s="36">
        <v>0.85836909871244638</v>
      </c>
      <c r="AH21" s="38">
        <v>68.75536480686695</v>
      </c>
      <c r="AI21" s="38">
        <v>29.356223175965667</v>
      </c>
      <c r="AJ21" s="38">
        <v>1.8884120171673819</v>
      </c>
      <c r="AK21" s="63">
        <v>80.489999999999995</v>
      </c>
      <c r="AL21" s="68">
        <v>65.5</v>
      </c>
      <c r="AM21" s="68">
        <v>95.1</v>
      </c>
      <c r="AN21" s="68">
        <v>4.9000000000000004</v>
      </c>
      <c r="AO21" s="68">
        <v>34.6</v>
      </c>
      <c r="AP21" s="69">
        <v>5699431950.6800003</v>
      </c>
      <c r="AQ21" s="69">
        <v>1390471660.46</v>
      </c>
      <c r="AR21" s="69">
        <v>3565573758.9799995</v>
      </c>
      <c r="AS21" s="69">
        <v>715927272.94999993</v>
      </c>
      <c r="AT21" s="69">
        <v>27459258.289999999</v>
      </c>
      <c r="AU21" s="70">
        <v>24.396670975150471</v>
      </c>
      <c r="AV21" s="70">
        <v>62.560160202537205</v>
      </c>
      <c r="AW21" s="70">
        <v>12.561379434744941</v>
      </c>
      <c r="AX21" s="70">
        <v>0.48178938756736672</v>
      </c>
      <c r="AY21" s="38">
        <v>3.2568098139952504</v>
      </c>
      <c r="AZ21" s="12">
        <v>69.566449419098902</v>
      </c>
      <c r="BA21" s="61">
        <v>51.401869158878498</v>
      </c>
      <c r="BB21" s="61">
        <v>2.4299065420560746</v>
      </c>
      <c r="BC21" s="62">
        <v>80</v>
      </c>
      <c r="BD21" s="14">
        <v>252</v>
      </c>
      <c r="BE21" s="57">
        <v>58</v>
      </c>
      <c r="BF21" s="44">
        <v>23108404.952850003</v>
      </c>
      <c r="BG21" s="41">
        <v>77028016.509500012</v>
      </c>
    </row>
    <row r="22" spans="1:59" x14ac:dyDescent="0.2">
      <c r="A22" s="7" t="s">
        <v>22</v>
      </c>
      <c r="B22" s="8">
        <v>5</v>
      </c>
      <c r="C22" s="8">
        <v>5</v>
      </c>
      <c r="D22" s="9">
        <v>517</v>
      </c>
      <c r="E22" s="10">
        <v>38870</v>
      </c>
      <c r="F22" s="51">
        <v>1881962.8912599487</v>
      </c>
      <c r="G22" s="11">
        <v>152074</v>
      </c>
      <c r="H22" s="41">
        <v>162000</v>
      </c>
      <c r="I22" s="67">
        <v>38.454829888398905</v>
      </c>
      <c r="J22" s="67">
        <v>21.166268384617279</v>
      </c>
      <c r="K22" s="67">
        <v>33.594639205735263</v>
      </c>
      <c r="L22" s="67">
        <v>6.7847552413096492</v>
      </c>
      <c r="M22" s="13">
        <v>41.162999999999997</v>
      </c>
      <c r="N22" s="1">
        <v>11046</v>
      </c>
      <c r="O22" s="1">
        <v>57021</v>
      </c>
      <c r="P22" s="1">
        <v>3</v>
      </c>
      <c r="Q22" s="1">
        <v>0</v>
      </c>
      <c r="R22" s="1">
        <v>0</v>
      </c>
      <c r="S22" s="41">
        <v>81744580.25</v>
      </c>
      <c r="T22" s="41">
        <v>0</v>
      </c>
      <c r="U22" s="1">
        <v>0</v>
      </c>
      <c r="V22" s="44">
        <v>81744580.25</v>
      </c>
      <c r="W22" s="41">
        <v>156066.28</v>
      </c>
      <c r="X22" s="39">
        <v>64.543889845094654</v>
      </c>
      <c r="Y22" s="36">
        <v>1.8932874354561102</v>
      </c>
      <c r="Z22" s="36">
        <v>1.9793459552495698</v>
      </c>
      <c r="AA22" s="36">
        <v>24.956970740103269</v>
      </c>
      <c r="AB22" s="36">
        <v>2.1514629948364887</v>
      </c>
      <c r="AC22" s="36">
        <v>4.3029259896729775</v>
      </c>
      <c r="AD22" s="38">
        <v>0.17211703958691912</v>
      </c>
      <c r="AE22" s="36">
        <v>68.497854077253223</v>
      </c>
      <c r="AF22" s="36">
        <v>30.643776824034337</v>
      </c>
      <c r="AG22" s="36">
        <v>0.85836909871244638</v>
      </c>
      <c r="AH22" s="38">
        <v>68.75536480686695</v>
      </c>
      <c r="AI22" s="38">
        <v>29.356223175965667</v>
      </c>
      <c r="AJ22" s="38">
        <v>1.8884120171673819</v>
      </c>
      <c r="AK22" s="63">
        <v>78.319999999999993</v>
      </c>
      <c r="AL22" s="68">
        <v>65.5</v>
      </c>
      <c r="AM22" s="68">
        <v>95.1</v>
      </c>
      <c r="AN22" s="68">
        <v>4.9000000000000004</v>
      </c>
      <c r="AO22" s="68">
        <v>34.6</v>
      </c>
      <c r="AP22" s="69">
        <v>23567953479.669998</v>
      </c>
      <c r="AQ22" s="69">
        <v>5677874132.8199997</v>
      </c>
      <c r="AR22" s="69">
        <v>14461040285.779999</v>
      </c>
      <c r="AS22" s="69">
        <v>3402218605.5600004</v>
      </c>
      <c r="AT22" s="69">
        <v>26820455.5</v>
      </c>
      <c r="AU22" s="70">
        <v>24.091502631816557</v>
      </c>
      <c r="AV22" s="70">
        <v>61.358913909322951</v>
      </c>
      <c r="AW22" s="70">
        <v>14.435782930812366</v>
      </c>
      <c r="AX22" s="70">
        <v>0.11380052800569065</v>
      </c>
      <c r="AY22" s="38">
        <v>3.2568098139952504</v>
      </c>
      <c r="AZ22" s="12">
        <v>60.397344406594222</v>
      </c>
      <c r="BA22" s="61">
        <v>51.401869158878498</v>
      </c>
      <c r="BB22" s="61">
        <v>2.4299065420560746</v>
      </c>
      <c r="BC22" s="62">
        <v>80</v>
      </c>
      <c r="BD22" s="14">
        <v>931</v>
      </c>
      <c r="BE22" s="57">
        <v>214</v>
      </c>
      <c r="BF22" s="44">
        <v>45310718.536499999</v>
      </c>
      <c r="BG22" s="41">
        <v>151035728.45500001</v>
      </c>
    </row>
    <row r="23" spans="1:59" x14ac:dyDescent="0.2">
      <c r="A23" s="7" t="s">
        <v>23</v>
      </c>
      <c r="B23" s="8">
        <v>10</v>
      </c>
      <c r="C23" s="8">
        <v>10</v>
      </c>
      <c r="D23" s="9">
        <v>1018</v>
      </c>
      <c r="E23" s="10">
        <v>91654</v>
      </c>
      <c r="F23" s="51">
        <v>85865.384952271954</v>
      </c>
      <c r="G23" s="11">
        <v>156261</v>
      </c>
      <c r="H23" s="41">
        <v>190000</v>
      </c>
      <c r="I23" s="67">
        <v>46.408913125619108</v>
      </c>
      <c r="J23" s="67">
        <v>20.515609203149413</v>
      </c>
      <c r="K23" s="67">
        <v>27.545111975736035</v>
      </c>
      <c r="L23" s="67">
        <v>5.5303656954954397</v>
      </c>
      <c r="M23" s="13">
        <v>53.576880000000003</v>
      </c>
      <c r="N23" s="1">
        <v>355</v>
      </c>
      <c r="O23" s="1">
        <v>1552</v>
      </c>
      <c r="P23" s="1">
        <v>0</v>
      </c>
      <c r="Q23" s="1">
        <v>32</v>
      </c>
      <c r="R23" s="1">
        <v>301</v>
      </c>
      <c r="S23" s="41">
        <v>1685952882.05</v>
      </c>
      <c r="T23" s="41">
        <v>10145000</v>
      </c>
      <c r="U23" s="1">
        <v>988600</v>
      </c>
      <c r="V23" s="44">
        <v>1697086482.05</v>
      </c>
      <c r="W23" s="41">
        <v>50000</v>
      </c>
      <c r="X23" s="39">
        <v>68</v>
      </c>
      <c r="Y23" s="36">
        <v>2.9743589743589745</v>
      </c>
      <c r="Z23" s="36">
        <v>1.641025641025641</v>
      </c>
      <c r="AA23" s="36">
        <v>19.384615384615383</v>
      </c>
      <c r="AB23" s="36">
        <v>0.82051282051282048</v>
      </c>
      <c r="AC23" s="36">
        <v>6.8717948717948714</v>
      </c>
      <c r="AD23" s="38">
        <v>0.30769230769230771</v>
      </c>
      <c r="AE23" s="36">
        <v>87.090163934426229</v>
      </c>
      <c r="AF23" s="36">
        <v>11.885245901639344</v>
      </c>
      <c r="AG23" s="36">
        <v>1.0245901639344261</v>
      </c>
      <c r="AH23" s="38">
        <v>76.02459016393442</v>
      </c>
      <c r="AI23" s="38">
        <v>22.131147540983605</v>
      </c>
      <c r="AJ23" s="38">
        <v>1.8442622950819672</v>
      </c>
      <c r="AK23" s="63">
        <v>90.34</v>
      </c>
      <c r="AL23" s="68">
        <v>68.5</v>
      </c>
      <c r="AM23" s="68">
        <v>94.9</v>
      </c>
      <c r="AN23" s="68">
        <v>5.0999999999999996</v>
      </c>
      <c r="AO23" s="68">
        <v>31.2</v>
      </c>
      <c r="AP23" s="69">
        <v>829027291.25</v>
      </c>
      <c r="AQ23" s="69">
        <v>236266527.63999999</v>
      </c>
      <c r="AR23" s="69">
        <v>583983153.95000005</v>
      </c>
      <c r="AS23" s="69">
        <v>8777609.6500000004</v>
      </c>
      <c r="AT23" s="69">
        <v>0</v>
      </c>
      <c r="AU23" s="70">
        <v>28.499246060254475</v>
      </c>
      <c r="AV23" s="70">
        <v>70.441969777554064</v>
      </c>
      <c r="AW23" s="70">
        <v>1.0587841609852431</v>
      </c>
      <c r="AX23" s="70">
        <v>0</v>
      </c>
      <c r="AY23" s="38">
        <v>3.1197374405369191</v>
      </c>
      <c r="AZ23" s="12">
        <v>95.587424158852727</v>
      </c>
      <c r="BA23" s="61">
        <v>48.62932061978546</v>
      </c>
      <c r="BB23" s="61">
        <v>5.8402860548271756</v>
      </c>
      <c r="BC23" s="62">
        <v>85.458879618593571</v>
      </c>
      <c r="BD23" s="15">
        <v>55</v>
      </c>
      <c r="BE23" s="58">
        <v>10</v>
      </c>
      <c r="BF23" s="44">
        <v>6572465.9082000004</v>
      </c>
      <c r="BG23" s="41">
        <v>21908219.694000002</v>
      </c>
    </row>
    <row r="24" spans="1:59" x14ac:dyDescent="0.2">
      <c r="A24" s="7" t="s">
        <v>24</v>
      </c>
      <c r="B24" s="8">
        <v>6</v>
      </c>
      <c r="C24" s="8">
        <v>6</v>
      </c>
      <c r="D24" s="9">
        <v>619</v>
      </c>
      <c r="E24" s="10">
        <v>57801</v>
      </c>
      <c r="F24" s="51">
        <v>733558.3675972682</v>
      </c>
      <c r="G24" s="11">
        <v>177386</v>
      </c>
      <c r="H24" s="41">
        <v>202000</v>
      </c>
      <c r="I24" s="67">
        <v>37.11113371797294</v>
      </c>
      <c r="J24" s="67">
        <v>19.598599020476971</v>
      </c>
      <c r="K24" s="67">
        <v>37.472133005856797</v>
      </c>
      <c r="L24" s="67">
        <v>5.8181342556932965</v>
      </c>
      <c r="M24" s="13">
        <v>27.764009999999999</v>
      </c>
      <c r="N24" s="1">
        <v>20561</v>
      </c>
      <c r="O24" s="1">
        <v>85462</v>
      </c>
      <c r="P24" s="1">
        <v>2</v>
      </c>
      <c r="Q24" s="1">
        <v>165</v>
      </c>
      <c r="R24" s="1">
        <v>720</v>
      </c>
      <c r="S24" s="41">
        <v>210326694.22</v>
      </c>
      <c r="T24" s="41">
        <v>77000000</v>
      </c>
      <c r="U24" s="1">
        <v>0</v>
      </c>
      <c r="V24" s="44">
        <v>287326694.22000003</v>
      </c>
      <c r="W24" s="41">
        <v>2354320</v>
      </c>
      <c r="X24" s="39">
        <v>53.275109170305676</v>
      </c>
      <c r="Y24" s="36">
        <v>2.5577043044291954</v>
      </c>
      <c r="Z24" s="36">
        <v>1.3100436681222707</v>
      </c>
      <c r="AA24" s="36">
        <v>36.369307548346853</v>
      </c>
      <c r="AB24" s="36">
        <v>2.5577043044291954</v>
      </c>
      <c r="AC24" s="36">
        <v>3.8053649407361196</v>
      </c>
      <c r="AD24" s="38">
        <v>0.12476606363069245</v>
      </c>
      <c r="AE24" s="36">
        <v>80.349344978165931</v>
      </c>
      <c r="AF24" s="36">
        <v>18.340611353711793</v>
      </c>
      <c r="AG24" s="36">
        <v>1.3100436681222707</v>
      </c>
      <c r="AH24" s="38">
        <v>57.48129675810474</v>
      </c>
      <c r="AI24" s="38">
        <v>40.274314214463843</v>
      </c>
      <c r="AJ24" s="38">
        <v>2.2443890274314215</v>
      </c>
      <c r="AK24" s="63">
        <v>76.739999999999995</v>
      </c>
      <c r="AL24" s="68">
        <v>63</v>
      </c>
      <c r="AM24" s="68">
        <v>93.5</v>
      </c>
      <c r="AN24" s="68">
        <v>6.5</v>
      </c>
      <c r="AO24" s="68">
        <v>18.8</v>
      </c>
      <c r="AP24" s="69">
        <v>9420283387</v>
      </c>
      <c r="AQ24" s="69">
        <v>2225902095.3599997</v>
      </c>
      <c r="AR24" s="69">
        <v>5590519513.6499996</v>
      </c>
      <c r="AS24" s="69">
        <v>1603224877.79</v>
      </c>
      <c r="AT24" s="69">
        <v>636900.19999999995</v>
      </c>
      <c r="AU24" s="70">
        <v>23.628823082241315</v>
      </c>
      <c r="AV24" s="70">
        <v>59.345555584505263</v>
      </c>
      <c r="AW24" s="70">
        <v>17.018860388026667</v>
      </c>
      <c r="AX24" s="70">
        <v>6.7609452267531865E-3</v>
      </c>
      <c r="AY24" s="38">
        <v>4.4318407759007075</v>
      </c>
      <c r="AZ24" s="12">
        <v>79.632358644225548</v>
      </c>
      <c r="BA24" s="61">
        <v>54.889807162534431</v>
      </c>
      <c r="BB24" s="61">
        <v>6.9559228650137737</v>
      </c>
      <c r="BC24" s="62">
        <v>82.300275482093667</v>
      </c>
      <c r="BD24" s="14">
        <v>459</v>
      </c>
      <c r="BE24" s="57">
        <v>63</v>
      </c>
      <c r="BF24" s="44">
        <v>35906717.375249997</v>
      </c>
      <c r="BG24" s="41">
        <v>119689057.9175</v>
      </c>
    </row>
    <row r="25" spans="1:59" x14ac:dyDescent="0.2">
      <c r="A25" s="7" t="s">
        <v>25</v>
      </c>
      <c r="B25" s="8">
        <v>5</v>
      </c>
      <c r="C25" s="8">
        <v>5</v>
      </c>
      <c r="D25" s="9">
        <v>520</v>
      </c>
      <c r="E25" s="10">
        <v>38870</v>
      </c>
      <c r="F25" s="51">
        <v>253003.13288746745</v>
      </c>
      <c r="G25" s="11">
        <v>241147</v>
      </c>
      <c r="H25" s="41">
        <v>162000</v>
      </c>
      <c r="I25" s="67">
        <v>38.454829888398905</v>
      </c>
      <c r="J25" s="67">
        <v>21.166268384617279</v>
      </c>
      <c r="K25" s="67">
        <v>33.594639205735263</v>
      </c>
      <c r="L25" s="67">
        <v>6.7847552413096492</v>
      </c>
      <c r="M25" s="13">
        <v>33.795859999999998</v>
      </c>
      <c r="N25" s="1">
        <v>0</v>
      </c>
      <c r="O25" s="1">
        <v>0</v>
      </c>
      <c r="P25" s="1">
        <v>1</v>
      </c>
      <c r="Q25" s="1">
        <v>0</v>
      </c>
      <c r="R25" s="1">
        <v>0</v>
      </c>
      <c r="S25" s="41">
        <v>0</v>
      </c>
      <c r="T25" s="41">
        <v>0</v>
      </c>
      <c r="U25" s="1">
        <v>0</v>
      </c>
      <c r="V25" s="44">
        <v>0</v>
      </c>
      <c r="W25" s="41">
        <v>0</v>
      </c>
      <c r="X25" s="39">
        <v>64.543889845094654</v>
      </c>
      <c r="Y25" s="36">
        <v>1.8932874354561102</v>
      </c>
      <c r="Z25" s="36">
        <v>1.9793459552495698</v>
      </c>
      <c r="AA25" s="36">
        <v>24.956970740103269</v>
      </c>
      <c r="AB25" s="36">
        <v>2.1514629948364887</v>
      </c>
      <c r="AC25" s="36">
        <v>4.3029259896729775</v>
      </c>
      <c r="AD25" s="38">
        <v>0.17211703958691912</v>
      </c>
      <c r="AE25" s="36">
        <v>68.497854077253223</v>
      </c>
      <c r="AF25" s="36">
        <v>30.643776824034337</v>
      </c>
      <c r="AG25" s="36">
        <v>0.85836909871244638</v>
      </c>
      <c r="AH25" s="38">
        <v>68.75536480686695</v>
      </c>
      <c r="AI25" s="38">
        <v>29.356223175965667</v>
      </c>
      <c r="AJ25" s="38">
        <v>1.8884120171673819</v>
      </c>
      <c r="AK25" s="63">
        <v>82.89</v>
      </c>
      <c r="AL25" s="68">
        <v>65.5</v>
      </c>
      <c r="AM25" s="68">
        <v>95.1</v>
      </c>
      <c r="AN25" s="68">
        <v>4.9000000000000004</v>
      </c>
      <c r="AO25" s="68">
        <v>34.6</v>
      </c>
      <c r="AP25" s="69">
        <v>2566969327.8600006</v>
      </c>
      <c r="AQ25" s="69">
        <v>815792549.46999991</v>
      </c>
      <c r="AR25" s="69">
        <v>1599914891.98</v>
      </c>
      <c r="AS25" s="69">
        <v>136459288.34999999</v>
      </c>
      <c r="AT25" s="69">
        <v>14802598.060000001</v>
      </c>
      <c r="AU25" s="70">
        <v>31.780377763613554</v>
      </c>
      <c r="AV25" s="70">
        <v>62.326996844710926</v>
      </c>
      <c r="AW25" s="70">
        <v>5.3159687912500955</v>
      </c>
      <c r="AX25" s="70">
        <v>0.57665660042539146</v>
      </c>
      <c r="AY25" s="38">
        <v>3.2568098139952504</v>
      </c>
      <c r="AZ25" s="12">
        <v>82.676460050161239</v>
      </c>
      <c r="BA25" s="61">
        <v>51.401869158878498</v>
      </c>
      <c r="BB25" s="61">
        <v>2.4299065420560746</v>
      </c>
      <c r="BC25" s="62">
        <v>80</v>
      </c>
      <c r="BD25" s="14">
        <v>234</v>
      </c>
      <c r="BE25" s="57">
        <v>41</v>
      </c>
      <c r="BF25" s="44">
        <v>16574506.355850002</v>
      </c>
      <c r="BG25" s="41">
        <v>55248354.51950001</v>
      </c>
    </row>
    <row r="26" spans="1:59" x14ac:dyDescent="0.2">
      <c r="A26" s="7" t="s">
        <v>26</v>
      </c>
      <c r="B26" s="8" t="s">
        <v>14</v>
      </c>
      <c r="C26" s="8">
        <v>4</v>
      </c>
      <c r="D26" s="9">
        <v>421</v>
      </c>
      <c r="E26" s="10">
        <v>132899</v>
      </c>
      <c r="F26" s="51">
        <v>3350889.3025637986</v>
      </c>
      <c r="G26" s="11">
        <v>282606</v>
      </c>
      <c r="H26" s="41">
        <v>284000</v>
      </c>
      <c r="I26" s="67">
        <v>48.749761752303776</v>
      </c>
      <c r="J26" s="67">
        <v>14.972341851714635</v>
      </c>
      <c r="K26" s="67">
        <v>30.078637801396717</v>
      </c>
      <c r="L26" s="67">
        <v>6.1993656722011519</v>
      </c>
      <c r="M26" s="13">
        <v>3.4117199999999999</v>
      </c>
      <c r="N26" s="1">
        <v>41674</v>
      </c>
      <c r="O26" s="1">
        <v>200564</v>
      </c>
      <c r="P26" s="1">
        <v>2</v>
      </c>
      <c r="Q26" s="1">
        <v>172</v>
      </c>
      <c r="R26" s="1">
        <v>1925</v>
      </c>
      <c r="S26" s="41">
        <v>2303000</v>
      </c>
      <c r="T26" s="41">
        <v>0</v>
      </c>
      <c r="U26" s="1">
        <v>0</v>
      </c>
      <c r="V26" s="44">
        <v>2303000</v>
      </c>
      <c r="W26" s="41">
        <v>2161417.2000000002</v>
      </c>
      <c r="X26" s="39">
        <v>68.851395197923424</v>
      </c>
      <c r="Y26" s="36">
        <v>11.323815704088254</v>
      </c>
      <c r="Z26" s="36">
        <v>0.84360804672290712</v>
      </c>
      <c r="AA26" s="36">
        <v>10.480207657365346</v>
      </c>
      <c r="AB26" s="36">
        <v>2.3361453601557431</v>
      </c>
      <c r="AC26" s="36">
        <v>6.0025957170668391</v>
      </c>
      <c r="AD26" s="38">
        <v>0.16223231667748217</v>
      </c>
      <c r="AE26" s="36">
        <v>94.939993512812194</v>
      </c>
      <c r="AF26" s="36">
        <v>4.5734674018812846</v>
      </c>
      <c r="AG26" s="36">
        <v>0.48653908530651963</v>
      </c>
      <c r="AH26" s="38">
        <v>89.879987025624402</v>
      </c>
      <c r="AI26" s="38">
        <v>9.2442426208238722</v>
      </c>
      <c r="AJ26" s="38">
        <v>0.87577035355173527</v>
      </c>
      <c r="AK26" s="63">
        <v>76.819999999999993</v>
      </c>
      <c r="AL26" s="68">
        <v>64.5</v>
      </c>
      <c r="AM26" s="68">
        <v>90.8</v>
      </c>
      <c r="AN26" s="68">
        <v>9.1999999999999993</v>
      </c>
      <c r="AO26" s="68">
        <v>17.5</v>
      </c>
      <c r="AP26" s="69">
        <v>100613651017.96999</v>
      </c>
      <c r="AQ26" s="69">
        <v>15046336387.15</v>
      </c>
      <c r="AR26" s="69">
        <v>66065554375.480003</v>
      </c>
      <c r="AS26" s="69">
        <v>19474292165.669998</v>
      </c>
      <c r="AT26" s="69">
        <v>27468089.629999999</v>
      </c>
      <c r="AU26" s="70">
        <v>14.954567531261405</v>
      </c>
      <c r="AV26" s="70">
        <v>65.662615069679205</v>
      </c>
      <c r="AW26" s="70">
        <v>19.355516839550742</v>
      </c>
      <c r="AX26" s="70">
        <v>2.7300559468907547E-2</v>
      </c>
      <c r="AY26" s="38">
        <v>3.4848809005834176</v>
      </c>
      <c r="AZ26" s="12">
        <v>86.882474485004067</v>
      </c>
      <c r="BA26" s="61">
        <v>52.28595178719867</v>
      </c>
      <c r="BB26" s="61">
        <v>12.177888611803823</v>
      </c>
      <c r="BC26" s="62">
        <v>111.72069825436408</v>
      </c>
      <c r="BD26" s="14">
        <v>373</v>
      </c>
      <c r="BE26" s="57">
        <v>84</v>
      </c>
      <c r="BF26" s="44">
        <v>125115907.1199</v>
      </c>
      <c r="BG26" s="41">
        <v>417053023.73300004</v>
      </c>
    </row>
    <row r="27" spans="1:59" x14ac:dyDescent="0.2">
      <c r="A27" s="7" t="s">
        <v>27</v>
      </c>
      <c r="B27" s="8">
        <v>7</v>
      </c>
      <c r="C27" s="8">
        <v>7</v>
      </c>
      <c r="D27" s="9">
        <v>722</v>
      </c>
      <c r="E27" s="10">
        <v>94671</v>
      </c>
      <c r="F27" s="51">
        <v>4351713.3885827968</v>
      </c>
      <c r="G27" s="11">
        <v>207478</v>
      </c>
      <c r="H27" s="41">
        <v>209000</v>
      </c>
      <c r="I27" s="67">
        <v>43.237541322373595</v>
      </c>
      <c r="J27" s="67">
        <v>16.811397049287109</v>
      </c>
      <c r="K27" s="67">
        <v>34.892367285649648</v>
      </c>
      <c r="L27" s="67">
        <v>5.0586943426896509</v>
      </c>
      <c r="M27" s="13">
        <v>22.688279999999999</v>
      </c>
      <c r="N27" s="1">
        <v>6104</v>
      </c>
      <c r="O27" s="1">
        <v>27292</v>
      </c>
      <c r="P27" s="1">
        <v>9</v>
      </c>
      <c r="Q27" s="1">
        <v>429</v>
      </c>
      <c r="R27" s="1">
        <v>2270</v>
      </c>
      <c r="S27" s="41">
        <v>1962555</v>
      </c>
      <c r="T27" s="41">
        <v>12401000</v>
      </c>
      <c r="U27" s="1">
        <v>1301000</v>
      </c>
      <c r="V27" s="44">
        <v>15664555</v>
      </c>
      <c r="W27" s="41">
        <v>1394520</v>
      </c>
      <c r="X27" s="39">
        <v>69.162436548223354</v>
      </c>
      <c r="Y27" s="36">
        <v>6.1548223350253801</v>
      </c>
      <c r="Z27" s="36">
        <v>2.2208121827411169</v>
      </c>
      <c r="AA27" s="36">
        <v>15.482233502538071</v>
      </c>
      <c r="AB27" s="36">
        <v>3.9974619289340105</v>
      </c>
      <c r="AC27" s="36">
        <v>2.7284263959390862</v>
      </c>
      <c r="AD27" s="38">
        <v>0.25380710659898476</v>
      </c>
      <c r="AE27" s="36">
        <v>83.903675538656529</v>
      </c>
      <c r="AF27" s="36">
        <v>15.462610899873258</v>
      </c>
      <c r="AG27" s="36">
        <v>0.6337135614702154</v>
      </c>
      <c r="AH27" s="38">
        <v>65.25047558655676</v>
      </c>
      <c r="AI27" s="38">
        <v>33.798351299936591</v>
      </c>
      <c r="AJ27" s="38">
        <v>0.95117311350665823</v>
      </c>
      <c r="AK27" s="63">
        <v>81.819999999999993</v>
      </c>
      <c r="AL27" s="68">
        <v>64.400000000000006</v>
      </c>
      <c r="AM27" s="68">
        <v>93.5</v>
      </c>
      <c r="AN27" s="68">
        <v>6.5</v>
      </c>
      <c r="AO27" s="68">
        <v>18.399999999999999</v>
      </c>
      <c r="AP27" s="69">
        <v>235991425876.93002</v>
      </c>
      <c r="AQ27" s="69">
        <v>52173733059.419998</v>
      </c>
      <c r="AR27" s="69">
        <v>120370010242.38998</v>
      </c>
      <c r="AS27" s="69">
        <v>63381685051.410004</v>
      </c>
      <c r="AT27" s="69">
        <v>65997523.720000006</v>
      </c>
      <c r="AU27" s="70">
        <v>22.108317226164264</v>
      </c>
      <c r="AV27" s="70">
        <v>51.006094732087071</v>
      </c>
      <c r="AW27" s="70">
        <v>26.857621973293071</v>
      </c>
      <c r="AX27" s="70">
        <v>2.7966068459799823E-2</v>
      </c>
      <c r="AY27" s="38">
        <v>3.4143933636834967</v>
      </c>
      <c r="AZ27" s="12">
        <v>94.38978829389788</v>
      </c>
      <c r="BA27" s="61">
        <v>54.657933042212512</v>
      </c>
      <c r="BB27" s="61">
        <v>9.2430858806404661</v>
      </c>
      <c r="BC27" s="62">
        <v>84.716157205240165</v>
      </c>
      <c r="BD27" s="14">
        <v>1232</v>
      </c>
      <c r="BE27" s="57">
        <v>402</v>
      </c>
      <c r="BF27" s="44">
        <v>163106730.69300002</v>
      </c>
      <c r="BG27" s="41">
        <v>543689102.31000006</v>
      </c>
    </row>
    <row r="28" spans="1:59" x14ac:dyDescent="0.2">
      <c r="A28" s="7" t="s">
        <v>28</v>
      </c>
      <c r="B28" s="8">
        <v>11</v>
      </c>
      <c r="C28" s="8">
        <v>11</v>
      </c>
      <c r="D28" s="9">
        <v>1182</v>
      </c>
      <c r="E28" s="10">
        <v>91312</v>
      </c>
      <c r="F28" s="51">
        <v>710843.27230704075</v>
      </c>
      <c r="G28" s="11">
        <v>137747</v>
      </c>
      <c r="H28" s="41">
        <v>194000</v>
      </c>
      <c r="I28" s="67">
        <v>44.92276662509736</v>
      </c>
      <c r="J28" s="67">
        <v>22.372692115487645</v>
      </c>
      <c r="K28" s="67">
        <v>26.981032689684358</v>
      </c>
      <c r="L28" s="67">
        <v>5.7239587788527775</v>
      </c>
      <c r="M28" s="13">
        <v>36.701419999999999</v>
      </c>
      <c r="N28" s="1">
        <v>142040</v>
      </c>
      <c r="O28" s="1">
        <v>710199</v>
      </c>
      <c r="P28" s="1">
        <v>651</v>
      </c>
      <c r="Q28" s="1">
        <v>38653</v>
      </c>
      <c r="R28" s="1">
        <v>56401</v>
      </c>
      <c r="S28" s="41">
        <v>12586348475</v>
      </c>
      <c r="T28" s="41">
        <v>2436991500</v>
      </c>
      <c r="U28" s="1">
        <v>2808161290</v>
      </c>
      <c r="V28" s="44">
        <v>17831501265</v>
      </c>
      <c r="W28" s="41">
        <v>275815524.63999999</v>
      </c>
      <c r="X28" s="39">
        <v>72.701949860724241</v>
      </c>
      <c r="Y28" s="36">
        <v>5.2924791086350975</v>
      </c>
      <c r="Z28" s="36">
        <v>0.92850510677808717</v>
      </c>
      <c r="AA28" s="36">
        <v>13.92757660167131</v>
      </c>
      <c r="AB28" s="36">
        <v>1.021355617455896</v>
      </c>
      <c r="AC28" s="36">
        <v>6.035283194057568</v>
      </c>
      <c r="AD28" s="38">
        <v>9.2850510677808723E-2</v>
      </c>
      <c r="AE28" s="36">
        <v>85.992578849721696</v>
      </c>
      <c r="AF28" s="36">
        <v>13.821892393320963</v>
      </c>
      <c r="AG28" s="36">
        <v>0.1855287569573284</v>
      </c>
      <c r="AH28" s="38">
        <v>68.831168831168839</v>
      </c>
      <c r="AI28" s="38">
        <v>30.519480519480517</v>
      </c>
      <c r="AJ28" s="38">
        <v>0.64935064935064934</v>
      </c>
      <c r="AK28" s="63">
        <v>74.25</v>
      </c>
      <c r="AL28" s="68">
        <v>63.8</v>
      </c>
      <c r="AM28" s="68">
        <v>95.2</v>
      </c>
      <c r="AN28" s="68">
        <v>4.8</v>
      </c>
      <c r="AO28" s="68">
        <v>16.100000000000001</v>
      </c>
      <c r="AP28" s="69">
        <v>1547671174.9699998</v>
      </c>
      <c r="AQ28" s="69">
        <v>683248638.68999994</v>
      </c>
      <c r="AR28" s="69">
        <v>696186716.64999998</v>
      </c>
      <c r="AS28" s="69">
        <v>168235819.63</v>
      </c>
      <c r="AT28" s="69">
        <v>0</v>
      </c>
      <c r="AU28" s="70">
        <v>44.146886608729666</v>
      </c>
      <c r="AV28" s="70">
        <v>44.982857334891882</v>
      </c>
      <c r="AW28" s="70">
        <v>10.870256056378455</v>
      </c>
      <c r="AX28" s="70">
        <v>0</v>
      </c>
      <c r="AY28" s="38">
        <v>2.7610447081740896</v>
      </c>
      <c r="AZ28" s="12">
        <v>76.06760996222549</v>
      </c>
      <c r="BA28" s="61">
        <v>54.864253393665166</v>
      </c>
      <c r="BB28" s="61">
        <v>4.0723981900452486</v>
      </c>
      <c r="BC28" s="62">
        <v>86.199095022624434</v>
      </c>
      <c r="BD28" s="15">
        <v>324</v>
      </c>
      <c r="BE28" s="58">
        <v>60</v>
      </c>
      <c r="BF28" s="44">
        <v>34502489.447849996</v>
      </c>
      <c r="BG28" s="41">
        <v>115008298.1595</v>
      </c>
    </row>
    <row r="29" spans="1:59" x14ac:dyDescent="0.2">
      <c r="A29" s="7" t="s">
        <v>29</v>
      </c>
      <c r="B29" s="8">
        <v>11</v>
      </c>
      <c r="C29" s="8">
        <v>11</v>
      </c>
      <c r="D29" s="9">
        <v>1123</v>
      </c>
      <c r="E29" s="10">
        <v>91312</v>
      </c>
      <c r="F29" s="51">
        <v>992308.73702467338</v>
      </c>
      <c r="G29" s="11">
        <v>156283</v>
      </c>
      <c r="H29" s="41">
        <v>194000</v>
      </c>
      <c r="I29" s="67">
        <v>44.92276662509736</v>
      </c>
      <c r="J29" s="67">
        <v>22.372692115487645</v>
      </c>
      <c r="K29" s="67">
        <v>26.981032689684358</v>
      </c>
      <c r="L29" s="67">
        <v>5.7239587788527775</v>
      </c>
      <c r="M29" s="13">
        <v>33.432610000000004</v>
      </c>
      <c r="N29" s="1">
        <v>169485</v>
      </c>
      <c r="O29" s="1">
        <v>847440</v>
      </c>
      <c r="P29" s="1">
        <v>0</v>
      </c>
      <c r="Q29" s="1">
        <v>227</v>
      </c>
      <c r="R29" s="1">
        <v>2865</v>
      </c>
      <c r="S29" s="41">
        <v>7662181225</v>
      </c>
      <c r="T29" s="41">
        <v>546064510</v>
      </c>
      <c r="U29" s="1">
        <v>0</v>
      </c>
      <c r="V29" s="44">
        <v>8208245735</v>
      </c>
      <c r="W29" s="41">
        <v>30837069</v>
      </c>
      <c r="X29" s="39">
        <v>72.701949860724241</v>
      </c>
      <c r="Y29" s="36">
        <v>5.2924791086350975</v>
      </c>
      <c r="Z29" s="36">
        <v>0.92850510677808717</v>
      </c>
      <c r="AA29" s="36">
        <v>13.92757660167131</v>
      </c>
      <c r="AB29" s="36">
        <v>1.021355617455896</v>
      </c>
      <c r="AC29" s="36">
        <v>6.035283194057568</v>
      </c>
      <c r="AD29" s="38">
        <v>9.2850510677808723E-2</v>
      </c>
      <c r="AE29" s="36">
        <v>85.992578849721696</v>
      </c>
      <c r="AF29" s="36">
        <v>13.821892393320963</v>
      </c>
      <c r="AG29" s="36">
        <v>0.1855287569573284</v>
      </c>
      <c r="AH29" s="38">
        <v>68.831168831168839</v>
      </c>
      <c r="AI29" s="38">
        <v>30.519480519480517</v>
      </c>
      <c r="AJ29" s="38">
        <v>0.64935064935064934</v>
      </c>
      <c r="AK29" s="63">
        <v>77.239999999999995</v>
      </c>
      <c r="AL29" s="68">
        <v>63.8</v>
      </c>
      <c r="AM29" s="68">
        <v>95.2</v>
      </c>
      <c r="AN29" s="68">
        <v>4.8</v>
      </c>
      <c r="AO29" s="68">
        <v>16.100000000000001</v>
      </c>
      <c r="AP29" s="69">
        <v>12112541962.35</v>
      </c>
      <c r="AQ29" s="69">
        <v>3737972916.4199996</v>
      </c>
      <c r="AR29" s="69">
        <v>6531502382.79</v>
      </c>
      <c r="AS29" s="69">
        <v>1841756764.1700003</v>
      </c>
      <c r="AT29" s="69">
        <v>1309898.96</v>
      </c>
      <c r="AU29" s="70">
        <v>30.860350602201603</v>
      </c>
      <c r="AV29" s="70">
        <v>53.923465471510312</v>
      </c>
      <c r="AW29" s="70">
        <v>15.20536952437252</v>
      </c>
      <c r="AX29" s="70">
        <v>1.0814401833006004E-2</v>
      </c>
      <c r="AY29" s="38">
        <v>2.7610447081740896</v>
      </c>
      <c r="AZ29" s="12">
        <v>77.131085432847129</v>
      </c>
      <c r="BA29" s="61">
        <v>54.864253393665166</v>
      </c>
      <c r="BB29" s="61">
        <v>4.0723981900452486</v>
      </c>
      <c r="BC29" s="62">
        <v>86.199095022624434</v>
      </c>
      <c r="BD29" s="15">
        <v>294</v>
      </c>
      <c r="BE29" s="59">
        <v>66</v>
      </c>
      <c r="BF29" s="44">
        <v>57660526.081350006</v>
      </c>
      <c r="BG29" s="41">
        <v>192201753.60450003</v>
      </c>
    </row>
    <row r="30" spans="1:59" x14ac:dyDescent="0.2">
      <c r="A30" s="7" t="s">
        <v>30</v>
      </c>
      <c r="B30" s="8">
        <v>11</v>
      </c>
      <c r="C30" s="8">
        <v>11</v>
      </c>
      <c r="D30" s="9">
        <v>1124</v>
      </c>
      <c r="E30" s="10">
        <v>91312</v>
      </c>
      <c r="F30" s="51">
        <v>2410527.9616501243</v>
      </c>
      <c r="G30" s="11">
        <v>190398</v>
      </c>
      <c r="H30" s="41">
        <v>194000</v>
      </c>
      <c r="I30" s="67">
        <v>44.92276662509736</v>
      </c>
      <c r="J30" s="67">
        <v>22.372692115487645</v>
      </c>
      <c r="K30" s="67">
        <v>26.981032689684358</v>
      </c>
      <c r="L30" s="67">
        <v>5.7239587788527775</v>
      </c>
      <c r="M30" s="13">
        <v>24.42229</v>
      </c>
      <c r="N30" s="1">
        <v>563968</v>
      </c>
      <c r="O30" s="1">
        <v>2181577</v>
      </c>
      <c r="P30" s="1">
        <v>0</v>
      </c>
      <c r="Q30" s="1">
        <v>176</v>
      </c>
      <c r="R30" s="1">
        <v>738</v>
      </c>
      <c r="S30" s="41">
        <v>416524355</v>
      </c>
      <c r="T30" s="41">
        <v>207855000</v>
      </c>
      <c r="U30" s="1">
        <v>0</v>
      </c>
      <c r="V30" s="44">
        <v>624379355</v>
      </c>
      <c r="W30" s="41">
        <v>1003500</v>
      </c>
      <c r="X30" s="39">
        <v>72.701949860724241</v>
      </c>
      <c r="Y30" s="36">
        <v>5.2924791086350975</v>
      </c>
      <c r="Z30" s="36">
        <v>0.92850510677808717</v>
      </c>
      <c r="AA30" s="36">
        <v>13.92757660167131</v>
      </c>
      <c r="AB30" s="36">
        <v>1.021355617455896</v>
      </c>
      <c r="AC30" s="36">
        <v>6.035283194057568</v>
      </c>
      <c r="AD30" s="38">
        <v>9.2850510677808723E-2</v>
      </c>
      <c r="AE30" s="36">
        <v>85.992578849721696</v>
      </c>
      <c r="AF30" s="36">
        <v>13.821892393320963</v>
      </c>
      <c r="AG30" s="36">
        <v>0.1855287569573284</v>
      </c>
      <c r="AH30" s="38">
        <v>68.831168831168839</v>
      </c>
      <c r="AI30" s="38">
        <v>30.519480519480517</v>
      </c>
      <c r="AJ30" s="38">
        <v>0.64935064935064934</v>
      </c>
      <c r="AK30" s="63">
        <v>46.42</v>
      </c>
      <c r="AL30" s="68">
        <v>63.8</v>
      </c>
      <c r="AM30" s="68">
        <v>95.2</v>
      </c>
      <c r="AN30" s="68">
        <v>4.8</v>
      </c>
      <c r="AO30" s="68">
        <v>16.100000000000001</v>
      </c>
      <c r="AP30" s="69">
        <v>93086445500.520004</v>
      </c>
      <c r="AQ30" s="69">
        <v>21172335968.530003</v>
      </c>
      <c r="AR30" s="69">
        <v>52894011065.760002</v>
      </c>
      <c r="AS30" s="69">
        <v>18996587480.82</v>
      </c>
      <c r="AT30" s="69">
        <v>23510985.43</v>
      </c>
      <c r="AU30" s="70">
        <v>22.744810863372937</v>
      </c>
      <c r="AV30" s="70">
        <v>56.822463014193104</v>
      </c>
      <c r="AW30" s="70">
        <v>20.407468970027306</v>
      </c>
      <c r="AX30" s="70">
        <v>2.525715242813591E-2</v>
      </c>
      <c r="AY30" s="38">
        <v>2.7610447081740896</v>
      </c>
      <c r="AZ30" s="12">
        <v>72.666537567776913</v>
      </c>
      <c r="BA30" s="61">
        <v>54.864253393665166</v>
      </c>
      <c r="BB30" s="61">
        <v>4.0723981900452486</v>
      </c>
      <c r="BC30" s="62">
        <v>86.199095022624434</v>
      </c>
      <c r="BD30" s="15">
        <v>708</v>
      </c>
      <c r="BE30" s="58">
        <v>118</v>
      </c>
      <c r="BF30" s="44">
        <v>115417511.92365001</v>
      </c>
      <c r="BG30" s="41">
        <v>384725039.74550003</v>
      </c>
    </row>
    <row r="31" spans="1:59" x14ac:dyDescent="0.2">
      <c r="A31" s="7" t="s">
        <v>31</v>
      </c>
      <c r="B31" s="8">
        <v>11</v>
      </c>
      <c r="C31" s="8">
        <v>11</v>
      </c>
      <c r="D31" s="9">
        <v>1125</v>
      </c>
      <c r="E31" s="10">
        <v>91312</v>
      </c>
      <c r="F31" s="51">
        <v>533220.80137314892</v>
      </c>
      <c r="G31" s="11">
        <v>97289</v>
      </c>
      <c r="H31" s="41">
        <v>194000</v>
      </c>
      <c r="I31" s="67">
        <v>44.92276662509736</v>
      </c>
      <c r="J31" s="67">
        <v>22.372692115487645</v>
      </c>
      <c r="K31" s="67">
        <v>26.981032689684358</v>
      </c>
      <c r="L31" s="67">
        <v>5.7239587788527775</v>
      </c>
      <c r="M31" s="13">
        <v>45.789270000000002</v>
      </c>
      <c r="N31" s="1">
        <v>111780</v>
      </c>
      <c r="O31" s="1">
        <v>558900</v>
      </c>
      <c r="P31" s="1">
        <v>537</v>
      </c>
      <c r="Q31" s="1">
        <v>27234</v>
      </c>
      <c r="R31" s="1">
        <v>7816</v>
      </c>
      <c r="S31" s="41">
        <v>8889738250</v>
      </c>
      <c r="T31" s="41">
        <v>2818774800</v>
      </c>
      <c r="U31" s="1">
        <v>0</v>
      </c>
      <c r="V31" s="44">
        <v>11708513050</v>
      </c>
      <c r="W31" s="41">
        <v>191508121.34999999</v>
      </c>
      <c r="X31" s="39">
        <v>72.701949860724241</v>
      </c>
      <c r="Y31" s="36">
        <v>5.2924791086350975</v>
      </c>
      <c r="Z31" s="36">
        <v>0.92850510677808717</v>
      </c>
      <c r="AA31" s="36">
        <v>13.92757660167131</v>
      </c>
      <c r="AB31" s="36">
        <v>1.021355617455896</v>
      </c>
      <c r="AC31" s="36">
        <v>6.035283194057568</v>
      </c>
      <c r="AD31" s="38">
        <v>9.2850510677808723E-2</v>
      </c>
      <c r="AE31" s="36">
        <v>85.992578849721696</v>
      </c>
      <c r="AF31" s="36">
        <v>13.821892393320963</v>
      </c>
      <c r="AG31" s="36">
        <v>0.1855287569573284</v>
      </c>
      <c r="AH31" s="38">
        <v>68.831168831168839</v>
      </c>
      <c r="AI31" s="38">
        <v>30.519480519480517</v>
      </c>
      <c r="AJ31" s="38">
        <v>0.64935064935064934</v>
      </c>
      <c r="AK31" s="63">
        <v>0.55000000000000004</v>
      </c>
      <c r="AL31" s="68">
        <v>63.8</v>
      </c>
      <c r="AM31" s="68">
        <v>95.2</v>
      </c>
      <c r="AN31" s="68">
        <v>4.8</v>
      </c>
      <c r="AO31" s="68">
        <v>16.100000000000001</v>
      </c>
      <c r="AP31" s="69">
        <v>2255495749.4699998</v>
      </c>
      <c r="AQ31" s="69">
        <v>973806981.00999999</v>
      </c>
      <c r="AR31" s="69">
        <v>1139341151.5899999</v>
      </c>
      <c r="AS31" s="69">
        <v>142347616.85999998</v>
      </c>
      <c r="AT31" s="69">
        <v>0</v>
      </c>
      <c r="AU31" s="70">
        <v>43.174853299494217</v>
      </c>
      <c r="AV31" s="70">
        <v>50.514001272568322</v>
      </c>
      <c r="AW31" s="70">
        <v>6.3111454274941137</v>
      </c>
      <c r="AX31" s="70">
        <v>0</v>
      </c>
      <c r="AY31" s="38">
        <v>2.7610447081740896</v>
      </c>
      <c r="AZ31" s="12">
        <v>71.905397673087919</v>
      </c>
      <c r="BA31" s="61">
        <v>54.864253393665166</v>
      </c>
      <c r="BB31" s="61">
        <v>4.0723981900452486</v>
      </c>
      <c r="BC31" s="62">
        <v>86.199095022624434</v>
      </c>
      <c r="BD31" s="15">
        <v>306</v>
      </c>
      <c r="BE31" s="58">
        <v>55</v>
      </c>
      <c r="BF31" s="44">
        <v>36835757.220600002</v>
      </c>
      <c r="BG31" s="41">
        <v>122785857.40200001</v>
      </c>
    </row>
    <row r="32" spans="1:59" x14ac:dyDescent="0.2">
      <c r="A32" s="7" t="s">
        <v>83</v>
      </c>
      <c r="B32" s="8" t="s">
        <v>84</v>
      </c>
      <c r="C32" s="8">
        <v>16</v>
      </c>
      <c r="D32" s="9">
        <v>1685</v>
      </c>
      <c r="E32" s="10">
        <v>48954</v>
      </c>
      <c r="F32" s="51">
        <v>131195.35659869225</v>
      </c>
      <c r="G32" s="11"/>
      <c r="H32" s="41">
        <v>180000</v>
      </c>
      <c r="I32" s="67">
        <v>38.749952491353426</v>
      </c>
      <c r="J32" s="67">
        <v>22.449735851925052</v>
      </c>
      <c r="K32" s="67">
        <v>29.835430048268783</v>
      </c>
      <c r="L32" s="67">
        <v>8.9648816084527372</v>
      </c>
      <c r="M32" s="13"/>
      <c r="N32" s="1">
        <v>580</v>
      </c>
      <c r="O32" s="1">
        <v>2814</v>
      </c>
      <c r="P32" s="1">
        <v>0</v>
      </c>
      <c r="Q32" s="1">
        <v>1</v>
      </c>
      <c r="R32" s="1">
        <v>5</v>
      </c>
      <c r="S32" s="41">
        <v>0</v>
      </c>
      <c r="T32" s="41">
        <v>0</v>
      </c>
      <c r="U32" s="1">
        <v>0</v>
      </c>
      <c r="V32" s="44">
        <v>0</v>
      </c>
      <c r="W32" s="41">
        <v>205388.6</v>
      </c>
      <c r="X32" s="39">
        <v>64.097744360902254</v>
      </c>
      <c r="Y32" s="36">
        <v>2.4436090225563909</v>
      </c>
      <c r="Z32" s="36">
        <v>4.1353383458646613</v>
      </c>
      <c r="AA32" s="36">
        <v>20.112781954887218</v>
      </c>
      <c r="AB32" s="36">
        <v>3.3834586466165413</v>
      </c>
      <c r="AC32" s="36">
        <v>5.2631578947368416</v>
      </c>
      <c r="AD32" s="38">
        <v>0.56390977443609014</v>
      </c>
      <c r="AE32" s="36">
        <v>66.541353383458642</v>
      </c>
      <c r="AF32" s="36">
        <v>32.706766917293237</v>
      </c>
      <c r="AG32" s="36">
        <v>0.75187969924812026</v>
      </c>
      <c r="AH32" s="38">
        <v>74.387947269303197</v>
      </c>
      <c r="AI32" s="38">
        <v>24.482109227871941</v>
      </c>
      <c r="AJ32" s="38">
        <v>1.1299435028248588</v>
      </c>
      <c r="AK32" s="63">
        <v>75.67</v>
      </c>
      <c r="AL32" s="68">
        <v>64.599999999999994</v>
      </c>
      <c r="AM32" s="68">
        <v>95.7</v>
      </c>
      <c r="AN32" s="68">
        <v>4.3</v>
      </c>
      <c r="AO32" s="68">
        <v>21</v>
      </c>
      <c r="AP32" s="69">
        <v>7017425.8799999999</v>
      </c>
      <c r="AQ32" s="69">
        <v>0</v>
      </c>
      <c r="AR32" s="69">
        <v>6535286.4900000002</v>
      </c>
      <c r="AS32" s="69">
        <v>482139.39</v>
      </c>
      <c r="AT32" s="69">
        <v>0</v>
      </c>
      <c r="AU32" s="70">
        <v>0</v>
      </c>
      <c r="AV32" s="70">
        <v>93.129398183255191</v>
      </c>
      <c r="AW32" s="70">
        <v>6.870601816744804</v>
      </c>
      <c r="AX32" s="70">
        <v>0</v>
      </c>
      <c r="AY32" s="38">
        <v>3.4563444310736728</v>
      </c>
      <c r="AZ32" s="12">
        <v>74.052757793764982</v>
      </c>
      <c r="BA32" s="61">
        <v>39.574468085106382</v>
      </c>
      <c r="BB32" s="61">
        <v>2.7659574468085104</v>
      </c>
      <c r="BC32" s="62">
        <v>82.127659574468083</v>
      </c>
      <c r="BD32" s="15">
        <v>108</v>
      </c>
      <c r="BE32" s="58">
        <v>29</v>
      </c>
      <c r="BF32" s="44">
        <v>0</v>
      </c>
      <c r="BG32" s="41">
        <v>0</v>
      </c>
    </row>
    <row r="33" spans="1:59" x14ac:dyDescent="0.2">
      <c r="A33" s="7" t="s">
        <v>32</v>
      </c>
      <c r="B33" s="8">
        <v>8</v>
      </c>
      <c r="C33" s="8">
        <v>8</v>
      </c>
      <c r="D33" s="9">
        <v>826</v>
      </c>
      <c r="E33" s="10">
        <v>54236</v>
      </c>
      <c r="F33" s="51">
        <v>440354.93493202777</v>
      </c>
      <c r="G33" s="11">
        <v>130115</v>
      </c>
      <c r="H33" s="41">
        <v>166000</v>
      </c>
      <c r="I33" s="67">
        <v>36.808461463604516</v>
      </c>
      <c r="J33" s="67">
        <v>21.666382833787466</v>
      </c>
      <c r="K33" s="67">
        <v>32.448788439081355</v>
      </c>
      <c r="L33" s="67">
        <v>9.076367263526663</v>
      </c>
      <c r="M33" s="13">
        <v>63.702570000000001</v>
      </c>
      <c r="N33" s="1">
        <v>0</v>
      </c>
      <c r="O33" s="1">
        <v>0</v>
      </c>
      <c r="P33" s="1">
        <v>0</v>
      </c>
      <c r="Q33" s="1">
        <v>0</v>
      </c>
      <c r="R33" s="1">
        <v>0</v>
      </c>
      <c r="S33" s="41">
        <v>184150</v>
      </c>
      <c r="T33" s="41">
        <v>0</v>
      </c>
      <c r="U33" s="1">
        <v>0</v>
      </c>
      <c r="V33" s="44">
        <v>184150</v>
      </c>
      <c r="W33" s="41">
        <v>0</v>
      </c>
      <c r="X33" s="39">
        <v>57.602663706992232</v>
      </c>
      <c r="Y33" s="36">
        <v>1.4428412874583796</v>
      </c>
      <c r="Z33" s="36">
        <v>3.6625971143174252</v>
      </c>
      <c r="AA33" s="36">
        <v>27.192008879023305</v>
      </c>
      <c r="AB33" s="36">
        <v>4.328523862375139</v>
      </c>
      <c r="AC33" s="36">
        <v>5.6603773584905666</v>
      </c>
      <c r="AD33" s="38">
        <v>0.11098779134295228</v>
      </c>
      <c r="AE33" s="36">
        <v>72.697003329633731</v>
      </c>
      <c r="AF33" s="36">
        <v>26.748057713651498</v>
      </c>
      <c r="AG33" s="36">
        <v>0.55493895671476134</v>
      </c>
      <c r="AH33" s="38">
        <v>65.815760266370702</v>
      </c>
      <c r="AI33" s="38">
        <v>32.852386237513876</v>
      </c>
      <c r="AJ33" s="38">
        <v>1.3318534961154271</v>
      </c>
      <c r="AK33" s="63">
        <v>70.44</v>
      </c>
      <c r="AL33" s="68">
        <v>63</v>
      </c>
      <c r="AM33" s="68">
        <v>94.9</v>
      </c>
      <c r="AN33" s="68">
        <v>5.0999999999999996</v>
      </c>
      <c r="AO33" s="68">
        <v>25.1</v>
      </c>
      <c r="AP33" s="69">
        <v>2379963791.3099995</v>
      </c>
      <c r="AQ33" s="69">
        <v>1050271839.67</v>
      </c>
      <c r="AR33" s="69">
        <v>1202473897.6799998</v>
      </c>
      <c r="AS33" s="69">
        <v>127218053.96999998</v>
      </c>
      <c r="AT33" s="69">
        <v>0</v>
      </c>
      <c r="AU33" s="70">
        <v>44.129740271884579</v>
      </c>
      <c r="AV33" s="70">
        <v>50.524882020079986</v>
      </c>
      <c r="AW33" s="70">
        <v>5.3453777084556213</v>
      </c>
      <c r="AX33" s="70">
        <v>0</v>
      </c>
      <c r="AY33" s="38">
        <v>4.0275447022741737</v>
      </c>
      <c r="AZ33" s="12">
        <v>82.585459312292016</v>
      </c>
      <c r="BA33" s="61">
        <v>27.976878612716767</v>
      </c>
      <c r="BB33" s="61">
        <v>4.1618497109826587</v>
      </c>
      <c r="BC33" s="62">
        <v>70.404624277456648</v>
      </c>
      <c r="BD33" s="14">
        <v>469</v>
      </c>
      <c r="BE33" s="57">
        <v>59</v>
      </c>
      <c r="BF33" s="44">
        <v>29218540.145100001</v>
      </c>
      <c r="BG33" s="41">
        <v>97395133.817000002</v>
      </c>
    </row>
    <row r="34" spans="1:59" x14ac:dyDescent="0.2">
      <c r="A34" s="7" t="s">
        <v>33</v>
      </c>
      <c r="B34" s="8">
        <v>6</v>
      </c>
      <c r="C34" s="8">
        <v>6</v>
      </c>
      <c r="D34" s="9">
        <v>679</v>
      </c>
      <c r="E34" s="10">
        <v>57801</v>
      </c>
      <c r="F34" s="51">
        <v>167618.61939645992</v>
      </c>
      <c r="G34" s="11">
        <v>162895</v>
      </c>
      <c r="H34" s="41">
        <v>202000</v>
      </c>
      <c r="I34" s="67">
        <v>37.11113371797294</v>
      </c>
      <c r="J34" s="67">
        <v>19.598599020476971</v>
      </c>
      <c r="K34" s="67">
        <v>37.472133005856797</v>
      </c>
      <c r="L34" s="67">
        <v>5.8181342556932965</v>
      </c>
      <c r="M34" s="13">
        <v>25.196210000000001</v>
      </c>
      <c r="N34" s="1">
        <v>172</v>
      </c>
      <c r="O34" s="1">
        <v>805</v>
      </c>
      <c r="P34" s="1">
        <v>0</v>
      </c>
      <c r="Q34" s="1">
        <v>0</v>
      </c>
      <c r="R34" s="1">
        <v>0</v>
      </c>
      <c r="S34" s="41">
        <v>0</v>
      </c>
      <c r="T34" s="41">
        <v>5000000</v>
      </c>
      <c r="U34" s="1">
        <v>0</v>
      </c>
      <c r="V34" s="44">
        <v>5000000</v>
      </c>
      <c r="W34" s="41">
        <v>0</v>
      </c>
      <c r="X34" s="39">
        <v>53.275109170305676</v>
      </c>
      <c r="Y34" s="36">
        <v>2.5577043044291954</v>
      </c>
      <c r="Z34" s="36">
        <v>1.3100436681222707</v>
      </c>
      <c r="AA34" s="36">
        <v>36.369307548346853</v>
      </c>
      <c r="AB34" s="36">
        <v>2.5577043044291954</v>
      </c>
      <c r="AC34" s="36">
        <v>3.8053649407361196</v>
      </c>
      <c r="AD34" s="38">
        <v>0.12476606363069245</v>
      </c>
      <c r="AE34" s="36">
        <v>80.349344978165931</v>
      </c>
      <c r="AF34" s="36">
        <v>18.340611353711793</v>
      </c>
      <c r="AG34" s="36">
        <v>1.3100436681222707</v>
      </c>
      <c r="AH34" s="38">
        <v>57.48129675810474</v>
      </c>
      <c r="AI34" s="38">
        <v>40.274314214463843</v>
      </c>
      <c r="AJ34" s="38">
        <v>2.2443890274314215</v>
      </c>
      <c r="AK34" s="63">
        <v>97.01</v>
      </c>
      <c r="AL34" s="68">
        <v>63</v>
      </c>
      <c r="AM34" s="68">
        <v>93.5</v>
      </c>
      <c r="AN34" s="68">
        <v>6.5</v>
      </c>
      <c r="AO34" s="68">
        <v>18.8</v>
      </c>
      <c r="AP34" s="69">
        <v>3215105163.9900002</v>
      </c>
      <c r="AQ34" s="69">
        <v>1540020516.1999998</v>
      </c>
      <c r="AR34" s="69">
        <v>1407735282.8200004</v>
      </c>
      <c r="AS34" s="69">
        <v>265394340.31500003</v>
      </c>
      <c r="AT34" s="69">
        <v>1955024.655</v>
      </c>
      <c r="AU34" s="70">
        <v>47.899537889106185</v>
      </c>
      <c r="AV34" s="70">
        <v>43.785046243183437</v>
      </c>
      <c r="AW34" s="70">
        <v>8.2546083806988477</v>
      </c>
      <c r="AX34" s="70">
        <v>6.0807487011522242E-2</v>
      </c>
      <c r="AY34" s="38">
        <v>4.4318407759007075</v>
      </c>
      <c r="AZ34" s="12">
        <v>69.83972802331229</v>
      </c>
      <c r="BA34" s="61">
        <v>54.889807162534431</v>
      </c>
      <c r="BB34" s="61">
        <v>6.9559228650137737</v>
      </c>
      <c r="BC34" s="62">
        <v>82.300275482093667</v>
      </c>
      <c r="BD34" s="14">
        <v>97</v>
      </c>
      <c r="BE34" s="57">
        <v>17</v>
      </c>
      <c r="BF34" s="44">
        <v>10173503.36145</v>
      </c>
      <c r="BG34" s="41">
        <v>33911677.8715</v>
      </c>
    </row>
    <row r="35" spans="1:59" x14ac:dyDescent="0.2">
      <c r="A35" s="7" t="s">
        <v>34</v>
      </c>
      <c r="B35" s="8" t="s">
        <v>1</v>
      </c>
      <c r="C35" s="8">
        <v>14</v>
      </c>
      <c r="D35" s="9">
        <v>1427</v>
      </c>
      <c r="E35" s="10">
        <v>126843</v>
      </c>
      <c r="F35" s="51">
        <v>197584.19028578556</v>
      </c>
      <c r="G35" s="11">
        <v>149062</v>
      </c>
      <c r="H35" s="41">
        <v>257000</v>
      </c>
      <c r="I35" s="67">
        <v>34.370101248547662</v>
      </c>
      <c r="J35" s="67">
        <v>24.762554635486786</v>
      </c>
      <c r="K35" s="67">
        <v>29.715249986168228</v>
      </c>
      <c r="L35" s="67">
        <v>11.153016247717758</v>
      </c>
      <c r="M35" s="13">
        <v>42.447430000000004</v>
      </c>
      <c r="N35" s="1">
        <v>5</v>
      </c>
      <c r="O35" s="1">
        <v>17</v>
      </c>
      <c r="P35" s="1">
        <v>0</v>
      </c>
      <c r="Q35" s="1">
        <v>2</v>
      </c>
      <c r="R35" s="1">
        <v>3</v>
      </c>
      <c r="S35" s="41">
        <v>0</v>
      </c>
      <c r="T35" s="41">
        <v>15750000</v>
      </c>
      <c r="U35" s="1">
        <v>0</v>
      </c>
      <c r="V35" s="44">
        <v>15750000</v>
      </c>
      <c r="W35" s="41">
        <v>2200</v>
      </c>
      <c r="X35" s="39">
        <v>83.2</v>
      </c>
      <c r="Y35" s="36">
        <v>7.7333333333333334</v>
      </c>
      <c r="Z35" s="36">
        <v>0.26666666666666666</v>
      </c>
      <c r="AA35" s="36">
        <v>2.666666666666667</v>
      </c>
      <c r="AB35" s="36">
        <v>0.26666666666666666</v>
      </c>
      <c r="AC35" s="36">
        <v>5.8666666666666663</v>
      </c>
      <c r="AD35" s="38">
        <v>0</v>
      </c>
      <c r="AE35" s="36">
        <v>94.666666666666671</v>
      </c>
      <c r="AF35" s="36">
        <v>5.0666666666666664</v>
      </c>
      <c r="AG35" s="36">
        <v>0.26666666666666666</v>
      </c>
      <c r="AH35" s="38">
        <v>92.800000000000011</v>
      </c>
      <c r="AI35" s="38">
        <v>6.9333333333333327</v>
      </c>
      <c r="AJ35" s="38">
        <v>0.26666666666666666</v>
      </c>
      <c r="AK35" s="63">
        <v>78.55</v>
      </c>
      <c r="AL35" s="68">
        <v>66.900000000000006</v>
      </c>
      <c r="AM35" s="68">
        <v>94.1</v>
      </c>
      <c r="AN35" s="68">
        <v>5.9</v>
      </c>
      <c r="AO35" s="68">
        <v>16.5</v>
      </c>
      <c r="AP35" s="69">
        <v>1720858716.5200002</v>
      </c>
      <c r="AQ35" s="69">
        <v>819196898.58000004</v>
      </c>
      <c r="AR35" s="69">
        <v>859035882.17999995</v>
      </c>
      <c r="AS35" s="69">
        <v>42625935.759999998</v>
      </c>
      <c r="AT35" s="69">
        <v>0</v>
      </c>
      <c r="AU35" s="70">
        <v>47.603960204043815</v>
      </c>
      <c r="AV35" s="70">
        <v>49.919024376224321</v>
      </c>
      <c r="AW35" s="70">
        <v>2.4770154197318495</v>
      </c>
      <c r="AX35" s="70">
        <v>0</v>
      </c>
      <c r="AY35" s="38">
        <v>3.1413969335604772</v>
      </c>
      <c r="AZ35" s="12">
        <v>85.289210233592883</v>
      </c>
      <c r="BA35" s="61">
        <v>65.217391304347828</v>
      </c>
      <c r="BB35" s="61">
        <v>6.2111801242236027</v>
      </c>
      <c r="BC35" s="62">
        <v>95.341614906832291</v>
      </c>
      <c r="BD35" s="14">
        <v>224</v>
      </c>
      <c r="BE35" s="57">
        <v>35</v>
      </c>
      <c r="BF35" s="44">
        <v>17355855.33405</v>
      </c>
      <c r="BG35" s="41">
        <v>57852851.113499999</v>
      </c>
    </row>
    <row r="36" spans="1:59" x14ac:dyDescent="0.2">
      <c r="A36" s="7" t="s">
        <v>35</v>
      </c>
      <c r="B36" s="8">
        <v>1</v>
      </c>
      <c r="C36" s="8">
        <v>1</v>
      </c>
      <c r="D36" s="9">
        <v>128</v>
      </c>
      <c r="E36" s="10">
        <v>67030</v>
      </c>
      <c r="F36" s="51">
        <v>579429.04411052261</v>
      </c>
      <c r="G36" s="11">
        <v>192382</v>
      </c>
      <c r="H36" s="41">
        <v>204000</v>
      </c>
      <c r="I36" s="67">
        <v>35.16341785138502</v>
      </c>
      <c r="J36" s="67">
        <v>20.141956826699609</v>
      </c>
      <c r="K36" s="67">
        <v>38.935114423902348</v>
      </c>
      <c r="L36" s="67">
        <v>5.7599296497142021</v>
      </c>
      <c r="M36" s="13">
        <v>9.8818699999999993</v>
      </c>
      <c r="N36" s="1">
        <v>6994</v>
      </c>
      <c r="O36" s="1">
        <v>31517</v>
      </c>
      <c r="P36" s="1">
        <v>2</v>
      </c>
      <c r="Q36" s="1">
        <v>3</v>
      </c>
      <c r="R36" s="1">
        <v>32</v>
      </c>
      <c r="S36" s="41">
        <v>51050</v>
      </c>
      <c r="T36" s="41">
        <v>23725000</v>
      </c>
      <c r="U36" s="1">
        <v>0</v>
      </c>
      <c r="V36" s="44">
        <v>23776050</v>
      </c>
      <c r="W36" s="41">
        <v>411450</v>
      </c>
      <c r="X36" s="39">
        <v>85.312783318223026</v>
      </c>
      <c r="Y36" s="36">
        <v>1.0879419764279239</v>
      </c>
      <c r="Z36" s="36">
        <v>0.18132366273798731</v>
      </c>
      <c r="AA36" s="36">
        <v>8.2502266545784231</v>
      </c>
      <c r="AB36" s="36">
        <v>0.72529465095194923</v>
      </c>
      <c r="AC36" s="36">
        <v>4.4424297370806896</v>
      </c>
      <c r="AD36" s="38">
        <v>0</v>
      </c>
      <c r="AE36" s="36">
        <v>92.753623188405797</v>
      </c>
      <c r="AF36" s="36">
        <v>6.7934782608695645</v>
      </c>
      <c r="AG36" s="36">
        <v>0.45289855072463769</v>
      </c>
      <c r="AH36" s="38">
        <v>83.695652173913047</v>
      </c>
      <c r="AI36" s="38">
        <v>15.670289855072465</v>
      </c>
      <c r="AJ36" s="38">
        <v>0.63405797101449279</v>
      </c>
      <c r="AK36" s="63">
        <v>93.83</v>
      </c>
      <c r="AL36" s="68">
        <v>60.5</v>
      </c>
      <c r="AM36" s="68">
        <v>92.6</v>
      </c>
      <c r="AN36" s="68">
        <v>7.4</v>
      </c>
      <c r="AO36" s="68">
        <v>20.6</v>
      </c>
      <c r="AP36" s="69">
        <v>16977566422.650002</v>
      </c>
      <c r="AQ36" s="69">
        <v>2974653686.0300002</v>
      </c>
      <c r="AR36" s="69">
        <v>10437602886.09</v>
      </c>
      <c r="AS36" s="69">
        <v>3563016213.9000001</v>
      </c>
      <c r="AT36" s="69">
        <v>2293636.63</v>
      </c>
      <c r="AU36" s="70">
        <v>17.52108407045591</v>
      </c>
      <c r="AV36" s="70">
        <v>61.478792815471209</v>
      </c>
      <c r="AW36" s="70">
        <v>20.986613306053876</v>
      </c>
      <c r="AX36" s="70">
        <v>1.3509808019010477E-2</v>
      </c>
      <c r="AY36" s="38">
        <v>3.2202580028666987</v>
      </c>
      <c r="AZ36" s="12">
        <v>98.516840045318773</v>
      </c>
      <c r="BA36" s="61">
        <v>65.771144278606968</v>
      </c>
      <c r="BB36" s="61">
        <v>3.9800995024875623</v>
      </c>
      <c r="BC36" s="62">
        <v>88.656716417910459</v>
      </c>
      <c r="BD36" s="14">
        <v>378</v>
      </c>
      <c r="BE36" s="57">
        <v>64</v>
      </c>
      <c r="BF36" s="44">
        <v>50612589.977250002</v>
      </c>
      <c r="BG36" s="41">
        <v>168708633.25750002</v>
      </c>
    </row>
    <row r="37" spans="1:59" x14ac:dyDescent="0.2">
      <c r="A37" s="7" t="s">
        <v>36</v>
      </c>
      <c r="B37" s="8">
        <v>1</v>
      </c>
      <c r="C37" s="8">
        <v>1</v>
      </c>
      <c r="D37" s="9">
        <v>129</v>
      </c>
      <c r="E37" s="10">
        <v>67030</v>
      </c>
      <c r="F37" s="51">
        <v>672277.19294311863</v>
      </c>
      <c r="G37" s="11">
        <v>175910</v>
      </c>
      <c r="H37" s="41">
        <v>204000</v>
      </c>
      <c r="I37" s="67">
        <v>35.16341785138502</v>
      </c>
      <c r="J37" s="67">
        <v>20.141956826699609</v>
      </c>
      <c r="K37" s="67">
        <v>38.935114423902348</v>
      </c>
      <c r="L37" s="67">
        <v>5.7599296497142021</v>
      </c>
      <c r="M37" s="13">
        <v>17.289760000000001</v>
      </c>
      <c r="N37" s="1">
        <v>710</v>
      </c>
      <c r="O37" s="1">
        <v>3561</v>
      </c>
      <c r="P37" s="1">
        <v>5</v>
      </c>
      <c r="Q37" s="1">
        <v>1</v>
      </c>
      <c r="R37" s="1">
        <v>14</v>
      </c>
      <c r="S37" s="41">
        <v>5284000.3100000005</v>
      </c>
      <c r="T37" s="41">
        <v>16180000</v>
      </c>
      <c r="U37" s="1">
        <v>0</v>
      </c>
      <c r="V37" s="44">
        <v>21464000.310000002</v>
      </c>
      <c r="W37" s="41">
        <v>1894</v>
      </c>
      <c r="X37" s="39">
        <v>85.312783318223026</v>
      </c>
      <c r="Y37" s="36">
        <v>1.0879419764279239</v>
      </c>
      <c r="Z37" s="36">
        <v>0.18132366273798731</v>
      </c>
      <c r="AA37" s="36">
        <v>8.2502266545784231</v>
      </c>
      <c r="AB37" s="36">
        <v>0.72529465095194923</v>
      </c>
      <c r="AC37" s="36">
        <v>4.4424297370806896</v>
      </c>
      <c r="AD37" s="38">
        <v>0</v>
      </c>
      <c r="AE37" s="36">
        <v>92.753623188405797</v>
      </c>
      <c r="AF37" s="36">
        <v>6.7934782608695645</v>
      </c>
      <c r="AG37" s="36">
        <v>0.45289855072463769</v>
      </c>
      <c r="AH37" s="38">
        <v>83.695652173913047</v>
      </c>
      <c r="AI37" s="38">
        <v>15.670289855072465</v>
      </c>
      <c r="AJ37" s="38">
        <v>0.63405797101449279</v>
      </c>
      <c r="AK37" s="63">
        <v>86.86</v>
      </c>
      <c r="AL37" s="68">
        <v>60.5</v>
      </c>
      <c r="AM37" s="68">
        <v>92.6</v>
      </c>
      <c r="AN37" s="68">
        <v>7.4</v>
      </c>
      <c r="AO37" s="68">
        <v>20.6</v>
      </c>
      <c r="AP37" s="69">
        <v>18517126651.439999</v>
      </c>
      <c r="AQ37" s="69">
        <v>3245467301.8800001</v>
      </c>
      <c r="AR37" s="69">
        <v>11923558205.66</v>
      </c>
      <c r="AS37" s="69">
        <v>3346295265.5999999</v>
      </c>
      <c r="AT37" s="69">
        <v>1805878.32</v>
      </c>
      <c r="AU37" s="70">
        <v>17.526840761914936</v>
      </c>
      <c r="AV37" s="70">
        <v>64.392054070293653</v>
      </c>
      <c r="AW37" s="70">
        <v>18.07135269196732</v>
      </c>
      <c r="AX37" s="70">
        <v>9.7524759321099344E-3</v>
      </c>
      <c r="AY37" s="38">
        <v>3.2202580028666987</v>
      </c>
      <c r="AZ37" s="12">
        <v>97.551818537348453</v>
      </c>
      <c r="BA37" s="61">
        <v>65.771144278606968</v>
      </c>
      <c r="BB37" s="61">
        <v>3.9800995024875623</v>
      </c>
      <c r="BC37" s="62">
        <v>88.656716417910459</v>
      </c>
      <c r="BD37" s="14">
        <v>496</v>
      </c>
      <c r="BE37" s="57">
        <v>67</v>
      </c>
      <c r="BF37" s="44">
        <v>66953079.917999998</v>
      </c>
      <c r="BG37" s="41">
        <v>223176933.06</v>
      </c>
    </row>
    <row r="38" spans="1:59" x14ac:dyDescent="0.2">
      <c r="A38" s="7" t="s">
        <v>37</v>
      </c>
      <c r="B38" s="8">
        <v>6</v>
      </c>
      <c r="C38" s="8">
        <v>6</v>
      </c>
      <c r="D38" s="9">
        <v>630</v>
      </c>
      <c r="E38" s="10">
        <v>57801</v>
      </c>
      <c r="F38" s="51">
        <v>2296674.2851816239</v>
      </c>
      <c r="G38" s="11">
        <v>187023</v>
      </c>
      <c r="H38" s="41">
        <v>202000</v>
      </c>
      <c r="I38" s="67">
        <v>37.11113371797294</v>
      </c>
      <c r="J38" s="67">
        <v>19.598599020476971</v>
      </c>
      <c r="K38" s="67">
        <v>37.472133005856797</v>
      </c>
      <c r="L38" s="67">
        <v>5.8181342556932965</v>
      </c>
      <c r="M38" s="13">
        <v>26.209529999999997</v>
      </c>
      <c r="N38" s="1">
        <v>49692</v>
      </c>
      <c r="O38" s="1">
        <v>256752</v>
      </c>
      <c r="P38" s="1">
        <v>4</v>
      </c>
      <c r="Q38" s="1">
        <v>2912</v>
      </c>
      <c r="R38" s="1">
        <v>9517</v>
      </c>
      <c r="S38" s="41">
        <v>49502454.43</v>
      </c>
      <c r="T38" s="41">
        <v>414541000</v>
      </c>
      <c r="U38" s="1">
        <v>0</v>
      </c>
      <c r="V38" s="44">
        <v>464043454.43000001</v>
      </c>
      <c r="W38" s="41">
        <v>4177124</v>
      </c>
      <c r="X38" s="39">
        <v>53.275109170305676</v>
      </c>
      <c r="Y38" s="36">
        <v>2.5577043044291954</v>
      </c>
      <c r="Z38" s="36">
        <v>1.3100436681222707</v>
      </c>
      <c r="AA38" s="36">
        <v>36.369307548346853</v>
      </c>
      <c r="AB38" s="36">
        <v>2.5577043044291954</v>
      </c>
      <c r="AC38" s="36">
        <v>3.8053649407361196</v>
      </c>
      <c r="AD38" s="38">
        <v>0.12476606363069245</v>
      </c>
      <c r="AE38" s="36">
        <v>80.349344978165931</v>
      </c>
      <c r="AF38" s="36">
        <v>18.340611353711793</v>
      </c>
      <c r="AG38" s="36">
        <v>1.3100436681222707</v>
      </c>
      <c r="AH38" s="38">
        <v>57.48129675810474</v>
      </c>
      <c r="AI38" s="38">
        <v>40.274314214463843</v>
      </c>
      <c r="AJ38" s="38">
        <v>2.2443890274314215</v>
      </c>
      <c r="AK38" s="63">
        <v>81.72</v>
      </c>
      <c r="AL38" s="68">
        <v>63</v>
      </c>
      <c r="AM38" s="68">
        <v>93.5</v>
      </c>
      <c r="AN38" s="68">
        <v>6.5</v>
      </c>
      <c r="AO38" s="68">
        <v>18.8</v>
      </c>
      <c r="AP38" s="69">
        <v>66198539389.25</v>
      </c>
      <c r="AQ38" s="69">
        <v>16395808560.77</v>
      </c>
      <c r="AR38" s="69">
        <v>36090312297.709999</v>
      </c>
      <c r="AS38" s="69">
        <v>13690002339.09</v>
      </c>
      <c r="AT38" s="69">
        <v>22416191.620000001</v>
      </c>
      <c r="AU38" s="70">
        <v>24.767628881299036</v>
      </c>
      <c r="AV38" s="70">
        <v>54.518290933123993</v>
      </c>
      <c r="AW38" s="70">
        <v>20.680218121720557</v>
      </c>
      <c r="AX38" s="70">
        <v>3.3862063765775732E-2</v>
      </c>
      <c r="AY38" s="38">
        <v>4.4318407759007075</v>
      </c>
      <c r="AZ38" s="12">
        <v>87.649893286981012</v>
      </c>
      <c r="BA38" s="61">
        <v>54.889807162534431</v>
      </c>
      <c r="BB38" s="61">
        <v>6.9559228650137737</v>
      </c>
      <c r="BC38" s="62">
        <v>82.300275482093667</v>
      </c>
      <c r="BD38" s="14">
        <v>1074</v>
      </c>
      <c r="BE38" s="57">
        <v>195</v>
      </c>
      <c r="BF38" s="44">
        <v>98649690.017100006</v>
      </c>
      <c r="BG38" s="41">
        <v>328832300.05700004</v>
      </c>
    </row>
    <row r="39" spans="1:59" x14ac:dyDescent="0.2">
      <c r="A39" s="7" t="s">
        <v>38</v>
      </c>
      <c r="B39" s="8">
        <v>2</v>
      </c>
      <c r="C39" s="8">
        <v>2</v>
      </c>
      <c r="D39" s="9">
        <v>231</v>
      </c>
      <c r="E39" s="10">
        <v>56592</v>
      </c>
      <c r="F39" s="51">
        <v>1533715.5921520055</v>
      </c>
      <c r="G39" s="11">
        <v>169871</v>
      </c>
      <c r="H39" s="41">
        <v>195000</v>
      </c>
      <c r="I39" s="67">
        <v>34.625967167100626</v>
      </c>
      <c r="J39" s="67">
        <v>31.413464320228492</v>
      </c>
      <c r="K39" s="67">
        <v>26.346339691860717</v>
      </c>
      <c r="L39" s="67">
        <v>7.6142288208101734</v>
      </c>
      <c r="M39" s="13">
        <v>24.37012</v>
      </c>
      <c r="N39" s="1">
        <v>3656</v>
      </c>
      <c r="O39" s="1">
        <v>0</v>
      </c>
      <c r="P39" s="1">
        <v>0</v>
      </c>
      <c r="Q39" s="1">
        <v>0</v>
      </c>
      <c r="R39" s="1">
        <v>0</v>
      </c>
      <c r="S39" s="41">
        <v>1691100</v>
      </c>
      <c r="T39" s="41">
        <v>0</v>
      </c>
      <c r="U39" s="1">
        <v>0</v>
      </c>
      <c r="V39" s="44">
        <v>1691100</v>
      </c>
      <c r="W39" s="41">
        <v>0</v>
      </c>
      <c r="X39" s="39">
        <v>88.326848249027236</v>
      </c>
      <c r="Y39" s="36">
        <v>0.77821011673151752</v>
      </c>
      <c r="Z39" s="36">
        <v>0.12970168612191957</v>
      </c>
      <c r="AA39" s="36">
        <v>7.2632944228274976</v>
      </c>
      <c r="AB39" s="36">
        <v>0.9079118028534372</v>
      </c>
      <c r="AC39" s="36">
        <v>2.3346303501945527</v>
      </c>
      <c r="AD39" s="38">
        <v>0.25940337224383914</v>
      </c>
      <c r="AE39" s="36">
        <v>91.050583657587552</v>
      </c>
      <c r="AF39" s="36">
        <v>8.8197146562905324</v>
      </c>
      <c r="AG39" s="36">
        <v>0.12970168612191957</v>
      </c>
      <c r="AH39" s="38">
        <v>83.766233766233768</v>
      </c>
      <c r="AI39" s="38">
        <v>15.974025974025974</v>
      </c>
      <c r="AJ39" s="38">
        <v>0.25974025974025972</v>
      </c>
      <c r="AK39" s="63">
        <v>85.83</v>
      </c>
      <c r="AL39" s="68">
        <v>66.599999999999994</v>
      </c>
      <c r="AM39" s="68">
        <v>97.6</v>
      </c>
      <c r="AN39" s="68">
        <v>2.4</v>
      </c>
      <c r="AO39" s="68">
        <v>12.1</v>
      </c>
      <c r="AP39" s="69">
        <v>30691522197.650002</v>
      </c>
      <c r="AQ39" s="69">
        <v>8566353682.4300013</v>
      </c>
      <c r="AR39" s="69">
        <v>18436185018.52</v>
      </c>
      <c r="AS39" s="69">
        <v>3686253404.6100001</v>
      </c>
      <c r="AT39" s="69">
        <v>2730092.08</v>
      </c>
      <c r="AU39" s="70">
        <v>27.911139849185822</v>
      </c>
      <c r="AV39" s="70">
        <v>60.069308064269386</v>
      </c>
      <c r="AW39" s="70">
        <v>12.010656822007514</v>
      </c>
      <c r="AX39" s="70">
        <v>8.8952645047010361E-3</v>
      </c>
      <c r="AY39" s="38">
        <v>2.6593812935389085</v>
      </c>
      <c r="AZ39" s="12">
        <v>91.668069348594514</v>
      </c>
      <c r="BA39" s="61">
        <v>67.381316998468606</v>
      </c>
      <c r="BB39" s="61">
        <v>1.6845329249617151</v>
      </c>
      <c r="BC39" s="62">
        <v>89.586523736600313</v>
      </c>
      <c r="BD39" s="14">
        <v>942</v>
      </c>
      <c r="BE39" s="57">
        <v>181</v>
      </c>
      <c r="BF39" s="44">
        <v>85592666.367600009</v>
      </c>
      <c r="BG39" s="41">
        <v>285308887.89200002</v>
      </c>
    </row>
    <row r="40" spans="1:59" x14ac:dyDescent="0.2">
      <c r="A40" s="7" t="s">
        <v>39</v>
      </c>
      <c r="B40" s="8" t="s">
        <v>1</v>
      </c>
      <c r="C40" s="8">
        <v>14</v>
      </c>
      <c r="D40" s="9">
        <v>1432</v>
      </c>
      <c r="E40" s="10">
        <v>126843</v>
      </c>
      <c r="F40" s="51">
        <v>207635.16537852309</v>
      </c>
      <c r="G40" s="11">
        <v>170385</v>
      </c>
      <c r="H40" s="41">
        <v>257000</v>
      </c>
      <c r="I40" s="67">
        <v>34.370101248547662</v>
      </c>
      <c r="J40" s="67">
        <v>24.762554635486786</v>
      </c>
      <c r="K40" s="67">
        <v>29.715249986168228</v>
      </c>
      <c r="L40" s="67">
        <v>11.153016247717758</v>
      </c>
      <c r="M40" s="13">
        <v>26.767800000000001</v>
      </c>
      <c r="N40" s="1">
        <v>1</v>
      </c>
      <c r="O40" s="1">
        <v>7</v>
      </c>
      <c r="P40" s="1">
        <v>0</v>
      </c>
      <c r="Q40" s="1">
        <v>0</v>
      </c>
      <c r="R40" s="1">
        <v>12</v>
      </c>
      <c r="S40" s="41">
        <v>1629600</v>
      </c>
      <c r="T40" s="41">
        <v>12098000</v>
      </c>
      <c r="U40" s="1">
        <v>0</v>
      </c>
      <c r="V40" s="44">
        <v>13727600</v>
      </c>
      <c r="W40" s="41">
        <v>0</v>
      </c>
      <c r="X40" s="39">
        <v>83.2</v>
      </c>
      <c r="Y40" s="36">
        <v>7.7333333333333334</v>
      </c>
      <c r="Z40" s="36">
        <v>0.26666666666666666</v>
      </c>
      <c r="AA40" s="36">
        <v>2.666666666666667</v>
      </c>
      <c r="AB40" s="36">
        <v>0.26666666666666666</v>
      </c>
      <c r="AC40" s="36">
        <v>5.8666666666666663</v>
      </c>
      <c r="AD40" s="38">
        <v>0</v>
      </c>
      <c r="AE40" s="36">
        <v>94.666666666666671</v>
      </c>
      <c r="AF40" s="36">
        <v>5.0666666666666664</v>
      </c>
      <c r="AG40" s="36">
        <v>0.26666666666666666</v>
      </c>
      <c r="AH40" s="38">
        <v>92.800000000000011</v>
      </c>
      <c r="AI40" s="38">
        <v>6.9333333333333327</v>
      </c>
      <c r="AJ40" s="38">
        <v>0.26666666666666666</v>
      </c>
      <c r="AK40" s="63">
        <v>68.41</v>
      </c>
      <c r="AL40" s="68">
        <v>66.900000000000006</v>
      </c>
      <c r="AM40" s="68">
        <v>94.1</v>
      </c>
      <c r="AN40" s="68">
        <v>5.9</v>
      </c>
      <c r="AO40" s="68">
        <v>16.5</v>
      </c>
      <c r="AP40" s="69">
        <v>2151279617.1600003</v>
      </c>
      <c r="AQ40" s="69">
        <v>787298823.66999996</v>
      </c>
      <c r="AR40" s="69">
        <v>1307596751.9300001</v>
      </c>
      <c r="AS40" s="69">
        <v>56384041.560000002</v>
      </c>
      <c r="AT40" s="69">
        <v>0</v>
      </c>
      <c r="AU40" s="70">
        <v>36.596768611109141</v>
      </c>
      <c r="AV40" s="70">
        <v>60.782277742965675</v>
      </c>
      <c r="AW40" s="70">
        <v>2.6209536459251668</v>
      </c>
      <c r="AX40" s="70">
        <v>0</v>
      </c>
      <c r="AY40" s="38">
        <v>3.1413969335604772</v>
      </c>
      <c r="AZ40" s="12">
        <v>93.981863149216821</v>
      </c>
      <c r="BA40" s="61">
        <v>65.217391304347828</v>
      </c>
      <c r="BB40" s="61">
        <v>6.2111801242236027</v>
      </c>
      <c r="BC40" s="62">
        <v>95.341614906832291</v>
      </c>
      <c r="BD40" s="14">
        <v>245</v>
      </c>
      <c r="BE40" s="57">
        <v>47</v>
      </c>
      <c r="BF40" s="44">
        <v>21597608.350050002</v>
      </c>
      <c r="BG40" s="41">
        <v>71992027.833500013</v>
      </c>
    </row>
    <row r="41" spans="1:59" x14ac:dyDescent="0.2">
      <c r="A41" s="7" t="s">
        <v>40</v>
      </c>
      <c r="B41" s="8">
        <v>1</v>
      </c>
      <c r="C41" s="8">
        <v>1</v>
      </c>
      <c r="D41" s="9">
        <v>133</v>
      </c>
      <c r="E41" s="10">
        <v>67030</v>
      </c>
      <c r="F41" s="51">
        <v>759942.51507934288</v>
      </c>
      <c r="G41" s="11">
        <v>206399</v>
      </c>
      <c r="H41" s="41">
        <v>204000</v>
      </c>
      <c r="I41" s="67">
        <v>35.16341785138502</v>
      </c>
      <c r="J41" s="67">
        <v>20.141956826699609</v>
      </c>
      <c r="K41" s="67">
        <v>38.935114423902348</v>
      </c>
      <c r="L41" s="67">
        <v>5.7599296497142021</v>
      </c>
      <c r="M41" s="13">
        <v>18.496580000000002</v>
      </c>
      <c r="N41" s="1">
        <v>29175</v>
      </c>
      <c r="O41" s="1">
        <v>126839</v>
      </c>
      <c r="P41" s="1">
        <v>8</v>
      </c>
      <c r="Q41" s="1">
        <v>3</v>
      </c>
      <c r="R41" s="1">
        <v>32</v>
      </c>
      <c r="S41" s="41">
        <v>1131068.6000000001</v>
      </c>
      <c r="T41" s="41">
        <v>59700000</v>
      </c>
      <c r="U41" s="1">
        <v>0</v>
      </c>
      <c r="V41" s="44">
        <v>60831068.600000001</v>
      </c>
      <c r="W41" s="41">
        <v>1698677.92</v>
      </c>
      <c r="X41" s="39">
        <v>85.312783318223026</v>
      </c>
      <c r="Y41" s="36">
        <v>1.0879419764279239</v>
      </c>
      <c r="Z41" s="36">
        <v>0.18132366273798731</v>
      </c>
      <c r="AA41" s="36">
        <v>8.2502266545784231</v>
      </c>
      <c r="AB41" s="36">
        <v>0.72529465095194923</v>
      </c>
      <c r="AC41" s="36">
        <v>4.4424297370806896</v>
      </c>
      <c r="AD41" s="38">
        <v>0</v>
      </c>
      <c r="AE41" s="36">
        <v>92.753623188405797</v>
      </c>
      <c r="AF41" s="36">
        <v>6.7934782608695645</v>
      </c>
      <c r="AG41" s="36">
        <v>0.45289855072463769</v>
      </c>
      <c r="AH41" s="38">
        <v>83.695652173913047</v>
      </c>
      <c r="AI41" s="38">
        <v>15.670289855072465</v>
      </c>
      <c r="AJ41" s="38">
        <v>0.63405797101449279</v>
      </c>
      <c r="AK41" s="63">
        <v>82.31</v>
      </c>
      <c r="AL41" s="68">
        <v>60.5</v>
      </c>
      <c r="AM41" s="68">
        <v>92.6</v>
      </c>
      <c r="AN41" s="68">
        <v>7.4</v>
      </c>
      <c r="AO41" s="68">
        <v>20.6</v>
      </c>
      <c r="AP41" s="69">
        <v>19121634256.809998</v>
      </c>
      <c r="AQ41" s="69">
        <v>4396709791.6099997</v>
      </c>
      <c r="AR41" s="69">
        <v>11110783612.210001</v>
      </c>
      <c r="AS41" s="69">
        <v>3611605856.6900001</v>
      </c>
      <c r="AT41" s="69">
        <v>2534996.29</v>
      </c>
      <c r="AU41" s="70">
        <v>22.99337876962138</v>
      </c>
      <c r="AV41" s="70">
        <v>58.105826431927476</v>
      </c>
      <c r="AW41" s="70">
        <v>18.887537582744841</v>
      </c>
      <c r="AX41" s="70">
        <v>1.325721565402907E-2</v>
      </c>
      <c r="AY41" s="38">
        <v>3.2202580028666987</v>
      </c>
      <c r="AZ41" s="12">
        <v>94.960130061159703</v>
      </c>
      <c r="BA41" s="61">
        <v>65.771144278606968</v>
      </c>
      <c r="BB41" s="61">
        <v>3.9800995024875623</v>
      </c>
      <c r="BC41" s="62">
        <v>88.656716417910459</v>
      </c>
      <c r="BD41" s="14">
        <v>336</v>
      </c>
      <c r="BE41" s="57">
        <v>91</v>
      </c>
      <c r="BF41" s="44">
        <v>50594056.821900003</v>
      </c>
      <c r="BG41" s="41">
        <v>168646856.07300001</v>
      </c>
    </row>
    <row r="42" spans="1:59" x14ac:dyDescent="0.2">
      <c r="A42" s="7" t="s">
        <v>41</v>
      </c>
      <c r="B42" s="8" t="s">
        <v>14</v>
      </c>
      <c r="C42" s="8">
        <v>4</v>
      </c>
      <c r="D42" s="9">
        <v>434</v>
      </c>
      <c r="E42" s="10">
        <v>132899</v>
      </c>
      <c r="F42" s="51">
        <v>2838393.486414026</v>
      </c>
      <c r="G42" s="11">
        <v>249092</v>
      </c>
      <c r="H42" s="41">
        <v>284000</v>
      </c>
      <c r="I42" s="67">
        <v>48.749761752303776</v>
      </c>
      <c r="J42" s="67">
        <v>14.972341851714635</v>
      </c>
      <c r="K42" s="67">
        <v>30.078637801396717</v>
      </c>
      <c r="L42" s="67">
        <v>6.1993656722011519</v>
      </c>
      <c r="M42" s="13">
        <v>6.3934300000000004</v>
      </c>
      <c r="N42" s="1">
        <v>2724</v>
      </c>
      <c r="O42" s="1">
        <v>16840</v>
      </c>
      <c r="P42" s="1">
        <v>4</v>
      </c>
      <c r="Q42" s="1">
        <v>1</v>
      </c>
      <c r="R42" s="1">
        <v>0</v>
      </c>
      <c r="S42" s="41">
        <v>20371050</v>
      </c>
      <c r="T42" s="41">
        <v>0</v>
      </c>
      <c r="U42" s="1">
        <v>0</v>
      </c>
      <c r="V42" s="44">
        <v>20371050</v>
      </c>
      <c r="W42" s="41">
        <v>12500</v>
      </c>
      <c r="X42" s="39">
        <v>68.851395197923424</v>
      </c>
      <c r="Y42" s="36">
        <v>11.323815704088254</v>
      </c>
      <c r="Z42" s="36">
        <v>0.84360804672290712</v>
      </c>
      <c r="AA42" s="36">
        <v>10.480207657365346</v>
      </c>
      <c r="AB42" s="36">
        <v>2.3361453601557431</v>
      </c>
      <c r="AC42" s="36">
        <v>6.0025957170668391</v>
      </c>
      <c r="AD42" s="38">
        <v>0.16223231667748217</v>
      </c>
      <c r="AE42" s="36">
        <v>94.939993512812194</v>
      </c>
      <c r="AF42" s="36">
        <v>4.5734674018812846</v>
      </c>
      <c r="AG42" s="36">
        <v>0.48653908530651963</v>
      </c>
      <c r="AH42" s="38">
        <v>89.879987025624402</v>
      </c>
      <c r="AI42" s="38">
        <v>9.2442426208238722</v>
      </c>
      <c r="AJ42" s="38">
        <v>0.87577035355173527</v>
      </c>
      <c r="AK42" s="63">
        <v>84.24</v>
      </c>
      <c r="AL42" s="68">
        <v>64.5</v>
      </c>
      <c r="AM42" s="68">
        <v>90.8</v>
      </c>
      <c r="AN42" s="68">
        <v>9.1999999999999993</v>
      </c>
      <c r="AO42" s="68">
        <v>17.5</v>
      </c>
      <c r="AP42" s="69">
        <v>112439903155.53999</v>
      </c>
      <c r="AQ42" s="69">
        <v>20050011532.440002</v>
      </c>
      <c r="AR42" s="69">
        <v>66574705022.210007</v>
      </c>
      <c r="AS42" s="69">
        <v>25742875795.169998</v>
      </c>
      <c r="AT42" s="69">
        <v>72310805.730000004</v>
      </c>
      <c r="AU42" s="70">
        <v>17.831758094548057</v>
      </c>
      <c r="AV42" s="70">
        <v>59.209144755413121</v>
      </c>
      <c r="AW42" s="70">
        <v>22.894786523925983</v>
      </c>
      <c r="AX42" s="70">
        <v>6.4310626121734785E-2</v>
      </c>
      <c r="AY42" s="38">
        <v>3.4848809005834176</v>
      </c>
      <c r="AZ42" s="12">
        <v>92.405041730539935</v>
      </c>
      <c r="BA42" s="61">
        <v>52.28595178719867</v>
      </c>
      <c r="BB42" s="61">
        <v>12.177888611803823</v>
      </c>
      <c r="BC42" s="62">
        <v>111.72069825436408</v>
      </c>
      <c r="BD42" s="14">
        <v>458</v>
      </c>
      <c r="BE42" s="57">
        <v>126</v>
      </c>
      <c r="BF42" s="44">
        <v>169296928.044</v>
      </c>
      <c r="BG42" s="41">
        <v>564323093.48000002</v>
      </c>
    </row>
    <row r="43" spans="1:59" x14ac:dyDescent="0.2">
      <c r="A43" s="7" t="s">
        <v>42</v>
      </c>
      <c r="B43" s="8">
        <v>10</v>
      </c>
      <c r="C43" s="8">
        <v>10</v>
      </c>
      <c r="D43" s="9">
        <v>1035</v>
      </c>
      <c r="E43" s="10">
        <v>91654</v>
      </c>
      <c r="F43" s="51">
        <v>969716.97976790532</v>
      </c>
      <c r="G43" s="11">
        <v>164672</v>
      </c>
      <c r="H43" s="41">
        <v>190000</v>
      </c>
      <c r="I43" s="67">
        <v>46.408913125619108</v>
      </c>
      <c r="J43" s="67">
        <v>20.515609203149413</v>
      </c>
      <c r="K43" s="67">
        <v>27.545111975736035</v>
      </c>
      <c r="L43" s="67">
        <v>5.5303656954954397</v>
      </c>
      <c r="M43" s="13">
        <v>49.061009999999996</v>
      </c>
      <c r="N43" s="1">
        <v>34679</v>
      </c>
      <c r="O43" s="1">
        <v>150793</v>
      </c>
      <c r="P43" s="1">
        <v>0</v>
      </c>
      <c r="Q43" s="1">
        <v>169</v>
      </c>
      <c r="R43" s="1">
        <v>1790</v>
      </c>
      <c r="S43" s="41">
        <v>261905977</v>
      </c>
      <c r="T43" s="41">
        <v>11310000</v>
      </c>
      <c r="U43" s="1">
        <v>10000</v>
      </c>
      <c r="V43" s="44">
        <v>273225977</v>
      </c>
      <c r="W43" s="41">
        <v>2952691</v>
      </c>
      <c r="X43" s="39">
        <v>68</v>
      </c>
      <c r="Y43" s="36">
        <v>2.9743589743589745</v>
      </c>
      <c r="Z43" s="36">
        <v>1.641025641025641</v>
      </c>
      <c r="AA43" s="36">
        <v>19.384615384615383</v>
      </c>
      <c r="AB43" s="36">
        <v>0.82051282051282048</v>
      </c>
      <c r="AC43" s="36">
        <v>6.8717948717948714</v>
      </c>
      <c r="AD43" s="38">
        <v>0.30769230769230771</v>
      </c>
      <c r="AE43" s="36">
        <v>87.090163934426229</v>
      </c>
      <c r="AF43" s="36">
        <v>11.885245901639344</v>
      </c>
      <c r="AG43" s="36">
        <v>1.0245901639344261</v>
      </c>
      <c r="AH43" s="38">
        <v>76.02459016393442</v>
      </c>
      <c r="AI43" s="38">
        <v>22.131147540983605</v>
      </c>
      <c r="AJ43" s="38">
        <v>1.8442622950819672</v>
      </c>
      <c r="AK43" s="63">
        <v>56.1</v>
      </c>
      <c r="AL43" s="68">
        <v>68.5</v>
      </c>
      <c r="AM43" s="68">
        <v>94.9</v>
      </c>
      <c r="AN43" s="68">
        <v>5.0999999999999996</v>
      </c>
      <c r="AO43" s="68">
        <v>31.2</v>
      </c>
      <c r="AP43" s="69">
        <v>14622826854.08</v>
      </c>
      <c r="AQ43" s="69">
        <v>5106768983.3800001</v>
      </c>
      <c r="AR43" s="69">
        <v>8140386277.6099997</v>
      </c>
      <c r="AS43" s="69">
        <v>1368494378.53</v>
      </c>
      <c r="AT43" s="69">
        <v>7177214.5499999998</v>
      </c>
      <c r="AU43" s="70">
        <v>34.92326780820175</v>
      </c>
      <c r="AV43" s="70">
        <v>55.66903279948707</v>
      </c>
      <c r="AW43" s="70">
        <v>9.3586171277694383</v>
      </c>
      <c r="AX43" s="70">
        <v>4.9082264473352788E-2</v>
      </c>
      <c r="AY43" s="38">
        <v>3.1197374405369191</v>
      </c>
      <c r="AZ43" s="12">
        <v>80.891303459825991</v>
      </c>
      <c r="BA43" s="61">
        <v>48.62932061978546</v>
      </c>
      <c r="BB43" s="61">
        <v>5.8402860548271756</v>
      </c>
      <c r="BC43" s="62">
        <v>85.458879618593571</v>
      </c>
      <c r="BD43" s="15">
        <v>411</v>
      </c>
      <c r="BE43" s="58">
        <v>62</v>
      </c>
      <c r="BF43" s="44">
        <v>26544432.2634</v>
      </c>
      <c r="BG43" s="41">
        <v>88481440.878000006</v>
      </c>
    </row>
    <row r="44" spans="1:59" x14ac:dyDescent="0.2">
      <c r="A44" s="7" t="s">
        <v>43</v>
      </c>
      <c r="B44" s="8" t="s">
        <v>10</v>
      </c>
      <c r="C44" s="8">
        <v>15</v>
      </c>
      <c r="D44" s="9">
        <v>1536</v>
      </c>
      <c r="E44" s="10">
        <v>27819</v>
      </c>
      <c r="F44" s="51">
        <v>962426.55633315619</v>
      </c>
      <c r="G44" s="11">
        <v>131981</v>
      </c>
      <c r="H44" s="41">
        <v>130000</v>
      </c>
      <c r="I44" s="67">
        <v>22.454418882185241</v>
      </c>
      <c r="J44" s="67">
        <v>53.645826427103358</v>
      </c>
      <c r="K44" s="67">
        <v>19.630047072863487</v>
      </c>
      <c r="L44" s="67">
        <v>4.2683816216932975</v>
      </c>
      <c r="M44" s="13">
        <v>73.767920000000004</v>
      </c>
      <c r="N44" s="1">
        <v>30296</v>
      </c>
      <c r="O44" s="1">
        <v>151895</v>
      </c>
      <c r="P44" s="1">
        <v>0</v>
      </c>
      <c r="Q44" s="1">
        <v>256</v>
      </c>
      <c r="R44" s="1">
        <v>368</v>
      </c>
      <c r="S44" s="41">
        <v>0</v>
      </c>
      <c r="T44" s="41">
        <v>2000000</v>
      </c>
      <c r="U44" s="1">
        <v>2000000</v>
      </c>
      <c r="V44" s="44">
        <v>4000000</v>
      </c>
      <c r="W44" s="41">
        <v>1085000</v>
      </c>
      <c r="X44" s="39">
        <v>82.585278276481148</v>
      </c>
      <c r="Y44" s="36">
        <v>0.71813285457809695</v>
      </c>
      <c r="Z44" s="36">
        <v>1.6157989228007179</v>
      </c>
      <c r="AA44" s="36">
        <v>10.951526032315979</v>
      </c>
      <c r="AB44" s="36">
        <v>1.6157989228007179</v>
      </c>
      <c r="AC44" s="36">
        <v>1.7953321364452424</v>
      </c>
      <c r="AD44" s="38">
        <v>0.71813285457809695</v>
      </c>
      <c r="AE44" s="36">
        <v>69.299820466786358</v>
      </c>
      <c r="AF44" s="36">
        <v>30.520646319569124</v>
      </c>
      <c r="AG44" s="36">
        <v>0.17953321364452424</v>
      </c>
      <c r="AH44" s="38">
        <v>60.035842293906803</v>
      </c>
      <c r="AI44" s="38">
        <v>39.605734767025091</v>
      </c>
      <c r="AJ44" s="38">
        <v>0.35842293906810035</v>
      </c>
      <c r="AK44" s="64">
        <v>20.350000000000001</v>
      </c>
      <c r="AL44" s="68">
        <v>57.9</v>
      </c>
      <c r="AM44" s="68">
        <v>96.5</v>
      </c>
      <c r="AN44" s="68">
        <v>3.5</v>
      </c>
      <c r="AO44" s="68">
        <v>12.4</v>
      </c>
      <c r="AP44" s="69">
        <v>832254025.44569993</v>
      </c>
      <c r="AQ44" s="69">
        <v>493000747.65150023</v>
      </c>
      <c r="AR44" s="69">
        <v>325655294.93310004</v>
      </c>
      <c r="AS44" s="69">
        <v>13597982.861100003</v>
      </c>
      <c r="AT44" s="69">
        <v>0</v>
      </c>
      <c r="AU44" s="70">
        <v>59.23681142755445</v>
      </c>
      <c r="AV44" s="70">
        <v>39.129314485285995</v>
      </c>
      <c r="AW44" s="70">
        <v>1.633874087159606</v>
      </c>
      <c r="AX44" s="70">
        <v>0</v>
      </c>
      <c r="AY44" s="38">
        <v>0.89180907663460218</v>
      </c>
      <c r="AZ44" s="12">
        <v>72.846759803281543</v>
      </c>
      <c r="BA44" s="61">
        <v>38.353765323992995</v>
      </c>
      <c r="BB44" s="61">
        <v>0.70052539404553416</v>
      </c>
      <c r="BC44" s="62">
        <v>66.199649737302977</v>
      </c>
      <c r="BD44" s="15">
        <v>795</v>
      </c>
      <c r="BE44" s="58">
        <v>141</v>
      </c>
      <c r="BF44" s="44">
        <v>60375870.566550002</v>
      </c>
      <c r="BG44" s="41">
        <v>201252901.88850001</v>
      </c>
    </row>
    <row r="45" spans="1:59" x14ac:dyDescent="0.2">
      <c r="A45" s="7" t="s">
        <v>44</v>
      </c>
      <c r="B45" s="8">
        <v>8</v>
      </c>
      <c r="C45" s="8">
        <v>8</v>
      </c>
      <c r="D45" s="9">
        <v>837</v>
      </c>
      <c r="E45" s="10">
        <v>54236</v>
      </c>
      <c r="F45" s="51">
        <v>1831350.582113754</v>
      </c>
      <c r="G45" s="11">
        <v>178397</v>
      </c>
      <c r="H45" s="41">
        <v>166000</v>
      </c>
      <c r="I45" s="67">
        <v>36.808461463604516</v>
      </c>
      <c r="J45" s="67">
        <v>21.666382833787466</v>
      </c>
      <c r="K45" s="67">
        <v>32.448788439081355</v>
      </c>
      <c r="L45" s="67">
        <v>9.076367263526663</v>
      </c>
      <c r="M45" s="13">
        <v>39.242640000000002</v>
      </c>
      <c r="N45" s="1">
        <v>1202</v>
      </c>
      <c r="O45" s="1">
        <v>5912</v>
      </c>
      <c r="P45" s="1">
        <v>2</v>
      </c>
      <c r="Q45" s="1">
        <v>0</v>
      </c>
      <c r="R45" s="1">
        <v>13</v>
      </c>
      <c r="S45" s="41">
        <v>11060991.859999999</v>
      </c>
      <c r="T45" s="41">
        <v>1875000</v>
      </c>
      <c r="U45" s="1">
        <v>0</v>
      </c>
      <c r="V45" s="44">
        <v>12935991.859999999</v>
      </c>
      <c r="W45" s="41">
        <v>0</v>
      </c>
      <c r="X45" s="39">
        <v>57.602663706992232</v>
      </c>
      <c r="Y45" s="36">
        <v>1.4428412874583796</v>
      </c>
      <c r="Z45" s="36">
        <v>3.6625971143174252</v>
      </c>
      <c r="AA45" s="36">
        <v>27.192008879023305</v>
      </c>
      <c r="AB45" s="36">
        <v>4.328523862375139</v>
      </c>
      <c r="AC45" s="36">
        <v>5.6603773584905666</v>
      </c>
      <c r="AD45" s="38">
        <v>0.11098779134295228</v>
      </c>
      <c r="AE45" s="36">
        <v>72.697003329633731</v>
      </c>
      <c r="AF45" s="36">
        <v>26.748057713651498</v>
      </c>
      <c r="AG45" s="36">
        <v>0.55493895671476134</v>
      </c>
      <c r="AH45" s="38">
        <v>65.815760266370702</v>
      </c>
      <c r="AI45" s="38">
        <v>32.852386237513876</v>
      </c>
      <c r="AJ45" s="38">
        <v>1.3318534961154271</v>
      </c>
      <c r="AK45" s="63">
        <v>77.989999999999995</v>
      </c>
      <c r="AL45" s="68">
        <v>63</v>
      </c>
      <c r="AM45" s="68">
        <v>94.9</v>
      </c>
      <c r="AN45" s="68">
        <v>5.0999999999999996</v>
      </c>
      <c r="AO45" s="68">
        <v>25.1</v>
      </c>
      <c r="AP45" s="69">
        <v>31300884066.649998</v>
      </c>
      <c r="AQ45" s="69">
        <v>10395502555.290001</v>
      </c>
      <c r="AR45" s="69">
        <v>16706336204.720003</v>
      </c>
      <c r="AS45" s="69">
        <v>4190305605.7800002</v>
      </c>
      <c r="AT45" s="69">
        <v>8739700.8599999994</v>
      </c>
      <c r="AU45" s="70">
        <v>33.211530170056911</v>
      </c>
      <c r="AV45" s="70">
        <v>53.373368525779185</v>
      </c>
      <c r="AW45" s="70">
        <v>13.387179725842394</v>
      </c>
      <c r="AX45" s="70">
        <v>2.7921578321526856E-2</v>
      </c>
      <c r="AY45" s="38">
        <v>4.0275447022741737</v>
      </c>
      <c r="AZ45" s="12">
        <v>86.534689242205246</v>
      </c>
      <c r="BA45" s="61">
        <v>27.976878612716767</v>
      </c>
      <c r="BB45" s="61">
        <v>4.1618497109826587</v>
      </c>
      <c r="BC45" s="62">
        <v>70.404624277456648</v>
      </c>
      <c r="BD45" s="14">
        <v>1301</v>
      </c>
      <c r="BE45" s="57">
        <v>174</v>
      </c>
      <c r="BF45" s="44">
        <v>85182393.845400006</v>
      </c>
      <c r="BG45" s="41">
        <v>283941312.81800002</v>
      </c>
    </row>
    <row r="46" spans="1:59" x14ac:dyDescent="0.2">
      <c r="A46" s="7" t="s">
        <v>45</v>
      </c>
      <c r="B46" s="8" t="s">
        <v>10</v>
      </c>
      <c r="C46" s="8">
        <v>15</v>
      </c>
      <c r="D46" s="9">
        <v>1538</v>
      </c>
      <c r="E46" s="10">
        <v>27819</v>
      </c>
      <c r="F46" s="51">
        <v>1274192.9487953184</v>
      </c>
      <c r="G46" s="11">
        <v>140218</v>
      </c>
      <c r="H46" s="41">
        <v>130000</v>
      </c>
      <c r="I46" s="67">
        <v>22.454418882185241</v>
      </c>
      <c r="J46" s="67">
        <v>53.645826427103358</v>
      </c>
      <c r="K46" s="67">
        <v>19.630047072863487</v>
      </c>
      <c r="L46" s="67">
        <v>4.2683816216932975</v>
      </c>
      <c r="M46" s="13">
        <v>58.918599564895523</v>
      </c>
      <c r="N46" s="1">
        <v>23688</v>
      </c>
      <c r="O46" s="1">
        <v>115585</v>
      </c>
      <c r="P46" s="1">
        <v>6</v>
      </c>
      <c r="Q46" s="1">
        <v>0</v>
      </c>
      <c r="R46" s="1">
        <v>0</v>
      </c>
      <c r="S46" s="41">
        <v>0</v>
      </c>
      <c r="T46" s="41">
        <v>2500000</v>
      </c>
      <c r="U46" s="1">
        <v>2500000</v>
      </c>
      <c r="V46" s="44">
        <v>5000000</v>
      </c>
      <c r="W46" s="41">
        <v>512750</v>
      </c>
      <c r="X46" s="39">
        <v>82.585278276481148</v>
      </c>
      <c r="Y46" s="36">
        <v>0.71813285457809695</v>
      </c>
      <c r="Z46" s="36">
        <v>1.6157989228007179</v>
      </c>
      <c r="AA46" s="36">
        <v>10.951526032315979</v>
      </c>
      <c r="AB46" s="36">
        <v>1.6157989228007179</v>
      </c>
      <c r="AC46" s="36">
        <v>1.7953321364452424</v>
      </c>
      <c r="AD46" s="38">
        <v>0.71813285457809695</v>
      </c>
      <c r="AE46" s="36">
        <v>69.299820466786358</v>
      </c>
      <c r="AF46" s="36">
        <v>30.520646319569124</v>
      </c>
      <c r="AG46" s="36">
        <v>0.17953321364452424</v>
      </c>
      <c r="AH46" s="38">
        <v>60.035842293906803</v>
      </c>
      <c r="AI46" s="38">
        <v>39.605734767025091</v>
      </c>
      <c r="AJ46" s="38">
        <v>0.35842293906810035</v>
      </c>
      <c r="AK46" s="64">
        <v>30.38</v>
      </c>
      <c r="AL46" s="68">
        <v>57.9</v>
      </c>
      <c r="AM46" s="68">
        <v>96.5</v>
      </c>
      <c r="AN46" s="68">
        <v>3.5</v>
      </c>
      <c r="AO46" s="68">
        <v>12.4</v>
      </c>
      <c r="AP46" s="69">
        <v>832254025.44569993</v>
      </c>
      <c r="AQ46" s="69">
        <v>493000747.65150023</v>
      </c>
      <c r="AR46" s="69">
        <v>325655294.93310004</v>
      </c>
      <c r="AS46" s="69">
        <v>13597982.861100003</v>
      </c>
      <c r="AT46" s="69">
        <v>0</v>
      </c>
      <c r="AU46" s="70">
        <v>59.23681142755445</v>
      </c>
      <c r="AV46" s="70">
        <v>39.129314485285995</v>
      </c>
      <c r="AW46" s="70">
        <v>1.633874087159606</v>
      </c>
      <c r="AX46" s="70">
        <v>0</v>
      </c>
      <c r="AY46" s="38">
        <v>0.89180907663460218</v>
      </c>
      <c r="AZ46" s="12">
        <v>55.051590713671537</v>
      </c>
      <c r="BA46" s="61">
        <v>38.353765323992995</v>
      </c>
      <c r="BB46" s="61">
        <v>0.70052539404553416</v>
      </c>
      <c r="BC46" s="62">
        <v>66.199649737302977</v>
      </c>
      <c r="BD46" s="15">
        <f>547+28</f>
        <v>575</v>
      </c>
      <c r="BE46" s="58">
        <f>77+15</f>
        <v>92</v>
      </c>
      <c r="BF46" s="44">
        <v>49306639.693200007</v>
      </c>
      <c r="BG46" s="41">
        <v>164355465.64400002</v>
      </c>
    </row>
    <row r="47" spans="1:59" x14ac:dyDescent="0.2">
      <c r="A47" s="7" t="s">
        <v>46</v>
      </c>
      <c r="B47" s="8" t="s">
        <v>47</v>
      </c>
      <c r="C47" s="8">
        <v>17</v>
      </c>
      <c r="D47" s="9">
        <v>1740</v>
      </c>
      <c r="E47" s="10">
        <v>63415</v>
      </c>
      <c r="F47" s="51">
        <v>229974.56477205377</v>
      </c>
      <c r="G47" s="11">
        <v>151717</v>
      </c>
      <c r="H47" s="41">
        <v>179000</v>
      </c>
      <c r="I47" s="67">
        <v>33.13099391417262</v>
      </c>
      <c r="J47" s="67">
        <v>26.140114832835309</v>
      </c>
      <c r="K47" s="67">
        <v>29.995775903878346</v>
      </c>
      <c r="L47" s="67">
        <v>10.732333109091194</v>
      </c>
      <c r="M47" s="13">
        <v>32.911929999999998</v>
      </c>
      <c r="N47" s="1">
        <v>436</v>
      </c>
      <c r="O47" s="1">
        <v>2236</v>
      </c>
      <c r="P47" s="1">
        <v>2</v>
      </c>
      <c r="Q47" s="1">
        <v>5</v>
      </c>
      <c r="R47" s="1">
        <v>0</v>
      </c>
      <c r="S47" s="41">
        <v>1899970</v>
      </c>
      <c r="T47" s="41">
        <v>53000000</v>
      </c>
      <c r="U47" s="1">
        <v>0</v>
      </c>
      <c r="V47" s="44">
        <v>54899970</v>
      </c>
      <c r="W47" s="41">
        <v>273945.90000000002</v>
      </c>
      <c r="X47" s="39">
        <v>74.921630094043891</v>
      </c>
      <c r="Y47" s="36">
        <v>3.2915360501567394</v>
      </c>
      <c r="Z47" s="36">
        <v>0.47021943573667713</v>
      </c>
      <c r="AA47" s="36">
        <v>14.733542319749215</v>
      </c>
      <c r="AB47" s="36">
        <v>1.0971786833855799</v>
      </c>
      <c r="AC47" s="36">
        <v>5.3291536050156738</v>
      </c>
      <c r="AD47" s="38">
        <v>0.15673981191222569</v>
      </c>
      <c r="AE47" s="36">
        <v>65.987460815047015</v>
      </c>
      <c r="AF47" s="36">
        <v>33.072100313479623</v>
      </c>
      <c r="AG47" s="36">
        <v>0.94043887147335425</v>
      </c>
      <c r="AH47" s="38">
        <v>54.631083202511775</v>
      </c>
      <c r="AI47" s="38">
        <v>44.113029827315543</v>
      </c>
      <c r="AJ47" s="38">
        <v>1.2558869701726845</v>
      </c>
      <c r="AK47" s="63">
        <v>85.51</v>
      </c>
      <c r="AL47" s="68">
        <v>66.3</v>
      </c>
      <c r="AM47" s="68">
        <v>95.7</v>
      </c>
      <c r="AN47" s="68">
        <v>4.3</v>
      </c>
      <c r="AO47" s="68">
        <v>24</v>
      </c>
      <c r="AP47" s="69">
        <v>2753544771.3099999</v>
      </c>
      <c r="AQ47" s="69">
        <v>676529059.01999998</v>
      </c>
      <c r="AR47" s="69">
        <v>2014528668.5699999</v>
      </c>
      <c r="AS47" s="69">
        <v>57825926.509999998</v>
      </c>
      <c r="AT47" s="69">
        <v>4661117.22</v>
      </c>
      <c r="AU47" s="70">
        <v>24.56938656196758</v>
      </c>
      <c r="AV47" s="70">
        <v>73.16128248793963</v>
      </c>
      <c r="AW47" s="70">
        <v>2.1000539781486571</v>
      </c>
      <c r="AX47" s="70">
        <v>0.16927697230731686</v>
      </c>
      <c r="AY47" s="38">
        <v>2.9351153438306556</v>
      </c>
      <c r="AZ47" s="12">
        <v>83.73032752020417</v>
      </c>
      <c r="BA47" s="61">
        <v>30</v>
      </c>
      <c r="BB47" s="61">
        <v>1.6949152542372881</v>
      </c>
      <c r="BC47" s="62">
        <v>79.152542372881356</v>
      </c>
      <c r="BD47" s="14">
        <v>181</v>
      </c>
      <c r="BE47" s="57">
        <v>45</v>
      </c>
      <c r="BF47" s="44">
        <v>10114931.3835</v>
      </c>
      <c r="BG47" s="41">
        <v>33716437.945</v>
      </c>
    </row>
    <row r="48" spans="1:59" x14ac:dyDescent="0.2">
      <c r="A48" s="7" t="s">
        <v>48</v>
      </c>
      <c r="B48" s="8">
        <v>5</v>
      </c>
      <c r="C48" s="8">
        <v>5</v>
      </c>
      <c r="D48" s="9">
        <v>541</v>
      </c>
      <c r="E48" s="10">
        <v>38870</v>
      </c>
      <c r="F48" s="51">
        <v>862659.41337604844</v>
      </c>
      <c r="G48" s="11">
        <v>126563</v>
      </c>
      <c r="H48" s="41">
        <v>162000</v>
      </c>
      <c r="I48" s="67">
        <v>38.454829888398905</v>
      </c>
      <c r="J48" s="67">
        <v>21.166268384617279</v>
      </c>
      <c r="K48" s="67">
        <v>33.594639205735263</v>
      </c>
      <c r="L48" s="67">
        <v>6.7847552413096492</v>
      </c>
      <c r="M48" s="13">
        <v>51.323059999999998</v>
      </c>
      <c r="N48" s="1">
        <v>736</v>
      </c>
      <c r="O48" s="1">
        <v>4147</v>
      </c>
      <c r="P48" s="1">
        <v>1</v>
      </c>
      <c r="Q48" s="1">
        <v>27</v>
      </c>
      <c r="R48" s="1">
        <v>411</v>
      </c>
      <c r="S48" s="41">
        <v>5895727.5</v>
      </c>
      <c r="T48" s="41">
        <v>0</v>
      </c>
      <c r="U48" s="1">
        <v>0</v>
      </c>
      <c r="V48" s="44">
        <v>5895727.5</v>
      </c>
      <c r="W48" s="41">
        <v>1662313</v>
      </c>
      <c r="X48" s="39">
        <v>64.543889845094654</v>
      </c>
      <c r="Y48" s="36">
        <v>1.8932874354561102</v>
      </c>
      <c r="Z48" s="36">
        <v>1.9793459552495698</v>
      </c>
      <c r="AA48" s="36">
        <v>24.956970740103269</v>
      </c>
      <c r="AB48" s="36">
        <v>2.1514629948364887</v>
      </c>
      <c r="AC48" s="36">
        <v>4.3029259896729775</v>
      </c>
      <c r="AD48" s="38">
        <v>0.17211703958691912</v>
      </c>
      <c r="AE48" s="36">
        <v>68.497854077253223</v>
      </c>
      <c r="AF48" s="36">
        <v>30.643776824034337</v>
      </c>
      <c r="AG48" s="36">
        <v>0.85836909871244638</v>
      </c>
      <c r="AH48" s="38">
        <v>68.75536480686695</v>
      </c>
      <c r="AI48" s="38">
        <v>29.356223175965667</v>
      </c>
      <c r="AJ48" s="38">
        <v>1.8884120171673819</v>
      </c>
      <c r="AK48" s="63">
        <v>68.959999999999994</v>
      </c>
      <c r="AL48" s="68">
        <v>65.5</v>
      </c>
      <c r="AM48" s="68">
        <v>95.1</v>
      </c>
      <c r="AN48" s="68">
        <v>4.9000000000000004</v>
      </c>
      <c r="AO48" s="68">
        <v>34.6</v>
      </c>
      <c r="AP48" s="69">
        <v>4626459379.0499992</v>
      </c>
      <c r="AQ48" s="69">
        <v>1849284664.0999999</v>
      </c>
      <c r="AR48" s="69">
        <v>2557689442.6700001</v>
      </c>
      <c r="AS48" s="69">
        <v>189599526.93000001</v>
      </c>
      <c r="AT48" s="69">
        <v>29885745.359999999</v>
      </c>
      <c r="AU48" s="70">
        <v>39.971920481440243</v>
      </c>
      <c r="AV48" s="70">
        <v>55.283948979472029</v>
      </c>
      <c r="AW48" s="70">
        <v>4.0981560929414771</v>
      </c>
      <c r="AX48" s="70">
        <v>0.64597444636240942</v>
      </c>
      <c r="AY48" s="38">
        <v>3.2568098139952504</v>
      </c>
      <c r="AZ48" s="12">
        <v>70.062142679592341</v>
      </c>
      <c r="BA48" s="61">
        <v>51.401869158878498</v>
      </c>
      <c r="BB48" s="61">
        <v>2.4299065420560746</v>
      </c>
      <c r="BC48" s="62">
        <v>80</v>
      </c>
      <c r="BD48" s="14">
        <v>607</v>
      </c>
      <c r="BE48" s="57">
        <v>107</v>
      </c>
      <c r="BF48" s="44">
        <v>26323662.120600004</v>
      </c>
      <c r="BG48" s="41">
        <v>87745540.40200001</v>
      </c>
    </row>
    <row r="49" spans="1:59" x14ac:dyDescent="0.2">
      <c r="A49" s="7" t="s">
        <v>49</v>
      </c>
      <c r="B49" s="8">
        <v>10</v>
      </c>
      <c r="C49" s="8">
        <v>10</v>
      </c>
      <c r="D49" s="9">
        <v>1042</v>
      </c>
      <c r="E49" s="10">
        <v>91654</v>
      </c>
      <c r="F49" s="51">
        <v>585373.49203396938</v>
      </c>
      <c r="G49" s="11">
        <v>116277</v>
      </c>
      <c r="H49" s="41">
        <v>190000</v>
      </c>
      <c r="I49" s="67">
        <v>46.408913125619108</v>
      </c>
      <c r="J49" s="67">
        <v>20.515609203149413</v>
      </c>
      <c r="K49" s="67">
        <v>27.545111975736035</v>
      </c>
      <c r="L49" s="67">
        <v>5.5303656954954397</v>
      </c>
      <c r="M49" s="13">
        <v>42.78528</v>
      </c>
      <c r="N49" s="1">
        <v>5662</v>
      </c>
      <c r="O49" s="1">
        <v>24757</v>
      </c>
      <c r="P49" s="1">
        <v>2</v>
      </c>
      <c r="Q49" s="1">
        <v>99</v>
      </c>
      <c r="R49" s="1">
        <v>136</v>
      </c>
      <c r="S49" s="41">
        <v>72505743</v>
      </c>
      <c r="T49" s="41">
        <v>4350800</v>
      </c>
      <c r="U49" s="1">
        <v>0</v>
      </c>
      <c r="V49" s="44">
        <v>76856543</v>
      </c>
      <c r="W49" s="41">
        <v>805389</v>
      </c>
      <c r="X49" s="39">
        <v>68</v>
      </c>
      <c r="Y49" s="36">
        <v>2.9743589743589745</v>
      </c>
      <c r="Z49" s="36">
        <v>1.641025641025641</v>
      </c>
      <c r="AA49" s="36">
        <v>19.384615384615383</v>
      </c>
      <c r="AB49" s="36">
        <v>0.82051282051282048</v>
      </c>
      <c r="AC49" s="36">
        <v>6.8717948717948714</v>
      </c>
      <c r="AD49" s="38">
        <v>0.30769230769230771</v>
      </c>
      <c r="AE49" s="36">
        <v>87.090163934426229</v>
      </c>
      <c r="AF49" s="36">
        <v>11.885245901639344</v>
      </c>
      <c r="AG49" s="36">
        <v>1.0245901639344261</v>
      </c>
      <c r="AH49" s="38">
        <v>76.02459016393442</v>
      </c>
      <c r="AI49" s="38">
        <v>22.131147540983605</v>
      </c>
      <c r="AJ49" s="38">
        <v>1.8442622950819672</v>
      </c>
      <c r="AK49" s="63">
        <v>76.790000000000006</v>
      </c>
      <c r="AL49" s="68">
        <v>68.5</v>
      </c>
      <c r="AM49" s="68">
        <v>94.9</v>
      </c>
      <c r="AN49" s="68">
        <v>5.0999999999999996</v>
      </c>
      <c r="AO49" s="68">
        <v>31.2</v>
      </c>
      <c r="AP49" s="69">
        <v>11075302675.34</v>
      </c>
      <c r="AQ49" s="69">
        <v>2384573993.1100001</v>
      </c>
      <c r="AR49" s="69">
        <v>7175044328.8699999</v>
      </c>
      <c r="AS49" s="69">
        <v>1514180060.9000001</v>
      </c>
      <c r="AT49" s="69">
        <v>1504292.48</v>
      </c>
      <c r="AU49" s="70">
        <v>21.530553728517365</v>
      </c>
      <c r="AV49" s="70">
        <v>64.784182782162503</v>
      </c>
      <c r="AW49" s="70">
        <v>13.671681084359316</v>
      </c>
      <c r="AX49" s="70">
        <v>1.3582405141391042E-2</v>
      </c>
      <c r="AY49" s="38">
        <v>3.1197374405369191</v>
      </c>
      <c r="AZ49" s="12">
        <v>87.582824197573359</v>
      </c>
      <c r="BA49" s="61">
        <v>48.62932061978546</v>
      </c>
      <c r="BB49" s="61">
        <v>5.8402860548271756</v>
      </c>
      <c r="BC49" s="62">
        <v>85.458879618593571</v>
      </c>
      <c r="BD49" s="15">
        <v>461</v>
      </c>
      <c r="BE49" s="58">
        <v>67</v>
      </c>
      <c r="BF49" s="44">
        <v>36677017.19895</v>
      </c>
      <c r="BG49" s="41">
        <v>122256723.9965</v>
      </c>
    </row>
    <row r="50" spans="1:59" x14ac:dyDescent="0.2">
      <c r="A50" s="7" t="s">
        <v>50</v>
      </c>
      <c r="B50" s="8">
        <v>10</v>
      </c>
      <c r="C50" s="8">
        <v>10</v>
      </c>
      <c r="D50" s="9">
        <v>1043</v>
      </c>
      <c r="E50" s="10">
        <v>91654</v>
      </c>
      <c r="F50" s="51">
        <v>1482282.6714916239</v>
      </c>
      <c r="G50" s="11">
        <v>205538</v>
      </c>
      <c r="H50" s="41">
        <v>190000</v>
      </c>
      <c r="I50" s="67">
        <v>46.408913125619108</v>
      </c>
      <c r="J50" s="67">
        <v>20.515609203149413</v>
      </c>
      <c r="K50" s="67">
        <v>27.545111975736035</v>
      </c>
      <c r="L50" s="67">
        <v>5.5303656954954397</v>
      </c>
      <c r="M50" s="13">
        <v>23.438030000000001</v>
      </c>
      <c r="N50" s="1">
        <v>29455</v>
      </c>
      <c r="O50" s="1">
        <v>123260</v>
      </c>
      <c r="P50" s="1">
        <v>8</v>
      </c>
      <c r="Q50" s="1">
        <v>463</v>
      </c>
      <c r="R50" s="1">
        <v>4109</v>
      </c>
      <c r="S50" s="41">
        <v>1259827247</v>
      </c>
      <c r="T50" s="41">
        <v>41766000</v>
      </c>
      <c r="U50" s="1">
        <v>1450800</v>
      </c>
      <c r="V50" s="44">
        <v>1303044047</v>
      </c>
      <c r="W50" s="41">
        <v>6327000</v>
      </c>
      <c r="X50" s="39">
        <v>68</v>
      </c>
      <c r="Y50" s="36">
        <v>2.9743589743589745</v>
      </c>
      <c r="Z50" s="36">
        <v>1.641025641025641</v>
      </c>
      <c r="AA50" s="36">
        <v>19.384615384615383</v>
      </c>
      <c r="AB50" s="36">
        <v>0.82051282051282048</v>
      </c>
      <c r="AC50" s="36">
        <v>6.8717948717948714</v>
      </c>
      <c r="AD50" s="38">
        <v>0.30769230769230771</v>
      </c>
      <c r="AE50" s="36">
        <v>87.090163934426229</v>
      </c>
      <c r="AF50" s="36">
        <v>11.885245901639344</v>
      </c>
      <c r="AG50" s="36">
        <v>1.0245901639344261</v>
      </c>
      <c r="AH50" s="38">
        <v>76.02459016393442</v>
      </c>
      <c r="AI50" s="38">
        <v>22.131147540983605</v>
      </c>
      <c r="AJ50" s="38">
        <v>1.8442622950819672</v>
      </c>
      <c r="AK50" s="63">
        <v>52.23</v>
      </c>
      <c r="AL50" s="68">
        <v>68.5</v>
      </c>
      <c r="AM50" s="68">
        <v>94.9</v>
      </c>
      <c r="AN50" s="68">
        <v>5.0999999999999996</v>
      </c>
      <c r="AO50" s="68">
        <v>31.2</v>
      </c>
      <c r="AP50" s="69">
        <v>46102429318.810005</v>
      </c>
      <c r="AQ50" s="69">
        <v>14421784768.099998</v>
      </c>
      <c r="AR50" s="69">
        <v>25054765024.75</v>
      </c>
      <c r="AS50" s="69">
        <v>6611910892.5799999</v>
      </c>
      <c r="AT50" s="69">
        <v>13968633.35</v>
      </c>
      <c r="AU50" s="70">
        <v>31.282049517108295</v>
      </c>
      <c r="AV50" s="70">
        <v>54.345867224240905</v>
      </c>
      <c r="AW50" s="70">
        <v>14.341784132148346</v>
      </c>
      <c r="AX50" s="70">
        <v>3.0299126437358326E-2</v>
      </c>
      <c r="AY50" s="38">
        <v>3.1197374405369191</v>
      </c>
      <c r="AZ50" s="12">
        <v>87.412921348314612</v>
      </c>
      <c r="BA50" s="61">
        <v>48.62932061978546</v>
      </c>
      <c r="BB50" s="61">
        <v>5.8402860548271756</v>
      </c>
      <c r="BC50" s="62">
        <v>85.458879618593571</v>
      </c>
      <c r="BD50" s="15">
        <v>506</v>
      </c>
      <c r="BE50" s="58">
        <v>116</v>
      </c>
      <c r="BF50" s="44">
        <v>63032847.962850004</v>
      </c>
      <c r="BG50" s="41">
        <v>210109493.20950001</v>
      </c>
    </row>
    <row r="51" spans="1:59" x14ac:dyDescent="0.2">
      <c r="A51" s="7" t="s">
        <v>51</v>
      </c>
      <c r="B51" s="8" t="s">
        <v>1</v>
      </c>
      <c r="C51" s="8">
        <v>14</v>
      </c>
      <c r="D51" s="9">
        <v>1444</v>
      </c>
      <c r="E51" s="10">
        <v>126843</v>
      </c>
      <c r="F51" s="51">
        <v>157051.14145100207</v>
      </c>
      <c r="G51" s="11">
        <v>122076</v>
      </c>
      <c r="H51" s="41">
        <v>257000</v>
      </c>
      <c r="I51" s="67">
        <v>34.370101248547662</v>
      </c>
      <c r="J51" s="67">
        <v>24.762554635486786</v>
      </c>
      <c r="K51" s="67">
        <v>29.715249986168228</v>
      </c>
      <c r="L51" s="67">
        <v>11.153016247717758</v>
      </c>
      <c r="M51" s="13">
        <v>37.63485</v>
      </c>
      <c r="N51" s="1">
        <v>126</v>
      </c>
      <c r="O51" s="1">
        <v>581</v>
      </c>
      <c r="P51" s="1">
        <v>1</v>
      </c>
      <c r="Q51" s="1">
        <v>6</v>
      </c>
      <c r="R51" s="1">
        <v>53</v>
      </c>
      <c r="S51" s="41">
        <v>1946800</v>
      </c>
      <c r="T51" s="41">
        <v>5657000</v>
      </c>
      <c r="U51" s="1">
        <v>0</v>
      </c>
      <c r="V51" s="44">
        <v>7603800</v>
      </c>
      <c r="W51" s="41">
        <v>174082.25</v>
      </c>
      <c r="X51" s="39">
        <v>83.2</v>
      </c>
      <c r="Y51" s="36">
        <v>7.7333333333333334</v>
      </c>
      <c r="Z51" s="36">
        <v>0.26666666666666666</v>
      </c>
      <c r="AA51" s="36">
        <v>2.666666666666667</v>
      </c>
      <c r="AB51" s="36">
        <v>0.26666666666666666</v>
      </c>
      <c r="AC51" s="36">
        <v>5.8666666666666663</v>
      </c>
      <c r="AD51" s="38">
        <v>0</v>
      </c>
      <c r="AE51" s="36">
        <v>94.666666666666671</v>
      </c>
      <c r="AF51" s="36">
        <v>5.0666666666666664</v>
      </c>
      <c r="AG51" s="36">
        <v>0.26666666666666666</v>
      </c>
      <c r="AH51" s="38">
        <v>92.800000000000011</v>
      </c>
      <c r="AI51" s="38">
        <v>6.9333333333333327</v>
      </c>
      <c r="AJ51" s="38">
        <v>0.26666666666666666</v>
      </c>
      <c r="AK51" s="63">
        <v>77.22</v>
      </c>
      <c r="AL51" s="68">
        <v>66.900000000000006</v>
      </c>
      <c r="AM51" s="68">
        <v>94.1</v>
      </c>
      <c r="AN51" s="68">
        <v>5.9</v>
      </c>
      <c r="AO51" s="68">
        <v>16.5</v>
      </c>
      <c r="AP51" s="69">
        <v>2543314334.5599999</v>
      </c>
      <c r="AQ51" s="69">
        <v>709844606.11000001</v>
      </c>
      <c r="AR51" s="69">
        <v>1621684444.5900002</v>
      </c>
      <c r="AS51" s="69">
        <v>211785283.86000001</v>
      </c>
      <c r="AT51" s="69">
        <v>0</v>
      </c>
      <c r="AU51" s="70">
        <v>27.910219215306114</v>
      </c>
      <c r="AV51" s="70">
        <v>63.762643199608895</v>
      </c>
      <c r="AW51" s="70">
        <v>8.3271375850849907</v>
      </c>
      <c r="AX51" s="70">
        <v>0</v>
      </c>
      <c r="AY51" s="38">
        <v>3.1413969335604772</v>
      </c>
      <c r="AZ51" s="12">
        <v>82.328190743337998</v>
      </c>
      <c r="BA51" s="61">
        <v>65.217391304347828</v>
      </c>
      <c r="BB51" s="61">
        <v>6.2111801242236027</v>
      </c>
      <c r="BC51" s="62">
        <v>95.341614906832291</v>
      </c>
      <c r="BD51" s="14">
        <v>200</v>
      </c>
      <c r="BE51" s="57">
        <v>60</v>
      </c>
      <c r="BF51" s="44">
        <v>0</v>
      </c>
      <c r="BG51" s="41">
        <v>0</v>
      </c>
    </row>
    <row r="52" spans="1:59" x14ac:dyDescent="0.2">
      <c r="A52" s="7" t="s">
        <v>52</v>
      </c>
      <c r="B52" s="8">
        <v>6</v>
      </c>
      <c r="C52" s="8">
        <v>6</v>
      </c>
      <c r="D52" s="9">
        <v>645</v>
      </c>
      <c r="E52" s="10">
        <v>57801</v>
      </c>
      <c r="F52" s="51">
        <v>2981577.2046905928</v>
      </c>
      <c r="G52" s="11">
        <v>145959</v>
      </c>
      <c r="H52" s="41">
        <v>202000</v>
      </c>
      <c r="I52" s="67">
        <v>37.11113371797294</v>
      </c>
      <c r="J52" s="67">
        <v>19.598599020476971</v>
      </c>
      <c r="K52" s="67">
        <v>37.472133005856797</v>
      </c>
      <c r="L52" s="67">
        <v>5.8181342556932965</v>
      </c>
      <c r="M52" s="13">
        <v>32.332799999999999</v>
      </c>
      <c r="N52" s="1">
        <v>4833</v>
      </c>
      <c r="O52" s="1">
        <v>20390</v>
      </c>
      <c r="P52" s="1">
        <v>1</v>
      </c>
      <c r="Q52" s="1">
        <v>287</v>
      </c>
      <c r="R52" s="1">
        <v>1920</v>
      </c>
      <c r="S52" s="41">
        <v>11563095</v>
      </c>
      <c r="T52" s="41">
        <v>9120000</v>
      </c>
      <c r="U52" s="1">
        <v>0</v>
      </c>
      <c r="V52" s="44">
        <v>20683095</v>
      </c>
      <c r="W52" s="41">
        <v>2726233.5</v>
      </c>
      <c r="X52" s="39">
        <v>53.275109170305676</v>
      </c>
      <c r="Y52" s="36">
        <v>2.5577043044291954</v>
      </c>
      <c r="Z52" s="36">
        <v>1.3100436681222707</v>
      </c>
      <c r="AA52" s="36">
        <v>36.369307548346853</v>
      </c>
      <c r="AB52" s="36">
        <v>2.5577043044291954</v>
      </c>
      <c r="AC52" s="36">
        <v>3.8053649407361196</v>
      </c>
      <c r="AD52" s="38">
        <v>0.12476606363069245</v>
      </c>
      <c r="AE52" s="36">
        <v>80.349344978165931</v>
      </c>
      <c r="AF52" s="36">
        <v>18.340611353711793</v>
      </c>
      <c r="AG52" s="36">
        <v>1.3100436681222707</v>
      </c>
      <c r="AH52" s="38">
        <v>57.48129675810474</v>
      </c>
      <c r="AI52" s="38">
        <v>40.274314214463843</v>
      </c>
      <c r="AJ52" s="38">
        <v>2.2443890274314215</v>
      </c>
      <c r="AK52" s="63">
        <v>73.66</v>
      </c>
      <c r="AL52" s="68">
        <v>63</v>
      </c>
      <c r="AM52" s="68">
        <v>93.5</v>
      </c>
      <c r="AN52" s="68">
        <v>6.5</v>
      </c>
      <c r="AO52" s="68">
        <v>18.8</v>
      </c>
      <c r="AP52" s="69">
        <v>64221665983.370003</v>
      </c>
      <c r="AQ52" s="69">
        <v>13212797374.349998</v>
      </c>
      <c r="AR52" s="69">
        <v>37564650589.160004</v>
      </c>
      <c r="AS52" s="69">
        <v>13429977785.209999</v>
      </c>
      <c r="AT52" s="69">
        <v>14240234.619999999</v>
      </c>
      <c r="AU52" s="70">
        <v>20.573738117867279</v>
      </c>
      <c r="AV52" s="70">
        <v>58.492177077572627</v>
      </c>
      <c r="AW52" s="70">
        <v>20.911911236758712</v>
      </c>
      <c r="AX52" s="70">
        <v>2.217356775466937E-2</v>
      </c>
      <c r="AY52" s="38">
        <v>4.4318407759007075</v>
      </c>
      <c r="AZ52" s="12">
        <v>86.910581253868983</v>
      </c>
      <c r="BA52" s="61">
        <v>54.889807162534431</v>
      </c>
      <c r="BB52" s="61">
        <v>6.9559228650137737</v>
      </c>
      <c r="BC52" s="62">
        <v>82.300275482093667</v>
      </c>
      <c r="BD52" s="14">
        <v>970</v>
      </c>
      <c r="BE52" s="57">
        <v>233</v>
      </c>
      <c r="BF52" s="44">
        <v>168050421.14250001</v>
      </c>
      <c r="BG52" s="41">
        <v>560168070.47500002</v>
      </c>
    </row>
    <row r="53" spans="1:59" x14ac:dyDescent="0.2">
      <c r="A53" s="7" t="s">
        <v>53</v>
      </c>
      <c r="B53" s="8">
        <v>7</v>
      </c>
      <c r="C53" s="8">
        <v>7</v>
      </c>
      <c r="D53" s="9">
        <v>746</v>
      </c>
      <c r="E53" s="10">
        <v>94671</v>
      </c>
      <c r="F53" s="51">
        <v>1320494.3193451285</v>
      </c>
      <c r="G53" s="11">
        <v>146286</v>
      </c>
      <c r="H53" s="41">
        <v>209000</v>
      </c>
      <c r="I53" s="67">
        <v>43.237541322373595</v>
      </c>
      <c r="J53" s="67">
        <v>16.811397049287109</v>
      </c>
      <c r="K53" s="67">
        <v>34.892367285649648</v>
      </c>
      <c r="L53" s="67">
        <v>5.0586943426896509</v>
      </c>
      <c r="M53" s="13">
        <v>50.061610000000002</v>
      </c>
      <c r="N53" s="1">
        <v>8166</v>
      </c>
      <c r="O53" s="1">
        <v>39114</v>
      </c>
      <c r="P53" s="1">
        <v>4</v>
      </c>
      <c r="Q53" s="1">
        <v>395</v>
      </c>
      <c r="R53" s="1">
        <v>2642</v>
      </c>
      <c r="S53" s="41">
        <v>151000</v>
      </c>
      <c r="T53" s="41">
        <v>818060</v>
      </c>
      <c r="U53" s="1">
        <v>818060</v>
      </c>
      <c r="V53" s="44">
        <v>1787120</v>
      </c>
      <c r="W53" s="41">
        <v>1267708.3999999999</v>
      </c>
      <c r="X53" s="39">
        <v>69.162436548223354</v>
      </c>
      <c r="Y53" s="36">
        <v>6.1548223350253801</v>
      </c>
      <c r="Z53" s="36">
        <v>2.2208121827411169</v>
      </c>
      <c r="AA53" s="36">
        <v>15.482233502538071</v>
      </c>
      <c r="AB53" s="36">
        <v>3.9974619289340105</v>
      </c>
      <c r="AC53" s="36">
        <v>2.7284263959390862</v>
      </c>
      <c r="AD53" s="38">
        <v>0.25380710659898476</v>
      </c>
      <c r="AE53" s="36">
        <v>83.903675538656529</v>
      </c>
      <c r="AF53" s="36">
        <v>15.462610899873258</v>
      </c>
      <c r="AG53" s="36">
        <v>0.6337135614702154</v>
      </c>
      <c r="AH53" s="38">
        <v>65.25047558655676</v>
      </c>
      <c r="AI53" s="38">
        <v>33.798351299936591</v>
      </c>
      <c r="AJ53" s="38">
        <v>0.95117311350665823</v>
      </c>
      <c r="AK53" s="63">
        <v>74.930000000000007</v>
      </c>
      <c r="AL53" s="68">
        <v>64.400000000000006</v>
      </c>
      <c r="AM53" s="68">
        <v>93.5</v>
      </c>
      <c r="AN53" s="68">
        <v>6.5</v>
      </c>
      <c r="AO53" s="68">
        <v>18.399999999999999</v>
      </c>
      <c r="AP53" s="69">
        <v>22653971280.48</v>
      </c>
      <c r="AQ53" s="69">
        <v>7162246937.0500002</v>
      </c>
      <c r="AR53" s="69">
        <v>12674893475.370001</v>
      </c>
      <c r="AS53" s="69">
        <v>2810675529.7999997</v>
      </c>
      <c r="AT53" s="69">
        <v>6155338.2599999998</v>
      </c>
      <c r="AU53" s="70">
        <v>31.61585599440313</v>
      </c>
      <c r="AV53" s="70">
        <v>55.94998474413817</v>
      </c>
      <c r="AW53" s="70">
        <v>12.406988139081133</v>
      </c>
      <c r="AX53" s="70">
        <v>2.7171122377575373E-2</v>
      </c>
      <c r="AY53" s="38">
        <v>3.4143933636834967</v>
      </c>
      <c r="AZ53" s="12">
        <v>75.652618336216378</v>
      </c>
      <c r="BA53" s="61">
        <v>54.657933042212512</v>
      </c>
      <c r="BB53" s="61">
        <v>9.2430858806404661</v>
      </c>
      <c r="BC53" s="62">
        <v>84.716157205240165</v>
      </c>
      <c r="BD53" s="14">
        <v>690</v>
      </c>
      <c r="BE53" s="57">
        <v>187</v>
      </c>
      <c r="BF53" s="44">
        <v>74183821.391099989</v>
      </c>
      <c r="BG53" s="41">
        <v>247279404.63699999</v>
      </c>
    </row>
    <row r="54" spans="1:59" x14ac:dyDescent="0.2">
      <c r="A54" s="7" t="s">
        <v>54</v>
      </c>
      <c r="B54" s="8">
        <v>12</v>
      </c>
      <c r="C54" s="8">
        <v>12</v>
      </c>
      <c r="D54" s="9">
        <v>1247</v>
      </c>
      <c r="E54" s="10">
        <v>69663</v>
      </c>
      <c r="F54" s="51">
        <v>1288466.3511461518</v>
      </c>
      <c r="G54" s="11">
        <v>136889</v>
      </c>
      <c r="H54" s="41">
        <v>163000</v>
      </c>
      <c r="I54" s="67">
        <v>39.901189176767964</v>
      </c>
      <c r="J54" s="67">
        <v>25.251910151088641</v>
      </c>
      <c r="K54" s="67">
        <v>27.151146090653182</v>
      </c>
      <c r="L54" s="67">
        <v>7.6957545814902053</v>
      </c>
      <c r="M54" s="13">
        <v>52.356020000000001</v>
      </c>
      <c r="N54" s="1">
        <v>8191</v>
      </c>
      <c r="O54" s="1">
        <v>40955</v>
      </c>
      <c r="P54" s="1">
        <v>0</v>
      </c>
      <c r="Q54" s="1">
        <v>0</v>
      </c>
      <c r="R54" s="1">
        <v>0</v>
      </c>
      <c r="S54" s="41">
        <v>22581342</v>
      </c>
      <c r="T54" s="41">
        <v>10500000</v>
      </c>
      <c r="U54" s="1">
        <v>0</v>
      </c>
      <c r="V54" s="44">
        <v>33081342</v>
      </c>
      <c r="W54" s="41">
        <v>500000</v>
      </c>
      <c r="X54" s="39">
        <v>71.617497456764994</v>
      </c>
      <c r="Y54" s="36">
        <v>2.9501525940996949</v>
      </c>
      <c r="Z54" s="36">
        <v>0.91556459816887081</v>
      </c>
      <c r="AA54" s="36">
        <v>17.802644964394709</v>
      </c>
      <c r="AB54" s="36">
        <v>2.8484231943031535</v>
      </c>
      <c r="AC54" s="36">
        <v>3.7639877924720246</v>
      </c>
      <c r="AD54" s="38">
        <v>0.10172939979654119</v>
      </c>
      <c r="AE54" s="36">
        <v>80.465587044534416</v>
      </c>
      <c r="AF54" s="36">
        <v>19.230769230769234</v>
      </c>
      <c r="AG54" s="36">
        <v>0.30364372469635625</v>
      </c>
      <c r="AH54" s="38">
        <v>55.51061678463094</v>
      </c>
      <c r="AI54" s="38">
        <v>43.073811931243682</v>
      </c>
      <c r="AJ54" s="38">
        <v>1.4155712841253791</v>
      </c>
      <c r="AK54" s="63">
        <v>63.89</v>
      </c>
      <c r="AL54" s="68">
        <v>67.2</v>
      </c>
      <c r="AM54" s="68">
        <v>96</v>
      </c>
      <c r="AN54" s="68">
        <v>4</v>
      </c>
      <c r="AO54" s="68">
        <v>22.1</v>
      </c>
      <c r="AP54" s="69">
        <v>20592515199.760006</v>
      </c>
      <c r="AQ54" s="69">
        <v>8951898276.8099995</v>
      </c>
      <c r="AR54" s="69">
        <v>9750917422.0400009</v>
      </c>
      <c r="AS54" s="69">
        <v>1885405647.3700001</v>
      </c>
      <c r="AT54" s="69">
        <v>4293853.55</v>
      </c>
      <c r="AU54" s="70">
        <v>43.471611845231656</v>
      </c>
      <c r="AV54" s="70">
        <v>47.351755370580676</v>
      </c>
      <c r="AW54" s="70">
        <v>9.1557812587749066</v>
      </c>
      <c r="AX54" s="70">
        <v>2.0851525461299855E-2</v>
      </c>
      <c r="AY54" s="38">
        <v>4.217513272007138</v>
      </c>
      <c r="AZ54" s="12">
        <v>70.444149328611488</v>
      </c>
      <c r="BA54" s="61">
        <v>45.817727840199751</v>
      </c>
      <c r="BB54" s="61">
        <v>1.6229712858926344</v>
      </c>
      <c r="BC54" s="62">
        <v>88.139825218476915</v>
      </c>
      <c r="BD54" s="15">
        <v>688</v>
      </c>
      <c r="BE54" s="58">
        <v>182</v>
      </c>
      <c r="BF54" s="44">
        <v>53948185.815000005</v>
      </c>
      <c r="BG54" s="41">
        <v>179827286.05000001</v>
      </c>
    </row>
    <row r="55" spans="1:59" x14ac:dyDescent="0.2">
      <c r="A55" s="7" t="s">
        <v>55</v>
      </c>
      <c r="B55" s="8">
        <v>8</v>
      </c>
      <c r="C55" s="8">
        <v>8</v>
      </c>
      <c r="D55" s="9">
        <v>848</v>
      </c>
      <c r="E55" s="10">
        <v>54236</v>
      </c>
      <c r="F55" s="51">
        <v>608478.05589938839</v>
      </c>
      <c r="G55" s="11">
        <v>137606</v>
      </c>
      <c r="H55" s="41">
        <v>166000</v>
      </c>
      <c r="I55" s="67">
        <v>36.808461463604516</v>
      </c>
      <c r="J55" s="67">
        <v>21.666382833787466</v>
      </c>
      <c r="K55" s="67">
        <v>32.448788439081355</v>
      </c>
      <c r="L55" s="67">
        <v>9.076367263526663</v>
      </c>
      <c r="M55" s="13">
        <v>50.190009999999994</v>
      </c>
      <c r="N55" s="1">
        <v>1</v>
      </c>
      <c r="O55" s="1">
        <v>5</v>
      </c>
      <c r="P55" s="1">
        <v>2</v>
      </c>
      <c r="Q55" s="1">
        <v>0</v>
      </c>
      <c r="R55" s="1">
        <v>0</v>
      </c>
      <c r="S55" s="41">
        <v>0</v>
      </c>
      <c r="T55" s="41">
        <v>0</v>
      </c>
      <c r="U55" s="1">
        <v>0</v>
      </c>
      <c r="V55" s="44">
        <v>0</v>
      </c>
      <c r="W55" s="41">
        <v>0</v>
      </c>
      <c r="X55" s="39">
        <v>57.602663706992232</v>
      </c>
      <c r="Y55" s="36">
        <v>1.4428412874583796</v>
      </c>
      <c r="Z55" s="36">
        <v>3.6625971143174252</v>
      </c>
      <c r="AA55" s="36">
        <v>27.192008879023305</v>
      </c>
      <c r="AB55" s="36">
        <v>4.328523862375139</v>
      </c>
      <c r="AC55" s="36">
        <v>5.6603773584905666</v>
      </c>
      <c r="AD55" s="38">
        <v>0.11098779134295228</v>
      </c>
      <c r="AE55" s="36">
        <v>72.697003329633731</v>
      </c>
      <c r="AF55" s="36">
        <v>26.748057713651498</v>
      </c>
      <c r="AG55" s="36">
        <v>0.55493895671476134</v>
      </c>
      <c r="AH55" s="38">
        <v>65.815760266370702</v>
      </c>
      <c r="AI55" s="38">
        <v>32.852386237513876</v>
      </c>
      <c r="AJ55" s="38">
        <v>1.3318534961154271</v>
      </c>
      <c r="AK55" s="63">
        <v>68.010000000000005</v>
      </c>
      <c r="AL55" s="68">
        <v>63</v>
      </c>
      <c r="AM55" s="68">
        <v>94.9</v>
      </c>
      <c r="AN55" s="68">
        <v>5.0999999999999996</v>
      </c>
      <c r="AO55" s="68">
        <v>25.1</v>
      </c>
      <c r="AP55" s="69">
        <v>3627967777.8400002</v>
      </c>
      <c r="AQ55" s="69">
        <v>1676213296.25</v>
      </c>
      <c r="AR55" s="69">
        <v>1715926767.7399998</v>
      </c>
      <c r="AS55" s="69">
        <v>235827713.86000001</v>
      </c>
      <c r="AT55" s="69">
        <v>0</v>
      </c>
      <c r="AU55" s="70">
        <v>46.202540895993707</v>
      </c>
      <c r="AV55" s="70">
        <v>47.29718875181463</v>
      </c>
      <c r="AW55" s="70">
        <v>6.500270352467294</v>
      </c>
      <c r="AX55" s="70">
        <v>0</v>
      </c>
      <c r="AY55" s="38">
        <v>4.0275447022741737</v>
      </c>
      <c r="AZ55" s="12">
        <v>60.597675705589374</v>
      </c>
      <c r="BA55" s="61">
        <v>27.976878612716767</v>
      </c>
      <c r="BB55" s="61">
        <v>4.1618497109826587</v>
      </c>
      <c r="BC55" s="62">
        <v>70.404624277456648</v>
      </c>
      <c r="BD55" s="14">
        <v>522</v>
      </c>
      <c r="BE55" s="57">
        <v>77</v>
      </c>
      <c r="BF55" s="44">
        <v>30631041.456</v>
      </c>
      <c r="BG55" s="41">
        <v>102103471.52000001</v>
      </c>
    </row>
    <row r="56" spans="1:59" x14ac:dyDescent="0.2">
      <c r="A56" s="7" t="s">
        <v>56</v>
      </c>
      <c r="B56" s="8">
        <v>3</v>
      </c>
      <c r="C56" s="8">
        <v>3</v>
      </c>
      <c r="D56" s="9">
        <v>349</v>
      </c>
      <c r="E56" s="10">
        <v>90822</v>
      </c>
      <c r="F56" s="51">
        <v>2020505.521155796</v>
      </c>
      <c r="G56" s="11">
        <v>169592</v>
      </c>
      <c r="H56" s="41">
        <v>259000</v>
      </c>
      <c r="I56" s="67">
        <v>41.955433455433457</v>
      </c>
      <c r="J56" s="67">
        <v>19.832722832722833</v>
      </c>
      <c r="K56" s="67">
        <v>32.670482295482294</v>
      </c>
      <c r="L56" s="67">
        <v>5.5413614163614167</v>
      </c>
      <c r="M56" s="13">
        <v>25.195800000000002</v>
      </c>
      <c r="N56" s="1">
        <v>1892</v>
      </c>
      <c r="O56" s="1">
        <v>9354</v>
      </c>
      <c r="P56" s="1">
        <v>0</v>
      </c>
      <c r="Q56" s="1">
        <v>2</v>
      </c>
      <c r="R56" s="1">
        <v>2</v>
      </c>
      <c r="S56" s="41">
        <v>0</v>
      </c>
      <c r="T56" s="41">
        <v>0</v>
      </c>
      <c r="U56" s="1">
        <v>0</v>
      </c>
      <c r="V56" s="44">
        <v>0</v>
      </c>
      <c r="W56" s="41">
        <v>215688</v>
      </c>
      <c r="X56" s="39">
        <v>84.272497897392768</v>
      </c>
      <c r="Y56" s="36">
        <v>5.5508830950378476</v>
      </c>
      <c r="Z56" s="36">
        <v>4.2052144659377629E-2</v>
      </c>
      <c r="AA56" s="36">
        <v>5.4667788057190911</v>
      </c>
      <c r="AB56" s="36">
        <v>0.96719932716568557</v>
      </c>
      <c r="AC56" s="36">
        <v>3.5323801513877209</v>
      </c>
      <c r="AD56" s="38">
        <v>0.16820857863751051</v>
      </c>
      <c r="AE56" s="36">
        <v>94.255765199161416</v>
      </c>
      <c r="AF56" s="36">
        <v>4.6540880503144653</v>
      </c>
      <c r="AG56" s="36">
        <v>1.0901467505241089</v>
      </c>
      <c r="AH56" s="38">
        <v>89.974832214765101</v>
      </c>
      <c r="AI56" s="38">
        <v>8.6409395973154357</v>
      </c>
      <c r="AJ56" s="38">
        <v>1.3842281879194631</v>
      </c>
      <c r="AK56" s="63">
        <v>79.819999999999993</v>
      </c>
      <c r="AL56" s="68">
        <v>61</v>
      </c>
      <c r="AM56" s="68">
        <v>90.7</v>
      </c>
      <c r="AN56" s="68">
        <v>9.3000000000000007</v>
      </c>
      <c r="AO56" s="68">
        <v>9.9</v>
      </c>
      <c r="AP56" s="69">
        <v>38397648385.080002</v>
      </c>
      <c r="AQ56" s="69">
        <v>7554208230.0700006</v>
      </c>
      <c r="AR56" s="69">
        <v>25408226110.060001</v>
      </c>
      <c r="AS56" s="69">
        <v>5314311301.0200005</v>
      </c>
      <c r="AT56" s="69">
        <v>120902743.92</v>
      </c>
      <c r="AU56" s="70">
        <v>19.673622077870021</v>
      </c>
      <c r="AV56" s="70">
        <v>66.171307823977983</v>
      </c>
      <c r="AW56" s="70">
        <v>13.840199919860089</v>
      </c>
      <c r="AX56" s="70">
        <v>0.31487017826586133</v>
      </c>
      <c r="AY56" s="38">
        <v>3.9276128964446162</v>
      </c>
      <c r="AZ56" s="12">
        <v>93.873592327172801</v>
      </c>
      <c r="BA56" s="61">
        <v>59.368836291913219</v>
      </c>
      <c r="BB56" s="61">
        <v>5.6706114398422089</v>
      </c>
      <c r="BC56" s="62">
        <v>100.34516765285997</v>
      </c>
      <c r="BD56" s="14">
        <v>783</v>
      </c>
      <c r="BE56" s="57">
        <v>128</v>
      </c>
      <c r="BF56" s="44">
        <v>94063666.505999997</v>
      </c>
      <c r="BG56" s="41">
        <v>313545555.01999998</v>
      </c>
    </row>
    <row r="57" spans="1:59" x14ac:dyDescent="0.2">
      <c r="A57" s="7" t="s">
        <v>57</v>
      </c>
      <c r="B57" s="8">
        <v>2</v>
      </c>
      <c r="C57" s="8">
        <v>2</v>
      </c>
      <c r="D57" s="9">
        <v>250</v>
      </c>
      <c r="E57" s="10">
        <v>56592</v>
      </c>
      <c r="F57" s="51">
        <v>433165.20473825088</v>
      </c>
      <c r="G57" s="11">
        <v>214169</v>
      </c>
      <c r="H57" s="41">
        <v>195000</v>
      </c>
      <c r="I57" s="67">
        <v>34.625967167100626</v>
      </c>
      <c r="J57" s="67">
        <v>31.413464320228492</v>
      </c>
      <c r="K57" s="67">
        <v>26.346339691860717</v>
      </c>
      <c r="L57" s="67">
        <v>7.6142288208101734</v>
      </c>
      <c r="M57" s="13">
        <v>20.67043</v>
      </c>
      <c r="N57" s="1">
        <v>0</v>
      </c>
      <c r="O57" s="1">
        <v>0</v>
      </c>
      <c r="P57" s="1">
        <v>0</v>
      </c>
      <c r="Q57" s="1">
        <v>0</v>
      </c>
      <c r="R57" s="1">
        <v>0</v>
      </c>
      <c r="S57" s="41">
        <v>0</v>
      </c>
      <c r="T57" s="41">
        <v>0</v>
      </c>
      <c r="U57" s="1">
        <v>0</v>
      </c>
      <c r="V57" s="44">
        <v>0</v>
      </c>
      <c r="W57" s="41">
        <v>0</v>
      </c>
      <c r="X57" s="39">
        <v>88.326848249027236</v>
      </c>
      <c r="Y57" s="36">
        <v>0.77821011673151752</v>
      </c>
      <c r="Z57" s="36">
        <v>0.12970168612191957</v>
      </c>
      <c r="AA57" s="36">
        <v>7.2632944228274976</v>
      </c>
      <c r="AB57" s="36">
        <v>0.9079118028534372</v>
      </c>
      <c r="AC57" s="36">
        <v>2.3346303501945527</v>
      </c>
      <c r="AD57" s="38">
        <v>0.25940337224383914</v>
      </c>
      <c r="AE57" s="36">
        <v>91.050583657587552</v>
      </c>
      <c r="AF57" s="36">
        <v>8.8197146562905324</v>
      </c>
      <c r="AG57" s="36">
        <v>0.12970168612191957</v>
      </c>
      <c r="AH57" s="38">
        <v>83.766233766233768</v>
      </c>
      <c r="AI57" s="38">
        <v>15.974025974025974</v>
      </c>
      <c r="AJ57" s="38">
        <v>0.25974025974025972</v>
      </c>
      <c r="AK57" s="63">
        <v>75.290000000000006</v>
      </c>
      <c r="AL57" s="68">
        <v>66.599999999999994</v>
      </c>
      <c r="AM57" s="68">
        <v>97.6</v>
      </c>
      <c r="AN57" s="68">
        <v>2.4</v>
      </c>
      <c r="AO57" s="68">
        <v>12.1</v>
      </c>
      <c r="AP57" s="69">
        <v>9138110704.3699989</v>
      </c>
      <c r="AQ57" s="69">
        <v>2367937174.0200005</v>
      </c>
      <c r="AR57" s="69">
        <v>5436939719.3099995</v>
      </c>
      <c r="AS57" s="69">
        <v>1331476743.1399999</v>
      </c>
      <c r="AT57" s="69">
        <v>1757067.9</v>
      </c>
      <c r="AU57" s="70">
        <v>25.912765238088138</v>
      </c>
      <c r="AV57" s="70">
        <v>59.497415770088701</v>
      </c>
      <c r="AW57" s="70">
        <v>14.570591079655722</v>
      </c>
      <c r="AX57" s="70">
        <v>1.9227912167443326E-2</v>
      </c>
      <c r="AY57" s="38">
        <v>2.6593812935389085</v>
      </c>
      <c r="AZ57" s="12">
        <v>86.543859649122808</v>
      </c>
      <c r="BA57" s="61">
        <v>67.381316998468606</v>
      </c>
      <c r="BB57" s="61">
        <v>1.6845329249617151</v>
      </c>
      <c r="BC57" s="62">
        <v>89.586523736600313</v>
      </c>
      <c r="BD57" s="14">
        <v>330</v>
      </c>
      <c r="BE57" s="57">
        <v>45</v>
      </c>
      <c r="BF57" s="44">
        <v>19316624.967599999</v>
      </c>
      <c r="BG57" s="41">
        <v>64388749.891999997</v>
      </c>
    </row>
    <row r="58" spans="1:59" ht="25.5" x14ac:dyDescent="0.2">
      <c r="A58" s="7" t="s">
        <v>58</v>
      </c>
      <c r="B58" s="8" t="s">
        <v>47</v>
      </c>
      <c r="C58" s="8">
        <v>17</v>
      </c>
      <c r="D58" s="9">
        <v>1751</v>
      </c>
      <c r="E58" s="10">
        <v>63415</v>
      </c>
      <c r="F58" s="51">
        <v>469105.61767793697</v>
      </c>
      <c r="G58" s="11">
        <v>166109</v>
      </c>
      <c r="H58" s="41">
        <v>179000</v>
      </c>
      <c r="I58" s="67">
        <v>33.13099391417262</v>
      </c>
      <c r="J58" s="67">
        <v>26.140114832835309</v>
      </c>
      <c r="K58" s="67">
        <v>29.995775903878346</v>
      </c>
      <c r="L58" s="67">
        <v>10.732333109091194</v>
      </c>
      <c r="M58" s="13">
        <v>38.095289999999999</v>
      </c>
      <c r="N58" s="1">
        <v>7978</v>
      </c>
      <c r="O58" s="1">
        <v>38937</v>
      </c>
      <c r="P58" s="1">
        <v>1</v>
      </c>
      <c r="Q58" s="1">
        <v>242</v>
      </c>
      <c r="R58" s="1">
        <v>491</v>
      </c>
      <c r="S58" s="41">
        <v>66317233.200000003</v>
      </c>
      <c r="T58" s="41">
        <v>47310000</v>
      </c>
      <c r="U58" s="1">
        <v>500000</v>
      </c>
      <c r="V58" s="44">
        <v>114127233.2</v>
      </c>
      <c r="W58" s="41">
        <v>1196318.51</v>
      </c>
      <c r="X58" s="39">
        <v>74.921630094043891</v>
      </c>
      <c r="Y58" s="36">
        <v>3.2915360501567394</v>
      </c>
      <c r="Z58" s="36">
        <v>0.47021943573667713</v>
      </c>
      <c r="AA58" s="36">
        <v>14.733542319749215</v>
      </c>
      <c r="AB58" s="36">
        <v>1.0971786833855799</v>
      </c>
      <c r="AC58" s="36">
        <v>5.3291536050156738</v>
      </c>
      <c r="AD58" s="38">
        <v>0.15673981191222569</v>
      </c>
      <c r="AE58" s="36">
        <v>65.987460815047015</v>
      </c>
      <c r="AF58" s="36">
        <v>33.072100313479623</v>
      </c>
      <c r="AG58" s="36">
        <v>0.94043887147335425</v>
      </c>
      <c r="AH58" s="38">
        <v>54.631083202511775</v>
      </c>
      <c r="AI58" s="38">
        <v>44.113029827315543</v>
      </c>
      <c r="AJ58" s="38">
        <v>1.2558869701726845</v>
      </c>
      <c r="AK58" s="63">
        <v>70.41</v>
      </c>
      <c r="AL58" s="68">
        <v>66.3</v>
      </c>
      <c r="AM58" s="68">
        <v>95.7</v>
      </c>
      <c r="AN58" s="68">
        <v>4.3</v>
      </c>
      <c r="AO58" s="68">
        <v>24</v>
      </c>
      <c r="AP58" s="69">
        <v>3957300216.5</v>
      </c>
      <c r="AQ58" s="69">
        <v>911433498.09000003</v>
      </c>
      <c r="AR58" s="69">
        <v>2715344054.9000001</v>
      </c>
      <c r="AS58" s="69">
        <v>328557932.51000005</v>
      </c>
      <c r="AT58" s="69">
        <v>1964731</v>
      </c>
      <c r="AU58" s="70">
        <v>23.031699598877275</v>
      </c>
      <c r="AV58" s="70">
        <v>68.616074251287486</v>
      </c>
      <c r="AW58" s="70">
        <v>8.3025778822661653</v>
      </c>
      <c r="AX58" s="70">
        <v>4.9648267569087537E-2</v>
      </c>
      <c r="AY58" s="38">
        <v>2.9351153438306556</v>
      </c>
      <c r="AZ58" s="12">
        <v>56.153481762198012</v>
      </c>
      <c r="BA58" s="61">
        <v>30</v>
      </c>
      <c r="BB58" s="61">
        <v>1.6949152542372881</v>
      </c>
      <c r="BC58" s="62">
        <v>79.152542372881356</v>
      </c>
      <c r="BD58" s="14">
        <v>298</v>
      </c>
      <c r="BE58" s="57">
        <v>49</v>
      </c>
      <c r="BF58" s="44">
        <v>23243945.024999999</v>
      </c>
      <c r="BG58" s="41">
        <v>77479816.75</v>
      </c>
    </row>
    <row r="59" spans="1:59" x14ac:dyDescent="0.2">
      <c r="A59" s="7" t="s">
        <v>59</v>
      </c>
      <c r="B59" s="8" t="s">
        <v>47</v>
      </c>
      <c r="C59" s="8">
        <v>17</v>
      </c>
      <c r="D59" s="9">
        <v>1752</v>
      </c>
      <c r="E59" s="10">
        <v>63415</v>
      </c>
      <c r="F59" s="51">
        <v>808182.42893538554</v>
      </c>
      <c r="G59" s="11">
        <v>142899</v>
      </c>
      <c r="H59" s="41">
        <v>179000</v>
      </c>
      <c r="I59" s="67">
        <v>33.13099391417262</v>
      </c>
      <c r="J59" s="67">
        <v>26.140114832835309</v>
      </c>
      <c r="K59" s="67">
        <v>29.995775903878346</v>
      </c>
      <c r="L59" s="67">
        <v>10.732333109091194</v>
      </c>
      <c r="M59" s="13">
        <v>29.326249999999998</v>
      </c>
      <c r="N59" s="1">
        <v>8879</v>
      </c>
      <c r="O59" s="1">
        <v>40572</v>
      </c>
      <c r="P59" s="1">
        <v>3</v>
      </c>
      <c r="Q59" s="1">
        <v>118</v>
      </c>
      <c r="R59" s="1">
        <v>1680</v>
      </c>
      <c r="S59" s="41">
        <v>61890651.25</v>
      </c>
      <c r="T59" s="41">
        <v>32820000</v>
      </c>
      <c r="U59" s="1">
        <v>32000</v>
      </c>
      <c r="V59" s="44">
        <v>94742651.25</v>
      </c>
      <c r="W59" s="41">
        <v>508455.49</v>
      </c>
      <c r="X59" s="39">
        <v>74.921630094043891</v>
      </c>
      <c r="Y59" s="36">
        <v>3.2915360501567394</v>
      </c>
      <c r="Z59" s="36">
        <v>0.47021943573667713</v>
      </c>
      <c r="AA59" s="36">
        <v>14.733542319749215</v>
      </c>
      <c r="AB59" s="36">
        <v>1.0971786833855799</v>
      </c>
      <c r="AC59" s="36">
        <v>5.3291536050156738</v>
      </c>
      <c r="AD59" s="38">
        <v>0.15673981191222569</v>
      </c>
      <c r="AE59" s="36">
        <v>65.987460815047015</v>
      </c>
      <c r="AF59" s="36">
        <v>33.072100313479623</v>
      </c>
      <c r="AG59" s="36">
        <v>0.94043887147335425</v>
      </c>
      <c r="AH59" s="38">
        <v>54.631083202511775</v>
      </c>
      <c r="AI59" s="38">
        <v>44.113029827315543</v>
      </c>
      <c r="AJ59" s="38">
        <v>1.2558869701726845</v>
      </c>
      <c r="AK59" s="63">
        <v>76.099999999999994</v>
      </c>
      <c r="AL59" s="68">
        <v>66.3</v>
      </c>
      <c r="AM59" s="68">
        <v>95.7</v>
      </c>
      <c r="AN59" s="68">
        <v>4.3</v>
      </c>
      <c r="AO59" s="68">
        <v>24</v>
      </c>
      <c r="AP59" s="69">
        <v>11377200485.139999</v>
      </c>
      <c r="AQ59" s="69">
        <v>2913894217.23</v>
      </c>
      <c r="AR59" s="69">
        <v>7148487798.3299999</v>
      </c>
      <c r="AS59" s="69">
        <v>1304879072.3800001</v>
      </c>
      <c r="AT59" s="69">
        <v>9939397.1899999995</v>
      </c>
      <c r="AU59" s="70">
        <v>25.611697895593018</v>
      </c>
      <c r="AV59" s="70">
        <v>62.831694032875575</v>
      </c>
      <c r="AW59" s="70">
        <v>11.469245655680673</v>
      </c>
      <c r="AX59" s="70">
        <v>8.7362415762841261E-2</v>
      </c>
      <c r="AY59" s="38">
        <v>2.9351153438306556</v>
      </c>
      <c r="AZ59" s="12">
        <v>73.033904229290457</v>
      </c>
      <c r="BA59" s="61">
        <v>30</v>
      </c>
      <c r="BB59" s="61">
        <v>1.6949152542372881</v>
      </c>
      <c r="BC59" s="62">
        <v>79.152542372881356</v>
      </c>
      <c r="BD59" s="14">
        <v>467</v>
      </c>
      <c r="BE59" s="57">
        <v>88</v>
      </c>
      <c r="BF59" s="44">
        <v>15821112.569700001</v>
      </c>
      <c r="BG59" s="41">
        <v>52737041.899000004</v>
      </c>
    </row>
    <row r="60" spans="1:59" x14ac:dyDescent="0.2">
      <c r="A60" s="7" t="s">
        <v>60</v>
      </c>
      <c r="B60" s="8" t="s">
        <v>47</v>
      </c>
      <c r="C60" s="8">
        <v>17</v>
      </c>
      <c r="D60" s="9">
        <v>1753</v>
      </c>
      <c r="E60" s="10">
        <v>63415</v>
      </c>
      <c r="F60" s="51">
        <v>1050521.9148566662</v>
      </c>
      <c r="G60" s="11">
        <v>132640</v>
      </c>
      <c r="H60" s="41">
        <v>179000</v>
      </c>
      <c r="I60" s="67">
        <v>33.13099391417262</v>
      </c>
      <c r="J60" s="67">
        <v>26.140114832835309</v>
      </c>
      <c r="K60" s="67">
        <v>29.995775903878346</v>
      </c>
      <c r="L60" s="67">
        <v>10.732333109091194</v>
      </c>
      <c r="M60" s="13">
        <v>26.381149999999998</v>
      </c>
      <c r="N60" s="1">
        <v>1317</v>
      </c>
      <c r="O60" s="1">
        <v>6423</v>
      </c>
      <c r="P60" s="1">
        <v>4</v>
      </c>
      <c r="Q60" s="1">
        <v>876</v>
      </c>
      <c r="R60" s="1">
        <v>424</v>
      </c>
      <c r="S60" s="41">
        <v>99742150</v>
      </c>
      <c r="T60" s="41">
        <v>475000</v>
      </c>
      <c r="U60" s="1">
        <v>0</v>
      </c>
      <c r="V60" s="44">
        <v>100217150</v>
      </c>
      <c r="W60" s="41">
        <v>284489.09999999998</v>
      </c>
      <c r="X60" s="39">
        <v>74.921630094043891</v>
      </c>
      <c r="Y60" s="36">
        <v>3.2915360501567394</v>
      </c>
      <c r="Z60" s="36">
        <v>0.47021943573667713</v>
      </c>
      <c r="AA60" s="36">
        <v>14.733542319749215</v>
      </c>
      <c r="AB60" s="36">
        <v>1.0971786833855799</v>
      </c>
      <c r="AC60" s="36">
        <v>5.3291536050156738</v>
      </c>
      <c r="AD60" s="38">
        <v>0.15673981191222569</v>
      </c>
      <c r="AE60" s="36">
        <v>65.987460815047015</v>
      </c>
      <c r="AF60" s="36">
        <v>33.072100313479623</v>
      </c>
      <c r="AG60" s="36">
        <v>0.94043887147335425</v>
      </c>
      <c r="AH60" s="38">
        <v>54.631083202511775</v>
      </c>
      <c r="AI60" s="38">
        <v>44.113029827315543</v>
      </c>
      <c r="AJ60" s="38">
        <v>1.2558869701726845</v>
      </c>
      <c r="AK60" s="63">
        <v>72.06</v>
      </c>
      <c r="AL60" s="68">
        <v>66.3</v>
      </c>
      <c r="AM60" s="68">
        <v>95.7</v>
      </c>
      <c r="AN60" s="68">
        <v>4.3</v>
      </c>
      <c r="AO60" s="68">
        <v>24</v>
      </c>
      <c r="AP60" s="69">
        <v>12074283603.84</v>
      </c>
      <c r="AQ60" s="69">
        <v>3722248486.3299999</v>
      </c>
      <c r="AR60" s="69">
        <v>7169662218.2700005</v>
      </c>
      <c r="AS60" s="69">
        <v>1180320604.47</v>
      </c>
      <c r="AT60" s="69">
        <v>2052294.76</v>
      </c>
      <c r="AU60" s="70">
        <v>30.827903405765696</v>
      </c>
      <c r="AV60" s="70">
        <v>59.37960754864018</v>
      </c>
      <c r="AW60" s="70">
        <v>9.7754918071878087</v>
      </c>
      <c r="AX60" s="70">
        <v>1.6997238323500256E-2</v>
      </c>
      <c r="AY60" s="38">
        <v>2.9351153438306556</v>
      </c>
      <c r="AZ60" s="12">
        <v>58.461404121550821</v>
      </c>
      <c r="BA60" s="61">
        <v>30</v>
      </c>
      <c r="BB60" s="61">
        <v>1.6949152542372881</v>
      </c>
      <c r="BC60" s="62">
        <v>79.152542372881356</v>
      </c>
      <c r="BD60" s="14">
        <v>673</v>
      </c>
      <c r="BE60" s="57">
        <v>135</v>
      </c>
      <c r="BF60" s="44">
        <v>36794074.963200003</v>
      </c>
      <c r="BG60" s="41">
        <v>122646916.54400001</v>
      </c>
    </row>
    <row r="61" spans="1:59" x14ac:dyDescent="0.2">
      <c r="A61" s="7" t="s">
        <v>61</v>
      </c>
      <c r="B61" s="8">
        <v>3</v>
      </c>
      <c r="C61" s="8">
        <v>3</v>
      </c>
      <c r="D61" s="9">
        <v>354</v>
      </c>
      <c r="E61" s="10">
        <v>90822</v>
      </c>
      <c r="F61" s="51">
        <v>2444446.1713441224</v>
      </c>
      <c r="G61" s="11">
        <v>235621</v>
      </c>
      <c r="H61" s="41">
        <v>259000</v>
      </c>
      <c r="I61" s="67">
        <v>41.955433455433457</v>
      </c>
      <c r="J61" s="67">
        <v>19.832722832722833</v>
      </c>
      <c r="K61" s="67">
        <v>32.670482295482294</v>
      </c>
      <c r="L61" s="67">
        <v>5.5413614163614167</v>
      </c>
      <c r="M61" s="13">
        <v>7.5810399999999998</v>
      </c>
      <c r="N61" s="1">
        <v>30491</v>
      </c>
      <c r="O61" s="1">
        <v>119716</v>
      </c>
      <c r="P61" s="1">
        <v>1</v>
      </c>
      <c r="Q61" s="1">
        <v>0</v>
      </c>
      <c r="R61" s="1">
        <v>0</v>
      </c>
      <c r="S61" s="41">
        <v>27141056</v>
      </c>
      <c r="T61" s="41">
        <v>0</v>
      </c>
      <c r="U61" s="1">
        <v>0</v>
      </c>
      <c r="V61" s="44">
        <v>27141056</v>
      </c>
      <c r="W61" s="41">
        <v>0</v>
      </c>
      <c r="X61" s="39">
        <v>84.272497897392768</v>
      </c>
      <c r="Y61" s="36">
        <v>5.5508830950378476</v>
      </c>
      <c r="Z61" s="36">
        <v>4.2052144659377629E-2</v>
      </c>
      <c r="AA61" s="36">
        <v>5.4667788057190911</v>
      </c>
      <c r="AB61" s="36">
        <v>0.96719932716568557</v>
      </c>
      <c r="AC61" s="36">
        <v>3.5323801513877209</v>
      </c>
      <c r="AD61" s="38">
        <v>0.16820857863751051</v>
      </c>
      <c r="AE61" s="36">
        <v>94.255765199161416</v>
      </c>
      <c r="AF61" s="36">
        <v>4.6540880503144653</v>
      </c>
      <c r="AG61" s="36">
        <v>1.0901467505241089</v>
      </c>
      <c r="AH61" s="38">
        <v>89.974832214765101</v>
      </c>
      <c r="AI61" s="38">
        <v>8.6409395973154357</v>
      </c>
      <c r="AJ61" s="38">
        <v>1.3842281879194631</v>
      </c>
      <c r="AK61" s="63">
        <v>83.8</v>
      </c>
      <c r="AL61" s="68">
        <v>61</v>
      </c>
      <c r="AM61" s="68">
        <v>90.7</v>
      </c>
      <c r="AN61" s="68">
        <v>9.3000000000000007</v>
      </c>
      <c r="AO61" s="68">
        <v>9.9</v>
      </c>
      <c r="AP61" s="69">
        <v>94454568149.130005</v>
      </c>
      <c r="AQ61" s="69">
        <v>17473458582.52</v>
      </c>
      <c r="AR61" s="69">
        <v>55141936251.009995</v>
      </c>
      <c r="AS61" s="69">
        <v>21824465740.440002</v>
      </c>
      <c r="AT61" s="69">
        <v>14707575.140000001</v>
      </c>
      <c r="AU61" s="70">
        <v>18.499326104516147</v>
      </c>
      <c r="AV61" s="70">
        <v>58.379321753871039</v>
      </c>
      <c r="AW61" s="70">
        <v>23.105781084068216</v>
      </c>
      <c r="AX61" s="70">
        <v>1.5571057523421084E-2</v>
      </c>
      <c r="AY61" s="38">
        <v>3.9276128964446162</v>
      </c>
      <c r="AZ61" s="12">
        <v>94.304149797570844</v>
      </c>
      <c r="BA61" s="61">
        <v>59.368836291913219</v>
      </c>
      <c r="BB61" s="61">
        <v>5.6706114398422089</v>
      </c>
      <c r="BC61" s="62">
        <v>100.34516765285997</v>
      </c>
      <c r="BD61" s="14">
        <v>558</v>
      </c>
      <c r="BE61" s="57">
        <v>144</v>
      </c>
      <c r="BF61" s="44">
        <v>99041405.144850001</v>
      </c>
      <c r="BG61" s="41">
        <v>330138017.14950001</v>
      </c>
    </row>
    <row r="62" spans="1:59" x14ac:dyDescent="0.2">
      <c r="A62" s="7" t="s">
        <v>62</v>
      </c>
      <c r="B62" s="8">
        <v>1</v>
      </c>
      <c r="C62" s="8">
        <v>1</v>
      </c>
      <c r="D62" s="9">
        <v>155</v>
      </c>
      <c r="E62" s="10">
        <v>67030</v>
      </c>
      <c r="F62" s="51">
        <v>2854701.4824350993</v>
      </c>
      <c r="G62" s="11">
        <v>182388</v>
      </c>
      <c r="H62" s="41">
        <v>204000</v>
      </c>
      <c r="I62" s="67">
        <v>35.16341785138502</v>
      </c>
      <c r="J62" s="67">
        <v>20.141956826699609</v>
      </c>
      <c r="K62" s="67">
        <v>38.935114423902348</v>
      </c>
      <c r="L62" s="67">
        <v>5.7599296497142021</v>
      </c>
      <c r="M62" s="13">
        <v>20.371790000000001</v>
      </c>
      <c r="N62" s="1">
        <v>10202</v>
      </c>
      <c r="O62" s="1">
        <v>51456</v>
      </c>
      <c r="P62" s="1">
        <v>2</v>
      </c>
      <c r="Q62" s="1">
        <v>1</v>
      </c>
      <c r="R62" s="1">
        <v>1</v>
      </c>
      <c r="S62" s="41">
        <v>7940870</v>
      </c>
      <c r="T62" s="41">
        <v>5000000</v>
      </c>
      <c r="U62" s="1">
        <v>0</v>
      </c>
      <c r="V62" s="44">
        <v>12940870</v>
      </c>
      <c r="W62" s="41">
        <v>766700</v>
      </c>
      <c r="X62" s="39">
        <v>85.312783318223026</v>
      </c>
      <c r="Y62" s="36">
        <v>1.0879419764279239</v>
      </c>
      <c r="Z62" s="36">
        <v>0.18132366273798731</v>
      </c>
      <c r="AA62" s="36">
        <v>8.2502266545784231</v>
      </c>
      <c r="AB62" s="36">
        <v>0.72529465095194923</v>
      </c>
      <c r="AC62" s="36">
        <v>4.4424297370806896</v>
      </c>
      <c r="AD62" s="38">
        <v>0</v>
      </c>
      <c r="AE62" s="36">
        <v>92.753623188405797</v>
      </c>
      <c r="AF62" s="36">
        <v>6.7934782608695645</v>
      </c>
      <c r="AG62" s="36">
        <v>0.45289855072463769</v>
      </c>
      <c r="AH62" s="38">
        <v>83.695652173913047</v>
      </c>
      <c r="AI62" s="38">
        <v>15.670289855072465</v>
      </c>
      <c r="AJ62" s="38">
        <v>0.63405797101449279</v>
      </c>
      <c r="AK62" s="63">
        <v>85.58</v>
      </c>
      <c r="AL62" s="68">
        <v>60.5</v>
      </c>
      <c r="AM62" s="68">
        <v>92.6</v>
      </c>
      <c r="AN62" s="68">
        <v>7.4</v>
      </c>
      <c r="AO62" s="68">
        <v>20.6</v>
      </c>
      <c r="AP62" s="69">
        <v>52703441842.340004</v>
      </c>
      <c r="AQ62" s="69">
        <v>8556178734.6100006</v>
      </c>
      <c r="AR62" s="69">
        <v>33493316608.829998</v>
      </c>
      <c r="AS62" s="69">
        <v>10626024243.58</v>
      </c>
      <c r="AT62" s="69">
        <v>27922255.280000001</v>
      </c>
      <c r="AU62" s="70">
        <v>16.234572990897686</v>
      </c>
      <c r="AV62" s="70">
        <v>63.550529980610683</v>
      </c>
      <c r="AW62" s="70">
        <v>20.161917081937979</v>
      </c>
      <c r="AX62" s="70">
        <v>5.2979946477742734E-2</v>
      </c>
      <c r="AY62" s="38">
        <v>3.2202580028666987</v>
      </c>
      <c r="AZ62" s="12">
        <v>92.557534923744484</v>
      </c>
      <c r="BA62" s="61">
        <v>65.771144278606968</v>
      </c>
      <c r="BB62" s="61">
        <v>3.9800995024875623</v>
      </c>
      <c r="BC62" s="62">
        <v>88.656716417910459</v>
      </c>
      <c r="BD62" s="14">
        <v>1184</v>
      </c>
      <c r="BE62" s="57">
        <v>308</v>
      </c>
      <c r="BF62" s="44">
        <v>113256955.9788</v>
      </c>
      <c r="BG62" s="41">
        <v>377523186.59600002</v>
      </c>
    </row>
    <row r="63" spans="1:59" x14ac:dyDescent="0.2">
      <c r="A63" s="7" t="s">
        <v>63</v>
      </c>
      <c r="B63" s="8" t="s">
        <v>14</v>
      </c>
      <c r="C63" s="8">
        <v>4</v>
      </c>
      <c r="D63" s="9">
        <v>456</v>
      </c>
      <c r="E63" s="10">
        <v>132899</v>
      </c>
      <c r="F63" s="51">
        <v>2055103.1159547227</v>
      </c>
      <c r="G63" s="11">
        <v>179092</v>
      </c>
      <c r="H63" s="41">
        <v>284000</v>
      </c>
      <c r="I63" s="67">
        <v>48.749761752303776</v>
      </c>
      <c r="J63" s="67">
        <v>14.972341851714635</v>
      </c>
      <c r="K63" s="67">
        <v>30.078637801396717</v>
      </c>
      <c r="L63" s="67">
        <v>6.1993656722011519</v>
      </c>
      <c r="M63" s="13">
        <v>27.542299999999997</v>
      </c>
      <c r="N63" s="1">
        <v>873</v>
      </c>
      <c r="O63" s="1">
        <v>4294</v>
      </c>
      <c r="P63" s="1">
        <v>1</v>
      </c>
      <c r="Q63" s="1">
        <v>35</v>
      </c>
      <c r="R63" s="1">
        <v>168</v>
      </c>
      <c r="S63" s="41">
        <v>0</v>
      </c>
      <c r="T63" s="41">
        <v>0</v>
      </c>
      <c r="U63" s="1">
        <v>0</v>
      </c>
      <c r="V63" s="44">
        <v>0</v>
      </c>
      <c r="W63" s="41">
        <v>0</v>
      </c>
      <c r="X63" s="39">
        <v>68.851395197923424</v>
      </c>
      <c r="Y63" s="36">
        <v>11.323815704088254</v>
      </c>
      <c r="Z63" s="36">
        <v>0.84360804672290712</v>
      </c>
      <c r="AA63" s="36">
        <v>10.480207657365346</v>
      </c>
      <c r="AB63" s="36">
        <v>2.3361453601557431</v>
      </c>
      <c r="AC63" s="36">
        <v>6.0025957170668391</v>
      </c>
      <c r="AD63" s="38">
        <v>0.16223231667748217</v>
      </c>
      <c r="AE63" s="36">
        <v>94.939993512812194</v>
      </c>
      <c r="AF63" s="36">
        <v>4.5734674018812846</v>
      </c>
      <c r="AG63" s="36">
        <v>0.48653908530651963</v>
      </c>
      <c r="AH63" s="38">
        <v>89.879987025624402</v>
      </c>
      <c r="AI63" s="38">
        <v>9.2442426208238722</v>
      </c>
      <c r="AJ63" s="38">
        <v>0.87577035355173527</v>
      </c>
      <c r="AK63" s="63">
        <v>79.8</v>
      </c>
      <c r="AL63" s="68">
        <v>64.5</v>
      </c>
      <c r="AM63" s="68">
        <v>90.8</v>
      </c>
      <c r="AN63" s="68">
        <v>9.1999999999999993</v>
      </c>
      <c r="AO63" s="68">
        <v>17.5</v>
      </c>
      <c r="AP63" s="69">
        <v>36260909399.729996</v>
      </c>
      <c r="AQ63" s="69">
        <v>7254055412.5200005</v>
      </c>
      <c r="AR63" s="69">
        <v>21392658741.459999</v>
      </c>
      <c r="AS63" s="69">
        <v>7606753613.8199997</v>
      </c>
      <c r="AT63" s="69">
        <v>7441631.8899999997</v>
      </c>
      <c r="AU63" s="70">
        <v>20.005166810775066</v>
      </c>
      <c r="AV63" s="70">
        <v>58.996476082917248</v>
      </c>
      <c r="AW63" s="70">
        <v>20.977834642714839</v>
      </c>
      <c r="AX63" s="70">
        <v>2.0522463482549644E-2</v>
      </c>
      <c r="AY63" s="38">
        <v>3.4848809005834176</v>
      </c>
      <c r="AZ63" s="12">
        <v>74.253884633044152</v>
      </c>
      <c r="BA63" s="61">
        <v>52.28595178719867</v>
      </c>
      <c r="BB63" s="61">
        <v>12.177888611803823</v>
      </c>
      <c r="BC63" s="62">
        <v>111.72069825436408</v>
      </c>
      <c r="BD63" s="14">
        <v>845</v>
      </c>
      <c r="BE63" s="57">
        <v>191</v>
      </c>
      <c r="BF63" s="44">
        <v>73978198.170599997</v>
      </c>
      <c r="BG63" s="41">
        <v>246593993.90200001</v>
      </c>
    </row>
    <row r="64" spans="1:59" x14ac:dyDescent="0.2">
      <c r="A64" s="7" t="s">
        <v>64</v>
      </c>
      <c r="B64" s="8">
        <v>2</v>
      </c>
      <c r="C64" s="8">
        <v>2</v>
      </c>
      <c r="D64" s="9">
        <v>257</v>
      </c>
      <c r="E64" s="10">
        <v>56592</v>
      </c>
      <c r="F64" s="51">
        <v>183040.96451634204</v>
      </c>
      <c r="G64" s="11">
        <v>199391</v>
      </c>
      <c r="H64" s="41">
        <v>195000</v>
      </c>
      <c r="I64" s="67">
        <v>34.625967167100626</v>
      </c>
      <c r="J64" s="67">
        <v>31.413464320228492</v>
      </c>
      <c r="K64" s="67">
        <v>26.346339691860717</v>
      </c>
      <c r="L64" s="67">
        <v>7.6142288208101734</v>
      </c>
      <c r="M64" s="13">
        <v>21.2089</v>
      </c>
      <c r="N64" s="1">
        <v>0</v>
      </c>
      <c r="O64" s="1">
        <v>0</v>
      </c>
      <c r="P64" s="1">
        <v>0</v>
      </c>
      <c r="Q64" s="1">
        <v>0</v>
      </c>
      <c r="R64" s="1">
        <v>0</v>
      </c>
      <c r="S64" s="41">
        <v>0</v>
      </c>
      <c r="T64" s="41">
        <v>0</v>
      </c>
      <c r="U64" s="1">
        <v>0</v>
      </c>
      <c r="V64" s="44">
        <v>0</v>
      </c>
      <c r="W64" s="41">
        <v>0</v>
      </c>
      <c r="X64" s="39">
        <v>88.326848249027236</v>
      </c>
      <c r="Y64" s="36">
        <v>0.77821011673151752</v>
      </c>
      <c r="Z64" s="36">
        <v>0.12970168612191957</v>
      </c>
      <c r="AA64" s="36">
        <v>7.2632944228274976</v>
      </c>
      <c r="AB64" s="36">
        <v>0.9079118028534372</v>
      </c>
      <c r="AC64" s="36">
        <v>2.3346303501945527</v>
      </c>
      <c r="AD64" s="38">
        <v>0.25940337224383914</v>
      </c>
      <c r="AE64" s="36">
        <v>91.050583657587552</v>
      </c>
      <c r="AF64" s="36">
        <v>8.8197146562905324</v>
      </c>
      <c r="AG64" s="36">
        <v>0.12970168612191957</v>
      </c>
      <c r="AH64" s="38">
        <v>83.766233766233768</v>
      </c>
      <c r="AI64" s="38">
        <v>15.974025974025974</v>
      </c>
      <c r="AJ64" s="38">
        <v>0.25974025974025972</v>
      </c>
      <c r="AK64" s="63">
        <v>72.819999999999993</v>
      </c>
      <c r="AL64" s="68">
        <v>66.599999999999994</v>
      </c>
      <c r="AM64" s="68">
        <v>97.6</v>
      </c>
      <c r="AN64" s="68">
        <v>2.4</v>
      </c>
      <c r="AO64" s="68">
        <v>12.1</v>
      </c>
      <c r="AP64" s="69">
        <v>1183133357.6400001</v>
      </c>
      <c r="AQ64" s="69">
        <v>548470897.79999995</v>
      </c>
      <c r="AR64" s="69">
        <v>599409605.85000002</v>
      </c>
      <c r="AS64" s="69">
        <v>35252853.989999995</v>
      </c>
      <c r="AT64" s="69">
        <v>0</v>
      </c>
      <c r="AU64" s="70">
        <v>46.357487451290922</v>
      </c>
      <c r="AV64" s="70">
        <v>50.662894590821459</v>
      </c>
      <c r="AW64" s="70">
        <v>2.9796179578876019</v>
      </c>
      <c r="AX64" s="70">
        <v>0</v>
      </c>
      <c r="AY64" s="38">
        <v>2.6593812935389085</v>
      </c>
      <c r="AZ64" s="12">
        <v>80.923450789793435</v>
      </c>
      <c r="BA64" s="61">
        <v>67.381316998468606</v>
      </c>
      <c r="BB64" s="61">
        <v>1.6845329249617151</v>
      </c>
      <c r="BC64" s="62">
        <v>89.586523736600313</v>
      </c>
      <c r="BD64" s="14">
        <v>172</v>
      </c>
      <c r="BE64" s="57">
        <v>38</v>
      </c>
      <c r="BF64" s="44">
        <v>14735605.623300001</v>
      </c>
      <c r="BG64" s="41">
        <v>49118685.411000006</v>
      </c>
    </row>
    <row r="65" spans="1:59" x14ac:dyDescent="0.2">
      <c r="A65" s="7" t="s">
        <v>65</v>
      </c>
      <c r="B65" s="8" t="s">
        <v>14</v>
      </c>
      <c r="C65" s="8">
        <v>4</v>
      </c>
      <c r="D65" s="9">
        <v>458</v>
      </c>
      <c r="E65" s="10">
        <v>132899</v>
      </c>
      <c r="F65" s="51">
        <v>2678553.4634806109</v>
      </c>
      <c r="G65" s="11">
        <v>294404</v>
      </c>
      <c r="H65" s="41">
        <v>284000</v>
      </c>
      <c r="I65" s="67">
        <v>48.749761752303776</v>
      </c>
      <c r="J65" s="67">
        <v>14.972341851714635</v>
      </c>
      <c r="K65" s="67">
        <v>30.078637801396717</v>
      </c>
      <c r="L65" s="67">
        <v>6.1993656722011519</v>
      </c>
      <c r="M65" s="13">
        <v>6.0974000000000004</v>
      </c>
      <c r="N65" s="1">
        <v>5573</v>
      </c>
      <c r="O65" s="1">
        <v>24092</v>
      </c>
      <c r="P65" s="1">
        <v>2</v>
      </c>
      <c r="Q65" s="1">
        <v>10</v>
      </c>
      <c r="R65" s="1">
        <v>4</v>
      </c>
      <c r="S65" s="41">
        <v>8332347</v>
      </c>
      <c r="T65" s="41">
        <v>0</v>
      </c>
      <c r="U65" s="1">
        <v>0</v>
      </c>
      <c r="V65" s="44">
        <v>8332347</v>
      </c>
      <c r="W65" s="41">
        <v>1472992</v>
      </c>
      <c r="X65" s="39">
        <v>68.851395197923424</v>
      </c>
      <c r="Y65" s="36">
        <v>11.323815704088254</v>
      </c>
      <c r="Z65" s="36">
        <v>0.84360804672290712</v>
      </c>
      <c r="AA65" s="36">
        <v>10.480207657365346</v>
      </c>
      <c r="AB65" s="36">
        <v>2.3361453601557431</v>
      </c>
      <c r="AC65" s="36">
        <v>6.0025957170668391</v>
      </c>
      <c r="AD65" s="38">
        <v>0.16223231667748217</v>
      </c>
      <c r="AE65" s="36">
        <v>94.939993512812194</v>
      </c>
      <c r="AF65" s="36">
        <v>4.5734674018812846</v>
      </c>
      <c r="AG65" s="36">
        <v>0.48653908530651963</v>
      </c>
      <c r="AH65" s="38">
        <v>89.879987025624402</v>
      </c>
      <c r="AI65" s="38">
        <v>9.2442426208238722</v>
      </c>
      <c r="AJ65" s="38">
        <v>0.87577035355173527</v>
      </c>
      <c r="AK65" s="63">
        <v>86.21</v>
      </c>
      <c r="AL65" s="68">
        <v>64.5</v>
      </c>
      <c r="AM65" s="68">
        <v>90.8</v>
      </c>
      <c r="AN65" s="68">
        <v>9.1999999999999993</v>
      </c>
      <c r="AO65" s="68">
        <v>17.5</v>
      </c>
      <c r="AP65" s="69">
        <v>69561230672.140015</v>
      </c>
      <c r="AQ65" s="69">
        <v>10291971406.059999</v>
      </c>
      <c r="AR65" s="69">
        <v>38124979280.18</v>
      </c>
      <c r="AS65" s="69">
        <v>21128374894.009998</v>
      </c>
      <c r="AT65" s="69">
        <v>15905091.890000001</v>
      </c>
      <c r="AU65" s="70">
        <v>14.795556816078644</v>
      </c>
      <c r="AV65" s="70">
        <v>54.807798700216857</v>
      </c>
      <c r="AW65" s="70">
        <v>30.373779603747192</v>
      </c>
      <c r="AX65" s="70">
        <v>2.2864879957292295E-2</v>
      </c>
      <c r="AY65" s="38">
        <v>3.4848809005834176</v>
      </c>
      <c r="AZ65" s="12">
        <v>85.322841104247303</v>
      </c>
      <c r="BA65" s="61">
        <v>52.28595178719867</v>
      </c>
      <c r="BB65" s="61">
        <v>12.177888611803823</v>
      </c>
      <c r="BC65" s="62">
        <v>111.72069825436408</v>
      </c>
      <c r="BD65" s="14">
        <v>253</v>
      </c>
      <c r="BE65" s="57">
        <v>98</v>
      </c>
      <c r="BF65" s="44">
        <v>74458907.616149992</v>
      </c>
      <c r="BG65" s="41">
        <v>248196358.72049999</v>
      </c>
    </row>
    <row r="66" spans="1:59" x14ac:dyDescent="0.2">
      <c r="A66" s="7" t="s">
        <v>66</v>
      </c>
      <c r="B66" s="8" t="s">
        <v>47</v>
      </c>
      <c r="C66" s="8">
        <v>17</v>
      </c>
      <c r="D66" s="9">
        <v>1759</v>
      </c>
      <c r="E66" s="10">
        <v>63415</v>
      </c>
      <c r="F66" s="51">
        <v>288015.17859822197</v>
      </c>
      <c r="G66" s="11">
        <v>121060</v>
      </c>
      <c r="H66" s="41">
        <v>179000</v>
      </c>
      <c r="I66" s="67">
        <v>33.13099391417262</v>
      </c>
      <c r="J66" s="67">
        <v>26.140114832835309</v>
      </c>
      <c r="K66" s="67">
        <v>29.995775903878346</v>
      </c>
      <c r="L66" s="67">
        <v>10.732333109091194</v>
      </c>
      <c r="M66" s="13">
        <v>40.471800000000002</v>
      </c>
      <c r="N66" s="1">
        <v>1359</v>
      </c>
      <c r="O66" s="1">
        <v>5690</v>
      </c>
      <c r="P66" s="1">
        <v>7</v>
      </c>
      <c r="Q66" s="1">
        <v>29</v>
      </c>
      <c r="R66" s="1">
        <v>206</v>
      </c>
      <c r="S66" s="41">
        <v>0</v>
      </c>
      <c r="T66" s="41">
        <v>8700000</v>
      </c>
      <c r="U66" s="1">
        <v>0</v>
      </c>
      <c r="V66" s="44">
        <v>8700000</v>
      </c>
      <c r="W66" s="41">
        <v>211960.14</v>
      </c>
      <c r="X66" s="39">
        <v>74.921630094043891</v>
      </c>
      <c r="Y66" s="36">
        <v>3.2915360501567394</v>
      </c>
      <c r="Z66" s="36">
        <v>0.47021943573667713</v>
      </c>
      <c r="AA66" s="36">
        <v>14.733542319749215</v>
      </c>
      <c r="AB66" s="36">
        <v>1.0971786833855799</v>
      </c>
      <c r="AC66" s="36">
        <v>5.3291536050156738</v>
      </c>
      <c r="AD66" s="38">
        <v>0.15673981191222569</v>
      </c>
      <c r="AE66" s="36">
        <v>65.987460815047015</v>
      </c>
      <c r="AF66" s="36">
        <v>33.072100313479623</v>
      </c>
      <c r="AG66" s="36">
        <v>0.94043887147335425</v>
      </c>
      <c r="AH66" s="38">
        <v>54.631083202511775</v>
      </c>
      <c r="AI66" s="38">
        <v>44.113029827315543</v>
      </c>
      <c r="AJ66" s="38">
        <v>1.2558869701726845</v>
      </c>
      <c r="AK66" s="63">
        <v>78.099999999999994</v>
      </c>
      <c r="AL66" s="68">
        <v>66.3</v>
      </c>
      <c r="AM66" s="68">
        <v>95.7</v>
      </c>
      <c r="AN66" s="68">
        <v>4.3</v>
      </c>
      <c r="AO66" s="68">
        <v>24</v>
      </c>
      <c r="AP66" s="69">
        <v>1616947649.5799999</v>
      </c>
      <c r="AQ66" s="69">
        <v>734375247.58000016</v>
      </c>
      <c r="AR66" s="69">
        <v>847089987.36999989</v>
      </c>
      <c r="AS66" s="69">
        <v>31952949.669999998</v>
      </c>
      <c r="AT66" s="69">
        <v>3529464.96</v>
      </c>
      <c r="AU66" s="70">
        <v>45.417379330168991</v>
      </c>
      <c r="AV66" s="70">
        <v>52.388213532456071</v>
      </c>
      <c r="AW66" s="70">
        <v>1.9761276549862163</v>
      </c>
      <c r="AX66" s="70">
        <v>0.21827948238873246</v>
      </c>
      <c r="AY66" s="38">
        <v>2.9351153438306556</v>
      </c>
      <c r="AZ66" s="12">
        <v>92.502532928064838</v>
      </c>
      <c r="BA66" s="61">
        <v>30</v>
      </c>
      <c r="BB66" s="61">
        <v>1.6949152542372881</v>
      </c>
      <c r="BC66" s="62">
        <v>79.152542372881356</v>
      </c>
      <c r="BD66" s="14">
        <v>216</v>
      </c>
      <c r="BE66" s="57">
        <v>38</v>
      </c>
      <c r="BF66" s="44">
        <v>4574038.6843499998</v>
      </c>
      <c r="BG66" s="41">
        <v>15246795.614500001</v>
      </c>
    </row>
    <row r="67" spans="1:59" x14ac:dyDescent="0.2">
      <c r="A67" s="7" t="s">
        <v>67</v>
      </c>
      <c r="B67" s="8">
        <v>8</v>
      </c>
      <c r="C67" s="8">
        <v>8</v>
      </c>
      <c r="D67" s="9">
        <v>860</v>
      </c>
      <c r="E67" s="10">
        <v>54236</v>
      </c>
      <c r="F67" s="51">
        <v>753363.08489520138</v>
      </c>
      <c r="G67" s="11">
        <v>134968</v>
      </c>
      <c r="H67" s="41">
        <v>166000</v>
      </c>
      <c r="I67" s="67">
        <v>36.808461463604516</v>
      </c>
      <c r="J67" s="67">
        <v>21.666382833787466</v>
      </c>
      <c r="K67" s="67">
        <v>32.448788439081355</v>
      </c>
      <c r="L67" s="67">
        <v>9.076367263526663</v>
      </c>
      <c r="M67" s="13">
        <v>50.027079999999998</v>
      </c>
      <c r="N67" s="1">
        <v>1214</v>
      </c>
      <c r="O67" s="1">
        <v>6070</v>
      </c>
      <c r="P67" s="1">
        <v>4</v>
      </c>
      <c r="Q67" s="1">
        <v>2</v>
      </c>
      <c r="R67" s="1">
        <v>5</v>
      </c>
      <c r="S67" s="41">
        <v>869690.01</v>
      </c>
      <c r="T67" s="41">
        <v>0</v>
      </c>
      <c r="U67" s="1">
        <v>25000</v>
      </c>
      <c r="V67" s="44">
        <v>894690.01</v>
      </c>
      <c r="W67" s="41">
        <v>69800</v>
      </c>
      <c r="X67" s="39">
        <v>57.602663706992232</v>
      </c>
      <c r="Y67" s="36">
        <v>1.4428412874583796</v>
      </c>
      <c r="Z67" s="36">
        <v>3.6625971143174252</v>
      </c>
      <c r="AA67" s="36">
        <v>27.192008879023305</v>
      </c>
      <c r="AB67" s="36">
        <v>4.328523862375139</v>
      </c>
      <c r="AC67" s="36">
        <v>5.6603773584905666</v>
      </c>
      <c r="AD67" s="38">
        <v>0.11098779134295228</v>
      </c>
      <c r="AE67" s="36">
        <v>72.697003329633731</v>
      </c>
      <c r="AF67" s="36">
        <v>26.748057713651498</v>
      </c>
      <c r="AG67" s="36">
        <v>0.55493895671476134</v>
      </c>
      <c r="AH67" s="38">
        <v>65.815760266370702</v>
      </c>
      <c r="AI67" s="38">
        <v>32.852386237513876</v>
      </c>
      <c r="AJ67" s="38">
        <v>1.3318534961154271</v>
      </c>
      <c r="AK67" s="63">
        <v>67.760000000000005</v>
      </c>
      <c r="AL67" s="68">
        <v>63</v>
      </c>
      <c r="AM67" s="68">
        <v>94.9</v>
      </c>
      <c r="AN67" s="68">
        <v>5.0999999999999996</v>
      </c>
      <c r="AO67" s="68">
        <v>25.1</v>
      </c>
      <c r="AP67" s="69">
        <v>5144263852.29</v>
      </c>
      <c r="AQ67" s="69">
        <v>1512090324.1199999</v>
      </c>
      <c r="AR67" s="69">
        <v>3061515717.9599996</v>
      </c>
      <c r="AS67" s="69">
        <v>569759932.57000005</v>
      </c>
      <c r="AT67" s="69">
        <v>897877.63</v>
      </c>
      <c r="AU67" s="70">
        <v>29.393716332160601</v>
      </c>
      <c r="AV67" s="70">
        <v>59.513193838164959</v>
      </c>
      <c r="AW67" s="70">
        <v>11.075635871911354</v>
      </c>
      <c r="AX67" s="70">
        <v>1.7453957568687003E-2</v>
      </c>
      <c r="AY67" s="38">
        <v>4.0275447022741737</v>
      </c>
      <c r="AZ67" s="12">
        <v>63.84615384615384</v>
      </c>
      <c r="BA67" s="61">
        <v>27.976878612716767</v>
      </c>
      <c r="BB67" s="61">
        <v>4.1618497109826587</v>
      </c>
      <c r="BC67" s="62">
        <v>70.404624277456648</v>
      </c>
      <c r="BD67" s="14">
        <v>868</v>
      </c>
      <c r="BE67" s="57">
        <v>103</v>
      </c>
      <c r="BF67" s="44">
        <v>41966807.384400003</v>
      </c>
      <c r="BG67" s="41">
        <v>139889357.94800001</v>
      </c>
    </row>
    <row r="68" spans="1:59" x14ac:dyDescent="0.2">
      <c r="A68" s="7" t="s">
        <v>68</v>
      </c>
      <c r="B68" s="8">
        <v>12</v>
      </c>
      <c r="C68" s="8">
        <v>12</v>
      </c>
      <c r="D68" s="9">
        <v>1280</v>
      </c>
      <c r="E68" s="10">
        <v>69663</v>
      </c>
      <c r="F68" s="51">
        <v>518718.74250278756</v>
      </c>
      <c r="G68" s="11">
        <v>107685</v>
      </c>
      <c r="H68" s="41">
        <v>163000</v>
      </c>
      <c r="I68" s="67">
        <v>39.901189176767964</v>
      </c>
      <c r="J68" s="67">
        <v>25.251910151088641</v>
      </c>
      <c r="K68" s="67">
        <v>27.151146090653182</v>
      </c>
      <c r="L68" s="67">
        <v>7.6957545814902053</v>
      </c>
      <c r="M68" s="13">
        <v>53.150330000000004</v>
      </c>
      <c r="N68" s="1">
        <v>121</v>
      </c>
      <c r="O68" s="1">
        <v>605</v>
      </c>
      <c r="P68" s="1">
        <v>9</v>
      </c>
      <c r="Q68" s="1">
        <v>0</v>
      </c>
      <c r="R68" s="1">
        <v>0</v>
      </c>
      <c r="S68" s="41">
        <v>0</v>
      </c>
      <c r="T68" s="41">
        <v>4500000</v>
      </c>
      <c r="U68" s="1">
        <v>0</v>
      </c>
      <c r="V68" s="44">
        <v>4500000</v>
      </c>
      <c r="W68" s="41">
        <v>0</v>
      </c>
      <c r="X68" s="39">
        <v>71.617497456764994</v>
      </c>
      <c r="Y68" s="36">
        <v>2.9501525940996949</v>
      </c>
      <c r="Z68" s="36">
        <v>0.91556459816887081</v>
      </c>
      <c r="AA68" s="36">
        <v>17.802644964394709</v>
      </c>
      <c r="AB68" s="36">
        <v>2.8484231943031535</v>
      </c>
      <c r="AC68" s="36">
        <v>3.7639877924720246</v>
      </c>
      <c r="AD68" s="38">
        <v>0.10172939979654119</v>
      </c>
      <c r="AE68" s="36">
        <v>80.465587044534416</v>
      </c>
      <c r="AF68" s="36">
        <v>19.230769230769234</v>
      </c>
      <c r="AG68" s="36">
        <v>0.30364372469635625</v>
      </c>
      <c r="AH68" s="38">
        <v>55.51061678463094</v>
      </c>
      <c r="AI68" s="38">
        <v>43.073811931243682</v>
      </c>
      <c r="AJ68" s="38">
        <v>1.4155712841253791</v>
      </c>
      <c r="AK68" s="63">
        <v>56.99</v>
      </c>
      <c r="AL68" s="68">
        <v>67.2</v>
      </c>
      <c r="AM68" s="68">
        <v>96</v>
      </c>
      <c r="AN68" s="68">
        <v>4</v>
      </c>
      <c r="AO68" s="68">
        <v>22.1</v>
      </c>
      <c r="AP68" s="69">
        <v>767233815.34000003</v>
      </c>
      <c r="AQ68" s="69">
        <v>374062550.75</v>
      </c>
      <c r="AR68" s="69">
        <v>377734974.96000004</v>
      </c>
      <c r="AS68" s="69">
        <v>15436289.629999999</v>
      </c>
      <c r="AT68" s="69">
        <v>0</v>
      </c>
      <c r="AU68" s="70">
        <v>48.754700753672338</v>
      </c>
      <c r="AV68" s="70">
        <v>49.233358515696629</v>
      </c>
      <c r="AW68" s="70">
        <v>2.0119407306310402</v>
      </c>
      <c r="AX68" s="70">
        <v>0</v>
      </c>
      <c r="AY68" s="38">
        <v>4.217513272007138</v>
      </c>
      <c r="AZ68" s="12">
        <v>64.095030221625251</v>
      </c>
      <c r="BA68" s="61">
        <v>45.817727840199751</v>
      </c>
      <c r="BB68" s="61">
        <v>1.6229712858926344</v>
      </c>
      <c r="BC68" s="62">
        <v>88.139825218476915</v>
      </c>
      <c r="BD68" s="15">
        <v>241</v>
      </c>
      <c r="BE68" s="58">
        <v>65</v>
      </c>
      <c r="BF68" s="44">
        <v>22649426.356649999</v>
      </c>
      <c r="BG68" s="41">
        <v>75498087.855499998</v>
      </c>
    </row>
    <row r="69" spans="1:59" x14ac:dyDescent="0.2">
      <c r="A69" s="7" t="s">
        <v>69</v>
      </c>
      <c r="B69" s="8">
        <v>7</v>
      </c>
      <c r="C69" s="8">
        <v>7</v>
      </c>
      <c r="D69" s="9">
        <v>761</v>
      </c>
      <c r="E69" s="10">
        <v>94671</v>
      </c>
      <c r="F69" s="51">
        <v>93087.552186644854</v>
      </c>
      <c r="G69" s="11">
        <v>106487</v>
      </c>
      <c r="H69" s="41">
        <v>209000</v>
      </c>
      <c r="I69" s="67">
        <v>43.237541322373595</v>
      </c>
      <c r="J69" s="67">
        <v>16.811397049287109</v>
      </c>
      <c r="K69" s="67">
        <v>34.892367285649648</v>
      </c>
      <c r="L69" s="67">
        <v>5.0586943426896509</v>
      </c>
      <c r="M69" s="13">
        <v>32.574740000000006</v>
      </c>
      <c r="N69" s="1">
        <v>4400</v>
      </c>
      <c r="O69" s="1">
        <v>22000</v>
      </c>
      <c r="P69" s="1">
        <v>2</v>
      </c>
      <c r="Q69" s="1">
        <v>303</v>
      </c>
      <c r="R69" s="1">
        <v>3373</v>
      </c>
      <c r="S69" s="41">
        <v>498220</v>
      </c>
      <c r="T69" s="41">
        <v>9007000</v>
      </c>
      <c r="U69" s="1">
        <v>0</v>
      </c>
      <c r="V69" s="44">
        <v>9505220</v>
      </c>
      <c r="W69" s="41">
        <v>104811</v>
      </c>
      <c r="X69" s="39">
        <v>69.162436548223354</v>
      </c>
      <c r="Y69" s="36">
        <v>6.1548223350253801</v>
      </c>
      <c r="Z69" s="36">
        <v>2.2208121827411169</v>
      </c>
      <c r="AA69" s="36">
        <v>15.482233502538071</v>
      </c>
      <c r="AB69" s="36">
        <v>3.9974619289340105</v>
      </c>
      <c r="AC69" s="36">
        <v>2.7284263959390862</v>
      </c>
      <c r="AD69" s="38">
        <v>0.25380710659898476</v>
      </c>
      <c r="AE69" s="36">
        <v>83.903675538656529</v>
      </c>
      <c r="AF69" s="36">
        <v>15.462610899873258</v>
      </c>
      <c r="AG69" s="36">
        <v>0.6337135614702154</v>
      </c>
      <c r="AH69" s="38">
        <v>65.25047558655676</v>
      </c>
      <c r="AI69" s="38">
        <v>33.798351299936591</v>
      </c>
      <c r="AJ69" s="38">
        <v>0.95117311350665823</v>
      </c>
      <c r="AK69" s="63">
        <v>92.38</v>
      </c>
      <c r="AL69" s="68">
        <v>64.400000000000006</v>
      </c>
      <c r="AM69" s="68">
        <v>93.5</v>
      </c>
      <c r="AN69" s="68">
        <v>6.5</v>
      </c>
      <c r="AO69" s="68">
        <v>18.399999999999999</v>
      </c>
      <c r="AP69" s="69">
        <v>11029705392.270002</v>
      </c>
      <c r="AQ69" s="69">
        <v>3205824207.79</v>
      </c>
      <c r="AR69" s="69">
        <v>6248719048.7849998</v>
      </c>
      <c r="AS69" s="69">
        <v>1570842802.4149997</v>
      </c>
      <c r="AT69" s="69">
        <v>4319333.2750000004</v>
      </c>
      <c r="AU69" s="70">
        <v>29.065365699039909</v>
      </c>
      <c r="AV69" s="70">
        <v>56.653544465152429</v>
      </c>
      <c r="AW69" s="70">
        <v>14.24192892328657</v>
      </c>
      <c r="AX69" s="70">
        <v>3.9160912475750605E-2</v>
      </c>
      <c r="AY69" s="38">
        <v>3.4143933636834967</v>
      </c>
      <c r="AZ69" s="12">
        <v>99.592114208021755</v>
      </c>
      <c r="BA69" s="61">
        <v>54.657933042212512</v>
      </c>
      <c r="BB69" s="61">
        <v>9.2430858806404661</v>
      </c>
      <c r="BC69" s="62">
        <v>84.716157205240165</v>
      </c>
      <c r="BD69" s="14">
        <v>64</v>
      </c>
      <c r="BE69" s="57">
        <v>15</v>
      </c>
      <c r="BF69" s="44">
        <v>8597078.1362999994</v>
      </c>
      <c r="BG69" s="41">
        <v>28656927.120999999</v>
      </c>
    </row>
    <row r="70" spans="1:59" x14ac:dyDescent="0.2">
      <c r="A70" s="7" t="s">
        <v>70</v>
      </c>
      <c r="B70" s="8">
        <v>5</v>
      </c>
      <c r="C70" s="8">
        <v>5</v>
      </c>
      <c r="D70" s="9">
        <v>562</v>
      </c>
      <c r="E70" s="10">
        <v>38870</v>
      </c>
      <c r="F70" s="51">
        <v>760233.37885188183</v>
      </c>
      <c r="G70" s="11">
        <v>142671</v>
      </c>
      <c r="H70" s="41">
        <v>162000</v>
      </c>
      <c r="I70" s="67">
        <v>38.454829888398905</v>
      </c>
      <c r="J70" s="67">
        <v>21.166268384617279</v>
      </c>
      <c r="K70" s="67">
        <v>33.594639205735263</v>
      </c>
      <c r="L70" s="67">
        <v>6.7847552413096492</v>
      </c>
      <c r="M70" s="13">
        <v>40.672760000000004</v>
      </c>
      <c r="N70" s="1">
        <v>535</v>
      </c>
      <c r="O70" s="1">
        <v>797</v>
      </c>
      <c r="P70" s="1">
        <v>0</v>
      </c>
      <c r="Q70" s="1">
        <v>5</v>
      </c>
      <c r="R70" s="1">
        <v>67</v>
      </c>
      <c r="S70" s="41">
        <v>1170457.5</v>
      </c>
      <c r="T70" s="41">
        <v>0</v>
      </c>
      <c r="U70" s="1">
        <v>0</v>
      </c>
      <c r="V70" s="44">
        <v>1170457.5</v>
      </c>
      <c r="W70" s="41">
        <v>0</v>
      </c>
      <c r="X70" s="39">
        <v>64.543889845094654</v>
      </c>
      <c r="Y70" s="36">
        <v>1.8932874354561102</v>
      </c>
      <c r="Z70" s="36">
        <v>1.9793459552495698</v>
      </c>
      <c r="AA70" s="36">
        <v>24.956970740103269</v>
      </c>
      <c r="AB70" s="36">
        <v>2.1514629948364887</v>
      </c>
      <c r="AC70" s="36">
        <v>4.3029259896729775</v>
      </c>
      <c r="AD70" s="38">
        <v>0.17211703958691912</v>
      </c>
      <c r="AE70" s="36">
        <v>68.497854077253223</v>
      </c>
      <c r="AF70" s="36">
        <v>30.643776824034337</v>
      </c>
      <c r="AG70" s="36">
        <v>0.85836909871244638</v>
      </c>
      <c r="AH70" s="38">
        <v>68.75536480686695</v>
      </c>
      <c r="AI70" s="38">
        <v>29.356223175965667</v>
      </c>
      <c r="AJ70" s="38">
        <v>1.8884120171673819</v>
      </c>
      <c r="AK70" s="63">
        <v>78.66</v>
      </c>
      <c r="AL70" s="68">
        <v>65.5</v>
      </c>
      <c r="AM70" s="68">
        <v>95.1</v>
      </c>
      <c r="AN70" s="68">
        <v>4.9000000000000004</v>
      </c>
      <c r="AO70" s="68">
        <v>34.6</v>
      </c>
      <c r="AP70" s="69">
        <v>5221639004.79</v>
      </c>
      <c r="AQ70" s="69">
        <v>1610375548.6700001</v>
      </c>
      <c r="AR70" s="69">
        <v>3153320638.4400001</v>
      </c>
      <c r="AS70" s="69">
        <v>438012563.57999998</v>
      </c>
      <c r="AT70" s="69">
        <v>19930254.09</v>
      </c>
      <c r="AU70" s="70">
        <v>30.840422847936132</v>
      </c>
      <c r="AV70" s="70">
        <v>60.389479922823917</v>
      </c>
      <c r="AW70" s="70">
        <v>8.3884114389791229</v>
      </c>
      <c r="AX70" s="70">
        <v>0.38168579006931053</v>
      </c>
      <c r="AY70" s="38">
        <v>3.2568098139952504</v>
      </c>
      <c r="AZ70" s="12">
        <v>92.347247428917129</v>
      </c>
      <c r="BA70" s="61">
        <v>51.401869158878498</v>
      </c>
      <c r="BB70" s="61">
        <v>2.4299065420560746</v>
      </c>
      <c r="BC70" s="62">
        <v>80</v>
      </c>
      <c r="BD70" s="14">
        <v>517</v>
      </c>
      <c r="BE70" s="57">
        <v>97</v>
      </c>
      <c r="BF70" s="44">
        <v>36553181.268449999</v>
      </c>
      <c r="BG70" s="41">
        <v>121843937.56150001</v>
      </c>
    </row>
    <row r="71" spans="1:59" x14ac:dyDescent="0.2">
      <c r="A71" s="7" t="s">
        <v>71</v>
      </c>
      <c r="B71" s="8">
        <v>12</v>
      </c>
      <c r="C71" s="8">
        <v>12</v>
      </c>
      <c r="D71" s="9">
        <v>1263</v>
      </c>
      <c r="E71" s="10">
        <v>69663</v>
      </c>
      <c r="F71" s="51">
        <v>1424914.1707334302</v>
      </c>
      <c r="G71" s="11">
        <v>191360</v>
      </c>
      <c r="H71" s="41">
        <v>163000</v>
      </c>
      <c r="I71" s="67">
        <v>39.901189176767964</v>
      </c>
      <c r="J71" s="67">
        <v>25.251910151088641</v>
      </c>
      <c r="K71" s="67">
        <v>27.151146090653182</v>
      </c>
      <c r="L71" s="67">
        <v>7.6957545814902053</v>
      </c>
      <c r="M71" s="13">
        <v>31.98151</v>
      </c>
      <c r="N71" s="1">
        <v>739</v>
      </c>
      <c r="O71" s="1">
        <v>3143</v>
      </c>
      <c r="P71" s="1">
        <v>0</v>
      </c>
      <c r="Q71" s="1">
        <v>3</v>
      </c>
      <c r="R71" s="1">
        <v>10</v>
      </c>
      <c r="S71" s="41">
        <v>0</v>
      </c>
      <c r="T71" s="41">
        <v>24037000</v>
      </c>
      <c r="U71" s="1">
        <v>0</v>
      </c>
      <c r="V71" s="44">
        <v>24037000</v>
      </c>
      <c r="W71" s="41">
        <v>0</v>
      </c>
      <c r="X71" s="39">
        <v>71.617497456764994</v>
      </c>
      <c r="Y71" s="36">
        <v>2.9501525940996949</v>
      </c>
      <c r="Z71" s="36">
        <v>0.91556459816887081</v>
      </c>
      <c r="AA71" s="36">
        <v>17.802644964394709</v>
      </c>
      <c r="AB71" s="36">
        <v>2.8484231943031535</v>
      </c>
      <c r="AC71" s="36">
        <v>3.7639877924720246</v>
      </c>
      <c r="AD71" s="38">
        <v>0.10172939979654119</v>
      </c>
      <c r="AE71" s="36">
        <v>80.465587044534416</v>
      </c>
      <c r="AF71" s="36">
        <v>19.230769230769234</v>
      </c>
      <c r="AG71" s="36">
        <v>0.30364372469635625</v>
      </c>
      <c r="AH71" s="38">
        <v>55.51061678463094</v>
      </c>
      <c r="AI71" s="38">
        <v>43.073811931243682</v>
      </c>
      <c r="AJ71" s="38">
        <v>1.4155712841253791</v>
      </c>
      <c r="AK71" s="63">
        <v>66.23</v>
      </c>
      <c r="AL71" s="68">
        <v>67.2</v>
      </c>
      <c r="AM71" s="68">
        <v>96</v>
      </c>
      <c r="AN71" s="68">
        <v>4</v>
      </c>
      <c r="AO71" s="68">
        <v>22.1</v>
      </c>
      <c r="AP71" s="69">
        <v>34893909905.699997</v>
      </c>
      <c r="AQ71" s="69">
        <v>9071876031.4699993</v>
      </c>
      <c r="AR71" s="69">
        <v>19354031539.740002</v>
      </c>
      <c r="AS71" s="69">
        <v>6462655141.7299995</v>
      </c>
      <c r="AT71" s="69">
        <v>5347192.7300000004</v>
      </c>
      <c r="AU71" s="70">
        <v>25.998450892968254</v>
      </c>
      <c r="AV71" s="70">
        <v>55.465356539418579</v>
      </c>
      <c r="AW71" s="70">
        <v>18.52086842430435</v>
      </c>
      <c r="AX71" s="70">
        <v>1.5324143222845098E-2</v>
      </c>
      <c r="AY71" s="38">
        <v>4.217513272007138</v>
      </c>
      <c r="AZ71" s="12">
        <v>79.633298738874743</v>
      </c>
      <c r="BA71" s="61">
        <v>45.817727840199751</v>
      </c>
      <c r="BB71" s="61">
        <v>1.6229712858926344</v>
      </c>
      <c r="BC71" s="62">
        <v>88.139825218476915</v>
      </c>
      <c r="BD71" s="15">
        <v>405</v>
      </c>
      <c r="BE71" s="58">
        <v>109</v>
      </c>
      <c r="BF71" s="44">
        <v>66295233.565200008</v>
      </c>
      <c r="BG71" s="41">
        <v>220984111.88400003</v>
      </c>
    </row>
    <row r="72" spans="1:59" x14ac:dyDescent="0.2">
      <c r="A72" s="7" t="s">
        <v>72</v>
      </c>
      <c r="B72" s="8">
        <v>8</v>
      </c>
      <c r="C72" s="8">
        <v>8</v>
      </c>
      <c r="D72" s="9">
        <v>864</v>
      </c>
      <c r="E72" s="10">
        <v>54236</v>
      </c>
      <c r="F72" s="51">
        <v>407424.64045920043</v>
      </c>
      <c r="G72" s="11">
        <v>141614</v>
      </c>
      <c r="H72" s="41">
        <v>166000</v>
      </c>
      <c r="I72" s="67">
        <v>36.808461463604516</v>
      </c>
      <c r="J72" s="67">
        <v>21.666382833787466</v>
      </c>
      <c r="K72" s="67">
        <v>32.448788439081355</v>
      </c>
      <c r="L72" s="67">
        <v>9.076367263526663</v>
      </c>
      <c r="M72" s="13">
        <v>43.279319999999998</v>
      </c>
      <c r="N72" s="1">
        <v>1617</v>
      </c>
      <c r="O72" s="1">
        <v>6552</v>
      </c>
      <c r="P72" s="1">
        <v>4</v>
      </c>
      <c r="Q72" s="1">
        <v>0</v>
      </c>
      <c r="R72" s="1">
        <v>0</v>
      </c>
      <c r="S72" s="41">
        <v>0</v>
      </c>
      <c r="T72" s="41">
        <v>15000000</v>
      </c>
      <c r="U72" s="1">
        <v>0</v>
      </c>
      <c r="V72" s="44">
        <v>15000000</v>
      </c>
      <c r="W72" s="41">
        <v>100000</v>
      </c>
      <c r="X72" s="39">
        <v>57.602663706992232</v>
      </c>
      <c r="Y72" s="36">
        <v>1.4428412874583796</v>
      </c>
      <c r="Z72" s="36">
        <v>3.6625971143174252</v>
      </c>
      <c r="AA72" s="36">
        <v>27.192008879023305</v>
      </c>
      <c r="AB72" s="36">
        <v>4.328523862375139</v>
      </c>
      <c r="AC72" s="36">
        <v>5.6603773584905666</v>
      </c>
      <c r="AD72" s="38">
        <v>0.11098779134295228</v>
      </c>
      <c r="AE72" s="36">
        <v>72.697003329633731</v>
      </c>
      <c r="AF72" s="36">
        <v>26.748057713651498</v>
      </c>
      <c r="AG72" s="36">
        <v>0.55493895671476134</v>
      </c>
      <c r="AH72" s="38">
        <v>65.815760266370702</v>
      </c>
      <c r="AI72" s="38">
        <v>32.852386237513876</v>
      </c>
      <c r="AJ72" s="38">
        <v>1.3318534961154271</v>
      </c>
      <c r="AK72" s="63">
        <v>91.16</v>
      </c>
      <c r="AL72" s="68">
        <v>63</v>
      </c>
      <c r="AM72" s="68">
        <v>94.9</v>
      </c>
      <c r="AN72" s="68">
        <v>5.0999999999999996</v>
      </c>
      <c r="AO72" s="68">
        <v>25.1</v>
      </c>
      <c r="AP72" s="69">
        <v>5030532159.8400002</v>
      </c>
      <c r="AQ72" s="69">
        <v>1363723323.0599999</v>
      </c>
      <c r="AR72" s="69">
        <v>3083610403.1600003</v>
      </c>
      <c r="AS72" s="69">
        <v>581374136.15999997</v>
      </c>
      <c r="AT72" s="69">
        <v>1824297.46</v>
      </c>
      <c r="AU72" s="70">
        <v>27.108927638847934</v>
      </c>
      <c r="AV72" s="70">
        <v>61.297896627661686</v>
      </c>
      <c r="AW72" s="70">
        <v>11.556911231007634</v>
      </c>
      <c r="AX72" s="70">
        <v>3.62645024827358E-2</v>
      </c>
      <c r="AY72" s="38">
        <v>4.0275447022741737</v>
      </c>
      <c r="AZ72" s="12">
        <v>92.699867001625535</v>
      </c>
      <c r="BA72" s="61">
        <v>27.976878612716767</v>
      </c>
      <c r="BB72" s="61">
        <v>4.1618497109826587</v>
      </c>
      <c r="BC72" s="62">
        <v>70.404624277456648</v>
      </c>
      <c r="BD72" s="14">
        <v>359</v>
      </c>
      <c r="BE72" s="57">
        <v>55</v>
      </c>
      <c r="BF72" s="44">
        <v>27034643.0847</v>
      </c>
      <c r="BG72" s="41">
        <v>90115476.949000001</v>
      </c>
    </row>
    <row r="73" spans="1:59" x14ac:dyDescent="0.2">
      <c r="A73" s="7" t="s">
        <v>73</v>
      </c>
      <c r="B73" s="8">
        <v>12</v>
      </c>
      <c r="C73" s="8">
        <v>12</v>
      </c>
      <c r="D73" s="9">
        <v>1265</v>
      </c>
      <c r="E73" s="10">
        <v>69663</v>
      </c>
      <c r="F73" s="51">
        <v>784135.41952175274</v>
      </c>
      <c r="G73" s="11">
        <v>113736</v>
      </c>
      <c r="H73" s="41">
        <v>163000</v>
      </c>
      <c r="I73" s="67">
        <v>39.901189176767964</v>
      </c>
      <c r="J73" s="67">
        <v>25.251910151088641</v>
      </c>
      <c r="K73" s="67">
        <v>27.151146090653182</v>
      </c>
      <c r="L73" s="67">
        <v>7.6957545814902053</v>
      </c>
      <c r="M73" s="13">
        <v>48.47439</v>
      </c>
      <c r="N73" s="1">
        <v>3744</v>
      </c>
      <c r="O73" s="1">
        <v>18720</v>
      </c>
      <c r="P73" s="1">
        <v>0</v>
      </c>
      <c r="Q73" s="1">
        <v>0</v>
      </c>
      <c r="R73" s="1">
        <v>0</v>
      </c>
      <c r="S73" s="41">
        <v>0</v>
      </c>
      <c r="T73" s="41">
        <v>16260000</v>
      </c>
      <c r="U73" s="1">
        <v>0</v>
      </c>
      <c r="V73" s="44">
        <v>16260000</v>
      </c>
      <c r="W73" s="41">
        <v>280500</v>
      </c>
      <c r="X73" s="39">
        <v>71.617497456764994</v>
      </c>
      <c r="Y73" s="36">
        <v>2.9501525940996949</v>
      </c>
      <c r="Z73" s="36">
        <v>0.91556459816887081</v>
      </c>
      <c r="AA73" s="36">
        <v>17.802644964394709</v>
      </c>
      <c r="AB73" s="36">
        <v>2.8484231943031535</v>
      </c>
      <c r="AC73" s="36">
        <v>3.7639877924720246</v>
      </c>
      <c r="AD73" s="38">
        <v>0.10172939979654119</v>
      </c>
      <c r="AE73" s="36">
        <v>80.465587044534416</v>
      </c>
      <c r="AF73" s="36">
        <v>19.230769230769234</v>
      </c>
      <c r="AG73" s="36">
        <v>0.30364372469635625</v>
      </c>
      <c r="AH73" s="38">
        <v>55.51061678463094</v>
      </c>
      <c r="AI73" s="38">
        <v>43.073811931243682</v>
      </c>
      <c r="AJ73" s="38">
        <v>1.4155712841253791</v>
      </c>
      <c r="AK73" s="63">
        <v>58.48</v>
      </c>
      <c r="AL73" s="68">
        <v>67.2</v>
      </c>
      <c r="AM73" s="68">
        <v>96</v>
      </c>
      <c r="AN73" s="68">
        <v>4</v>
      </c>
      <c r="AO73" s="68">
        <v>22.1</v>
      </c>
      <c r="AP73" s="69">
        <v>4748273382.5700006</v>
      </c>
      <c r="AQ73" s="69">
        <v>1550892542.8200002</v>
      </c>
      <c r="AR73" s="69">
        <v>2825292394.3200002</v>
      </c>
      <c r="AS73" s="69">
        <v>360173184.04999989</v>
      </c>
      <c r="AT73" s="69">
        <v>11915261.369999999</v>
      </c>
      <c r="AU73" s="70">
        <v>32.662241995438357</v>
      </c>
      <c r="AV73" s="70">
        <v>59.50146856941948</v>
      </c>
      <c r="AW73" s="70">
        <v>7.5853506112795968</v>
      </c>
      <c r="AX73" s="70">
        <v>0.25093882365195386</v>
      </c>
      <c r="AY73" s="38">
        <v>4.217513272007138</v>
      </c>
      <c r="AZ73" s="12">
        <v>76.266760762173604</v>
      </c>
      <c r="BA73" s="61">
        <v>45.817727840199751</v>
      </c>
      <c r="BB73" s="61">
        <v>1.6229712858926344</v>
      </c>
      <c r="BC73" s="62">
        <v>88.139825218476915</v>
      </c>
      <c r="BD73" s="15">
        <v>345</v>
      </c>
      <c r="BE73" s="58">
        <v>59</v>
      </c>
      <c r="BF73" s="44">
        <v>38836468.369649999</v>
      </c>
      <c r="BG73" s="41">
        <v>129454894.56550001</v>
      </c>
    </row>
    <row r="74" spans="1:59" x14ac:dyDescent="0.2">
      <c r="A74" s="7" t="s">
        <v>74</v>
      </c>
      <c r="B74" s="8" t="s">
        <v>10</v>
      </c>
      <c r="C74" s="8">
        <v>15</v>
      </c>
      <c r="D74" s="9">
        <v>1566</v>
      </c>
      <c r="E74" s="10">
        <v>27819</v>
      </c>
      <c r="F74" s="51">
        <v>739823.24127195834</v>
      </c>
      <c r="G74" s="11">
        <v>109666</v>
      </c>
      <c r="H74" s="41">
        <v>130000</v>
      </c>
      <c r="I74" s="67">
        <v>22.454418882185241</v>
      </c>
      <c r="J74" s="67">
        <v>53.645826427103358</v>
      </c>
      <c r="K74" s="67">
        <v>19.630047072863487</v>
      </c>
      <c r="L74" s="67">
        <v>4.2683816216932975</v>
      </c>
      <c r="M74" s="13">
        <v>45.823550000000004</v>
      </c>
      <c r="N74" s="1">
        <v>0</v>
      </c>
      <c r="O74" s="1">
        <v>0</v>
      </c>
      <c r="P74" s="1">
        <v>0</v>
      </c>
      <c r="Q74" s="1">
        <v>0</v>
      </c>
      <c r="R74" s="1">
        <v>0</v>
      </c>
      <c r="S74" s="41">
        <v>0</v>
      </c>
      <c r="T74" s="41">
        <v>0</v>
      </c>
      <c r="U74" s="1">
        <v>0</v>
      </c>
      <c r="V74" s="44">
        <v>0</v>
      </c>
      <c r="W74" s="41">
        <v>0</v>
      </c>
      <c r="X74" s="39">
        <v>82.585278276481148</v>
      </c>
      <c r="Y74" s="36">
        <v>0.71813285457809695</v>
      </c>
      <c r="Z74" s="36">
        <v>1.6157989228007179</v>
      </c>
      <c r="AA74" s="36">
        <v>10.951526032315979</v>
      </c>
      <c r="AB74" s="36">
        <v>1.6157989228007179</v>
      </c>
      <c r="AC74" s="36">
        <v>1.7953321364452424</v>
      </c>
      <c r="AD74" s="38">
        <v>0.71813285457809695</v>
      </c>
      <c r="AE74" s="36">
        <v>69.299820466786358</v>
      </c>
      <c r="AF74" s="36">
        <v>30.520646319569124</v>
      </c>
      <c r="AG74" s="36">
        <v>0.17953321364452424</v>
      </c>
      <c r="AH74" s="38">
        <v>60.035842293906803</v>
      </c>
      <c r="AI74" s="38">
        <v>39.605734767025091</v>
      </c>
      <c r="AJ74" s="38">
        <v>0.35842293906810035</v>
      </c>
      <c r="AK74" s="64">
        <v>33.54</v>
      </c>
      <c r="AL74" s="68">
        <v>57.9</v>
      </c>
      <c r="AM74" s="68">
        <v>96.5</v>
      </c>
      <c r="AN74" s="68">
        <v>3.5</v>
      </c>
      <c r="AO74" s="68">
        <v>12.4</v>
      </c>
      <c r="AP74" s="69">
        <v>1699883787.97</v>
      </c>
      <c r="AQ74" s="69">
        <v>479659218.86000001</v>
      </c>
      <c r="AR74" s="69">
        <v>1061100185.1000001</v>
      </c>
      <c r="AS74" s="69">
        <v>158124695.25999999</v>
      </c>
      <c r="AT74" s="69">
        <v>999688.75</v>
      </c>
      <c r="AU74" s="70">
        <v>28.217177094959457</v>
      </c>
      <c r="AV74" s="70">
        <v>62.421925110960977</v>
      </c>
      <c r="AW74" s="70">
        <v>9.3020885532905986</v>
      </c>
      <c r="AX74" s="70">
        <v>5.8809240788973441E-2</v>
      </c>
      <c r="AY74" s="38">
        <v>0.89180907663460218</v>
      </c>
      <c r="AZ74" s="12">
        <v>16.608216432865731</v>
      </c>
      <c r="BA74" s="61">
        <v>38.353765323992995</v>
      </c>
      <c r="BB74" s="61">
        <v>0.70052539404553416</v>
      </c>
      <c r="BC74" s="62">
        <v>66.199649737302977</v>
      </c>
      <c r="BD74" s="15">
        <v>423</v>
      </c>
      <c r="BE74" s="58">
        <v>39</v>
      </c>
      <c r="BF74" s="44">
        <v>10381972.173900001</v>
      </c>
      <c r="BG74" s="41">
        <v>34606573.913000003</v>
      </c>
    </row>
    <row r="75" spans="1:59" x14ac:dyDescent="0.2">
      <c r="A75" s="7" t="s">
        <v>75</v>
      </c>
      <c r="B75" s="8" t="s">
        <v>84</v>
      </c>
      <c r="C75" s="8">
        <v>16</v>
      </c>
      <c r="D75" s="9">
        <v>1667</v>
      </c>
      <c r="E75" s="10">
        <v>48954</v>
      </c>
      <c r="F75" s="51">
        <v>457632.98018437834</v>
      </c>
      <c r="G75" s="11">
        <v>139481</v>
      </c>
      <c r="H75" s="41">
        <v>180000</v>
      </c>
      <c r="I75" s="67">
        <v>38.749952491353426</v>
      </c>
      <c r="J75" s="67">
        <v>22.449735851925052</v>
      </c>
      <c r="K75" s="67">
        <v>29.835430048268783</v>
      </c>
      <c r="L75" s="67">
        <v>8.9648816084527372</v>
      </c>
      <c r="M75" s="13">
        <v>41.843029999999999</v>
      </c>
      <c r="N75" s="1">
        <v>9532</v>
      </c>
      <c r="O75" s="1">
        <v>42695</v>
      </c>
      <c r="P75" s="1">
        <v>1</v>
      </c>
      <c r="Q75" s="1">
        <v>18</v>
      </c>
      <c r="R75" s="1">
        <v>943</v>
      </c>
      <c r="S75" s="41">
        <v>1624660</v>
      </c>
      <c r="T75" s="41">
        <v>20425000</v>
      </c>
      <c r="U75" s="1">
        <v>1150000</v>
      </c>
      <c r="V75" s="44">
        <v>23199660</v>
      </c>
      <c r="W75" s="41">
        <v>438776.5</v>
      </c>
      <c r="X75" s="39">
        <v>64.097744360902254</v>
      </c>
      <c r="Y75" s="36">
        <v>2.4436090225563909</v>
      </c>
      <c r="Z75" s="36">
        <v>4.1353383458646613</v>
      </c>
      <c r="AA75" s="36">
        <v>20.112781954887218</v>
      </c>
      <c r="AB75" s="36">
        <v>3.3834586466165413</v>
      </c>
      <c r="AC75" s="36">
        <v>5.2631578947368416</v>
      </c>
      <c r="AD75" s="38">
        <v>0.56390977443609014</v>
      </c>
      <c r="AE75" s="36">
        <v>66.541353383458642</v>
      </c>
      <c r="AF75" s="36">
        <v>32.706766917293237</v>
      </c>
      <c r="AG75" s="36">
        <v>0.75187969924812026</v>
      </c>
      <c r="AH75" s="38">
        <v>74.387947269303197</v>
      </c>
      <c r="AI75" s="38">
        <v>24.482109227871941</v>
      </c>
      <c r="AJ75" s="38">
        <v>1.1299435028248588</v>
      </c>
      <c r="AK75" s="65">
        <v>86.54</v>
      </c>
      <c r="AL75" s="68">
        <v>64.599999999999994</v>
      </c>
      <c r="AM75" s="68">
        <v>95.7</v>
      </c>
      <c r="AN75" s="68">
        <v>4.3</v>
      </c>
      <c r="AO75" s="68">
        <v>21</v>
      </c>
      <c r="AP75" s="69">
        <v>8545114345.5600014</v>
      </c>
      <c r="AQ75" s="69">
        <v>2882796385.4700003</v>
      </c>
      <c r="AR75" s="69">
        <v>4796887968.71</v>
      </c>
      <c r="AS75" s="69">
        <v>863376955.58000004</v>
      </c>
      <c r="AT75" s="69">
        <v>2053035.8</v>
      </c>
      <c r="AU75" s="70">
        <v>33.736194378345409</v>
      </c>
      <c r="AV75" s="70">
        <v>56.136030189021859</v>
      </c>
      <c r="AW75" s="70">
        <v>10.103749589127576</v>
      </c>
      <c r="AX75" s="70">
        <v>2.4025843505145687E-2</v>
      </c>
      <c r="AY75" s="38">
        <v>3.4563444310736728</v>
      </c>
      <c r="AZ75" s="12">
        <v>89.79542719614922</v>
      </c>
      <c r="BA75" s="61">
        <v>39.574468085106382</v>
      </c>
      <c r="BB75" s="61">
        <v>2.7659574468085104</v>
      </c>
      <c r="BC75" s="62">
        <v>82.127659574468083</v>
      </c>
      <c r="BD75" s="17">
        <v>343</v>
      </c>
      <c r="BE75" s="59">
        <v>80</v>
      </c>
      <c r="BF75" s="44">
        <v>34161432.887400001</v>
      </c>
      <c r="BG75" s="41">
        <v>113871442.958</v>
      </c>
    </row>
    <row r="76" spans="1:59" x14ac:dyDescent="0.2">
      <c r="A76" s="7" t="s">
        <v>76</v>
      </c>
      <c r="B76" s="8" t="s">
        <v>84</v>
      </c>
      <c r="C76" s="8">
        <v>16</v>
      </c>
      <c r="D76" s="9">
        <v>1668</v>
      </c>
      <c r="E76" s="10">
        <v>48954</v>
      </c>
      <c r="F76" s="51">
        <v>573919.95141610771</v>
      </c>
      <c r="G76" s="11">
        <v>141879</v>
      </c>
      <c r="H76" s="41">
        <v>180000</v>
      </c>
      <c r="I76" s="67">
        <v>38.749952491353426</v>
      </c>
      <c r="J76" s="67">
        <v>22.449735851925052</v>
      </c>
      <c r="K76" s="67">
        <v>29.835430048268783</v>
      </c>
      <c r="L76" s="67">
        <v>8.9648816084527372</v>
      </c>
      <c r="M76" s="13">
        <v>36.005769999999998</v>
      </c>
      <c r="N76" s="1">
        <v>31677</v>
      </c>
      <c r="O76" s="1">
        <v>160109</v>
      </c>
      <c r="P76" s="1">
        <v>5</v>
      </c>
      <c r="Q76" s="1">
        <v>6156</v>
      </c>
      <c r="R76" s="1">
        <v>17776</v>
      </c>
      <c r="S76" s="41">
        <v>8440395</v>
      </c>
      <c r="T76" s="41">
        <v>143036700</v>
      </c>
      <c r="U76" s="1">
        <v>7289000</v>
      </c>
      <c r="V76" s="44">
        <v>158766095</v>
      </c>
      <c r="W76" s="41">
        <v>24175567.859999999</v>
      </c>
      <c r="X76" s="39">
        <v>64.097744360902254</v>
      </c>
      <c r="Y76" s="36">
        <v>2.4436090225563909</v>
      </c>
      <c r="Z76" s="36">
        <v>4.1353383458646613</v>
      </c>
      <c r="AA76" s="36">
        <v>20.112781954887218</v>
      </c>
      <c r="AB76" s="36">
        <v>3.3834586466165413</v>
      </c>
      <c r="AC76" s="36">
        <v>5.2631578947368416</v>
      </c>
      <c r="AD76" s="38">
        <v>0.56390977443609014</v>
      </c>
      <c r="AE76" s="36">
        <v>66.541353383458642</v>
      </c>
      <c r="AF76" s="36">
        <v>32.706766917293237</v>
      </c>
      <c r="AG76" s="36">
        <v>0.75187969924812026</v>
      </c>
      <c r="AH76" s="38">
        <v>74.387947269303197</v>
      </c>
      <c r="AI76" s="38">
        <v>24.482109227871941</v>
      </c>
      <c r="AJ76" s="38">
        <v>1.1299435028248588</v>
      </c>
      <c r="AK76" s="63">
        <v>68.7</v>
      </c>
      <c r="AL76" s="68">
        <v>64.599999999999994</v>
      </c>
      <c r="AM76" s="68">
        <v>95.7</v>
      </c>
      <c r="AN76" s="68">
        <v>4.3</v>
      </c>
      <c r="AO76" s="68">
        <v>21</v>
      </c>
      <c r="AP76" s="69">
        <v>5252564712.1599998</v>
      </c>
      <c r="AQ76" s="69">
        <v>1724796609.1800001</v>
      </c>
      <c r="AR76" s="69">
        <v>3011068903.3299999</v>
      </c>
      <c r="AS76" s="69">
        <v>516699199.63999999</v>
      </c>
      <c r="AT76" s="69">
        <v>0</v>
      </c>
      <c r="AU76" s="70">
        <v>32.837227215630364</v>
      </c>
      <c r="AV76" s="70">
        <v>57.325688846044983</v>
      </c>
      <c r="AW76" s="70">
        <v>9.8370839381342723</v>
      </c>
      <c r="AX76" s="70">
        <v>0</v>
      </c>
      <c r="AY76" s="38">
        <v>3.4563444310736728</v>
      </c>
      <c r="AZ76" s="12">
        <v>83.878351863963374</v>
      </c>
      <c r="BA76" s="61">
        <v>39.574468085106382</v>
      </c>
      <c r="BB76" s="61">
        <v>2.7659574468085104</v>
      </c>
      <c r="BC76" s="62">
        <v>82.127659574468083</v>
      </c>
      <c r="BD76" s="15">
        <v>437</v>
      </c>
      <c r="BE76" s="58">
        <v>110</v>
      </c>
      <c r="BF76" s="44">
        <v>70462528.264199987</v>
      </c>
      <c r="BG76" s="41">
        <v>234875094.21399999</v>
      </c>
    </row>
    <row r="77" spans="1:59" x14ac:dyDescent="0.2">
      <c r="A77" s="7" t="s">
        <v>77</v>
      </c>
      <c r="B77" s="8">
        <v>3</v>
      </c>
      <c r="C77" s="8">
        <v>3</v>
      </c>
      <c r="D77" s="9">
        <v>369</v>
      </c>
      <c r="E77" s="10">
        <v>90822</v>
      </c>
      <c r="F77" s="51">
        <v>1318604.0983568197</v>
      </c>
      <c r="G77" s="11">
        <v>190392</v>
      </c>
      <c r="H77" s="41">
        <v>259000</v>
      </c>
      <c r="I77" s="67">
        <v>41.955433455433457</v>
      </c>
      <c r="J77" s="67">
        <v>19.832722832722833</v>
      </c>
      <c r="K77" s="67">
        <v>32.670482295482294</v>
      </c>
      <c r="L77" s="67">
        <v>5.5413614163614167</v>
      </c>
      <c r="M77" s="13">
        <v>16.557089999999999</v>
      </c>
      <c r="N77" s="1">
        <v>88</v>
      </c>
      <c r="O77" s="1">
        <v>304</v>
      </c>
      <c r="P77" s="1">
        <v>0</v>
      </c>
      <c r="Q77" s="1">
        <v>0</v>
      </c>
      <c r="R77" s="1">
        <v>0</v>
      </c>
      <c r="S77" s="41">
        <v>0</v>
      </c>
      <c r="T77" s="41">
        <v>0</v>
      </c>
      <c r="U77" s="1">
        <v>0</v>
      </c>
      <c r="V77" s="44">
        <v>0</v>
      </c>
      <c r="W77" s="41">
        <v>34902</v>
      </c>
      <c r="X77" s="39">
        <v>84.272497897392768</v>
      </c>
      <c r="Y77" s="36">
        <v>5.5508830950378476</v>
      </c>
      <c r="Z77" s="36">
        <v>4.2052144659377629E-2</v>
      </c>
      <c r="AA77" s="36">
        <v>5.4667788057190911</v>
      </c>
      <c r="AB77" s="36">
        <v>0.96719932716568557</v>
      </c>
      <c r="AC77" s="36">
        <v>3.5323801513877209</v>
      </c>
      <c r="AD77" s="38">
        <v>0.16820857863751051</v>
      </c>
      <c r="AE77" s="36">
        <v>94.255765199161416</v>
      </c>
      <c r="AF77" s="36">
        <v>4.6540880503144653</v>
      </c>
      <c r="AG77" s="36">
        <v>1.0901467505241089</v>
      </c>
      <c r="AH77" s="38">
        <v>89.974832214765101</v>
      </c>
      <c r="AI77" s="38">
        <v>8.6409395973154357</v>
      </c>
      <c r="AJ77" s="38">
        <v>1.3842281879194631</v>
      </c>
      <c r="AK77" s="63">
        <v>80.94</v>
      </c>
      <c r="AL77" s="68">
        <v>61</v>
      </c>
      <c r="AM77" s="68">
        <v>90.7</v>
      </c>
      <c r="AN77" s="68">
        <v>9.3000000000000007</v>
      </c>
      <c r="AO77" s="68">
        <v>9.9</v>
      </c>
      <c r="AP77" s="69">
        <v>29635029741.629997</v>
      </c>
      <c r="AQ77" s="69">
        <v>4815996852.7299995</v>
      </c>
      <c r="AR77" s="69">
        <v>18382155503.579998</v>
      </c>
      <c r="AS77" s="69">
        <v>6428047150.1099997</v>
      </c>
      <c r="AT77" s="69">
        <v>8830235.2300000004</v>
      </c>
      <c r="AU77" s="70">
        <v>16.251027566760619</v>
      </c>
      <c r="AV77" s="70">
        <v>62.028469901474558</v>
      </c>
      <c r="AW77" s="70">
        <v>21.690705918476468</v>
      </c>
      <c r="AX77" s="70">
        <v>2.9796613355834334E-2</v>
      </c>
      <c r="AY77" s="38">
        <v>3.9276128964446162</v>
      </c>
      <c r="AZ77" s="12">
        <v>92.357311107084612</v>
      </c>
      <c r="BA77" s="61">
        <v>59.368836291913219</v>
      </c>
      <c r="BB77" s="61">
        <v>5.6706114398422089</v>
      </c>
      <c r="BC77" s="62">
        <v>100.34516765285997</v>
      </c>
      <c r="BD77" s="14">
        <v>512</v>
      </c>
      <c r="BE77" s="57">
        <v>78</v>
      </c>
      <c r="BF77" s="44">
        <v>55297906.240199998</v>
      </c>
      <c r="BG77" s="41">
        <v>184326354.134</v>
      </c>
    </row>
    <row r="78" spans="1:59" x14ac:dyDescent="0.2">
      <c r="A78" s="7" t="s">
        <v>78</v>
      </c>
      <c r="B78" s="8" t="s">
        <v>10</v>
      </c>
      <c r="C78" s="8">
        <v>15</v>
      </c>
      <c r="D78" s="9">
        <v>1570</v>
      </c>
      <c r="E78" s="10">
        <v>27819</v>
      </c>
      <c r="F78" s="51">
        <v>376099.90712714271</v>
      </c>
      <c r="G78" s="11">
        <v>123225</v>
      </c>
      <c r="H78" s="41">
        <v>130000</v>
      </c>
      <c r="I78" s="67">
        <v>22.454418882185241</v>
      </c>
      <c r="J78" s="67">
        <v>53.645826427103358</v>
      </c>
      <c r="K78" s="67">
        <v>19.630047072863487</v>
      </c>
      <c r="L78" s="67">
        <v>4.2683816216932975</v>
      </c>
      <c r="M78" s="13">
        <v>28.610210000000002</v>
      </c>
      <c r="N78" s="1">
        <v>0</v>
      </c>
      <c r="O78" s="1">
        <v>0</v>
      </c>
      <c r="P78" s="1">
        <v>0</v>
      </c>
      <c r="Q78" s="1">
        <v>0</v>
      </c>
      <c r="R78" s="1">
        <v>0</v>
      </c>
      <c r="S78" s="41">
        <v>0</v>
      </c>
      <c r="T78" s="41">
        <v>0</v>
      </c>
      <c r="U78" s="1">
        <v>0</v>
      </c>
      <c r="V78" s="44">
        <v>0</v>
      </c>
      <c r="W78" s="41">
        <v>0</v>
      </c>
      <c r="X78" s="39">
        <v>82.585278276481148</v>
      </c>
      <c r="Y78" s="36">
        <v>0.71813285457809695</v>
      </c>
      <c r="Z78" s="36">
        <v>1.6157989228007179</v>
      </c>
      <c r="AA78" s="36">
        <v>10.951526032315979</v>
      </c>
      <c r="AB78" s="36">
        <v>1.6157989228007179</v>
      </c>
      <c r="AC78" s="36">
        <v>1.7953321364452424</v>
      </c>
      <c r="AD78" s="38">
        <v>0.71813285457809695</v>
      </c>
      <c r="AE78" s="36">
        <v>69.299820466786358</v>
      </c>
      <c r="AF78" s="36">
        <v>30.520646319569124</v>
      </c>
      <c r="AG78" s="36">
        <v>0.17953321364452424</v>
      </c>
      <c r="AH78" s="38">
        <v>60.035842293906803</v>
      </c>
      <c r="AI78" s="38">
        <v>39.605734767025091</v>
      </c>
      <c r="AJ78" s="38">
        <v>0.35842293906810035</v>
      </c>
      <c r="AK78" s="64">
        <v>11.74</v>
      </c>
      <c r="AL78" s="68">
        <v>57.9</v>
      </c>
      <c r="AM78" s="68">
        <v>96.5</v>
      </c>
      <c r="AN78" s="68">
        <v>3.5</v>
      </c>
      <c r="AO78" s="68">
        <v>12.4</v>
      </c>
      <c r="AP78" s="69">
        <v>1248829845.5699999</v>
      </c>
      <c r="AQ78" s="69">
        <v>386628120.39999998</v>
      </c>
      <c r="AR78" s="69">
        <v>852015273.21000004</v>
      </c>
      <c r="AS78" s="69">
        <v>10032026.960000001</v>
      </c>
      <c r="AT78" s="69">
        <v>154425</v>
      </c>
      <c r="AU78" s="70">
        <v>30.959231297321566</v>
      </c>
      <c r="AV78" s="70">
        <v>68.225088968875269</v>
      </c>
      <c r="AW78" s="70">
        <v>0.8033141580966231</v>
      </c>
      <c r="AX78" s="70">
        <v>1.2365575706554022E-2</v>
      </c>
      <c r="AY78" s="38">
        <v>0.89180907663460218</v>
      </c>
      <c r="AZ78" s="12">
        <v>74.356495468277956</v>
      </c>
      <c r="BA78" s="61">
        <v>38.353765323992995</v>
      </c>
      <c r="BB78" s="61">
        <v>0.70052539404553416</v>
      </c>
      <c r="BC78" s="62">
        <v>66.199649737302977</v>
      </c>
      <c r="BD78" s="15">
        <v>244</v>
      </c>
      <c r="BE78" s="58">
        <v>25</v>
      </c>
      <c r="BF78" s="44">
        <v>20485737.301499996</v>
      </c>
      <c r="BG78" s="41">
        <v>68285791.004999995</v>
      </c>
    </row>
    <row r="79" spans="1:59" x14ac:dyDescent="0.2">
      <c r="A79" s="7" t="s">
        <v>79</v>
      </c>
      <c r="B79" s="8">
        <v>3</v>
      </c>
      <c r="C79" s="8">
        <v>3</v>
      </c>
      <c r="D79" s="9">
        <v>371</v>
      </c>
      <c r="E79" s="10">
        <v>90822</v>
      </c>
      <c r="F79" s="51">
        <v>784152.05342661962</v>
      </c>
      <c r="G79" s="11">
        <v>200640</v>
      </c>
      <c r="H79" s="41">
        <v>259000</v>
      </c>
      <c r="I79" s="67">
        <v>41.955433455433457</v>
      </c>
      <c r="J79" s="67">
        <v>19.832722832722833</v>
      </c>
      <c r="K79" s="67">
        <v>32.670482295482294</v>
      </c>
      <c r="L79" s="67">
        <v>5.5413614163614167</v>
      </c>
      <c r="M79" s="13">
        <v>15.998139999999999</v>
      </c>
      <c r="N79" s="1">
        <v>7943</v>
      </c>
      <c r="O79" s="1">
        <v>33422</v>
      </c>
      <c r="P79" s="1">
        <v>1</v>
      </c>
      <c r="Q79" s="1">
        <v>23</v>
      </c>
      <c r="R79" s="1">
        <v>47</v>
      </c>
      <c r="S79" s="41">
        <v>312409.8</v>
      </c>
      <c r="T79" s="41">
        <v>0</v>
      </c>
      <c r="U79" s="1">
        <v>0</v>
      </c>
      <c r="V79" s="44">
        <v>312409.8</v>
      </c>
      <c r="W79" s="41">
        <v>74666.2</v>
      </c>
      <c r="X79" s="39">
        <v>84.272497897392768</v>
      </c>
      <c r="Y79" s="36">
        <v>5.5508830950378476</v>
      </c>
      <c r="Z79" s="36">
        <v>4.2052144659377629E-2</v>
      </c>
      <c r="AA79" s="36">
        <v>5.4667788057190911</v>
      </c>
      <c r="AB79" s="36">
        <v>0.96719932716568557</v>
      </c>
      <c r="AC79" s="36">
        <v>3.5323801513877209</v>
      </c>
      <c r="AD79" s="38">
        <v>0.16820857863751051</v>
      </c>
      <c r="AE79" s="36">
        <v>94.255765199161416</v>
      </c>
      <c r="AF79" s="36">
        <v>4.6540880503144653</v>
      </c>
      <c r="AG79" s="36">
        <v>1.0901467505241089</v>
      </c>
      <c r="AH79" s="38">
        <v>89.974832214765101</v>
      </c>
      <c r="AI79" s="38">
        <v>8.6409395973154357</v>
      </c>
      <c r="AJ79" s="38">
        <v>1.3842281879194631</v>
      </c>
      <c r="AK79" s="63">
        <v>79.8</v>
      </c>
      <c r="AL79" s="68">
        <v>61</v>
      </c>
      <c r="AM79" s="68">
        <v>90.7</v>
      </c>
      <c r="AN79" s="68">
        <v>9.3000000000000007</v>
      </c>
      <c r="AO79" s="68">
        <v>9.9</v>
      </c>
      <c r="AP79" s="69">
        <v>26673425719.700001</v>
      </c>
      <c r="AQ79" s="69">
        <v>4154020598.6399999</v>
      </c>
      <c r="AR79" s="69">
        <v>16467354382.590002</v>
      </c>
      <c r="AS79" s="69">
        <v>6048171183.7199993</v>
      </c>
      <c r="AT79" s="69">
        <v>3879554.76</v>
      </c>
      <c r="AU79" s="70">
        <v>15.573629882763781</v>
      </c>
      <c r="AV79" s="70">
        <v>61.736930815106462</v>
      </c>
      <c r="AW79" s="70">
        <v>22.674894658367954</v>
      </c>
      <c r="AX79" s="70">
        <v>1.454464379929536E-2</v>
      </c>
      <c r="AY79" s="38">
        <v>3.9276128964446162</v>
      </c>
      <c r="AZ79" s="12">
        <v>90.062761506276146</v>
      </c>
      <c r="BA79" s="61">
        <v>59.368836291913219</v>
      </c>
      <c r="BB79" s="61">
        <v>5.6706114398422089</v>
      </c>
      <c r="BC79" s="62">
        <v>100.34516765285997</v>
      </c>
      <c r="BD79" s="14">
        <v>272</v>
      </c>
      <c r="BE79" s="57">
        <v>72</v>
      </c>
      <c r="BF79" s="44">
        <v>41970993.193799995</v>
      </c>
      <c r="BG79" s="41">
        <v>139903310.646</v>
      </c>
    </row>
    <row r="80" spans="1:59" ht="25.5" x14ac:dyDescent="0.2">
      <c r="A80" s="7" t="s">
        <v>80</v>
      </c>
      <c r="B80" s="8">
        <v>9</v>
      </c>
      <c r="C80" s="8">
        <v>9</v>
      </c>
      <c r="D80" s="9">
        <v>972</v>
      </c>
      <c r="E80" s="10">
        <v>61324</v>
      </c>
      <c r="F80" s="51">
        <v>987514.07155747933</v>
      </c>
      <c r="G80" s="11">
        <v>110122</v>
      </c>
      <c r="H80" s="41">
        <v>162000</v>
      </c>
      <c r="I80" s="67">
        <v>39.767958345403358</v>
      </c>
      <c r="J80" s="67">
        <v>25.085604355609036</v>
      </c>
      <c r="K80" s="67">
        <v>27.920761191701764</v>
      </c>
      <c r="L80" s="67">
        <v>7.2256761072858406</v>
      </c>
      <c r="M80" s="13">
        <v>54.360399999999998</v>
      </c>
      <c r="N80" s="1">
        <v>5684</v>
      </c>
      <c r="O80" s="1">
        <v>24459</v>
      </c>
      <c r="P80" s="1">
        <v>4</v>
      </c>
      <c r="Q80" s="1">
        <v>8</v>
      </c>
      <c r="R80" s="1">
        <v>4</v>
      </c>
      <c r="S80" s="41">
        <v>0</v>
      </c>
      <c r="T80" s="41">
        <v>0</v>
      </c>
      <c r="U80" s="1">
        <v>0</v>
      </c>
      <c r="V80" s="44">
        <v>0</v>
      </c>
      <c r="W80" s="41">
        <v>61900</v>
      </c>
      <c r="X80" s="39">
        <v>62.386511024643319</v>
      </c>
      <c r="Y80" s="36">
        <v>2.3346303501945527</v>
      </c>
      <c r="Z80" s="36">
        <v>3.1128404669260701</v>
      </c>
      <c r="AA80" s="36">
        <v>22.43839169909209</v>
      </c>
      <c r="AB80" s="36">
        <v>3.3722438391699092</v>
      </c>
      <c r="AC80" s="36">
        <v>6.2256809338521402</v>
      </c>
      <c r="AD80" s="38">
        <v>0.12970168612191957</v>
      </c>
      <c r="AE80" s="36">
        <v>65.673575129533674</v>
      </c>
      <c r="AF80" s="36">
        <v>34.067357512953365</v>
      </c>
      <c r="AG80" s="36">
        <v>0.2590673575129534</v>
      </c>
      <c r="AH80" s="38">
        <v>57.068741893644614</v>
      </c>
      <c r="AI80" s="38">
        <v>42.412451361867703</v>
      </c>
      <c r="AJ80" s="38">
        <v>0.51880674448767827</v>
      </c>
      <c r="AK80" s="63">
        <v>42.54</v>
      </c>
      <c r="AL80" s="68">
        <v>65.900000000000006</v>
      </c>
      <c r="AM80" s="68">
        <v>96.6</v>
      </c>
      <c r="AN80" s="68">
        <v>3.4</v>
      </c>
      <c r="AO80" s="68">
        <v>27.6</v>
      </c>
      <c r="AP80" s="69">
        <v>10120942096.58</v>
      </c>
      <c r="AQ80" s="69">
        <v>2737842618.3300004</v>
      </c>
      <c r="AR80" s="69">
        <v>5833218434.2399998</v>
      </c>
      <c r="AS80" s="69">
        <v>1547453214.51</v>
      </c>
      <c r="AT80" s="69">
        <v>2427829.4900000002</v>
      </c>
      <c r="AU80" s="70">
        <v>27.051262542596245</v>
      </c>
      <c r="AV80" s="70">
        <v>57.6351329607065</v>
      </c>
      <c r="AW80" s="70">
        <v>15.289616319738702</v>
      </c>
      <c r="AX80" s="70">
        <v>2.398817685974506E-2</v>
      </c>
      <c r="AY80" s="38">
        <v>2.6479581682317392</v>
      </c>
      <c r="AZ80" s="12">
        <v>77.256718290152932</v>
      </c>
      <c r="BA80" s="61">
        <v>37.160120845921455</v>
      </c>
      <c r="BB80" s="61">
        <v>1.6616314199395772</v>
      </c>
      <c r="BC80" s="62">
        <v>75.981873111782477</v>
      </c>
      <c r="BD80" s="15">
        <v>718</v>
      </c>
      <c r="BE80" s="58">
        <v>126</v>
      </c>
      <c r="BF80" s="44">
        <v>55645837.290150009</v>
      </c>
      <c r="BG80" s="41">
        <v>185486124.30050004</v>
      </c>
    </row>
    <row r="81" spans="1:59" x14ac:dyDescent="0.2">
      <c r="A81" s="7" t="s">
        <v>81</v>
      </c>
      <c r="B81" s="8">
        <v>9</v>
      </c>
      <c r="C81" s="8">
        <v>9</v>
      </c>
      <c r="D81" s="9">
        <v>973</v>
      </c>
      <c r="E81" s="10">
        <v>61324</v>
      </c>
      <c r="F81" s="51">
        <v>1841096.5179848908</v>
      </c>
      <c r="G81" s="11">
        <v>168131</v>
      </c>
      <c r="H81" s="41">
        <v>162000</v>
      </c>
      <c r="I81" s="67">
        <v>39.767958345403358</v>
      </c>
      <c r="J81" s="67">
        <v>25.085604355609036</v>
      </c>
      <c r="K81" s="67">
        <v>27.920761191701764</v>
      </c>
      <c r="L81" s="67">
        <v>7.2256761072858406</v>
      </c>
      <c r="M81" s="13">
        <v>32.028759999999998</v>
      </c>
      <c r="N81" s="1">
        <v>7756</v>
      </c>
      <c r="O81" s="1">
        <v>28896</v>
      </c>
      <c r="P81" s="1">
        <v>7</v>
      </c>
      <c r="Q81" s="1">
        <v>0</v>
      </c>
      <c r="R81" s="1">
        <v>0</v>
      </c>
      <c r="S81" s="41">
        <v>1691370</v>
      </c>
      <c r="T81" s="41">
        <v>0</v>
      </c>
      <c r="U81" s="1">
        <v>0</v>
      </c>
      <c r="V81" s="44">
        <v>1691370</v>
      </c>
      <c r="W81" s="41">
        <v>855011.8</v>
      </c>
      <c r="X81" s="39">
        <v>62.386511024643319</v>
      </c>
      <c r="Y81" s="36">
        <v>2.3346303501945527</v>
      </c>
      <c r="Z81" s="36">
        <v>3.1128404669260701</v>
      </c>
      <c r="AA81" s="36">
        <v>22.43839169909209</v>
      </c>
      <c r="AB81" s="36">
        <v>3.3722438391699092</v>
      </c>
      <c r="AC81" s="36">
        <v>6.2256809338521402</v>
      </c>
      <c r="AD81" s="38">
        <v>0.12970168612191957</v>
      </c>
      <c r="AE81" s="36">
        <v>65.673575129533674</v>
      </c>
      <c r="AF81" s="36">
        <v>34.067357512953365</v>
      </c>
      <c r="AG81" s="36">
        <v>0.2590673575129534</v>
      </c>
      <c r="AH81" s="38">
        <v>57.068741893644614</v>
      </c>
      <c r="AI81" s="38">
        <v>42.412451361867703</v>
      </c>
      <c r="AJ81" s="38">
        <v>0.51880674448767827</v>
      </c>
      <c r="AK81" s="63">
        <v>61.44</v>
      </c>
      <c r="AL81" s="68">
        <v>65.900000000000006</v>
      </c>
      <c r="AM81" s="68">
        <v>96.6</v>
      </c>
      <c r="AN81" s="68">
        <v>3.4</v>
      </c>
      <c r="AO81" s="68">
        <v>27.6</v>
      </c>
      <c r="AP81" s="69">
        <v>37400343631.760002</v>
      </c>
      <c r="AQ81" s="69">
        <v>11245372674.610001</v>
      </c>
      <c r="AR81" s="69">
        <v>20477784625.68</v>
      </c>
      <c r="AS81" s="69">
        <v>5652157590.0900002</v>
      </c>
      <c r="AT81" s="69">
        <v>25028741.370000001</v>
      </c>
      <c r="AU81" s="70">
        <v>30.067565114724083</v>
      </c>
      <c r="AV81" s="70">
        <v>54.752931757264577</v>
      </c>
      <c r="AW81" s="70">
        <v>15.112581974488181</v>
      </c>
      <c r="AX81" s="70">
        <v>6.6921153496423622E-2</v>
      </c>
      <c r="AY81" s="38">
        <v>2.6479581682317392</v>
      </c>
      <c r="AZ81" s="12">
        <v>76.22678793099081</v>
      </c>
      <c r="BA81" s="61">
        <v>37.160120845921455</v>
      </c>
      <c r="BB81" s="61">
        <v>1.6616314199395772</v>
      </c>
      <c r="BC81" s="62">
        <v>75.981873111782477</v>
      </c>
      <c r="BD81" s="15">
        <v>901</v>
      </c>
      <c r="BE81" s="58">
        <v>176</v>
      </c>
      <c r="BF81" s="44">
        <v>79766923.942650005</v>
      </c>
      <c r="BG81" s="41">
        <v>265889746.47550002</v>
      </c>
    </row>
    <row r="82" spans="1:59" x14ac:dyDescent="0.2">
      <c r="A82" s="7" t="s">
        <v>82</v>
      </c>
      <c r="B82" s="8">
        <v>9</v>
      </c>
      <c r="C82" s="8">
        <v>9</v>
      </c>
      <c r="D82" s="9">
        <v>983</v>
      </c>
      <c r="E82" s="10">
        <v>61324</v>
      </c>
      <c r="F82" s="51">
        <v>603939.32019882125</v>
      </c>
      <c r="G82" s="11">
        <v>128980</v>
      </c>
      <c r="H82" s="41">
        <v>162000</v>
      </c>
      <c r="I82" s="67">
        <v>39.767958345403358</v>
      </c>
      <c r="J82" s="67">
        <v>25.085604355609036</v>
      </c>
      <c r="K82" s="67">
        <v>27.920761191701764</v>
      </c>
      <c r="L82" s="67">
        <v>7.2256761072858406</v>
      </c>
      <c r="M82" s="13">
        <v>44.838729999999998</v>
      </c>
      <c r="N82" s="1">
        <v>5778</v>
      </c>
      <c r="O82" s="1">
        <v>29016</v>
      </c>
      <c r="P82" s="1">
        <v>0</v>
      </c>
      <c r="Q82" s="1">
        <v>0</v>
      </c>
      <c r="R82" s="1">
        <v>0</v>
      </c>
      <c r="S82" s="41">
        <v>21432000</v>
      </c>
      <c r="T82" s="41">
        <v>110000</v>
      </c>
      <c r="U82" s="1">
        <v>0</v>
      </c>
      <c r="V82" s="44">
        <v>21542000</v>
      </c>
      <c r="W82" s="41">
        <v>2910600</v>
      </c>
      <c r="X82" s="39">
        <v>62.386511024643319</v>
      </c>
      <c r="Y82" s="36">
        <v>2.3346303501945527</v>
      </c>
      <c r="Z82" s="36">
        <v>3.1128404669260701</v>
      </c>
      <c r="AA82" s="36">
        <v>22.43839169909209</v>
      </c>
      <c r="AB82" s="36">
        <v>3.3722438391699092</v>
      </c>
      <c r="AC82" s="36">
        <v>6.2256809338521402</v>
      </c>
      <c r="AD82" s="38">
        <v>0.12970168612191957</v>
      </c>
      <c r="AE82" s="36">
        <v>65.673575129533674</v>
      </c>
      <c r="AF82" s="36">
        <v>34.067357512953365</v>
      </c>
      <c r="AG82" s="36">
        <v>0.2590673575129534</v>
      </c>
      <c r="AH82" s="38">
        <v>57.068741893644614</v>
      </c>
      <c r="AI82" s="38">
        <v>42.412451361867703</v>
      </c>
      <c r="AJ82" s="38">
        <v>0.51880674448767827</v>
      </c>
      <c r="AK82" s="66">
        <v>64.98</v>
      </c>
      <c r="AL82" s="68">
        <v>65.900000000000006</v>
      </c>
      <c r="AM82" s="68">
        <v>96.6</v>
      </c>
      <c r="AN82" s="68">
        <v>3.4</v>
      </c>
      <c r="AO82" s="68">
        <v>27.6</v>
      </c>
      <c r="AP82" s="69">
        <v>2977429525.7500005</v>
      </c>
      <c r="AQ82" s="69">
        <v>1483009253.47</v>
      </c>
      <c r="AR82" s="69">
        <v>1397552813.5</v>
      </c>
      <c r="AS82" s="69">
        <v>95573181.120000005</v>
      </c>
      <c r="AT82" s="69">
        <v>1294277.6599999999</v>
      </c>
      <c r="AU82" s="70">
        <v>49.808374661577822</v>
      </c>
      <c r="AV82" s="70">
        <v>46.938233177759706</v>
      </c>
      <c r="AW82" s="70">
        <v>3.2099225285920268</v>
      </c>
      <c r="AX82" s="70">
        <v>4.3469632070434229E-2</v>
      </c>
      <c r="AY82" s="38">
        <v>2.6479581682317392</v>
      </c>
      <c r="AZ82" s="12">
        <v>67.854978792163195</v>
      </c>
      <c r="BA82" s="61">
        <v>37.160120845921455</v>
      </c>
      <c r="BB82" s="61">
        <v>1.6616314199395772</v>
      </c>
      <c r="BC82" s="62">
        <v>75.981873111782477</v>
      </c>
      <c r="BD82" s="18">
        <v>421</v>
      </c>
      <c r="BE82" s="60">
        <v>76</v>
      </c>
      <c r="BF82" s="44">
        <v>30785218.7766</v>
      </c>
      <c r="BG82" s="41">
        <v>102617395.92200001</v>
      </c>
    </row>
    <row r="83" spans="1:59" x14ac:dyDescent="0.2">
      <c r="S83" s="71"/>
      <c r="T83" s="71"/>
      <c r="U83" s="71"/>
      <c r="V83" s="71"/>
    </row>
  </sheetData>
  <mergeCells count="10">
    <mergeCell ref="BA1:BD1"/>
    <mergeCell ref="AH1:AJ1"/>
    <mergeCell ref="AL1:AO1"/>
    <mergeCell ref="AP1:AX1"/>
    <mergeCell ref="Q1:V1"/>
    <mergeCell ref="X1:AD1"/>
    <mergeCell ref="AE1:AG1"/>
    <mergeCell ref="G1:H1"/>
    <mergeCell ref="I1:L1"/>
    <mergeCell ref="N1:P1"/>
  </mergeCells>
  <pageMargins left="0.19685039370078741" right="0.31496062992125984" top="0.11811023622047245" bottom="0.39370078740157483" header="0.31496062992125984" footer="7.874015748031496E-2"/>
  <pageSetup paperSize="8" scale="60" orientation="landscape" horizontalDpi="300" verticalDpi="300" r:id="rId1"/>
  <headerFooter>
    <oddFooter>&amp;C&amp;P&amp;R&amp;Z&amp;F&amp;F&amp;A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6"/>
  <sheetViews>
    <sheetView topLeftCell="A10" workbookViewId="0">
      <selection activeCell="M36" sqref="M36"/>
    </sheetView>
  </sheetViews>
  <sheetFormatPr defaultRowHeight="15" x14ac:dyDescent="0.25"/>
  <sheetData>
    <row r="1" spans="1:100" ht="15" customHeight="1" x14ac:dyDescent="0.25">
      <c r="A1" s="109" t="s">
        <v>268</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c r="BJ1" s="109"/>
      <c r="BK1" s="109"/>
      <c r="BL1" s="109"/>
      <c r="BM1" s="109"/>
      <c r="BN1" s="109"/>
      <c r="BO1" s="109"/>
      <c r="BP1" s="109"/>
      <c r="BQ1" s="109"/>
      <c r="BR1" s="109"/>
      <c r="BS1" s="109"/>
      <c r="BT1" s="109"/>
      <c r="BU1" s="109"/>
      <c r="BV1" s="109"/>
      <c r="BW1" s="109"/>
      <c r="BX1" s="109"/>
      <c r="BY1" s="109"/>
      <c r="BZ1" s="109"/>
      <c r="CA1" s="109"/>
      <c r="CB1" s="109"/>
      <c r="CC1" s="109"/>
      <c r="CD1" s="109"/>
      <c r="CE1" s="109"/>
      <c r="CF1" s="109"/>
      <c r="CG1" s="109"/>
      <c r="CH1" s="109"/>
      <c r="CI1" s="109"/>
      <c r="CJ1" s="109"/>
      <c r="CK1" s="109"/>
      <c r="CL1" s="109"/>
      <c r="CM1" s="109"/>
      <c r="CN1" s="109"/>
      <c r="CO1" s="109"/>
      <c r="CP1" s="109"/>
      <c r="CQ1" s="109"/>
      <c r="CR1" s="109"/>
      <c r="CS1" s="109"/>
      <c r="CT1" s="109"/>
      <c r="CU1" s="109"/>
      <c r="CV1" s="109"/>
    </row>
    <row r="2" spans="1:100" x14ac:dyDescent="0.25">
      <c r="A2" s="110" t="s">
        <v>269</v>
      </c>
      <c r="B2" s="110"/>
      <c r="C2" s="110"/>
      <c r="D2" s="110"/>
      <c r="E2" s="110"/>
      <c r="F2" s="110"/>
      <c r="G2" s="110"/>
      <c r="H2" s="110"/>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0"/>
      <c r="CA2" s="110"/>
      <c r="CB2" s="110"/>
      <c r="CC2" s="110"/>
      <c r="CD2" s="110"/>
      <c r="CE2" s="110"/>
      <c r="CF2" s="110"/>
      <c r="CG2" s="110"/>
      <c r="CH2" s="110"/>
      <c r="CI2" s="110"/>
      <c r="CJ2" s="110"/>
      <c r="CK2" s="110"/>
      <c r="CL2" s="110"/>
      <c r="CM2" s="110"/>
      <c r="CN2" s="110"/>
      <c r="CO2" s="110"/>
      <c r="CP2" s="110"/>
      <c r="CQ2" s="110"/>
      <c r="CR2" s="110"/>
      <c r="CS2" s="110"/>
      <c r="CT2" s="110"/>
      <c r="CU2" s="110"/>
      <c r="CV2" s="110"/>
    </row>
    <row r="3" spans="1:100" x14ac:dyDescent="0.25">
      <c r="A3" s="110" t="s">
        <v>270</v>
      </c>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0"/>
      <c r="BX3" s="110"/>
      <c r="BY3" s="110"/>
      <c r="BZ3" s="110"/>
      <c r="CA3" s="110"/>
      <c r="CB3" s="110"/>
      <c r="CC3" s="110"/>
      <c r="CD3" s="110"/>
      <c r="CE3" s="110"/>
      <c r="CF3" s="110"/>
      <c r="CG3" s="110"/>
      <c r="CH3" s="110"/>
      <c r="CI3" s="110"/>
      <c r="CJ3" s="110"/>
      <c r="CK3" s="110"/>
      <c r="CL3" s="110"/>
      <c r="CM3" s="110"/>
      <c r="CN3" s="110"/>
      <c r="CO3" s="110"/>
      <c r="CP3" s="110"/>
      <c r="CQ3" s="110"/>
      <c r="CR3" s="110"/>
      <c r="CS3" s="110"/>
      <c r="CT3" s="110"/>
      <c r="CU3" s="110"/>
      <c r="CV3" s="110"/>
    </row>
    <row r="4" spans="1:100" x14ac:dyDescent="0.25">
      <c r="A4" s="110" t="s">
        <v>271</v>
      </c>
      <c r="B4" s="110"/>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c r="BR4" s="110"/>
      <c r="BS4" s="110"/>
      <c r="BT4" s="110"/>
      <c r="BU4" s="110"/>
      <c r="BV4" s="110"/>
      <c r="BW4" s="110"/>
      <c r="BX4" s="110"/>
      <c r="BY4" s="110"/>
      <c r="BZ4" s="110"/>
      <c r="CA4" s="110"/>
      <c r="CB4" s="110"/>
      <c r="CC4" s="110"/>
      <c r="CD4" s="110"/>
      <c r="CE4" s="110"/>
      <c r="CF4" s="110"/>
      <c r="CG4" s="110"/>
      <c r="CH4" s="110"/>
      <c r="CI4" s="110"/>
      <c r="CJ4" s="110"/>
      <c r="CK4" s="110"/>
      <c r="CL4" s="110"/>
      <c r="CM4" s="110"/>
      <c r="CN4" s="110"/>
      <c r="CO4" s="110"/>
      <c r="CP4" s="110"/>
      <c r="CQ4" s="110"/>
      <c r="CR4" s="110"/>
      <c r="CS4" s="110"/>
      <c r="CT4" s="110"/>
      <c r="CU4" s="110"/>
      <c r="CV4" s="110"/>
    </row>
    <row r="5" spans="1:100" x14ac:dyDescent="0.25">
      <c r="A5" s="114" t="s">
        <v>272</v>
      </c>
      <c r="B5" s="114" t="s">
        <v>273</v>
      </c>
      <c r="C5" s="114"/>
      <c r="D5" s="114"/>
      <c r="E5" s="114"/>
      <c r="F5" s="114" t="s">
        <v>274</v>
      </c>
      <c r="G5" s="114"/>
      <c r="H5" s="114" t="s">
        <v>275</v>
      </c>
      <c r="I5" s="111" t="s">
        <v>276</v>
      </c>
      <c r="J5" s="114" t="s">
        <v>278</v>
      </c>
      <c r="K5" s="114"/>
    </row>
    <row r="6" spans="1:100" x14ac:dyDescent="0.25">
      <c r="A6" s="114"/>
      <c r="B6" s="114"/>
      <c r="C6" s="114"/>
      <c r="D6" s="114"/>
      <c r="E6" s="114"/>
      <c r="F6" s="114"/>
      <c r="G6" s="114"/>
      <c r="H6" s="114"/>
      <c r="I6" s="111" t="s">
        <v>277</v>
      </c>
      <c r="J6" s="114"/>
      <c r="K6" s="114"/>
    </row>
    <row r="7" spans="1:100" x14ac:dyDescent="0.25">
      <c r="A7" s="114"/>
      <c r="B7" s="114" t="s">
        <v>279</v>
      </c>
      <c r="C7" s="114" t="s">
        <v>280</v>
      </c>
      <c r="D7" s="114" t="s">
        <v>281</v>
      </c>
      <c r="E7" s="111" t="s">
        <v>282</v>
      </c>
      <c r="F7" s="111" t="s">
        <v>284</v>
      </c>
      <c r="G7" s="111" t="s">
        <v>286</v>
      </c>
      <c r="H7" s="111" t="s">
        <v>288</v>
      </c>
      <c r="I7" s="111" t="s">
        <v>290</v>
      </c>
      <c r="J7" s="114" t="s">
        <v>292</v>
      </c>
      <c r="K7" s="114" t="s">
        <v>293</v>
      </c>
    </row>
    <row r="8" spans="1:100" x14ac:dyDescent="0.25">
      <c r="A8" s="114"/>
      <c r="B8" s="114"/>
      <c r="C8" s="114"/>
      <c r="D8" s="114"/>
      <c r="E8" s="111" t="s">
        <v>283</v>
      </c>
      <c r="F8" s="111" t="s">
        <v>285</v>
      </c>
      <c r="G8" s="111" t="s">
        <v>287</v>
      </c>
      <c r="H8" s="111" t="s">
        <v>289</v>
      </c>
      <c r="I8" s="111" t="s">
        <v>291</v>
      </c>
      <c r="J8" s="114"/>
      <c r="K8" s="114"/>
    </row>
    <row r="9" spans="1:100" x14ac:dyDescent="0.25">
      <c r="A9" s="112">
        <v>2000</v>
      </c>
      <c r="B9" s="113">
        <v>9.9</v>
      </c>
      <c r="C9" s="113">
        <v>10.8</v>
      </c>
      <c r="D9" s="113">
        <v>11.8</v>
      </c>
      <c r="E9" s="113">
        <v>10.9</v>
      </c>
      <c r="F9" s="113">
        <v>8</v>
      </c>
      <c r="G9" s="113">
        <v>10.5</v>
      </c>
      <c r="H9" s="113">
        <v>7.4</v>
      </c>
      <c r="I9" s="113">
        <v>10.9</v>
      </c>
      <c r="J9" s="113">
        <v>15.6</v>
      </c>
      <c r="K9" s="113">
        <v>12.9</v>
      </c>
    </row>
    <row r="10" spans="1:100" x14ac:dyDescent="0.25">
      <c r="A10" s="112">
        <v>2001</v>
      </c>
      <c r="B10" s="113">
        <v>9.9</v>
      </c>
      <c r="C10" s="113">
        <v>11.2</v>
      </c>
      <c r="D10" s="113">
        <v>12</v>
      </c>
      <c r="E10" s="113">
        <v>11.1</v>
      </c>
      <c r="F10" s="113">
        <v>9.5</v>
      </c>
      <c r="G10" s="113">
        <v>10.8</v>
      </c>
      <c r="H10" s="113">
        <v>7.5</v>
      </c>
      <c r="I10" s="113">
        <v>12.4</v>
      </c>
      <c r="J10" s="113">
        <v>15.3</v>
      </c>
      <c r="K10" s="113">
        <v>13.7</v>
      </c>
    </row>
    <row r="11" spans="1:100" x14ac:dyDescent="0.25">
      <c r="A11" s="112">
        <v>2002</v>
      </c>
      <c r="B11" s="113">
        <v>5.4</v>
      </c>
      <c r="C11" s="113">
        <v>7.8</v>
      </c>
      <c r="D11" s="113">
        <v>6.8</v>
      </c>
      <c r="E11" s="113">
        <v>6</v>
      </c>
      <c r="F11" s="113">
        <v>5</v>
      </c>
      <c r="G11" s="113">
        <v>9.1999999999999993</v>
      </c>
      <c r="H11" s="113">
        <v>4.2</v>
      </c>
      <c r="I11" s="113">
        <v>8.9</v>
      </c>
      <c r="J11" s="113">
        <v>10.4</v>
      </c>
      <c r="K11" s="113">
        <v>8.6999999999999993</v>
      </c>
    </row>
    <row r="12" spans="1:100" x14ac:dyDescent="0.25">
      <c r="A12" s="112">
        <v>2003</v>
      </c>
      <c r="B12" s="113">
        <v>6</v>
      </c>
      <c r="C12" s="113">
        <v>7</v>
      </c>
      <c r="D12" s="113">
        <v>7.5</v>
      </c>
      <c r="E12" s="113">
        <v>6.7</v>
      </c>
      <c r="F12" s="113">
        <v>5.3</v>
      </c>
      <c r="G12" s="113">
        <v>8</v>
      </c>
      <c r="H12" s="113">
        <v>4.2</v>
      </c>
      <c r="I12" s="113">
        <v>9.5</v>
      </c>
      <c r="J12" s="113">
        <v>10.8</v>
      </c>
      <c r="K12" s="113">
        <v>8.9</v>
      </c>
    </row>
    <row r="13" spans="1:100" x14ac:dyDescent="0.25">
      <c r="A13" s="112">
        <v>2004</v>
      </c>
      <c r="B13" s="113">
        <v>7.3</v>
      </c>
      <c r="C13" s="113">
        <v>8.3000000000000007</v>
      </c>
      <c r="D13" s="113">
        <v>9.1999999999999993</v>
      </c>
      <c r="E13" s="113">
        <v>8.1</v>
      </c>
      <c r="F13" s="113">
        <v>6.3</v>
      </c>
      <c r="G13" s="113">
        <v>8.1999999999999993</v>
      </c>
      <c r="H13" s="113">
        <v>4.3</v>
      </c>
      <c r="I13" s="113">
        <v>10.1</v>
      </c>
      <c r="J13" s="113">
        <v>12.1</v>
      </c>
      <c r="K13" s="113">
        <v>10.1</v>
      </c>
    </row>
    <row r="14" spans="1:100" x14ac:dyDescent="0.25">
      <c r="A14" s="112">
        <v>2005</v>
      </c>
      <c r="B14" s="113">
        <v>6.4</v>
      </c>
      <c r="C14" s="113">
        <v>7.7</v>
      </c>
      <c r="D14" s="113">
        <v>8.6999999999999993</v>
      </c>
      <c r="E14" s="113">
        <v>7.5</v>
      </c>
      <c r="F14" s="113">
        <v>5.2</v>
      </c>
      <c r="G14" s="113">
        <v>6</v>
      </c>
      <c r="H14" s="113">
        <v>3.8</v>
      </c>
      <c r="I14" s="113">
        <v>10.1</v>
      </c>
      <c r="J14" s="113">
        <v>11.1</v>
      </c>
      <c r="K14" s="113">
        <v>9.1</v>
      </c>
    </row>
    <row r="15" spans="1:100" x14ac:dyDescent="0.25">
      <c r="A15" s="112">
        <v>2006</v>
      </c>
      <c r="B15" s="113">
        <v>5.4</v>
      </c>
      <c r="C15" s="113">
        <v>6.1</v>
      </c>
      <c r="D15" s="113">
        <v>7</v>
      </c>
      <c r="E15" s="113">
        <v>6.2</v>
      </c>
      <c r="F15" s="113">
        <v>4.9000000000000004</v>
      </c>
      <c r="G15" s="113">
        <v>5</v>
      </c>
      <c r="H15" s="113">
        <v>3.5</v>
      </c>
      <c r="I15" s="113">
        <v>9.6999999999999993</v>
      </c>
      <c r="J15" s="113">
        <v>10.199999999999999</v>
      </c>
      <c r="K15" s="113">
        <v>8.3000000000000007</v>
      </c>
    </row>
    <row r="16" spans="1:100" x14ac:dyDescent="0.25">
      <c r="A16" s="112">
        <v>2007</v>
      </c>
      <c r="B16" s="113">
        <v>3.4</v>
      </c>
      <c r="C16" s="113">
        <v>4.2</v>
      </c>
      <c r="D16" s="113">
        <v>4.9000000000000004</v>
      </c>
      <c r="E16" s="113">
        <v>4.2</v>
      </c>
      <c r="F16" s="113">
        <v>3.4</v>
      </c>
      <c r="G16" s="113">
        <v>3.1</v>
      </c>
      <c r="H16" s="113">
        <v>2.2000000000000002</v>
      </c>
      <c r="I16" s="113">
        <v>8.6999999999999993</v>
      </c>
      <c r="J16" s="113">
        <v>8.6</v>
      </c>
      <c r="K16" s="113">
        <v>6.8</v>
      </c>
    </row>
    <row r="17" spans="1:100" x14ac:dyDescent="0.25">
      <c r="A17" s="112">
        <v>2008</v>
      </c>
      <c r="B17" s="113">
        <v>5.4</v>
      </c>
      <c r="C17" s="113">
        <v>6.2</v>
      </c>
      <c r="D17" s="113">
        <v>6.5</v>
      </c>
      <c r="E17" s="113">
        <v>6.4</v>
      </c>
      <c r="F17" s="113">
        <v>4.0999999999999996</v>
      </c>
      <c r="G17" s="113">
        <v>4</v>
      </c>
      <c r="H17" s="113">
        <v>2.2000000000000002</v>
      </c>
      <c r="I17" s="113">
        <v>8.8000000000000007</v>
      </c>
      <c r="J17" s="113">
        <v>9.5</v>
      </c>
      <c r="K17" s="113">
        <v>7.5</v>
      </c>
    </row>
    <row r="18" spans="1:100" x14ac:dyDescent="0.25">
      <c r="A18" s="112">
        <v>2009</v>
      </c>
      <c r="B18" s="113">
        <v>4.2</v>
      </c>
      <c r="C18" s="113">
        <v>4.4000000000000004</v>
      </c>
      <c r="D18" s="113">
        <v>4.5999999999999996</v>
      </c>
      <c r="E18" s="113">
        <v>4.5</v>
      </c>
      <c r="F18" s="113">
        <v>2.7</v>
      </c>
      <c r="G18" s="113">
        <v>2.5</v>
      </c>
      <c r="H18" s="113">
        <v>2.1</v>
      </c>
      <c r="I18" s="113">
        <v>8.5</v>
      </c>
      <c r="J18" s="113">
        <v>9.1999999999999993</v>
      </c>
      <c r="K18" s="113">
        <v>7.3</v>
      </c>
    </row>
    <row r="19" spans="1:100" x14ac:dyDescent="0.25">
      <c r="A19" s="112">
        <v>2010</v>
      </c>
      <c r="B19" s="113">
        <v>3.7</v>
      </c>
      <c r="C19" s="113">
        <v>4</v>
      </c>
      <c r="D19" s="113">
        <v>4.3</v>
      </c>
      <c r="E19" s="113">
        <v>4</v>
      </c>
      <c r="F19" s="113"/>
      <c r="G19" s="113"/>
      <c r="H19" s="113"/>
      <c r="I19" s="113"/>
      <c r="J19" s="113">
        <v>8.6999999999999993</v>
      </c>
      <c r="K19" s="113">
        <v>6.5</v>
      </c>
    </row>
    <row r="20" spans="1:100" x14ac:dyDescent="0.25">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7"/>
      <c r="CQ20" s="117"/>
      <c r="CR20" s="117"/>
      <c r="CS20" s="117"/>
      <c r="CT20" s="117"/>
      <c r="CU20" s="117"/>
      <c r="CV20" s="117"/>
    </row>
    <row r="21" spans="1:100" x14ac:dyDescent="0.25">
      <c r="A21" s="115" t="s">
        <v>294</v>
      </c>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c r="BU21" s="115"/>
      <c r="BV21" s="115"/>
      <c r="BW21" s="115"/>
      <c r="BX21" s="115"/>
      <c r="BY21" s="115"/>
      <c r="BZ21" s="115"/>
      <c r="CA21" s="115"/>
      <c r="CB21" s="115"/>
      <c r="CC21" s="115"/>
      <c r="CD21" s="115"/>
      <c r="CE21" s="115"/>
      <c r="CF21" s="115"/>
      <c r="CG21" s="115"/>
      <c r="CH21" s="115"/>
      <c r="CI21" s="115"/>
      <c r="CJ21" s="115"/>
      <c r="CK21" s="115"/>
      <c r="CL21" s="115"/>
      <c r="CM21" s="115"/>
      <c r="CN21" s="115"/>
      <c r="CO21" s="115"/>
      <c r="CP21" s="115"/>
      <c r="CQ21" s="115"/>
      <c r="CR21" s="115"/>
      <c r="CS21" s="115"/>
      <c r="CT21" s="115"/>
      <c r="CU21" s="115"/>
      <c r="CV21" s="115"/>
    </row>
    <row r="22" spans="1:100" x14ac:dyDescent="0.25">
      <c r="A22" s="116" t="s">
        <v>295</v>
      </c>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c r="CH22" s="116"/>
      <c r="CI22" s="116"/>
      <c r="CJ22" s="116"/>
      <c r="CK22" s="116"/>
      <c r="CL22" s="116"/>
      <c r="CM22" s="116"/>
      <c r="CN22" s="116"/>
      <c r="CO22" s="116"/>
      <c r="CP22" s="116"/>
      <c r="CQ22" s="116"/>
      <c r="CR22" s="116"/>
      <c r="CS22" s="116"/>
      <c r="CT22" s="116"/>
      <c r="CU22" s="116"/>
      <c r="CV22" s="116"/>
    </row>
    <row r="23" spans="1:100" x14ac:dyDescent="0.25">
      <c r="A23" s="115" t="s">
        <v>296</v>
      </c>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c r="BU23" s="115"/>
      <c r="BV23" s="115"/>
      <c r="BW23" s="115"/>
      <c r="BX23" s="115"/>
      <c r="BY23" s="115"/>
      <c r="BZ23" s="115"/>
      <c r="CA23" s="115"/>
      <c r="CB23" s="115"/>
      <c r="CC23" s="115"/>
      <c r="CD23" s="115"/>
      <c r="CE23" s="115"/>
      <c r="CF23" s="115"/>
      <c r="CG23" s="115"/>
      <c r="CH23" s="115"/>
      <c r="CI23" s="115"/>
      <c r="CJ23" s="115"/>
      <c r="CK23" s="115"/>
      <c r="CL23" s="115"/>
      <c r="CM23" s="115"/>
      <c r="CN23" s="115"/>
      <c r="CO23" s="115"/>
      <c r="CP23" s="115"/>
      <c r="CQ23" s="115"/>
      <c r="CR23" s="115"/>
      <c r="CS23" s="115"/>
      <c r="CT23" s="115"/>
      <c r="CU23" s="115"/>
      <c r="CV23" s="115"/>
    </row>
    <row r="24" spans="1:100" x14ac:dyDescent="0.25">
      <c r="A24" s="116" t="s">
        <v>297</v>
      </c>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6"/>
      <c r="BY24" s="116"/>
      <c r="BZ24" s="116"/>
      <c r="CA24" s="116"/>
      <c r="CB24" s="116"/>
      <c r="CC24" s="116"/>
      <c r="CD24" s="116"/>
      <c r="CE24" s="116"/>
      <c r="CF24" s="116"/>
      <c r="CG24" s="116"/>
      <c r="CH24" s="116"/>
      <c r="CI24" s="116"/>
      <c r="CJ24" s="116"/>
      <c r="CK24" s="116"/>
      <c r="CL24" s="116"/>
      <c r="CM24" s="116"/>
      <c r="CN24" s="116"/>
      <c r="CO24" s="116"/>
      <c r="CP24" s="116"/>
      <c r="CQ24" s="116"/>
      <c r="CR24" s="116"/>
      <c r="CS24" s="116"/>
      <c r="CT24" s="116"/>
      <c r="CU24" s="116"/>
      <c r="CV24" s="116"/>
    </row>
    <row r="25" spans="1:100" x14ac:dyDescent="0.25">
      <c r="A25" s="116" t="s">
        <v>298</v>
      </c>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16"/>
      <c r="BY25" s="116"/>
      <c r="BZ25" s="116"/>
      <c r="CA25" s="116"/>
      <c r="CB25" s="116"/>
      <c r="CC25" s="116"/>
      <c r="CD25" s="116"/>
      <c r="CE25" s="116"/>
      <c r="CF25" s="116"/>
      <c r="CG25" s="116"/>
      <c r="CH25" s="116"/>
      <c r="CI25" s="116"/>
      <c r="CJ25" s="116"/>
      <c r="CK25" s="116"/>
      <c r="CL25" s="116"/>
      <c r="CM25" s="116"/>
      <c r="CN25" s="116"/>
      <c r="CO25" s="116"/>
      <c r="CP25" s="116"/>
      <c r="CQ25" s="116"/>
      <c r="CR25" s="116"/>
      <c r="CS25" s="116"/>
      <c r="CT25" s="116"/>
      <c r="CU25" s="116"/>
      <c r="CV25" s="116"/>
    </row>
    <row r="26" spans="1:100" x14ac:dyDescent="0.25">
      <c r="A26" s="115" t="s">
        <v>299</v>
      </c>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c r="BU26" s="115"/>
      <c r="BV26" s="115"/>
      <c r="BW26" s="115"/>
      <c r="BX26" s="115"/>
      <c r="BY26" s="115"/>
      <c r="BZ26" s="115"/>
      <c r="CA26" s="115"/>
      <c r="CB26" s="115"/>
      <c r="CC26" s="115"/>
      <c r="CD26" s="115"/>
      <c r="CE26" s="115"/>
      <c r="CF26" s="115"/>
      <c r="CG26" s="115"/>
      <c r="CH26" s="115"/>
      <c r="CI26" s="115"/>
      <c r="CJ26" s="115"/>
      <c r="CK26" s="115"/>
      <c r="CL26" s="115"/>
      <c r="CM26" s="115"/>
      <c r="CN26" s="115"/>
      <c r="CO26" s="115"/>
      <c r="CP26" s="115"/>
      <c r="CQ26" s="115"/>
      <c r="CR26" s="115"/>
      <c r="CS26" s="115"/>
      <c r="CT26" s="115"/>
      <c r="CU26" s="115"/>
      <c r="CV26" s="115"/>
    </row>
    <row r="27" spans="1:100" x14ac:dyDescent="0.25">
      <c r="A27" s="119" t="s">
        <v>300</v>
      </c>
    </row>
    <row r="31" spans="1:100" ht="56.25" x14ac:dyDescent="0.25">
      <c r="A31" s="125" t="s">
        <v>309</v>
      </c>
      <c r="B31" s="126">
        <v>2002</v>
      </c>
      <c r="C31" s="126">
        <v>2010</v>
      </c>
      <c r="D31" s="125">
        <v>2012</v>
      </c>
    </row>
    <row r="32" spans="1:100" x14ac:dyDescent="0.25">
      <c r="A32" s="124" t="s">
        <v>310</v>
      </c>
      <c r="B32" s="127" t="s">
        <v>311</v>
      </c>
      <c r="C32" s="127" t="s">
        <v>312</v>
      </c>
      <c r="D32" s="127" t="s">
        <v>311</v>
      </c>
    </row>
    <row r="33" spans="1:4" x14ac:dyDescent="0.25">
      <c r="A33" s="124" t="s">
        <v>313</v>
      </c>
      <c r="B33" s="127" t="s">
        <v>314</v>
      </c>
      <c r="C33" s="127" t="s">
        <v>315</v>
      </c>
      <c r="D33" s="127" t="s">
        <v>314</v>
      </c>
    </row>
    <row r="34" spans="1:4" x14ac:dyDescent="0.25">
      <c r="A34" s="124" t="s">
        <v>316</v>
      </c>
      <c r="B34" s="127" t="s">
        <v>311</v>
      </c>
      <c r="C34" s="127" t="s">
        <v>312</v>
      </c>
      <c r="D34" s="127" t="s">
        <v>311</v>
      </c>
    </row>
    <row r="35" spans="1:4" x14ac:dyDescent="0.25">
      <c r="A35" s="118" t="s">
        <v>317</v>
      </c>
    </row>
    <row r="36" spans="1:4" x14ac:dyDescent="0.25">
      <c r="A36" s="118" t="s">
        <v>318</v>
      </c>
    </row>
  </sheetData>
  <mergeCells count="22">
    <mergeCell ref="A20:CV20"/>
    <mergeCell ref="A21:CV21"/>
    <mergeCell ref="A22:CV22"/>
    <mergeCell ref="A23:CV23"/>
    <mergeCell ref="A24:CV24"/>
    <mergeCell ref="A25:CV25"/>
    <mergeCell ref="A26:CV26"/>
    <mergeCell ref="A7:A8"/>
    <mergeCell ref="B7:B8"/>
    <mergeCell ref="C7:C8"/>
    <mergeCell ref="D7:D8"/>
    <mergeCell ref="J7:J8"/>
    <mergeCell ref="K7:K8"/>
    <mergeCell ref="A1:CV1"/>
    <mergeCell ref="A2:CV2"/>
    <mergeCell ref="A3:CV3"/>
    <mergeCell ref="A4:CV4"/>
    <mergeCell ref="A5:A6"/>
    <mergeCell ref="B5:E6"/>
    <mergeCell ref="F5:G6"/>
    <mergeCell ref="H5:H6"/>
    <mergeCell ref="J5: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List of variables and proxy</vt:lpstr>
      <vt:lpstr>Consolidated (2012)</vt:lpstr>
      <vt:lpstr>Sheet4</vt:lpstr>
      <vt:lpstr>'Consolidated (2012)'!Print_Titles</vt:lpstr>
      <vt:lpstr>'List of variables and proxy'!Print_Titles</vt:lpstr>
    </vt:vector>
  </TitlesOfParts>
  <Company>Victoria University of Wellington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Rio Yonson</dc:creator>
  <cp:lastModifiedBy>Rio Yonson</cp:lastModifiedBy>
  <cp:lastPrinted>2015-06-12T09:16:20Z</cp:lastPrinted>
  <dcterms:created xsi:type="dcterms:W3CDTF">2014-10-06T08:52:23Z</dcterms:created>
  <dcterms:modified xsi:type="dcterms:W3CDTF">2015-06-12T11:27:59Z</dcterms:modified>
</cp:coreProperties>
</file>