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720" yWindow="405" windowWidth="27555" windowHeight="12300" tabRatio="838" activeTab="1"/>
  </bookViews>
  <sheets>
    <sheet name="List of variables and proxy" sheetId="33" r:id="rId1"/>
    <sheet name="Consolidated (2012)" sheetId="76" r:id="rId2"/>
    <sheet name="Sheet4" sheetId="78" r:id="rId3"/>
  </sheets>
  <definedNames>
    <definedName name="dataset" localSheetId="1">#REF!</definedName>
    <definedName name="dataset">#REF!</definedName>
    <definedName name="_xlnm.Print_Titles" localSheetId="1">'Consolidated (2012)'!$A:$A,'Consolidated (2012)'!$2:$2</definedName>
    <definedName name="_xlnm.Print_Titles" localSheetId="0">'List of variables and proxy'!$1:$1</definedName>
    <definedName name="Indicators" localSheetId="1">#REF!</definedName>
    <definedName name="Indicators">#REF!</definedName>
    <definedName name="THEdataset" localSheetId="1">#REF!</definedName>
    <definedName name="THEdataset">#REF!</definedName>
    <definedName name="TheV_panel" localSheetId="1">#REF!</definedName>
    <definedName name="TheV_panel">#REF!</definedName>
  </definedNames>
  <calcPr calcId="145621"/>
</workbook>
</file>

<file path=xl/calcChain.xml><?xml version="1.0" encoding="utf-8"?>
<calcChain xmlns="http://schemas.openxmlformats.org/spreadsheetml/2006/main">
  <c r="BE46" i="76" l="1"/>
  <c r="BD46" i="76"/>
  <c r="BE11" i="76"/>
  <c r="BD11" i="76"/>
</calcChain>
</file>

<file path=xl/sharedStrings.xml><?xml version="1.0" encoding="utf-8"?>
<sst xmlns="http://schemas.openxmlformats.org/spreadsheetml/2006/main" count="479" uniqueCount="319">
  <si>
    <t>ABRA</t>
  </si>
  <si>
    <t>CAR</t>
  </si>
  <si>
    <t>AGUSAN DEL NORTE</t>
  </si>
  <si>
    <t>AGUSAN DEL SUR</t>
  </si>
  <si>
    <t>AKLAN</t>
  </si>
  <si>
    <t>ALBAY</t>
  </si>
  <si>
    <t>ANTIQUE</t>
  </si>
  <si>
    <t>APAYAO</t>
  </si>
  <si>
    <t>AURORA</t>
  </si>
  <si>
    <t>BASILAN</t>
  </si>
  <si>
    <t>ARMM</t>
  </si>
  <si>
    <t>BATAAN</t>
  </si>
  <si>
    <t>BATANES</t>
  </si>
  <si>
    <t>BATANGAS</t>
  </si>
  <si>
    <t>4A</t>
  </si>
  <si>
    <t>BENGUET</t>
  </si>
  <si>
    <t>BILIRAN</t>
  </si>
  <si>
    <t>BOHOL</t>
  </si>
  <si>
    <t>BUKIDNON</t>
  </si>
  <si>
    <t>BULACAN</t>
  </si>
  <si>
    <t>CAGAYAN</t>
  </si>
  <si>
    <t>CAMARINES NORTE</t>
  </si>
  <si>
    <t>CAMARINES SUR</t>
  </si>
  <si>
    <t>CAMIGUIN</t>
  </si>
  <si>
    <t>CAPIZ</t>
  </si>
  <si>
    <t>CATANDUANES</t>
  </si>
  <si>
    <t>CAVITE</t>
  </si>
  <si>
    <t>CEBU</t>
  </si>
  <si>
    <t>COMPOSTELA VALLEY</t>
  </si>
  <si>
    <t>DAVAO DEL NORTE</t>
  </si>
  <si>
    <t>DAVAO DEL SUR</t>
  </si>
  <si>
    <t>DAVAO ORIENTAL</t>
  </si>
  <si>
    <t>EASTERN SAMAR</t>
  </si>
  <si>
    <t>GUIMARAS</t>
  </si>
  <si>
    <t>IFUGAO</t>
  </si>
  <si>
    <t>ILOCOS NORTE</t>
  </si>
  <si>
    <t>ILOCOS SUR</t>
  </si>
  <si>
    <t>ILOILO</t>
  </si>
  <si>
    <t>ISABELA</t>
  </si>
  <si>
    <t>KALINGA</t>
  </si>
  <si>
    <t>LA UNION</t>
  </si>
  <si>
    <t>LAGUNA</t>
  </si>
  <si>
    <t>LANAO DEL NORTE</t>
  </si>
  <si>
    <t>LANAO DEL SUR</t>
  </si>
  <si>
    <t>LEYTE</t>
  </si>
  <si>
    <t>MAGUINDANAO</t>
  </si>
  <si>
    <t>MARINDUQUE</t>
  </si>
  <si>
    <t>4B</t>
  </si>
  <si>
    <t>MASBATE</t>
  </si>
  <si>
    <t>MISAMIS OCCIDENTAL</t>
  </si>
  <si>
    <t>MISAMIS ORIENTAL</t>
  </si>
  <si>
    <t>MOUNTAIN PROVINCE</t>
  </si>
  <si>
    <t>NEGROS OCCIDENTAL</t>
  </si>
  <si>
    <t>NEGROS ORIENTAL</t>
  </si>
  <si>
    <t>NORTH COTABATO</t>
  </si>
  <si>
    <t>NORTHERN SAMAR</t>
  </si>
  <si>
    <t>NUEVA ECIJA</t>
  </si>
  <si>
    <t>NUEVA VIZCAYA</t>
  </si>
  <si>
    <t>OCCIDENTAL MINDORO</t>
  </si>
  <si>
    <t>ORIENTAL MINDORO</t>
  </si>
  <si>
    <t>PALAWAN</t>
  </si>
  <si>
    <t>PAMPANGA</t>
  </si>
  <si>
    <t>PANGASINAN</t>
  </si>
  <si>
    <t>QUEZON</t>
  </si>
  <si>
    <t>QUIRINO</t>
  </si>
  <si>
    <t>RIZAL</t>
  </si>
  <si>
    <t>ROMBLON</t>
  </si>
  <si>
    <t>SAMAR</t>
  </si>
  <si>
    <t>SARANGANI</t>
  </si>
  <si>
    <t>SIQUIJOR</t>
  </si>
  <si>
    <t>SORSOGON</t>
  </si>
  <si>
    <t>SOUTH COTABATO</t>
  </si>
  <si>
    <t>SOUTHERN LEYTE</t>
  </si>
  <si>
    <t>SULTAN KUDARAT</t>
  </si>
  <si>
    <t>SULU</t>
  </si>
  <si>
    <t>SURIGAO DEL NORTE</t>
  </si>
  <si>
    <t>SURIGAO DEL SUR</t>
  </si>
  <si>
    <t>TARLAC</t>
  </si>
  <si>
    <t>TAWI-TAWI</t>
  </si>
  <si>
    <t>ZAMBALES</t>
  </si>
  <si>
    <t>ZAMBOANGA DEL NORTE</t>
  </si>
  <si>
    <t>ZAMBOANGA DEL SUR</t>
  </si>
  <si>
    <t>ZAMBOANGA SIBUGAY</t>
  </si>
  <si>
    <t>DINAGAT ISLANDS</t>
  </si>
  <si>
    <t>CARAGA</t>
  </si>
  <si>
    <t>Region</t>
  </si>
  <si>
    <t>Province</t>
  </si>
  <si>
    <t>Poverty Incidence among Population (%) 2012</t>
  </si>
  <si>
    <t>Region PSGC</t>
  </si>
  <si>
    <t>Province PSGC</t>
  </si>
  <si>
    <t>National Statistics Office - Philippine Statistical Agency</t>
  </si>
  <si>
    <t>Details</t>
  </si>
  <si>
    <t>Source</t>
  </si>
  <si>
    <t>Level of Disaggregation</t>
  </si>
  <si>
    <t>Average Annual Family Income, 2009</t>
  </si>
  <si>
    <t>Other Info</t>
  </si>
  <si>
    <t>2012 Family Income and Expenditure Survey</t>
  </si>
  <si>
    <t>Affected Families, 2012</t>
  </si>
  <si>
    <t>Affected Persons, 2012</t>
  </si>
  <si>
    <t xml:space="preserve">Sum of the number of families affected per tropical cyclone; some families may be affected more than once; a family affected twice is counted twice, those affected thrice are likewise counted thrice </t>
  </si>
  <si>
    <t xml:space="preserve">Sum of the number of persons affected per tropical cyclone; some individuals may be affected more than once; an individual affected twice is counted twice, those affected thrice are likewise counted thrice </t>
  </si>
  <si>
    <t>National Disaster Risk Reduction and Management Council/Office of Civil Defense</t>
  </si>
  <si>
    <t>% of Births by Attended Skilled Health Personnel, 2012</t>
  </si>
  <si>
    <t>Number of Partially Damaged Houses, 2012</t>
  </si>
  <si>
    <t>Number of Totally Damaged Houses, 2012</t>
  </si>
  <si>
    <t>Variable</t>
  </si>
  <si>
    <t>gdp_pc_pp</t>
  </si>
  <si>
    <t>pop</t>
  </si>
  <si>
    <t>income</t>
  </si>
  <si>
    <t>poverty</t>
  </si>
  <si>
    <t>coordinate</t>
  </si>
  <si>
    <t xml:space="preserve">Philippine Standard Geographic Code (PSGC) for the region </t>
  </si>
  <si>
    <t xml:space="preserve">Philippine Standard Geographic Code (PSGC) for the province </t>
  </si>
  <si>
    <t>shocks</t>
  </si>
  <si>
    <t>support</t>
  </si>
  <si>
    <t>losses</t>
  </si>
  <si>
    <t>unemp</t>
  </si>
  <si>
    <t>bashs</t>
  </si>
  <si>
    <t>Field Health Services Information System, Annual Report 2012</t>
  </si>
  <si>
    <t>Department of Health</t>
  </si>
  <si>
    <t>Separate data per province and city are combined to get the overall estimate per province</t>
  </si>
  <si>
    <t>shew</t>
  </si>
  <si>
    <t>Countryside in Figures</t>
  </si>
  <si>
    <t>National Statistical Coordination Board - Philippine Statistical Agency</t>
  </si>
  <si>
    <t>Philippine Standard Geographic Code as of March 31, 2014</t>
  </si>
  <si>
    <t>Philippine Standard Geographic Code as of March 31, 2015</t>
  </si>
  <si>
    <t>Undertaken/Prepared by</t>
  </si>
  <si>
    <t>Number of Totally Damaged Houses due to all tropical cyclones for each year</t>
  </si>
  <si>
    <t>Total number of affected persons by all tropical cyclones for each year</t>
  </si>
  <si>
    <t>Total number of affected families by all tropical cyclones for each year</t>
  </si>
  <si>
    <t>Number of Partially Damaged Houses due to all tropical cyclones for each year</t>
  </si>
  <si>
    <t>Cost of Damage to Agriculture due to all tropical cyclones for each year</t>
  </si>
  <si>
    <t>Cost of Damage to Infrastructure due to all tropical cyclones for each year</t>
  </si>
  <si>
    <t>Cost of Damage to School Buildings due to all tropical cyclones for each year</t>
  </si>
  <si>
    <t>Cost of Damage to Private Property  due to all tropical cyclones for each year</t>
  </si>
  <si>
    <t>Total Cost of Damages due to all tropical cyclones for each year</t>
  </si>
  <si>
    <t>Total cost of assistance provided to families affected by tropical cyclones for each year</t>
  </si>
  <si>
    <t xml:space="preserve">Public Schools, Secondary, 2012-2013 </t>
  </si>
  <si>
    <t xml:space="preserve">Public Schools, Elementary, 2012-2013 </t>
  </si>
  <si>
    <t>What it measures</t>
  </si>
  <si>
    <t>GDP per capita (PPP) within the study area</t>
  </si>
  <si>
    <t>Population within the study area</t>
  </si>
  <si>
    <t>Household-level income (e.g. monthly income of a household)</t>
  </si>
  <si>
    <t>GPS coordinates of household (coordinate can be offset to protect household privacy)</t>
  </si>
  <si>
    <t xml:space="preserve">Question on whether a household experienced the flood </t>
  </si>
  <si>
    <t xml:space="preserve">How much losses (in monetary terms) a household experienced. This includes income losses as well as physical asset losses. </t>
  </si>
  <si>
    <t>How much support (from the government) was received in the aftermath of the flood? You can ask one question on cash received, and another question to estimate the monetary value of in-kind support (e.g. food, clothing) received.</t>
  </si>
  <si>
    <t>The ability of individuals to obtain a job</t>
  </si>
  <si>
    <t>A supply-side measure of access to health services. One possibility is bashs, which measures the percentage of births attended by skilled staff.</t>
  </si>
  <si>
    <t>Access to early warning, Access to shelters</t>
  </si>
  <si>
    <t>pglp</t>
  </si>
  <si>
    <t>How likely are children to complete primary schooling</t>
  </si>
  <si>
    <t>Poverty Incidence among Population (%), 2012</t>
  </si>
  <si>
    <t>Total Cost of Assistance Affected Families, 2012</t>
  </si>
  <si>
    <t>Cohort Survival Rate in Public Elementary Schools, School Year 2012-2013</t>
  </si>
  <si>
    <t>Regional Accounts</t>
  </si>
  <si>
    <t>Poverty incidence for Maguindanao and Basilan were recomputed to include the cities with the geographical boundaries of these provinces.</t>
  </si>
  <si>
    <t xml:space="preserve">In the original dataset, the number of livebirths by attendance is disaggregated as follows: 1) medical doctor (MD), 2) public health nurse (PHN), 3) midwives, 4) Hilot or tradional birth attendant, 5) others.  In the estimation of the variable, 1 to 3 above are considered skilled health personnel. </t>
  </si>
  <si>
    <t>Estimated LDRRM Fund 2012</t>
  </si>
  <si>
    <t>% Wages and salaries 2012</t>
  </si>
  <si>
    <t>% Entrepreneurial  activities 2012</t>
  </si>
  <si>
    <t>% Other receipts 2012</t>
  </si>
  <si>
    <t>% of Births by Attended Skilled Health Personnel 2012</t>
  </si>
  <si>
    <t>type of house</t>
  </si>
  <si>
    <t>% Health Expenditure 2012</t>
  </si>
  <si>
    <t>GRDPC 2012 (At Current Prices)</t>
  </si>
  <si>
    <t>Walls_% Strong/mixed but predominantly strong materials 2012</t>
  </si>
  <si>
    <t>Walls_% Light/mixed but predominantly light materials 2012</t>
  </si>
  <si>
    <t>Walls_% alvaged/mixed but predominatly salvaged materials 2012</t>
  </si>
  <si>
    <t>Roof_% Strong/mixed but predominantly strong materials 2012</t>
  </si>
  <si>
    <t>Roof_% Light/mixed but predominantly light materials 2012</t>
  </si>
  <si>
    <t>Roof_% Salvaged/mixed but predominatly salvaged materials 2012</t>
  </si>
  <si>
    <t>% Own or owner-like possession of house and lot 2012</t>
  </si>
  <si>
    <t>% Rent house/ room including lot 2012</t>
  </si>
  <si>
    <t>% Own house rent lot 2012</t>
  </si>
  <si>
    <t>% Own house rent-free lot with consent of owner 2012</t>
  </si>
  <si>
    <t>% Own house rent-free lot without consent of owner 2012</t>
  </si>
  <si>
    <t>% Rent-free house and lot with consent of owner 2012</t>
  </si>
  <si>
    <t>% Rent-free house and lot without consent of owner 2012</t>
  </si>
  <si>
    <t>Labor Force Participation Rate 2012</t>
  </si>
  <si>
    <t>Employment Rate 2012</t>
  </si>
  <si>
    <t>Unemployment Rate 2012</t>
  </si>
  <si>
    <t>Underemployment Rate 2012</t>
  </si>
  <si>
    <t>Projected Population 2012</t>
  </si>
  <si>
    <t>Average Annual  Family Income, by Region, 2012</t>
  </si>
  <si>
    <t>% Other sources of income 2012</t>
  </si>
  <si>
    <t>income_sources</t>
  </si>
  <si>
    <t>plgp</t>
  </si>
  <si>
    <t>housing structure_roof</t>
  </si>
  <si>
    <t>housing structure_walls</t>
  </si>
  <si>
    <t>ophe</t>
  </si>
  <si>
    <t>finance_pre</t>
  </si>
  <si>
    <t>pre_scaleup</t>
  </si>
  <si>
    <t>Fatalities, 2012</t>
  </si>
  <si>
    <t>Demand Deposit 2012</t>
  </si>
  <si>
    <t>Time Deposit 2012</t>
  </si>
  <si>
    <t>Others Deposits 2012</t>
  </si>
  <si>
    <t>% Demand Deposit 2012</t>
  </si>
  <si>
    <t>% Time Deposit 2012</t>
  </si>
  <si>
    <t>% Others Deposits 2012</t>
  </si>
  <si>
    <t>Total Bank Deposits 2012</t>
  </si>
  <si>
    <t>Savings Deposit 2012</t>
  </si>
  <si>
    <t>%Savings Deposit 2012</t>
  </si>
  <si>
    <t>financial_access</t>
  </si>
  <si>
    <t>Per Capita GRDP at current prices</t>
  </si>
  <si>
    <t>Projected Popolution 2012</t>
  </si>
  <si>
    <t>2000 and 2010 Census of Population and Housing</t>
  </si>
  <si>
    <t xml:space="preserve">Projected using the population data of provinces and highly urbanbized cities within the provincial geographical boundary </t>
  </si>
  <si>
    <t>Value reflected per province is the regional level per capita GRDP at current prices</t>
  </si>
  <si>
    <t>Average Annual  Family Income, by Region, 2012 (in thousand pesos)</t>
  </si>
  <si>
    <t>The sources of income. How much of a household's income comes from employment? How much comes from interest on capital? Most importantly, how much comes from government transfers? And how much comes from remittances?</t>
  </si>
  <si>
    <t>Family Receipts by Source of Receipt 2012</t>
  </si>
  <si>
    <t>Value reflected per province is the regional levelannual average family income. Provincial level estimates per province is not yet available</t>
  </si>
  <si>
    <t>Damage to Agri 2012</t>
  </si>
  <si>
    <t>Damage to Infra  2012</t>
  </si>
  <si>
    <t>Damage to Private Property, 2012</t>
  </si>
  <si>
    <t>Total Damages, 2012</t>
  </si>
  <si>
    <t xml:space="preserve">Affected Families, 2012 </t>
  </si>
  <si>
    <t>Fatality, 2012</t>
  </si>
  <si>
    <t>Damage to Infra 2012</t>
  </si>
  <si>
    <t>Damage to School Buildings 2012</t>
  </si>
  <si>
    <t>Damage to Private Property 2012</t>
  </si>
  <si>
    <t>Total Damages 2012</t>
  </si>
  <si>
    <t>Total Cost of Assistance, 2012</t>
  </si>
  <si>
    <t>Slum, single storey building, multiple story building (or whatever is relevant for the study area)</t>
  </si>
  <si>
    <t>housing_structure_roof</t>
  </si>
  <si>
    <t>housing_structure_walls</t>
  </si>
  <si>
    <t>Material of roof, material of floor, material of main structure</t>
  </si>
  <si>
    <t>financial access</t>
  </si>
  <si>
    <t>Financial access of households (e.g. % of households who have taken a loan in the last year, % of households with a savings account,  % of households with insurance). An extra question on what % of household assets are in a bank account would be a plus</t>
  </si>
  <si>
    <t xml:space="preserve">demand-side measure of access to health services. One possibility is ophe, which meausres the percentage of all health expenditures which are out-of-pocket. </t>
  </si>
  <si>
    <t>prepare_scaleup</t>
  </si>
  <si>
    <t>Ability of a country to scale-up social protection after a disaster</t>
  </si>
  <si>
    <t>Existence of financial arrangements in place for a country to deal with a disaster</t>
  </si>
  <si>
    <t>Number public elementary and secondary schools</t>
  </si>
  <si>
    <t>Estimated LDRRMF Fund, 2012</t>
  </si>
  <si>
    <t>LDRRMF stands for Local Disaster Risk Reduction and Management (DRMM) Fund</t>
  </si>
  <si>
    <t>Section 21 of Republic Act 10121 states that the Local Disaster Risk Reduction and Management (DRRM) Fund is equivalent to at least 5% of the revenue of local government units from regular sources</t>
  </si>
  <si>
    <t>Estimated QRF 2012</t>
  </si>
  <si>
    <t>grd_pc</t>
  </si>
  <si>
    <t xml:space="preserve">QRF stands for Quick Response Fund  </t>
  </si>
  <si>
    <t>2012 Statement of Income and Expenditures of provincial, city and municipal local government units</t>
  </si>
  <si>
    <t>Department of Finance - Bureau of Local Government Finance</t>
  </si>
  <si>
    <t>Proxy for the Philippines/Header Name in the Table</t>
  </si>
  <si>
    <t>National Statistical Coordination Board - Philippine Statistical Agency; Department of Education</t>
  </si>
  <si>
    <t>% Distribution of Number of Families by Tenure Status of Dwelling Unit and Lot</t>
  </si>
  <si>
    <t xml:space="preserve">% distribution computed from data on number of Families by Tenure Status of Dwelling Unit and Lot </t>
  </si>
  <si>
    <t xml:space="preserve">% Distribution of families by construction materials of roof of dwelling unt, 2012 </t>
  </si>
  <si>
    <t>Quick Response Fund equivalent to 30% of the Local DRRM Fund of the local government units.  This is a stand-by fund for relief and recovery programs</t>
  </si>
  <si>
    <t>% hh with radio 2012</t>
  </si>
  <si>
    <t>% hh with landlines 2012</t>
  </si>
  <si>
    <t>% hh with cellular phones 2012</t>
  </si>
  <si>
    <t>% of families reporting owneship of household conveniences</t>
  </si>
  <si>
    <t>% distribution computed from data on number of families by construction materials of roof of dwelling unt</t>
  </si>
  <si>
    <t xml:space="preserve">% distribution of families by construction materials of outer walls of dwelling unit, 2012 </t>
  </si>
  <si>
    <t>% distribution computed from data on number of families by construction materials of outer walls of dwelling unt</t>
  </si>
  <si>
    <t>Labor Force Survey, October 2012 survey round</t>
  </si>
  <si>
    <t>Bangko Sentral ng Pilipinas</t>
  </si>
  <si>
    <t>Geographical Distribution of  Deposit Liabilities, Philippine Banking System</t>
  </si>
  <si>
    <t>2012 Tropical Cyclones and Their Effects</t>
  </si>
  <si>
    <t xml:space="preserve">·         30% to be utilized as  Quick Response Fund (QRF) </t>
  </si>
  <si>
    <t>·         70%  Mitigation Fund</t>
  </si>
  <si>
    <r>
      <t xml:space="preserve">Note that these are for tropical cyclones.  Riverine floods are among the associated hazards.  The data per tropical cyclone I have on hand do not provide details on which provinces were affected by the different associated hazards (flood, rain-induced landslide, storm surge, etc).  Later,  it will be worthwhile to have a look at the individual situation reports and Post Disaster Needs Assessment (PDNA) reports to get estimates of </t>
    </r>
    <r>
      <rPr>
        <b/>
        <sz val="11"/>
        <color theme="1"/>
        <rFont val="Calibri"/>
        <family val="2"/>
        <scheme val="minor"/>
      </rPr>
      <t>shocks, losses</t>
    </r>
    <r>
      <rPr>
        <sz val="11"/>
        <color theme="1"/>
        <rFont val="Calibri"/>
        <family val="2"/>
        <scheme val="minor"/>
      </rPr>
      <t xml:space="preserve"> and </t>
    </r>
    <r>
      <rPr>
        <b/>
        <sz val="11"/>
        <color theme="1"/>
        <rFont val="Calibri"/>
        <family val="2"/>
        <scheme val="minor"/>
      </rPr>
      <t>support</t>
    </r>
    <r>
      <rPr>
        <sz val="11"/>
        <color theme="1"/>
        <rFont val="Calibri"/>
        <family val="2"/>
        <scheme val="minor"/>
      </rPr>
      <t xml:space="preserve"> indicators for riverine floods only</t>
    </r>
    <r>
      <rPr>
        <b/>
        <sz val="11"/>
        <color theme="1"/>
        <rFont val="Calibri"/>
        <family val="2"/>
        <scheme val="minor"/>
      </rPr>
      <t xml:space="preserve">. </t>
    </r>
  </si>
  <si>
    <t>Public schools are typically used as temporary shelters of affected families/individuals</t>
  </si>
  <si>
    <t>The values reflected under "Estimated LDRRMF Fund 2012" is estimated from the 2012 revenue data of all local government units within each provincial geographical boundary (provincial local government unit, city local government units, and municipal local government units)</t>
  </si>
  <si>
    <t>The values  reflected under "Estimated QRF 2012" is estimated from the 2012 revenue data of all local government units within each provincial geographical boundary (provincial local government unit, city local government units, and municipal local government units)</t>
  </si>
  <si>
    <t xml:space="preserve">% reflected per province is that of the region </t>
  </si>
  <si>
    <t>% of family health expenditure of total family disbursements in 2012</t>
  </si>
  <si>
    <t>Interest Rates &gt; Selected Domestic Interest Rates</t>
  </si>
  <si>
    <r>
      <t xml:space="preserve">Frequency: </t>
    </r>
    <r>
      <rPr>
        <b/>
        <sz val="8"/>
        <color rgb="FF003366"/>
        <rFont val="Verdana"/>
        <family val="2"/>
      </rPr>
      <t>Annual</t>
    </r>
  </si>
  <si>
    <r>
      <t xml:space="preserve">Conversion: </t>
    </r>
    <r>
      <rPr>
        <b/>
        <sz val="8"/>
        <color rgb="FF003366"/>
        <rFont val="Verdana"/>
        <family val="2"/>
      </rPr>
      <t>None</t>
    </r>
  </si>
  <si>
    <r>
      <t xml:space="preserve">Range: </t>
    </r>
    <r>
      <rPr>
        <b/>
        <sz val="8"/>
        <color rgb="FF003366"/>
        <rFont val="Verdana"/>
        <family val="2"/>
      </rPr>
      <t>2000 - 2010</t>
    </r>
  </si>
  <si>
    <t>Period</t>
  </si>
  <si>
    <t>Treasury Bill Rates</t>
  </si>
  <si>
    <t>Time Deposit Rates</t>
  </si>
  <si>
    <t>Savings</t>
  </si>
  <si>
    <t>Bank</t>
  </si>
  <si>
    <t>Average</t>
  </si>
  <si>
    <t>Lending Rates</t>
  </si>
  <si>
    <t>91-Day</t>
  </si>
  <si>
    <t>182-Day</t>
  </si>
  <si>
    <t>364-Day</t>
  </si>
  <si>
    <t>All</t>
  </si>
  <si>
    <t>Maturities</t>
  </si>
  <si>
    <t>S-T</t>
  </si>
  <si>
    <t>&lt; 360 d</t>
  </si>
  <si>
    <t>L-T</t>
  </si>
  <si>
    <t>&gt; 360 d</t>
  </si>
  <si>
    <t>Deposit</t>
  </si>
  <si>
    <r>
      <t xml:space="preserve">Rates </t>
    </r>
    <r>
      <rPr>
        <b/>
        <vertAlign val="superscript"/>
        <sz val="9"/>
        <color rgb="FF000000"/>
        <rFont val="Arial"/>
        <family val="2"/>
      </rPr>
      <t>1</t>
    </r>
  </si>
  <si>
    <t>Lending</t>
  </si>
  <si>
    <r>
      <t xml:space="preserve">Rates </t>
    </r>
    <r>
      <rPr>
        <b/>
        <vertAlign val="superscript"/>
        <sz val="9"/>
        <color rgb="FF000000"/>
        <rFont val="Arial"/>
        <family val="2"/>
      </rPr>
      <t>2</t>
    </r>
  </si>
  <si>
    <t>( High )</t>
  </si>
  <si>
    <r>
      <t xml:space="preserve">( Low ) </t>
    </r>
    <r>
      <rPr>
        <b/>
        <vertAlign val="superscript"/>
        <sz val="9"/>
        <color rgb="FF000000"/>
        <rFont val="Arial"/>
        <family val="2"/>
      </rPr>
      <t>3</t>
    </r>
  </si>
  <si>
    <r>
      <t>1</t>
    </r>
    <r>
      <rPr>
        <i/>
        <sz val="9"/>
        <color rgb="FF000000"/>
        <rFont val="Arial"/>
        <family val="2"/>
      </rPr>
      <t xml:space="preserve"> Refer to the annual percentage equivalent of the 10 sample commercial banks' actual monthly interest expenses on</t>
    </r>
  </si>
  <si>
    <t>peso-savings deposits to the total outstanding levels of these deposits</t>
  </si>
  <si>
    <r>
      <t>2</t>
    </r>
    <r>
      <rPr>
        <i/>
        <sz val="9"/>
        <color rgb="FF000000"/>
        <rFont val="Arial"/>
        <family val="2"/>
      </rPr>
      <t xml:space="preserve"> Starting December 1992, monthly rates reflect the annual percentage equivalent of sample commercial banks' actual monthly</t>
    </r>
  </si>
  <si>
    <t>interest income on their peso-denominated loans to the total outstanding levels of their peso-denominated loans,</t>
  </si>
  <si>
    <t>bills discounted, mortgage contract receivables and restructured loans.</t>
  </si>
  <si>
    <r>
      <t>3</t>
    </r>
    <r>
      <rPr>
        <i/>
        <sz val="9"/>
        <color rgb="FF000000"/>
        <rFont val="Arial"/>
        <family val="2"/>
      </rPr>
      <t xml:space="preserve"> Average of all high/low values.</t>
    </r>
  </si>
  <si>
    <t>Source: Bangko Central ng Pilipinas (www.bsp.gov.ph)</t>
  </si>
  <si>
    <t>% Entrepreneurial activities</t>
  </si>
  <si>
    <t>% Other sources of income</t>
  </si>
  <si>
    <t>% Wages and salaries</t>
  </si>
  <si>
    <t>% other receipts</t>
  </si>
  <si>
    <t>Cash receipts, gifts, support</t>
  </si>
  <si>
    <t xml:space="preserve">cash receipts, gifts, support, relief and other forms of assistance from abroad; cash receipts, support, assistance and relief from domestic source; rentals received from non-agricultural lands, buildings, spaces and other properties; interest; pension and retirement, workmen's compensation and social security benefits; net winnings from gambling, sweepstakes and raffle; dividends from investment; profits from sale of stocks, bonds and real and personal property; backpay and proceeds from insurance; inheritance </t>
  </si>
  <si>
    <t xml:space="preserve">It includes all forms of compensation whether in cash or in kind received by family members who are regular or occasional/seasonal workers in agricultural and non- agricultural industries. </t>
  </si>
  <si>
    <t>Other receipts not included in above classification</t>
  </si>
  <si>
    <t>Long-term foreign currency ratings:</t>
  </si>
  <si>
    <t>S&amp;P</t>
  </si>
  <si>
    <t>BB+</t>
  </si>
  <si>
    <t>BB</t>
  </si>
  <si>
    <t>Moody's</t>
  </si>
  <si>
    <t>Ba1</t>
  </si>
  <si>
    <t>Ba3</t>
  </si>
  <si>
    <t>Fitch</t>
  </si>
  <si>
    <t>Extracted from By Cristeta B. Bagsic and Eufrocinio M. Bernabe, Jr. (2012)</t>
  </si>
  <si>
    <t>http://www.bsp.gov.ph/downloads/EcoNews/EN12-06.pdf</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</si>
</sst>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_-;\-* #,##0_-;_-* &quot;-&quot;??_-;_-@_-"/>
    <numFmt numFmtId="167" formatCode="#,##0.0"/>
    <numFmt numFmtId="168" formatCode="_(* #,##0.00_);_(* \(#,##0.00\);_(* &quot;-&quot;??_);_(@_)"/>
    <numFmt numFmtId="169" formatCode="_(* #,##0_);_(* \(#,##0\);_(* &quot;-&quot;??_);_(@_)"/>
    <numFmt numFmtId="170" formatCode="###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scheme val="minor"/>
    </font>
    <font>
      <sz val="11"/>
      <name val="Calibri"/>
      <family val="2"/>
      <scheme val="minor"/>
    </font>
    <font>
      <sz val="10"/>
      <name val="Arial"/>
      <family val="2"/>
    </font>
    <font>
      <b/>
      <sz val="10"/>
      <color theme="1"/>
      <name val="Calibri"/>
      <family val="2"/>
      <scheme val="minor"/>
    </font>
    <font>
      <sz val="10"/>
      <color theme="1"/>
      <name val="Calibri"/>
      <family val="2"/>
      <scheme val="minor"/>
    </font>
    <font>
      <sz val="10"/>
      <name val="Arial"/>
      <family val="2"/>
    </font>
    <font>
      <sz val="11"/>
      <color indexed="8"/>
      <name val="Calibri"/>
      <family val="2"/>
    </font>
    <font>
      <sz val="10"/>
      <color rgb="FF000000"/>
      <name val="Times New Roman"/>
      <family val="1"/>
    </font>
    <font>
      <b/>
      <sz val="11"/>
      <color rgb="FF000000"/>
      <name val="Calibri"/>
      <family val="2"/>
      <scheme val="minor"/>
    </font>
    <font>
      <sz val="10"/>
      <name val="Calibri"/>
      <family val="2"/>
      <scheme val="minor"/>
    </font>
    <font>
      <sz val="10"/>
      <color rgb="FF000000"/>
      <name val="Calibri"/>
      <family val="2"/>
      <scheme val="minor"/>
    </font>
    <font>
      <b/>
      <sz val="10"/>
      <name val="Calibri"/>
      <family val="2"/>
      <scheme val="minor"/>
    </font>
    <font>
      <b/>
      <sz val="11"/>
      <name val="Calibri"/>
      <family val="2"/>
      <scheme val="minor"/>
    </font>
    <font>
      <sz val="8"/>
      <color theme="1"/>
      <name val="Calibri"/>
      <family val="2"/>
      <scheme val="minor"/>
    </font>
    <font>
      <b/>
      <sz val="8"/>
      <color indexed="8"/>
      <name val="Arial"/>
      <family val="2"/>
    </font>
    <font>
      <sz val="10"/>
      <name val="MS Sans Serif"/>
      <family val="2"/>
    </font>
    <font>
      <b/>
      <sz val="11"/>
      <color rgb="FF000000"/>
      <name val="Arial"/>
      <family val="2"/>
    </font>
    <font>
      <sz val="8"/>
      <color rgb="FF003366"/>
      <name val="Verdana"/>
      <family val="2"/>
    </font>
    <font>
      <b/>
      <sz val="8"/>
      <color rgb="FF003366"/>
      <name val="Verdana"/>
      <family val="2"/>
    </font>
    <font>
      <b/>
      <sz val="9"/>
      <color rgb="FF000000"/>
      <name val="Arial"/>
      <family val="2"/>
    </font>
    <font>
      <b/>
      <vertAlign val="superscript"/>
      <sz val="9"/>
      <color rgb="FF000000"/>
      <name val="Arial"/>
      <family val="2"/>
    </font>
    <font>
      <i/>
      <sz val="9"/>
      <color rgb="FF000000"/>
      <name val="Arial"/>
      <family val="2"/>
    </font>
    <font>
      <i/>
      <vertAlign val="superscript"/>
      <sz val="9"/>
      <color rgb="FF000000"/>
      <name val="Arial"/>
      <family val="2"/>
    </font>
    <font>
      <i/>
      <sz val="11"/>
      <color theme="1"/>
      <name val="Calibri"/>
      <family val="2"/>
      <scheme val="minor"/>
    </font>
    <font>
      <i/>
      <sz val="9"/>
      <color theme="1"/>
      <name val="Arial"/>
      <family val="2"/>
    </font>
    <font>
      <sz val="7.5"/>
      <color theme="1"/>
      <name val="MS Sans Serif"/>
      <family val="2"/>
    </font>
    <font>
      <b/>
      <sz val="8"/>
      <color indexed="8"/>
      <name val="Arial"/>
      <family val="1"/>
      <charset val="204"/>
    </font>
    <font>
      <sz val="8"/>
      <color indexed="8"/>
      <name val="Arial"/>
      <family val="1"/>
      <charset val="204"/>
    </font>
  </fonts>
  <fills count="7">
    <fill>
      <patternFill patternType="none"/>
    </fill>
    <fill>
      <patternFill patternType="gray125"/>
    </fill>
    <fill>
      <patternFill patternType="solid">
        <fgColor theme="6" tint="0.79998168889431442"/>
        <bgColor indexed="64"/>
      </patternFill>
    </fill>
    <fill>
      <patternFill patternType="solid">
        <fgColor theme="4" tint="0.59999389629810485"/>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EBE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1">
    <xf numFmtId="0" fontId="0" fillId="0" borderId="0"/>
    <xf numFmtId="43" fontId="1"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9" fillId="0" borderId="0"/>
    <xf numFmtId="168" fontId="6" fillId="0" borderId="0" applyFont="0" applyFill="0" applyBorder="0" applyAlignment="0" applyProtection="0"/>
    <xf numFmtId="168" fontId="9" fillId="0" borderId="0" applyFont="0" applyFill="0" applyBorder="0" applyAlignment="0" applyProtection="0"/>
    <xf numFmtId="0" fontId="6" fillId="0" borderId="0"/>
    <xf numFmtId="168" fontId="10" fillId="0" borderId="0" applyFont="0" applyFill="0" applyBorder="0" applyAlignment="0" applyProtection="0"/>
    <xf numFmtId="168" fontId="1" fillId="0" borderId="0" applyFont="0" applyFill="0" applyBorder="0" applyAlignment="0" applyProtection="0"/>
    <xf numFmtId="0" fontId="11" fillId="0" borderId="0"/>
    <xf numFmtId="43" fontId="3" fillId="0" borderId="0" applyFont="0" applyFill="0" applyBorder="0" applyAlignment="0" applyProtection="0"/>
    <xf numFmtId="0" fontId="1" fillId="0" borderId="0"/>
    <xf numFmtId="168" fontId="6" fillId="0" borderId="0" applyFont="0" applyFill="0" applyBorder="0" applyAlignment="0" applyProtection="0"/>
    <xf numFmtId="9" fontId="1" fillId="0" borderId="0" applyFont="0" applyFill="0" applyBorder="0" applyAlignment="0" applyProtection="0"/>
    <xf numFmtId="0" fontId="19" fillId="0" borderId="0"/>
    <xf numFmtId="0" fontId="4" fillId="0" borderId="0"/>
  </cellStyleXfs>
  <cellXfs count="122">
    <xf numFmtId="0" fontId="0" fillId="0" borderId="0" xfId="0"/>
    <xf numFmtId="0" fontId="8" fillId="0" borderId="1" xfId="0" applyFont="1" applyFill="1" applyBorder="1"/>
    <xf numFmtId="0" fontId="0" fillId="0" borderId="0" xfId="0" applyFont="1" applyFill="1" applyAlignment="1">
      <alignment horizontal="left" vertical="top"/>
    </xf>
    <xf numFmtId="0" fontId="0" fillId="0" borderId="0" xfId="0" applyFont="1" applyFill="1" applyBorder="1" applyAlignment="1">
      <alignment horizontal="left" vertical="top"/>
    </xf>
    <xf numFmtId="0" fontId="0" fillId="0" borderId="0" xfId="0" applyFont="1" applyAlignment="1">
      <alignment horizontal="left" vertical="top"/>
    </xf>
    <xf numFmtId="0" fontId="2" fillId="0" borderId="0" xfId="0" applyFont="1" applyFill="1" applyAlignment="1">
      <alignment horizontal="center" vertical="center" wrapText="1"/>
    </xf>
    <xf numFmtId="0" fontId="0" fillId="0" borderId="0" xfId="0" applyFont="1" applyAlignment="1">
      <alignment horizontal="center" vertical="center" wrapText="1"/>
    </xf>
    <xf numFmtId="0" fontId="14" fillId="0" borderId="1" xfId="0" applyFont="1" applyFill="1" applyBorder="1" applyAlignment="1">
      <alignment wrapText="1"/>
    </xf>
    <xf numFmtId="0" fontId="14" fillId="0" borderId="1" xfId="2" applyFont="1" applyFill="1" applyBorder="1" applyAlignment="1">
      <alignment horizontal="right"/>
    </xf>
    <xf numFmtId="0" fontId="13" fillId="0" borderId="1" xfId="3" applyFont="1" applyFill="1" applyBorder="1" applyAlignment="1"/>
    <xf numFmtId="164" fontId="8" fillId="0" borderId="1" xfId="1" applyNumberFormat="1" applyFont="1" applyFill="1" applyBorder="1" applyAlignment="1"/>
    <xf numFmtId="164" fontId="13" fillId="0" borderId="1" xfId="15" applyNumberFormat="1" applyFont="1" applyFill="1" applyBorder="1" applyAlignment="1">
      <alignment vertical="top" wrapText="1"/>
    </xf>
    <xf numFmtId="169" fontId="13" fillId="0" borderId="1" xfId="10" applyNumberFormat="1" applyFont="1" applyFill="1" applyBorder="1" applyAlignment="1" applyProtection="1">
      <alignment vertical="center"/>
    </xf>
    <xf numFmtId="169" fontId="13" fillId="0" borderId="1" xfId="10" applyNumberFormat="1" applyFont="1" applyFill="1" applyBorder="1" applyAlignment="1" applyProtection="1">
      <alignment horizontal="right" vertical="center"/>
    </xf>
    <xf numFmtId="169" fontId="13" fillId="0" borderId="1" xfId="10" applyNumberFormat="1" applyFont="1" applyFill="1" applyBorder="1" applyAlignment="1">
      <alignment horizontal="right" vertical="center"/>
    </xf>
    <xf numFmtId="169" fontId="13" fillId="0" borderId="1" xfId="10" quotePrefix="1" applyNumberFormat="1" applyFont="1" applyFill="1" applyBorder="1" applyAlignment="1">
      <alignment horizontal="right" vertical="center"/>
    </xf>
    <xf numFmtId="0" fontId="2" fillId="2" borderId="1" xfId="0" applyFont="1" applyFill="1" applyBorder="1" applyAlignment="1">
      <alignment horizontal="center" vertical="center"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2" fillId="0" borderId="1" xfId="0" applyFont="1" applyFill="1" applyBorder="1" applyAlignment="1">
      <alignment horizontal="center" vertical="center" wrapText="1"/>
    </xf>
    <xf numFmtId="164" fontId="0" fillId="0" borderId="1" xfId="1" applyNumberFormat="1" applyFont="1" applyFill="1" applyBorder="1" applyAlignment="1">
      <alignment horizontal="left" vertical="top" wrapText="1"/>
    </xf>
    <xf numFmtId="0" fontId="0" fillId="0" borderId="1" xfId="0" applyFont="1" applyFill="1" applyBorder="1" applyAlignment="1">
      <alignment horizontal="left" wrapText="1"/>
    </xf>
    <xf numFmtId="0" fontId="0" fillId="0" borderId="1" xfId="0" applyFont="1" applyFill="1" applyBorder="1" applyAlignment="1">
      <alignment horizontal="left" vertical="top"/>
    </xf>
    <xf numFmtId="164" fontId="0" fillId="0" borderId="1" xfId="1" applyNumberFormat="1" applyFont="1" applyFill="1" applyBorder="1" applyAlignment="1">
      <alignment horizontal="left" vertical="top"/>
    </xf>
    <xf numFmtId="0" fontId="4" fillId="0" borderId="1" xfId="0" applyFont="1" applyFill="1" applyBorder="1" applyAlignment="1">
      <alignment horizontal="left" vertical="top" wrapText="1"/>
    </xf>
    <xf numFmtId="164" fontId="0" fillId="0" borderId="0" xfId="1" applyNumberFormat="1" applyFont="1" applyFill="1" applyAlignment="1">
      <alignment horizontal="left" vertical="top"/>
    </xf>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xf numFmtId="0" fontId="13" fillId="0" borderId="0" xfId="8" applyFont="1" applyFill="1" applyAlignment="1"/>
    <xf numFmtId="0" fontId="13" fillId="0" borderId="0" xfId="8" applyFont="1" applyFill="1" applyAlignment="1">
      <alignment vertical="center"/>
    </xf>
    <xf numFmtId="0" fontId="13" fillId="0" borderId="0" xfId="8" applyFont="1" applyFill="1" applyBorder="1"/>
    <xf numFmtId="0" fontId="8" fillId="0" borderId="0" xfId="0" applyFont="1" applyFill="1"/>
    <xf numFmtId="0" fontId="8" fillId="0" borderId="0" xfId="0" applyFont="1" applyFill="1" applyAlignment="1"/>
    <xf numFmtId="2" fontId="8" fillId="0" borderId="0" xfId="0" applyNumberFormat="1" applyFont="1" applyFill="1"/>
    <xf numFmtId="0" fontId="0" fillId="0" borderId="1" xfId="0" applyFont="1" applyFill="1" applyBorder="1" applyAlignment="1">
      <alignment horizontal="left" vertical="top" wrapText="1"/>
    </xf>
    <xf numFmtId="164" fontId="8" fillId="0" borderId="1" xfId="1" applyNumberFormat="1" applyFont="1" applyFill="1" applyBorder="1"/>
    <xf numFmtId="0" fontId="0" fillId="0" borderId="1" xfId="0" applyFont="1" applyFill="1" applyBorder="1" applyAlignment="1">
      <alignment vertical="top" wrapText="1"/>
    </xf>
    <xf numFmtId="164" fontId="13" fillId="0" borderId="0" xfId="1" applyNumberFormat="1" applyFont="1" applyFill="1" applyAlignment="1"/>
    <xf numFmtId="164" fontId="8" fillId="0" borderId="1" xfId="0" applyNumberFormat="1" applyFont="1" applyFill="1" applyBorder="1"/>
    <xf numFmtId="164" fontId="13" fillId="0" borderId="0" xfId="1" applyNumberFormat="1" applyFont="1" applyFill="1" applyAlignment="1">
      <alignment vertical="center"/>
    </xf>
    <xf numFmtId="0" fontId="0" fillId="0" borderId="1" xfId="8" applyFont="1" applyFill="1" applyBorder="1" applyAlignment="1">
      <alignment horizontal="left" vertical="top"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top" wrapText="1"/>
    </xf>
    <xf numFmtId="164" fontId="8" fillId="0" borderId="1" xfId="1" applyNumberFormat="1" applyFont="1" applyFill="1" applyBorder="1" applyAlignment="1">
      <alignment vertical="center"/>
    </xf>
    <xf numFmtId="4" fontId="15" fillId="0" borderId="0" xfId="8" applyNumberFormat="1" applyFont="1" applyFill="1" applyBorder="1" applyAlignment="1">
      <alignment vertical="center"/>
    </xf>
    <xf numFmtId="0" fontId="7" fillId="2" borderId="1" xfId="0" applyFont="1" applyFill="1" applyBorder="1" applyAlignment="1">
      <alignment horizontal="center"/>
    </xf>
    <xf numFmtId="0" fontId="4" fillId="0" borderId="1" xfId="0" applyFont="1" applyBorder="1" applyAlignment="1">
      <alignment horizontal="left" vertical="top" wrapText="1"/>
    </xf>
    <xf numFmtId="0" fontId="0" fillId="0" borderId="1" xfId="0" applyFont="1" applyFill="1" applyBorder="1" applyAlignment="1">
      <alignment horizontal="left" vertical="center" wrapText="1" indent="2"/>
    </xf>
    <xf numFmtId="0" fontId="12" fillId="2" borderId="1" xfId="0" applyFont="1" applyFill="1" applyBorder="1" applyAlignment="1">
      <alignment horizontal="center" vertical="center" wrapText="1"/>
    </xf>
    <xf numFmtId="169" fontId="13" fillId="0" borderId="4" xfId="10" applyNumberFormat="1" applyFont="1" applyFill="1" applyBorder="1" applyAlignment="1" applyProtection="1">
      <alignment vertical="center"/>
    </xf>
    <xf numFmtId="169" fontId="13" fillId="0" borderId="4" xfId="10" applyNumberFormat="1" applyFont="1" applyFill="1" applyBorder="1" applyAlignment="1" applyProtection="1">
      <alignment horizontal="right" vertical="center"/>
    </xf>
    <xf numFmtId="169" fontId="13" fillId="0" borderId="4" xfId="10" applyNumberFormat="1" applyFont="1" applyFill="1" applyBorder="1" applyAlignment="1">
      <alignment horizontal="right" vertical="center"/>
    </xf>
    <xf numFmtId="169" fontId="13" fillId="0" borderId="4" xfId="10" quotePrefix="1" applyNumberFormat="1" applyFont="1" applyFill="1" applyBorder="1" applyAlignment="1">
      <alignment horizontal="right" vertical="center"/>
    </xf>
    <xf numFmtId="169" fontId="8" fillId="0" borderId="1" xfId="13" applyNumberFormat="1" applyFont="1" applyFill="1" applyBorder="1"/>
    <xf numFmtId="164" fontId="8" fillId="0" borderId="0" xfId="1" applyNumberFormat="1" applyFont="1" applyFill="1"/>
    <xf numFmtId="169" fontId="8" fillId="0" borderId="0" xfId="13" applyNumberFormat="1" applyFont="1" applyFill="1"/>
    <xf numFmtId="2" fontId="8" fillId="0" borderId="0" xfId="13" applyNumberFormat="1" applyFont="1" applyFill="1"/>
    <xf numFmtId="0" fontId="8" fillId="0" borderId="0" xfId="0" applyFont="1" applyFill="1" applyBorder="1"/>
    <xf numFmtId="0" fontId="7" fillId="5" borderId="0" xfId="0" applyFont="1" applyFill="1" applyAlignment="1">
      <alignment horizontal="center" vertical="center" wrapText="1"/>
    </xf>
    <xf numFmtId="0" fontId="7" fillId="5" borderId="2"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5" borderId="2" xfId="8" applyFont="1" applyFill="1" applyBorder="1" applyAlignment="1">
      <alignment horizontal="center" vertical="center" wrapText="1"/>
    </xf>
    <xf numFmtId="164" fontId="7" fillId="5" borderId="2" xfId="1" applyNumberFormat="1" applyFont="1" applyFill="1" applyBorder="1" applyAlignment="1">
      <alignment horizontal="center" vertical="center" wrapText="1"/>
    </xf>
    <xf numFmtId="3" fontId="7" fillId="5" borderId="2" xfId="0" applyNumberFormat="1" applyFont="1" applyFill="1" applyBorder="1" applyAlignment="1">
      <alignment horizontal="center" vertical="center" wrapText="1"/>
    </xf>
    <xf numFmtId="169" fontId="15" fillId="5" borderId="2" xfId="17" applyNumberFormat="1" applyFont="1" applyFill="1" applyBorder="1" applyAlignment="1" applyProtection="1">
      <alignment horizontal="center" vertical="center" wrapText="1"/>
    </xf>
    <xf numFmtId="2" fontId="15" fillId="5" borderId="2" xfId="0" applyNumberFormat="1" applyFont="1" applyFill="1" applyBorder="1" applyAlignment="1">
      <alignment horizontal="center" vertical="center" wrapText="1"/>
    </xf>
    <xf numFmtId="0" fontId="7" fillId="5" borderId="2" xfId="8" applyFont="1" applyFill="1" applyBorder="1" applyAlignment="1">
      <alignment horizontal="center" vertical="center" wrapText="1"/>
    </xf>
    <xf numFmtId="169" fontId="15" fillId="5" borderId="5" xfId="17" applyNumberFormat="1" applyFont="1" applyFill="1" applyBorder="1" applyAlignment="1" applyProtection="1">
      <alignment horizontal="center" vertical="center" wrapText="1"/>
    </xf>
    <xf numFmtId="0" fontId="5" fillId="0" borderId="0" xfId="8" applyFont="1" applyFill="1" applyAlignment="1">
      <alignment horizontal="center" vertical="center" wrapText="1"/>
    </xf>
    <xf numFmtId="0" fontId="5" fillId="0" borderId="0" xfId="8" applyFont="1" applyFill="1" applyBorder="1" applyAlignment="1">
      <alignment horizontal="center" vertical="center" wrapText="1"/>
    </xf>
    <xf numFmtId="0" fontId="5" fillId="0" borderId="1" xfId="8" applyFont="1" applyFill="1" applyBorder="1" applyAlignment="1">
      <alignment horizontal="left" vertical="top" wrapText="1"/>
    </xf>
    <xf numFmtId="0" fontId="5" fillId="0" borderId="0" xfId="8" applyFont="1" applyFill="1" applyAlignment="1">
      <alignment horizontal="left" vertical="top"/>
    </xf>
    <xf numFmtId="0" fontId="5" fillId="0" borderId="0" xfId="8" applyFont="1" applyFill="1" applyBorder="1" applyAlignment="1">
      <alignment horizontal="left" vertical="top"/>
    </xf>
    <xf numFmtId="0" fontId="0" fillId="0" borderId="1" xfId="0" applyFont="1" applyFill="1" applyBorder="1" applyAlignment="1">
      <alignment horizontal="left" vertical="top" wrapText="1" indent="2"/>
    </xf>
    <xf numFmtId="3" fontId="0" fillId="0" borderId="1" xfId="0" applyNumberFormat="1" applyFont="1" applyFill="1" applyBorder="1" applyAlignment="1">
      <alignment horizontal="left" vertical="center" wrapText="1" indent="2"/>
    </xf>
    <xf numFmtId="169" fontId="5" fillId="0" borderId="1" xfId="17" applyNumberFormat="1" applyFont="1" applyFill="1" applyBorder="1" applyAlignment="1" applyProtection="1">
      <alignment vertical="top" wrapText="1"/>
    </xf>
    <xf numFmtId="0" fontId="0" fillId="0" borderId="1" xfId="0" applyFont="1" applyBorder="1" applyAlignment="1">
      <alignment vertical="top" wrapText="1"/>
    </xf>
    <xf numFmtId="0" fontId="0" fillId="0" borderId="1" xfId="0" applyFont="1" applyBorder="1" applyAlignment="1">
      <alignment horizontal="left" vertical="center" wrapText="1"/>
    </xf>
    <xf numFmtId="0" fontId="5" fillId="0" borderId="1" xfId="0" applyFont="1" applyFill="1" applyBorder="1" applyAlignment="1">
      <alignment horizontal="left" vertical="center" wrapText="1"/>
    </xf>
    <xf numFmtId="2" fontId="5" fillId="0" borderId="1" xfId="0" applyNumberFormat="1" applyFont="1" applyFill="1" applyBorder="1" applyAlignment="1">
      <alignment horizontal="left" vertical="center" wrapText="1"/>
    </xf>
    <xf numFmtId="0" fontId="5" fillId="0" borderId="1" xfId="0" applyFont="1" applyFill="1" applyBorder="1" applyAlignment="1">
      <alignment vertical="top" wrapText="1"/>
    </xf>
    <xf numFmtId="167" fontId="5" fillId="2" borderId="1" xfId="8" applyNumberFormat="1" applyFont="1" applyFill="1" applyBorder="1" applyAlignment="1">
      <alignment horizontal="left" vertical="top" wrapText="1"/>
    </xf>
    <xf numFmtId="167" fontId="16" fillId="0" borderId="0" xfId="8" applyNumberFormat="1" applyFont="1" applyFill="1" applyBorder="1" applyAlignment="1">
      <alignment horizontal="left" vertical="top"/>
    </xf>
    <xf numFmtId="167" fontId="16" fillId="2" borderId="1" xfId="8" applyNumberFormat="1" applyFont="1" applyFill="1" applyBorder="1" applyAlignment="1">
      <alignment horizontal="left" vertical="top" wrapText="1"/>
    </xf>
    <xf numFmtId="0" fontId="4" fillId="0" borderId="1" xfId="1" applyNumberFormat="1" applyFont="1" applyFill="1" applyBorder="1" applyAlignment="1">
      <alignment horizontal="left" vertical="top" wrapText="1"/>
    </xf>
    <xf numFmtId="0" fontId="0" fillId="0" borderId="1" xfId="0" applyFont="1" applyBorder="1" applyAlignment="1">
      <alignment horizontal="left" vertical="center" wrapText="1" indent="2"/>
    </xf>
    <xf numFmtId="167" fontId="5" fillId="0" borderId="1" xfId="8" applyNumberFormat="1" applyFont="1" applyFill="1" applyBorder="1" applyAlignment="1">
      <alignment horizontal="left" vertical="top" wrapText="1"/>
    </xf>
    <xf numFmtId="0" fontId="4" fillId="0" borderId="1" xfId="0" applyFont="1" applyBorder="1" applyAlignment="1">
      <alignment horizontal="left" vertical="center" wrapText="1" indent="4"/>
    </xf>
    <xf numFmtId="167" fontId="16" fillId="0" borderId="1" xfId="8" applyNumberFormat="1" applyFont="1" applyFill="1" applyBorder="1" applyAlignment="1">
      <alignment horizontal="left" vertical="top"/>
    </xf>
    <xf numFmtId="167" fontId="16" fillId="2" borderId="0" xfId="8" applyNumberFormat="1" applyFont="1" applyFill="1" applyBorder="1" applyAlignment="1">
      <alignment horizontal="left" vertical="top" wrapText="1"/>
    </xf>
    <xf numFmtId="0" fontId="0" fillId="2" borderId="0" xfId="0" applyFont="1" applyFill="1" applyAlignment="1">
      <alignment horizontal="left" vertical="top" wrapText="1"/>
    </xf>
    <xf numFmtId="0" fontId="23" fillId="6" borderId="0" xfId="0" applyFont="1" applyFill="1" applyAlignment="1">
      <alignment horizontal="center" wrapText="1"/>
    </xf>
    <xf numFmtId="0" fontId="23" fillId="4" borderId="0" xfId="0" applyFont="1" applyFill="1" applyAlignment="1">
      <alignment horizontal="center" vertical="center" wrapText="1"/>
    </xf>
    <xf numFmtId="0" fontId="23" fillId="4" borderId="0" xfId="0" applyFont="1" applyFill="1" applyAlignment="1">
      <alignment horizontal="right" vertical="center" wrapText="1"/>
    </xf>
    <xf numFmtId="0" fontId="27" fillId="0" borderId="0" xfId="0" applyFont="1"/>
    <xf numFmtId="0" fontId="28" fillId="0" borderId="0" xfId="0" applyFont="1"/>
    <xf numFmtId="0" fontId="5" fillId="0" borderId="3" xfId="8" applyFont="1" applyFill="1" applyBorder="1" applyAlignment="1">
      <alignment horizontal="left" vertical="top" wrapText="1"/>
    </xf>
    <xf numFmtId="0" fontId="29" fillId="0" borderId="0" xfId="0" applyFont="1" applyAlignment="1">
      <alignment wrapText="1"/>
    </xf>
    <xf numFmtId="0" fontId="17" fillId="0" borderId="1" xfId="0" applyFont="1" applyFill="1" applyBorder="1" applyAlignment="1">
      <alignment horizontal="left" vertical="top" wrapText="1"/>
    </xf>
    <xf numFmtId="0" fontId="17" fillId="0" borderId="0" xfId="0" applyFont="1" applyAlignment="1">
      <alignment horizontal="left" vertical="center" wrapText="1"/>
    </xf>
    <xf numFmtId="0" fontId="31" fillId="0" borderId="6" xfId="0" applyFont="1" applyBorder="1" applyAlignment="1">
      <alignment horizontal="left" vertical="top" wrapText="1"/>
    </xf>
    <xf numFmtId="0" fontId="30" fillId="0" borderId="6" xfId="0" applyFont="1" applyBorder="1" applyAlignment="1">
      <alignment horizontal="center" vertical="center" wrapText="1"/>
    </xf>
    <xf numFmtId="170" fontId="18" fillId="0" borderId="6" xfId="0" applyNumberFormat="1" applyFont="1" applyBorder="1" applyAlignment="1">
      <alignment horizontal="center" vertical="center" wrapText="1"/>
    </xf>
    <xf numFmtId="0" fontId="31" fillId="0" borderId="6" xfId="0" applyFont="1" applyBorder="1" applyAlignment="1">
      <alignment vertical="top" wrapText="1"/>
    </xf>
    <xf numFmtId="164" fontId="7" fillId="2" borderId="1" xfId="1" applyNumberFormat="1" applyFont="1" applyFill="1" applyBorder="1" applyAlignment="1">
      <alignment horizontal="center" vertical="center"/>
    </xf>
    <xf numFmtId="0" fontId="15" fillId="2" borderId="1" xfId="8" applyFont="1" applyFill="1" applyBorder="1" applyAlignment="1">
      <alignment horizontal="center"/>
    </xf>
    <xf numFmtId="164" fontId="7" fillId="2" borderId="1" xfId="1" applyNumberFormat="1" applyFont="1" applyFill="1" applyBorder="1" applyAlignment="1">
      <alignment horizontal="center"/>
    </xf>
    <xf numFmtId="0" fontId="7" fillId="2" borderId="1" xfId="0" applyFont="1" applyFill="1" applyBorder="1" applyAlignment="1">
      <alignment horizontal="center" wrapText="1"/>
    </xf>
    <xf numFmtId="0" fontId="7" fillId="2" borderId="0" xfId="0" applyFont="1" applyFill="1" applyBorder="1" applyAlignment="1">
      <alignment horizontal="center"/>
    </xf>
    <xf numFmtId="0" fontId="0" fillId="0" borderId="1" xfId="0" applyFont="1" applyFill="1" applyBorder="1" applyAlignment="1">
      <alignment horizontal="left" vertical="center" wrapText="1"/>
    </xf>
    <xf numFmtId="0" fontId="4" fillId="2" borderId="1" xfId="0" applyFont="1" applyFill="1" applyBorder="1" applyAlignment="1">
      <alignment horizontal="left" vertical="top" wrapText="1"/>
    </xf>
    <xf numFmtId="0" fontId="7" fillId="2" borderId="1" xfId="0" applyFont="1" applyFill="1" applyBorder="1" applyAlignment="1">
      <alignment horizontal="center"/>
    </xf>
    <xf numFmtId="169" fontId="7" fillId="2" borderId="1" xfId="13" applyNumberFormat="1" applyFont="1" applyFill="1" applyBorder="1" applyAlignment="1">
      <alignment horizontal="center"/>
    </xf>
    <xf numFmtId="0" fontId="15" fillId="2" borderId="1" xfId="8" applyFont="1" applyFill="1" applyBorder="1" applyAlignment="1">
      <alignment horizontal="center"/>
    </xf>
    <xf numFmtId="0" fontId="0" fillId="0" borderId="0" xfId="0" applyAlignment="1">
      <alignment vertical="center" wrapText="1"/>
    </xf>
    <xf numFmtId="0" fontId="26" fillId="4" borderId="0" xfId="0" applyFont="1" applyFill="1" applyAlignment="1">
      <alignment vertical="center" wrapText="1"/>
    </xf>
    <xf numFmtId="0" fontId="25" fillId="4" borderId="0" xfId="0" applyFont="1" applyFill="1" applyAlignment="1">
      <alignment vertical="center" wrapText="1"/>
    </xf>
    <xf numFmtId="0" fontId="23" fillId="6" borderId="0" xfId="0" applyFont="1" applyFill="1" applyAlignment="1">
      <alignment horizontal="center" wrapText="1"/>
    </xf>
    <xf numFmtId="0" fontId="20" fillId="0" borderId="0" xfId="0" applyFont="1" applyAlignment="1">
      <alignment vertical="center" wrapText="1"/>
    </xf>
    <xf numFmtId="0" fontId="21" fillId="0" borderId="0" xfId="0" applyFont="1" applyAlignment="1">
      <alignment vertical="center" wrapText="1"/>
    </xf>
    <xf numFmtId="9" fontId="0" fillId="0" borderId="0" xfId="18" applyFont="1"/>
  </cellXfs>
  <cellStyles count="21">
    <cellStyle name="Comma 2" xfId="5"/>
    <cellStyle name="Comma 2 2" xfId="9"/>
    <cellStyle name="Comma 256" xfId="13"/>
    <cellStyle name="Comma 3" xfId="4"/>
    <cellStyle name="Comma 3 2" xfId="6"/>
    <cellStyle name="Comma 3 3" xfId="17"/>
    <cellStyle name="Comma 4" xfId="10"/>
    <cellStyle name="Comma 5" xfId="12"/>
    <cellStyle name="Comma 6" xfId="15"/>
    <cellStyle name="Milliers" xfId="1" builtinId="3"/>
    <cellStyle name="Normal" xfId="0" builtinId="0"/>
    <cellStyle name="Normal 2" xfId="3"/>
    <cellStyle name="Normal 2 2" xfId="11"/>
    <cellStyle name="Normal 2 3" xfId="20"/>
    <cellStyle name="Normal 21" xfId="16"/>
    <cellStyle name="Normal 256" xfId="7"/>
    <cellStyle name="Normal 3" xfId="8"/>
    <cellStyle name="Normal 4" xfId="2"/>
    <cellStyle name="Normal 4 2" xfId="19"/>
    <cellStyle name="Normal 5" xfId="14"/>
    <cellStyle name="Pourcentage" xfId="18"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workbookViewId="0">
      <pane xSplit="2" ySplit="1" topLeftCell="C41" activePane="bottomRight" state="frozen"/>
      <selection pane="topRight" activeCell="C1" sqref="C1"/>
      <selection pane="bottomLeft" activeCell="A2" sqref="A2"/>
      <selection pane="bottomRight" activeCell="F7" sqref="F7"/>
    </sheetView>
  </sheetViews>
  <sheetFormatPr baseColWidth="10" defaultColWidth="9.140625" defaultRowHeight="15" x14ac:dyDescent="0.25"/>
  <cols>
    <col min="1" max="1" width="17.140625" style="91" customWidth="1"/>
    <col min="2" max="2" width="23.85546875" style="91" customWidth="1"/>
    <col min="3" max="3" width="24" style="2" customWidth="1"/>
    <col min="4" max="4" width="28.42578125" style="2" customWidth="1"/>
    <col min="5" max="5" width="14.85546875" style="2" customWidth="1"/>
    <col min="6" max="6" width="33.42578125" style="2" customWidth="1"/>
    <col min="7" max="7" width="28.42578125" style="2" customWidth="1"/>
    <col min="8" max="8" width="22.7109375" style="2" customWidth="1"/>
    <col min="9" max="10" width="9.140625" style="4"/>
    <col min="11" max="11" width="20.42578125" style="4" customWidth="1"/>
    <col min="12" max="16384" width="9.140625" style="4"/>
  </cols>
  <sheetData>
    <row r="1" spans="1:31" s="5" customFormat="1" ht="45" x14ac:dyDescent="0.25">
      <c r="A1" s="16" t="s">
        <v>105</v>
      </c>
      <c r="B1" s="49" t="s">
        <v>139</v>
      </c>
      <c r="C1" s="19" t="s">
        <v>243</v>
      </c>
      <c r="D1" s="19" t="s">
        <v>91</v>
      </c>
      <c r="E1" s="19" t="s">
        <v>93</v>
      </c>
      <c r="F1" s="19" t="s">
        <v>95</v>
      </c>
      <c r="G1" s="19" t="s">
        <v>92</v>
      </c>
      <c r="H1" s="19" t="s">
        <v>126</v>
      </c>
      <c r="M1" s="69"/>
      <c r="N1" s="69"/>
      <c r="O1" s="69"/>
      <c r="P1" s="69"/>
      <c r="Q1" s="69"/>
      <c r="R1" s="69"/>
      <c r="S1" s="69"/>
      <c r="T1" s="69"/>
      <c r="U1" s="69"/>
      <c r="V1" s="69"/>
      <c r="W1" s="69"/>
      <c r="X1" s="69"/>
      <c r="Y1" s="69"/>
      <c r="Z1" s="69"/>
      <c r="AA1" s="69"/>
      <c r="AB1" s="69"/>
      <c r="AC1" s="6"/>
      <c r="AD1" s="6"/>
      <c r="AE1" s="70"/>
    </row>
    <row r="2" spans="1:31" s="2" customFormat="1" ht="60" x14ac:dyDescent="0.25">
      <c r="A2" s="18" t="s">
        <v>110</v>
      </c>
      <c r="B2" s="43" t="s">
        <v>143</v>
      </c>
      <c r="C2" s="71" t="s">
        <v>88</v>
      </c>
      <c r="D2" s="34" t="s">
        <v>111</v>
      </c>
      <c r="E2" s="34"/>
      <c r="F2" s="34"/>
      <c r="G2" s="20" t="s">
        <v>124</v>
      </c>
      <c r="H2" s="21" t="s">
        <v>123</v>
      </c>
      <c r="M2" s="72"/>
      <c r="N2" s="72"/>
      <c r="O2" s="72"/>
      <c r="P2" s="72"/>
      <c r="Q2" s="72"/>
      <c r="R2" s="72"/>
      <c r="S2" s="72"/>
      <c r="T2" s="72"/>
      <c r="U2" s="72"/>
      <c r="V2" s="72"/>
      <c r="W2" s="72"/>
      <c r="X2" s="72"/>
      <c r="Y2" s="72"/>
      <c r="Z2" s="72"/>
      <c r="AA2" s="72"/>
      <c r="AB2" s="72"/>
      <c r="AC2" s="4"/>
      <c r="AD2" s="4"/>
      <c r="AE2" s="73"/>
    </row>
    <row r="3" spans="1:31" s="2" customFormat="1" ht="60" x14ac:dyDescent="0.25">
      <c r="A3" s="18"/>
      <c r="B3" s="18"/>
      <c r="C3" s="71" t="s">
        <v>89</v>
      </c>
      <c r="D3" s="34" t="s">
        <v>112</v>
      </c>
      <c r="E3" s="34"/>
      <c r="F3" s="34"/>
      <c r="G3" s="20" t="s">
        <v>125</v>
      </c>
      <c r="H3" s="21" t="s">
        <v>123</v>
      </c>
      <c r="M3" s="72"/>
      <c r="N3" s="72"/>
      <c r="O3" s="72"/>
      <c r="P3" s="72"/>
      <c r="Q3" s="72"/>
      <c r="R3" s="72"/>
      <c r="S3" s="72"/>
      <c r="T3" s="72"/>
      <c r="U3" s="72"/>
      <c r="V3" s="72"/>
      <c r="W3" s="72"/>
      <c r="X3" s="72"/>
      <c r="Y3" s="72"/>
      <c r="Z3" s="72"/>
      <c r="AA3" s="72"/>
      <c r="AB3" s="72"/>
      <c r="AC3" s="4"/>
      <c r="AD3" s="4"/>
      <c r="AE3" s="73"/>
    </row>
    <row r="4" spans="1:31" s="2" customFormat="1" ht="60" x14ac:dyDescent="0.25">
      <c r="A4" s="18" t="s">
        <v>106</v>
      </c>
      <c r="B4" s="43" t="s">
        <v>140</v>
      </c>
      <c r="C4" s="34" t="s">
        <v>204</v>
      </c>
      <c r="D4" s="34"/>
      <c r="E4" s="26" t="s">
        <v>85</v>
      </c>
      <c r="F4" s="34" t="s">
        <v>208</v>
      </c>
      <c r="G4" s="22" t="s">
        <v>155</v>
      </c>
      <c r="H4" s="21" t="s">
        <v>123</v>
      </c>
      <c r="M4" s="72"/>
      <c r="N4" s="72"/>
      <c r="O4" s="72"/>
      <c r="P4" s="72"/>
      <c r="Q4" s="72"/>
      <c r="R4" s="72"/>
      <c r="S4" s="72"/>
      <c r="T4" s="72"/>
      <c r="U4" s="72"/>
      <c r="V4" s="72"/>
      <c r="W4" s="72"/>
      <c r="X4" s="72"/>
      <c r="Y4" s="72"/>
      <c r="Z4" s="72"/>
      <c r="AA4" s="72"/>
      <c r="AB4" s="72"/>
      <c r="AC4" s="4"/>
      <c r="AD4" s="4"/>
      <c r="AE4" s="73"/>
    </row>
    <row r="5" spans="1:31" s="2" customFormat="1" ht="60" x14ac:dyDescent="0.25">
      <c r="A5" s="18" t="s">
        <v>107</v>
      </c>
      <c r="B5" s="43" t="s">
        <v>141</v>
      </c>
      <c r="C5" s="22" t="s">
        <v>205</v>
      </c>
      <c r="D5" s="22"/>
      <c r="E5" s="22" t="s">
        <v>86</v>
      </c>
      <c r="F5" s="34" t="s">
        <v>207</v>
      </c>
      <c r="G5" s="20" t="s">
        <v>206</v>
      </c>
      <c r="H5" s="20" t="s">
        <v>90</v>
      </c>
      <c r="M5" s="72"/>
      <c r="N5" s="72"/>
      <c r="O5" s="72"/>
      <c r="P5" s="72"/>
      <c r="Q5" s="72"/>
      <c r="R5" s="72"/>
      <c r="S5" s="72"/>
      <c r="T5" s="72"/>
      <c r="U5" s="72"/>
      <c r="V5" s="72"/>
      <c r="W5" s="72"/>
      <c r="X5" s="72"/>
      <c r="Y5" s="72"/>
      <c r="Z5" s="72"/>
      <c r="AA5" s="72"/>
      <c r="AB5" s="72"/>
      <c r="AC5" s="4"/>
      <c r="AD5" s="4"/>
      <c r="AE5" s="73"/>
    </row>
    <row r="6" spans="1:31" s="2" customFormat="1" ht="75" x14ac:dyDescent="0.25">
      <c r="A6" s="18" t="s">
        <v>109</v>
      </c>
      <c r="B6" s="18"/>
      <c r="C6" s="71" t="s">
        <v>87</v>
      </c>
      <c r="D6" s="34"/>
      <c r="E6" s="34" t="s">
        <v>86</v>
      </c>
      <c r="F6" s="36" t="s">
        <v>156</v>
      </c>
      <c r="G6" s="20"/>
      <c r="H6" s="34" t="s">
        <v>123</v>
      </c>
      <c r="M6" s="72"/>
      <c r="N6" s="72"/>
      <c r="O6" s="72"/>
      <c r="P6" s="72"/>
      <c r="Q6" s="72"/>
      <c r="R6" s="72"/>
      <c r="S6" s="72"/>
      <c r="T6" s="72"/>
      <c r="U6" s="72"/>
      <c r="V6" s="72"/>
      <c r="W6" s="72"/>
      <c r="X6" s="72"/>
      <c r="Y6" s="72"/>
      <c r="Z6" s="72"/>
      <c r="AA6" s="72"/>
      <c r="AB6" s="72"/>
      <c r="AC6" s="4"/>
      <c r="AD6" s="4"/>
      <c r="AE6" s="73"/>
    </row>
    <row r="7" spans="1:31" s="2" customFormat="1" ht="60" x14ac:dyDescent="0.25">
      <c r="A7" s="18" t="s">
        <v>108</v>
      </c>
      <c r="B7" s="43" t="s">
        <v>142</v>
      </c>
      <c r="C7" s="34" t="s">
        <v>209</v>
      </c>
      <c r="D7" s="34"/>
      <c r="E7" s="27" t="s">
        <v>85</v>
      </c>
      <c r="F7" s="34" t="s">
        <v>212</v>
      </c>
      <c r="G7" s="20" t="s">
        <v>96</v>
      </c>
      <c r="H7" s="20" t="s">
        <v>90</v>
      </c>
      <c r="M7" s="72"/>
      <c r="N7" s="72"/>
      <c r="O7" s="72"/>
      <c r="P7" s="72"/>
      <c r="Q7" s="72"/>
      <c r="R7" s="72"/>
      <c r="S7" s="72"/>
      <c r="T7" s="72"/>
      <c r="U7" s="72"/>
      <c r="V7" s="72"/>
      <c r="W7" s="72"/>
      <c r="X7" s="72"/>
      <c r="Y7" s="72"/>
      <c r="Z7" s="72"/>
      <c r="AA7" s="72"/>
      <c r="AB7" s="72"/>
      <c r="AC7" s="4"/>
      <c r="AD7" s="4"/>
      <c r="AE7" s="73"/>
    </row>
    <row r="8" spans="1:31" s="2" customFormat="1" ht="165" x14ac:dyDescent="0.25">
      <c r="A8" s="43" t="s">
        <v>186</v>
      </c>
      <c r="B8" s="43" t="s">
        <v>210</v>
      </c>
      <c r="C8" s="97" t="s">
        <v>211</v>
      </c>
      <c r="E8" s="27" t="s">
        <v>85</v>
      </c>
      <c r="F8" s="34" t="s">
        <v>266</v>
      </c>
      <c r="G8" s="20" t="s">
        <v>96</v>
      </c>
      <c r="H8" s="20" t="s">
        <v>90</v>
      </c>
      <c r="M8" s="72"/>
      <c r="N8" s="72"/>
      <c r="O8" s="72"/>
      <c r="P8" s="72"/>
      <c r="Q8" s="72"/>
      <c r="R8" s="72"/>
      <c r="S8" s="72"/>
      <c r="T8" s="72"/>
      <c r="U8" s="72"/>
      <c r="V8" s="72"/>
      <c r="W8" s="72"/>
      <c r="X8" s="72"/>
      <c r="Y8" s="72"/>
      <c r="Z8" s="72"/>
      <c r="AA8" s="72"/>
      <c r="AB8" s="72"/>
      <c r="AC8" s="4"/>
      <c r="AD8" s="4"/>
      <c r="AE8" s="73"/>
    </row>
    <row r="9" spans="1:31" s="2" customFormat="1" ht="67.5" x14ac:dyDescent="0.25">
      <c r="A9" s="43"/>
      <c r="B9" s="43"/>
      <c r="C9" s="74" t="s">
        <v>303</v>
      </c>
      <c r="D9" s="99" t="s">
        <v>307</v>
      </c>
      <c r="E9" s="34"/>
      <c r="F9" s="34"/>
      <c r="G9" s="20"/>
      <c r="H9" s="20"/>
      <c r="M9" s="72"/>
      <c r="N9" s="72"/>
      <c r="O9" s="72"/>
      <c r="P9" s="72"/>
      <c r="Q9" s="72"/>
      <c r="R9" s="72"/>
      <c r="S9" s="72"/>
      <c r="T9" s="72"/>
      <c r="U9" s="72"/>
      <c r="V9" s="72"/>
      <c r="W9" s="72"/>
      <c r="X9" s="72"/>
      <c r="Y9" s="72"/>
      <c r="Z9" s="72"/>
      <c r="AA9" s="72"/>
      <c r="AB9" s="72"/>
      <c r="AC9" s="4"/>
      <c r="AD9" s="4"/>
      <c r="AE9" s="73"/>
    </row>
    <row r="10" spans="1:31" s="2" customFormat="1" ht="157.5" x14ac:dyDescent="0.25">
      <c r="A10" s="43"/>
      <c r="B10" s="43"/>
      <c r="C10" s="74" t="s">
        <v>301</v>
      </c>
      <c r="D10" s="100" t="s">
        <v>306</v>
      </c>
      <c r="E10" s="34"/>
      <c r="F10" s="34"/>
      <c r="G10" s="20"/>
      <c r="H10" s="20"/>
      <c r="M10" s="72"/>
      <c r="N10" s="72"/>
      <c r="O10" s="72"/>
      <c r="P10" s="72"/>
      <c r="Q10" s="72"/>
      <c r="R10" s="72"/>
      <c r="S10" s="72"/>
      <c r="T10" s="72"/>
      <c r="U10" s="72"/>
      <c r="V10" s="72"/>
      <c r="W10" s="72"/>
      <c r="X10" s="72"/>
      <c r="Y10" s="72"/>
      <c r="Z10" s="72"/>
      <c r="AA10" s="72"/>
      <c r="AB10" s="72"/>
      <c r="AC10" s="4"/>
      <c r="AD10" s="4"/>
      <c r="AE10" s="73"/>
    </row>
    <row r="11" spans="1:31" s="2" customFormat="1" ht="30" x14ac:dyDescent="0.15">
      <c r="A11" s="43"/>
      <c r="B11" s="43"/>
      <c r="C11" s="74" t="s">
        <v>302</v>
      </c>
      <c r="D11" s="34" t="s">
        <v>305</v>
      </c>
      <c r="E11" s="34"/>
      <c r="F11" s="34"/>
      <c r="G11" s="20"/>
      <c r="H11" s="20"/>
      <c r="K11" s="98"/>
      <c r="M11" s="72"/>
      <c r="N11" s="72"/>
      <c r="O11" s="72"/>
      <c r="P11" s="72"/>
      <c r="Q11" s="72"/>
      <c r="R11" s="72"/>
      <c r="S11" s="72"/>
      <c r="T11" s="72"/>
      <c r="U11" s="72"/>
      <c r="V11" s="72"/>
      <c r="W11" s="72"/>
      <c r="X11" s="72"/>
      <c r="Y11" s="72"/>
      <c r="Z11" s="72"/>
      <c r="AA11" s="72"/>
      <c r="AB11" s="72"/>
      <c r="AC11" s="4"/>
      <c r="AD11" s="4"/>
      <c r="AE11" s="73"/>
    </row>
    <row r="12" spans="1:31" s="2" customFormat="1" ht="30" x14ac:dyDescent="0.25">
      <c r="A12" s="43"/>
      <c r="B12" s="43"/>
      <c r="C12" s="74" t="s">
        <v>304</v>
      </c>
      <c r="D12" s="34" t="s">
        <v>308</v>
      </c>
      <c r="E12" s="34"/>
      <c r="F12" s="34"/>
      <c r="G12" s="20"/>
      <c r="H12" s="20"/>
      <c r="M12" s="72"/>
      <c r="N12" s="72"/>
      <c r="O12" s="72"/>
      <c r="P12" s="72"/>
      <c r="Q12" s="72"/>
      <c r="R12" s="72"/>
      <c r="S12" s="72"/>
      <c r="T12" s="72"/>
      <c r="U12" s="72"/>
      <c r="V12" s="72"/>
      <c r="W12" s="72"/>
      <c r="X12" s="72"/>
      <c r="Y12" s="72"/>
      <c r="Z12" s="72"/>
      <c r="AA12" s="72"/>
      <c r="AB12" s="72"/>
      <c r="AC12" s="4"/>
      <c r="AD12" s="4"/>
      <c r="AE12" s="73"/>
    </row>
    <row r="13" spans="1:31" s="2" customFormat="1" ht="90" x14ac:dyDescent="0.25">
      <c r="A13" s="18" t="s">
        <v>113</v>
      </c>
      <c r="B13" s="43" t="s">
        <v>144</v>
      </c>
      <c r="C13" s="34" t="s">
        <v>217</v>
      </c>
      <c r="D13" s="34" t="s">
        <v>129</v>
      </c>
      <c r="E13" s="34" t="s">
        <v>86</v>
      </c>
      <c r="F13" s="34" t="s">
        <v>99</v>
      </c>
      <c r="G13" s="20" t="s">
        <v>259</v>
      </c>
      <c r="H13" s="20" t="s">
        <v>101</v>
      </c>
      <c r="M13" s="72"/>
      <c r="N13" s="72"/>
      <c r="O13" s="72"/>
      <c r="P13" s="72"/>
      <c r="Q13" s="72"/>
      <c r="R13" s="72"/>
      <c r="S13" s="72"/>
      <c r="T13" s="72"/>
      <c r="U13" s="72"/>
      <c r="V13" s="72"/>
      <c r="W13" s="72"/>
      <c r="X13" s="72"/>
      <c r="Y13" s="72"/>
      <c r="Z13" s="72"/>
      <c r="AA13" s="72"/>
      <c r="AB13" s="72"/>
      <c r="AC13" s="4"/>
      <c r="AD13" s="4"/>
      <c r="AE13" s="73"/>
    </row>
    <row r="14" spans="1:31" s="2" customFormat="1" ht="105" x14ac:dyDescent="0.25">
      <c r="A14" s="18"/>
      <c r="B14" s="18"/>
      <c r="C14" s="34" t="s">
        <v>98</v>
      </c>
      <c r="D14" s="34" t="s">
        <v>128</v>
      </c>
      <c r="E14" s="34" t="s">
        <v>86</v>
      </c>
      <c r="F14" s="34" t="s">
        <v>100</v>
      </c>
      <c r="G14" s="20" t="s">
        <v>259</v>
      </c>
      <c r="H14" s="20" t="s">
        <v>101</v>
      </c>
      <c r="M14" s="72"/>
      <c r="N14" s="72"/>
      <c r="O14" s="72"/>
      <c r="P14" s="72"/>
      <c r="Q14" s="72"/>
      <c r="R14" s="72"/>
      <c r="S14" s="72"/>
      <c r="T14" s="72"/>
      <c r="U14" s="72"/>
      <c r="V14" s="72"/>
      <c r="W14" s="72"/>
      <c r="X14" s="72"/>
      <c r="Y14" s="72"/>
      <c r="Z14" s="72"/>
      <c r="AA14" s="72"/>
      <c r="AB14" s="72"/>
      <c r="AC14" s="4"/>
      <c r="AD14" s="4"/>
      <c r="AE14" s="73"/>
    </row>
    <row r="15" spans="1:31" s="3" customFormat="1" ht="75" x14ac:dyDescent="0.25">
      <c r="A15" s="18"/>
      <c r="B15" s="18"/>
      <c r="C15" s="34" t="s">
        <v>218</v>
      </c>
      <c r="D15" s="34"/>
      <c r="E15" s="34" t="s">
        <v>86</v>
      </c>
      <c r="F15" s="22"/>
      <c r="G15" s="20" t="s">
        <v>259</v>
      </c>
      <c r="H15" s="20" t="s">
        <v>101</v>
      </c>
      <c r="I15" s="2"/>
      <c r="J15" s="2"/>
      <c r="K15" s="2"/>
      <c r="L15" s="2"/>
      <c r="M15" s="72"/>
      <c r="N15" s="72"/>
      <c r="O15" s="72"/>
      <c r="P15" s="72"/>
      <c r="Q15" s="72"/>
      <c r="R15" s="72"/>
      <c r="S15" s="72"/>
      <c r="T15" s="72"/>
      <c r="U15" s="72"/>
      <c r="V15" s="72"/>
      <c r="W15" s="72"/>
      <c r="X15" s="72"/>
      <c r="Y15" s="72"/>
      <c r="Z15" s="72"/>
      <c r="AA15" s="72"/>
      <c r="AB15" s="72"/>
      <c r="AC15" s="4"/>
      <c r="AD15" s="4"/>
      <c r="AE15" s="73"/>
    </row>
    <row r="16" spans="1:31" s="3" customFormat="1" ht="90" x14ac:dyDescent="0.25">
      <c r="A16" s="18" t="s">
        <v>115</v>
      </c>
      <c r="B16" s="43" t="s">
        <v>145</v>
      </c>
      <c r="C16" s="34" t="s">
        <v>104</v>
      </c>
      <c r="D16" s="34" t="s">
        <v>127</v>
      </c>
      <c r="E16" s="34" t="s">
        <v>86</v>
      </c>
      <c r="F16" s="110" t="s">
        <v>262</v>
      </c>
      <c r="G16" s="20" t="s">
        <v>259</v>
      </c>
      <c r="H16" s="20" t="s">
        <v>101</v>
      </c>
      <c r="I16" s="2"/>
      <c r="J16" s="2"/>
      <c r="K16" s="2"/>
      <c r="L16" s="2"/>
      <c r="M16" s="72"/>
      <c r="N16" s="72"/>
      <c r="O16" s="72"/>
      <c r="P16" s="72"/>
      <c r="Q16" s="72"/>
      <c r="R16" s="72"/>
      <c r="S16" s="72"/>
      <c r="T16" s="72"/>
      <c r="U16" s="72"/>
      <c r="V16" s="72"/>
      <c r="W16" s="72"/>
      <c r="X16" s="72"/>
      <c r="Y16" s="72"/>
      <c r="Z16" s="72"/>
      <c r="AA16" s="72"/>
      <c r="AB16" s="72"/>
      <c r="AC16" s="4"/>
      <c r="AD16" s="4"/>
      <c r="AE16" s="73"/>
    </row>
    <row r="17" spans="1:31" s="3" customFormat="1" ht="75" x14ac:dyDescent="0.25">
      <c r="A17" s="18"/>
      <c r="B17" s="18"/>
      <c r="C17" s="34" t="s">
        <v>103</v>
      </c>
      <c r="D17" s="34" t="s">
        <v>130</v>
      </c>
      <c r="E17" s="34"/>
      <c r="F17" s="110"/>
      <c r="G17" s="20" t="s">
        <v>259</v>
      </c>
      <c r="H17" s="20" t="s">
        <v>101</v>
      </c>
      <c r="I17" s="2"/>
      <c r="J17" s="2"/>
      <c r="K17" s="2"/>
      <c r="L17" s="2"/>
      <c r="M17" s="72"/>
      <c r="N17" s="72"/>
      <c r="O17" s="72"/>
      <c r="P17" s="72"/>
      <c r="Q17" s="72"/>
      <c r="R17" s="72"/>
      <c r="S17" s="72"/>
      <c r="T17" s="72"/>
      <c r="U17" s="72"/>
      <c r="V17" s="72"/>
      <c r="W17" s="72"/>
      <c r="X17" s="72"/>
      <c r="Y17" s="72"/>
      <c r="Z17" s="72"/>
      <c r="AA17" s="72"/>
      <c r="AB17" s="72"/>
      <c r="AC17" s="4"/>
      <c r="AD17" s="4"/>
      <c r="AE17" s="73"/>
    </row>
    <row r="18" spans="1:31" s="3" customFormat="1" ht="75" x14ac:dyDescent="0.25">
      <c r="A18" s="18"/>
      <c r="B18" s="18"/>
      <c r="C18" s="34" t="s">
        <v>213</v>
      </c>
      <c r="D18" s="34" t="s">
        <v>131</v>
      </c>
      <c r="E18" s="34" t="s">
        <v>86</v>
      </c>
      <c r="F18" s="110"/>
      <c r="G18" s="20" t="s">
        <v>259</v>
      </c>
      <c r="H18" s="20" t="s">
        <v>101</v>
      </c>
      <c r="I18" s="2"/>
      <c r="J18" s="2"/>
      <c r="K18" s="2"/>
      <c r="L18" s="2"/>
      <c r="M18" s="72"/>
      <c r="N18" s="72"/>
      <c r="O18" s="72"/>
      <c r="P18" s="72"/>
      <c r="Q18" s="72"/>
      <c r="R18" s="72"/>
      <c r="S18" s="72"/>
      <c r="T18" s="72"/>
      <c r="U18" s="72"/>
      <c r="V18" s="72"/>
      <c r="W18" s="72"/>
      <c r="X18" s="72"/>
      <c r="Y18" s="72"/>
      <c r="Z18" s="72"/>
      <c r="AA18" s="72"/>
      <c r="AB18" s="72"/>
      <c r="AC18" s="4"/>
      <c r="AD18" s="4"/>
      <c r="AE18" s="73"/>
    </row>
    <row r="19" spans="1:31" s="3" customFormat="1" ht="75" x14ac:dyDescent="0.25">
      <c r="A19" s="18"/>
      <c r="B19" s="18"/>
      <c r="C19" s="34" t="s">
        <v>219</v>
      </c>
      <c r="D19" s="34" t="s">
        <v>132</v>
      </c>
      <c r="E19" s="34" t="s">
        <v>86</v>
      </c>
      <c r="F19" s="110"/>
      <c r="G19" s="20" t="s">
        <v>259</v>
      </c>
      <c r="H19" s="20" t="s">
        <v>101</v>
      </c>
      <c r="I19" s="2"/>
      <c r="J19" s="2"/>
      <c r="K19" s="2"/>
      <c r="L19" s="2"/>
      <c r="M19" s="72"/>
      <c r="N19" s="72"/>
      <c r="O19" s="72"/>
      <c r="P19" s="72"/>
      <c r="Q19" s="72"/>
      <c r="R19" s="72"/>
      <c r="S19" s="72"/>
      <c r="T19" s="72"/>
      <c r="U19" s="72"/>
      <c r="V19" s="72"/>
      <c r="W19" s="72"/>
      <c r="X19" s="72"/>
      <c r="Y19" s="72"/>
      <c r="Z19" s="72"/>
      <c r="AA19" s="72"/>
      <c r="AB19" s="72"/>
      <c r="AC19" s="4"/>
      <c r="AD19" s="4"/>
      <c r="AE19" s="73"/>
    </row>
    <row r="20" spans="1:31" s="3" customFormat="1" ht="75" x14ac:dyDescent="0.25">
      <c r="A20" s="18"/>
      <c r="B20" s="18"/>
      <c r="C20" s="34" t="s">
        <v>220</v>
      </c>
      <c r="D20" s="34" t="s">
        <v>133</v>
      </c>
      <c r="E20" s="34" t="s">
        <v>86</v>
      </c>
      <c r="F20" s="110"/>
      <c r="G20" s="20" t="s">
        <v>259</v>
      </c>
      <c r="H20" s="20" t="s">
        <v>101</v>
      </c>
      <c r="I20" s="2"/>
      <c r="J20" s="2"/>
      <c r="K20" s="2"/>
      <c r="L20" s="2"/>
      <c r="M20" s="72"/>
      <c r="N20" s="72"/>
      <c r="O20" s="72"/>
      <c r="P20" s="72"/>
      <c r="Q20" s="72"/>
      <c r="R20" s="72"/>
      <c r="S20" s="72"/>
      <c r="T20" s="72"/>
      <c r="U20" s="72"/>
      <c r="V20" s="72"/>
      <c r="W20" s="72"/>
      <c r="X20" s="72"/>
      <c r="Y20" s="72"/>
      <c r="Z20" s="72"/>
      <c r="AA20" s="72"/>
      <c r="AB20" s="72"/>
      <c r="AC20" s="4"/>
      <c r="AD20" s="4"/>
      <c r="AE20" s="73"/>
    </row>
    <row r="21" spans="1:31" s="3" customFormat="1" ht="75" x14ac:dyDescent="0.25">
      <c r="A21" s="18"/>
      <c r="B21" s="18"/>
      <c r="C21" s="34" t="s">
        <v>221</v>
      </c>
      <c r="D21" s="34" t="s">
        <v>134</v>
      </c>
      <c r="E21" s="34" t="s">
        <v>86</v>
      </c>
      <c r="F21" s="110"/>
      <c r="G21" s="20" t="s">
        <v>259</v>
      </c>
      <c r="H21" s="20" t="s">
        <v>101</v>
      </c>
      <c r="I21" s="2"/>
      <c r="J21" s="2"/>
      <c r="K21" s="2"/>
      <c r="L21" s="2"/>
      <c r="M21" s="72"/>
      <c r="N21" s="72"/>
      <c r="O21" s="72"/>
      <c r="P21" s="72"/>
      <c r="Q21" s="72"/>
      <c r="R21" s="72"/>
      <c r="S21" s="72"/>
      <c r="T21" s="72"/>
      <c r="U21" s="72"/>
      <c r="V21" s="72"/>
      <c r="W21" s="72"/>
      <c r="X21" s="72"/>
      <c r="Y21" s="72"/>
      <c r="Z21" s="72"/>
      <c r="AA21" s="72"/>
      <c r="AB21" s="72"/>
      <c r="AC21" s="4"/>
      <c r="AD21" s="4"/>
      <c r="AE21" s="73"/>
    </row>
    <row r="22" spans="1:31" s="3" customFormat="1" ht="75" x14ac:dyDescent="0.25">
      <c r="A22" s="18"/>
      <c r="B22" s="18"/>
      <c r="C22" s="34" t="s">
        <v>222</v>
      </c>
      <c r="D22" s="34" t="s">
        <v>135</v>
      </c>
      <c r="E22" s="34" t="s">
        <v>86</v>
      </c>
      <c r="F22" s="110"/>
      <c r="G22" s="20" t="s">
        <v>259</v>
      </c>
      <c r="H22" s="20" t="s">
        <v>101</v>
      </c>
      <c r="I22" s="2"/>
      <c r="J22" s="2"/>
      <c r="K22" s="2"/>
      <c r="L22" s="2"/>
      <c r="M22" s="72"/>
      <c r="N22" s="72"/>
      <c r="O22" s="72"/>
      <c r="P22" s="72"/>
      <c r="Q22" s="72"/>
      <c r="R22" s="72"/>
      <c r="S22" s="72"/>
      <c r="T22" s="72"/>
      <c r="U22" s="72"/>
      <c r="V22" s="72"/>
      <c r="W22" s="72"/>
      <c r="X22" s="72"/>
      <c r="Y22" s="72"/>
      <c r="Z22" s="72"/>
      <c r="AA22" s="72"/>
      <c r="AB22" s="72"/>
      <c r="AC22" s="4"/>
      <c r="AD22" s="4"/>
      <c r="AE22" s="73"/>
    </row>
    <row r="23" spans="1:31" s="3" customFormat="1" ht="150" x14ac:dyDescent="0.25">
      <c r="A23" s="18" t="s">
        <v>114</v>
      </c>
      <c r="B23" s="43" t="s">
        <v>146</v>
      </c>
      <c r="C23" s="34" t="s">
        <v>223</v>
      </c>
      <c r="D23" s="34" t="s">
        <v>136</v>
      </c>
      <c r="E23" s="34" t="s">
        <v>86</v>
      </c>
      <c r="F23" s="110"/>
      <c r="G23" s="20" t="s">
        <v>259</v>
      </c>
      <c r="H23" s="20" t="s">
        <v>101</v>
      </c>
      <c r="I23" s="2"/>
      <c r="J23" s="2"/>
      <c r="K23" s="2"/>
      <c r="L23" s="2"/>
      <c r="M23" s="72"/>
      <c r="N23" s="72"/>
      <c r="O23" s="72"/>
      <c r="P23" s="72"/>
      <c r="Q23" s="72"/>
      <c r="R23" s="72"/>
      <c r="S23" s="72"/>
      <c r="T23" s="72"/>
      <c r="U23" s="72"/>
      <c r="V23" s="72"/>
      <c r="W23" s="72"/>
      <c r="X23" s="72"/>
      <c r="Y23" s="72"/>
      <c r="Z23" s="72"/>
      <c r="AA23" s="72"/>
      <c r="AB23" s="72"/>
      <c r="AC23" s="4"/>
      <c r="AD23" s="4"/>
      <c r="AE23" s="73"/>
    </row>
    <row r="24" spans="1:31" s="3" customFormat="1" ht="75" x14ac:dyDescent="0.25">
      <c r="A24" s="18" t="s">
        <v>163</v>
      </c>
      <c r="B24" s="43" t="s">
        <v>224</v>
      </c>
      <c r="C24" s="34" t="s">
        <v>245</v>
      </c>
      <c r="D24" s="34"/>
      <c r="E24" s="27" t="s">
        <v>85</v>
      </c>
      <c r="F24" s="34" t="s">
        <v>246</v>
      </c>
      <c r="G24" s="20" t="s">
        <v>96</v>
      </c>
      <c r="H24" s="20" t="s">
        <v>90</v>
      </c>
      <c r="I24" s="2"/>
      <c r="J24" s="2"/>
      <c r="K24" s="2"/>
      <c r="L24" s="2"/>
      <c r="M24" s="72"/>
      <c r="N24" s="72"/>
      <c r="O24" s="72"/>
      <c r="P24" s="72"/>
      <c r="Q24" s="72"/>
      <c r="R24" s="72"/>
      <c r="S24" s="72"/>
      <c r="T24" s="72"/>
      <c r="U24" s="72"/>
      <c r="V24" s="72"/>
      <c r="W24" s="72"/>
      <c r="X24" s="72"/>
      <c r="Y24" s="72"/>
      <c r="Z24" s="72"/>
      <c r="AA24" s="72"/>
      <c r="AB24" s="72"/>
      <c r="AC24" s="4"/>
      <c r="AD24" s="4"/>
      <c r="AE24" s="73"/>
    </row>
    <row r="25" spans="1:31" s="3" customFormat="1" ht="45" x14ac:dyDescent="0.25">
      <c r="A25" s="18"/>
      <c r="B25" s="43"/>
      <c r="C25" s="48" t="s">
        <v>172</v>
      </c>
      <c r="D25" s="34"/>
      <c r="E25" s="34"/>
      <c r="F25" s="34" t="s">
        <v>266</v>
      </c>
      <c r="G25" s="20"/>
      <c r="H25" s="20"/>
      <c r="I25" s="2"/>
      <c r="J25" s="2"/>
      <c r="K25" s="2"/>
      <c r="L25" s="2"/>
      <c r="M25" s="72"/>
      <c r="N25" s="72"/>
      <c r="O25" s="72"/>
      <c r="P25" s="72"/>
      <c r="Q25" s="72"/>
      <c r="R25" s="72"/>
      <c r="S25" s="72"/>
      <c r="T25" s="72"/>
      <c r="U25" s="72"/>
      <c r="V25" s="72"/>
      <c r="W25" s="72"/>
      <c r="X25" s="72"/>
      <c r="Y25" s="72"/>
      <c r="Z25" s="72"/>
      <c r="AA25" s="72"/>
      <c r="AB25" s="72"/>
      <c r="AC25" s="4"/>
      <c r="AD25" s="4"/>
      <c r="AE25" s="73"/>
    </row>
    <row r="26" spans="1:31" s="3" customFormat="1" ht="30" x14ac:dyDescent="0.25">
      <c r="A26" s="18"/>
      <c r="B26" s="43"/>
      <c r="C26" s="48" t="s">
        <v>173</v>
      </c>
      <c r="D26" s="34"/>
      <c r="E26" s="34"/>
      <c r="F26" s="22"/>
      <c r="G26" s="20"/>
      <c r="H26" s="20"/>
      <c r="I26" s="2"/>
      <c r="J26" s="2"/>
      <c r="K26" s="2"/>
      <c r="L26" s="2"/>
      <c r="M26" s="72"/>
      <c r="N26" s="72"/>
      <c r="O26" s="72"/>
      <c r="P26" s="72"/>
      <c r="Q26" s="72"/>
      <c r="R26" s="72"/>
      <c r="S26" s="72"/>
      <c r="T26" s="72"/>
      <c r="U26" s="72"/>
      <c r="V26" s="72"/>
      <c r="W26" s="72"/>
      <c r="X26" s="72"/>
      <c r="Y26" s="72"/>
      <c r="Z26" s="72"/>
      <c r="AA26" s="72"/>
      <c r="AB26" s="72"/>
      <c r="AC26" s="4"/>
      <c r="AD26" s="4"/>
      <c r="AE26" s="73"/>
    </row>
    <row r="27" spans="1:31" s="3" customFormat="1" ht="30" x14ac:dyDescent="0.25">
      <c r="A27" s="18"/>
      <c r="B27" s="43"/>
      <c r="C27" s="48" t="s">
        <v>174</v>
      </c>
      <c r="D27" s="34"/>
      <c r="E27" s="34"/>
      <c r="F27" s="22"/>
      <c r="G27" s="20"/>
      <c r="H27" s="20"/>
      <c r="I27" s="2"/>
      <c r="J27" s="2"/>
      <c r="K27" s="2"/>
      <c r="L27" s="2"/>
      <c r="M27" s="72"/>
      <c r="N27" s="72"/>
      <c r="O27" s="72"/>
      <c r="P27" s="72"/>
      <c r="Q27" s="72"/>
      <c r="R27" s="72"/>
      <c r="S27" s="72"/>
      <c r="T27" s="72"/>
      <c r="U27" s="72"/>
      <c r="V27" s="72"/>
      <c r="W27" s="72"/>
      <c r="X27" s="72"/>
      <c r="Y27" s="72"/>
      <c r="Z27" s="72"/>
      <c r="AA27" s="72"/>
      <c r="AB27" s="72"/>
      <c r="AC27" s="4"/>
      <c r="AD27" s="4"/>
      <c r="AE27" s="73"/>
    </row>
    <row r="28" spans="1:31" s="3" customFormat="1" ht="45" x14ac:dyDescent="0.25">
      <c r="A28" s="18"/>
      <c r="B28" s="43"/>
      <c r="C28" s="48" t="s">
        <v>175</v>
      </c>
      <c r="D28" s="34"/>
      <c r="E28" s="34"/>
      <c r="F28" s="22"/>
      <c r="G28" s="20"/>
      <c r="H28" s="20"/>
      <c r="I28" s="2"/>
      <c r="J28" s="2"/>
      <c r="K28" s="2"/>
      <c r="L28" s="2"/>
      <c r="M28" s="72"/>
      <c r="N28" s="72"/>
      <c r="O28" s="72"/>
      <c r="P28" s="72"/>
      <c r="Q28" s="72"/>
      <c r="R28" s="72"/>
      <c r="S28" s="72"/>
      <c r="T28" s="72"/>
      <c r="U28" s="72"/>
      <c r="V28" s="72"/>
      <c r="W28" s="72"/>
      <c r="X28" s="72"/>
      <c r="Y28" s="72"/>
      <c r="Z28" s="72"/>
      <c r="AA28" s="72"/>
      <c r="AB28" s="72"/>
      <c r="AC28" s="4"/>
      <c r="AD28" s="4"/>
      <c r="AE28" s="73"/>
    </row>
    <row r="29" spans="1:31" s="3" customFormat="1" ht="45" x14ac:dyDescent="0.25">
      <c r="A29" s="18"/>
      <c r="B29" s="43"/>
      <c r="C29" s="48" t="s">
        <v>176</v>
      </c>
      <c r="D29" s="34"/>
      <c r="E29" s="34"/>
      <c r="F29" s="22"/>
      <c r="G29" s="20"/>
      <c r="H29" s="20"/>
      <c r="I29" s="2"/>
      <c r="J29" s="2"/>
      <c r="K29" s="2"/>
      <c r="L29" s="2"/>
      <c r="M29" s="72"/>
      <c r="N29" s="72"/>
      <c r="O29" s="72"/>
      <c r="P29" s="72"/>
      <c r="Q29" s="72"/>
      <c r="R29" s="72"/>
      <c r="S29" s="72"/>
      <c r="T29" s="72"/>
      <c r="U29" s="72"/>
      <c r="V29" s="72"/>
      <c r="W29" s="72"/>
      <c r="X29" s="72"/>
      <c r="Y29" s="72"/>
      <c r="Z29" s="72"/>
      <c r="AA29" s="72"/>
      <c r="AB29" s="72"/>
      <c r="AC29" s="4"/>
      <c r="AD29" s="4"/>
      <c r="AE29" s="73"/>
    </row>
    <row r="30" spans="1:31" s="3" customFormat="1" ht="45" x14ac:dyDescent="0.25">
      <c r="A30" s="18"/>
      <c r="B30" s="43"/>
      <c r="C30" s="48" t="s">
        <v>177</v>
      </c>
      <c r="D30" s="34"/>
      <c r="E30" s="34"/>
      <c r="F30" s="22"/>
      <c r="G30" s="20"/>
      <c r="H30" s="20"/>
      <c r="I30" s="2"/>
      <c r="J30" s="2"/>
      <c r="K30" s="2"/>
      <c r="L30" s="2"/>
      <c r="M30" s="72"/>
      <c r="N30" s="72"/>
      <c r="O30" s="72"/>
      <c r="P30" s="72"/>
      <c r="Q30" s="72"/>
      <c r="R30" s="72"/>
      <c r="S30" s="72"/>
      <c r="T30" s="72"/>
      <c r="U30" s="72"/>
      <c r="V30" s="72"/>
      <c r="W30" s="72"/>
      <c r="X30" s="72"/>
      <c r="Y30" s="72"/>
      <c r="Z30" s="72"/>
      <c r="AA30" s="72"/>
      <c r="AB30" s="72"/>
      <c r="AC30" s="4"/>
      <c r="AD30" s="4"/>
      <c r="AE30" s="73"/>
    </row>
    <row r="31" spans="1:31" s="3" customFormat="1" ht="45" x14ac:dyDescent="0.25">
      <c r="A31" s="18"/>
      <c r="B31" s="43"/>
      <c r="C31" s="48" t="s">
        <v>178</v>
      </c>
      <c r="D31" s="34"/>
      <c r="E31" s="34"/>
      <c r="F31" s="22"/>
      <c r="G31" s="20"/>
      <c r="H31" s="20"/>
      <c r="I31" s="2"/>
      <c r="J31" s="2"/>
      <c r="K31" s="2"/>
      <c r="L31" s="2"/>
      <c r="M31" s="72"/>
      <c r="N31" s="72"/>
      <c r="O31" s="72"/>
      <c r="P31" s="72"/>
      <c r="Q31" s="72"/>
      <c r="R31" s="72"/>
      <c r="S31" s="72"/>
      <c r="T31" s="72"/>
      <c r="U31" s="72"/>
      <c r="V31" s="72"/>
      <c r="W31" s="72"/>
      <c r="X31" s="72"/>
      <c r="Y31" s="72"/>
      <c r="Z31" s="72"/>
      <c r="AA31" s="72"/>
      <c r="AB31" s="72"/>
      <c r="AC31" s="4"/>
      <c r="AD31" s="4"/>
      <c r="AE31" s="73"/>
    </row>
    <row r="32" spans="1:31" s="3" customFormat="1" ht="60" x14ac:dyDescent="0.25">
      <c r="A32" s="18" t="s">
        <v>225</v>
      </c>
      <c r="B32" s="43" t="s">
        <v>227</v>
      </c>
      <c r="C32" s="41" t="s">
        <v>247</v>
      </c>
      <c r="D32" s="34"/>
      <c r="E32" s="27" t="s">
        <v>85</v>
      </c>
      <c r="F32" s="34" t="s">
        <v>253</v>
      </c>
      <c r="G32" s="20" t="s">
        <v>96</v>
      </c>
      <c r="H32" s="20" t="s">
        <v>90</v>
      </c>
      <c r="I32" s="2"/>
      <c r="J32" s="2"/>
      <c r="K32" s="2"/>
      <c r="L32" s="2"/>
      <c r="M32" s="72"/>
      <c r="N32" s="72"/>
      <c r="O32" s="72"/>
      <c r="P32" s="72"/>
      <c r="Q32" s="72"/>
      <c r="R32" s="72"/>
      <c r="S32" s="72"/>
      <c r="T32" s="72"/>
      <c r="U32" s="72"/>
      <c r="V32" s="72"/>
      <c r="W32" s="72"/>
      <c r="X32" s="72"/>
      <c r="Y32" s="72"/>
      <c r="Z32" s="72"/>
      <c r="AA32" s="72"/>
      <c r="AB32" s="72"/>
      <c r="AC32" s="4"/>
      <c r="AD32" s="4"/>
      <c r="AE32" s="73"/>
    </row>
    <row r="33" spans="1:31" s="3" customFormat="1" ht="45" x14ac:dyDescent="0.25">
      <c r="A33" s="18"/>
      <c r="B33" s="17"/>
      <c r="C33" s="74" t="s">
        <v>169</v>
      </c>
      <c r="D33" s="34"/>
      <c r="E33" s="34"/>
      <c r="F33" s="34" t="s">
        <v>266</v>
      </c>
      <c r="G33" s="20"/>
      <c r="H33" s="20"/>
      <c r="I33" s="2"/>
      <c r="J33" s="2"/>
      <c r="K33" s="2"/>
      <c r="L33" s="2"/>
      <c r="M33" s="72"/>
      <c r="N33" s="72"/>
      <c r="O33" s="72"/>
      <c r="P33" s="72"/>
      <c r="Q33" s="72"/>
      <c r="R33" s="72"/>
      <c r="S33" s="72"/>
      <c r="T33" s="72"/>
      <c r="U33" s="72"/>
      <c r="V33" s="72"/>
      <c r="W33" s="72"/>
      <c r="X33" s="72"/>
      <c r="Y33" s="72"/>
      <c r="Z33" s="72"/>
      <c r="AA33" s="72"/>
      <c r="AB33" s="72"/>
      <c r="AC33" s="4"/>
      <c r="AD33" s="4"/>
      <c r="AE33" s="73"/>
    </row>
    <row r="34" spans="1:31" s="3" customFormat="1" ht="45" x14ac:dyDescent="0.25">
      <c r="A34" s="18"/>
      <c r="B34" s="43"/>
      <c r="C34" s="74" t="s">
        <v>170</v>
      </c>
      <c r="D34" s="34"/>
      <c r="E34" s="34"/>
      <c r="F34" s="22"/>
      <c r="G34" s="20"/>
      <c r="H34" s="20"/>
      <c r="I34" s="2"/>
      <c r="J34" s="2"/>
      <c r="K34" s="2"/>
      <c r="L34" s="2"/>
      <c r="M34" s="72"/>
      <c r="N34" s="72"/>
      <c r="O34" s="72"/>
      <c r="P34" s="72"/>
      <c r="Q34" s="72"/>
      <c r="R34" s="72"/>
      <c r="S34" s="72"/>
      <c r="T34" s="72"/>
      <c r="U34" s="72"/>
      <c r="V34" s="72"/>
      <c r="W34" s="72"/>
      <c r="X34" s="72"/>
      <c r="Y34" s="72"/>
      <c r="Z34" s="72"/>
      <c r="AA34" s="72"/>
      <c r="AB34" s="72"/>
      <c r="AC34" s="4"/>
      <c r="AD34" s="4"/>
      <c r="AE34" s="73"/>
    </row>
    <row r="35" spans="1:31" s="3" customFormat="1" ht="75" x14ac:dyDescent="0.25">
      <c r="A35" s="18"/>
      <c r="B35" s="43"/>
      <c r="C35" s="74" t="s">
        <v>171</v>
      </c>
      <c r="D35" s="34"/>
      <c r="E35" s="34"/>
      <c r="F35" s="22"/>
      <c r="G35" s="20"/>
      <c r="H35" s="20"/>
      <c r="I35" s="2"/>
      <c r="J35" s="2"/>
      <c r="K35" s="2"/>
      <c r="L35" s="2"/>
      <c r="M35" s="72"/>
      <c r="N35" s="72"/>
      <c r="O35" s="72"/>
      <c r="P35" s="72"/>
      <c r="Q35" s="72"/>
      <c r="R35" s="72"/>
      <c r="S35" s="72"/>
      <c r="T35" s="72"/>
      <c r="U35" s="72"/>
      <c r="V35" s="72"/>
      <c r="W35" s="72"/>
      <c r="X35" s="72"/>
      <c r="Y35" s="72"/>
      <c r="Z35" s="72"/>
      <c r="AA35" s="72"/>
      <c r="AB35" s="72"/>
      <c r="AC35" s="4"/>
      <c r="AD35" s="4"/>
      <c r="AE35" s="73"/>
    </row>
    <row r="36" spans="1:31" s="3" customFormat="1" ht="60" x14ac:dyDescent="0.25">
      <c r="A36" s="18" t="s">
        <v>226</v>
      </c>
      <c r="B36" s="43"/>
      <c r="C36" s="41" t="s">
        <v>254</v>
      </c>
      <c r="D36" s="34"/>
      <c r="E36" s="27" t="s">
        <v>85</v>
      </c>
      <c r="F36" s="34" t="s">
        <v>255</v>
      </c>
      <c r="G36" s="20" t="s">
        <v>96</v>
      </c>
      <c r="H36" s="20" t="s">
        <v>90</v>
      </c>
      <c r="I36" s="2"/>
      <c r="J36" s="2"/>
      <c r="K36" s="2"/>
      <c r="L36" s="2"/>
      <c r="M36" s="72"/>
      <c r="N36" s="72"/>
      <c r="O36" s="72"/>
      <c r="P36" s="72"/>
      <c r="Q36" s="72"/>
      <c r="R36" s="72"/>
      <c r="S36" s="72"/>
      <c r="T36" s="72"/>
      <c r="U36" s="72"/>
      <c r="V36" s="72"/>
      <c r="W36" s="72"/>
      <c r="X36" s="72"/>
      <c r="Y36" s="72"/>
      <c r="Z36" s="72"/>
      <c r="AA36" s="72"/>
      <c r="AB36" s="72"/>
      <c r="AC36" s="4"/>
      <c r="AD36" s="4"/>
      <c r="AE36" s="73"/>
    </row>
    <row r="37" spans="1:31" s="3" customFormat="1" ht="45" x14ac:dyDescent="0.25">
      <c r="A37" s="18"/>
      <c r="B37" s="43"/>
      <c r="C37" s="75" t="s">
        <v>166</v>
      </c>
      <c r="D37" s="34"/>
      <c r="E37" s="34"/>
      <c r="F37" s="34" t="s">
        <v>266</v>
      </c>
      <c r="G37" s="20"/>
      <c r="H37" s="20"/>
      <c r="I37" s="2"/>
      <c r="J37" s="2"/>
      <c r="K37" s="2"/>
      <c r="L37" s="2"/>
      <c r="M37" s="72"/>
      <c r="N37" s="72"/>
      <c r="O37" s="72"/>
      <c r="P37" s="72"/>
      <c r="Q37" s="72"/>
      <c r="R37" s="72"/>
      <c r="S37" s="72"/>
      <c r="T37" s="72"/>
      <c r="U37" s="72"/>
      <c r="V37" s="72"/>
      <c r="W37" s="72"/>
      <c r="X37" s="72"/>
      <c r="Y37" s="72"/>
      <c r="Z37" s="72"/>
      <c r="AA37" s="72"/>
      <c r="AB37" s="72"/>
      <c r="AC37" s="4"/>
      <c r="AD37" s="4"/>
      <c r="AE37" s="73"/>
    </row>
    <row r="38" spans="1:31" s="3" customFormat="1" ht="45" x14ac:dyDescent="0.25">
      <c r="A38" s="18"/>
      <c r="B38" s="43"/>
      <c r="C38" s="75" t="s">
        <v>167</v>
      </c>
      <c r="D38" s="34"/>
      <c r="E38" s="34"/>
      <c r="F38" s="22"/>
      <c r="G38" s="20"/>
      <c r="H38" s="20"/>
      <c r="I38" s="2"/>
      <c r="J38" s="2"/>
      <c r="K38" s="2"/>
      <c r="L38" s="2"/>
      <c r="M38" s="72"/>
      <c r="N38" s="72"/>
      <c r="O38" s="72"/>
      <c r="P38" s="72"/>
      <c r="Q38" s="72"/>
      <c r="R38" s="72"/>
      <c r="S38" s="72"/>
      <c r="T38" s="72"/>
      <c r="U38" s="72"/>
      <c r="V38" s="72"/>
      <c r="W38" s="72"/>
      <c r="X38" s="72"/>
      <c r="Y38" s="72"/>
      <c r="Z38" s="72"/>
      <c r="AA38" s="72"/>
      <c r="AB38" s="72"/>
      <c r="AC38" s="4"/>
      <c r="AD38" s="4"/>
      <c r="AE38" s="73"/>
    </row>
    <row r="39" spans="1:31" s="3" customFormat="1" ht="75" x14ac:dyDescent="0.25">
      <c r="A39" s="18"/>
      <c r="B39" s="43"/>
      <c r="C39" s="75" t="s">
        <v>168</v>
      </c>
      <c r="D39" s="34"/>
      <c r="E39" s="34"/>
      <c r="F39" s="22"/>
      <c r="G39" s="20"/>
      <c r="H39" s="20"/>
      <c r="I39" s="2"/>
      <c r="J39" s="2"/>
      <c r="K39" s="2"/>
      <c r="L39" s="2"/>
      <c r="M39" s="72"/>
      <c r="N39" s="72"/>
      <c r="O39" s="72"/>
      <c r="P39" s="72"/>
      <c r="Q39" s="72"/>
      <c r="R39" s="72"/>
      <c r="S39" s="72"/>
      <c r="T39" s="72"/>
      <c r="U39" s="72"/>
      <c r="V39" s="72"/>
      <c r="W39" s="72"/>
      <c r="X39" s="72"/>
      <c r="Y39" s="72"/>
      <c r="Z39" s="72"/>
      <c r="AA39" s="72"/>
      <c r="AB39" s="72"/>
      <c r="AC39" s="4"/>
      <c r="AD39" s="4"/>
      <c r="AE39" s="73"/>
    </row>
    <row r="40" spans="1:31" s="3" customFormat="1" ht="75" x14ac:dyDescent="0.25">
      <c r="A40" s="18" t="s">
        <v>150</v>
      </c>
      <c r="B40" s="43" t="s">
        <v>151</v>
      </c>
      <c r="C40" s="76" t="s">
        <v>154</v>
      </c>
      <c r="D40" s="34"/>
      <c r="E40" s="22" t="s">
        <v>86</v>
      </c>
      <c r="F40" s="22"/>
      <c r="G40" s="23" t="s">
        <v>122</v>
      </c>
      <c r="H40" s="34" t="s">
        <v>244</v>
      </c>
      <c r="I40" s="2"/>
      <c r="J40" s="2"/>
      <c r="K40" s="2"/>
      <c r="L40" s="2"/>
      <c r="M40" s="72"/>
      <c r="N40" s="72"/>
      <c r="O40" s="72"/>
      <c r="P40" s="72"/>
      <c r="Q40" s="72"/>
      <c r="R40" s="72"/>
      <c r="S40" s="72"/>
      <c r="T40" s="72"/>
      <c r="U40" s="72"/>
      <c r="V40" s="72"/>
      <c r="W40" s="72"/>
      <c r="X40" s="72"/>
      <c r="Y40" s="72"/>
      <c r="Z40" s="72"/>
      <c r="AA40" s="72"/>
      <c r="AB40" s="72"/>
      <c r="AC40" s="4"/>
      <c r="AD40" s="4"/>
      <c r="AE40" s="73"/>
    </row>
    <row r="41" spans="1:31" s="3" customFormat="1" ht="45" x14ac:dyDescent="0.25">
      <c r="A41" s="43" t="s">
        <v>116</v>
      </c>
      <c r="B41" s="43" t="s">
        <v>147</v>
      </c>
      <c r="C41" s="77" t="s">
        <v>179</v>
      </c>
      <c r="D41" s="34"/>
      <c r="E41" s="22" t="s">
        <v>86</v>
      </c>
      <c r="F41" s="22"/>
      <c r="G41" s="20" t="s">
        <v>256</v>
      </c>
      <c r="H41" s="20" t="s">
        <v>90</v>
      </c>
      <c r="I41" s="2"/>
      <c r="J41" s="2"/>
      <c r="K41" s="2"/>
      <c r="L41" s="2"/>
      <c r="M41" s="72"/>
      <c r="N41" s="72"/>
      <c r="O41" s="72"/>
      <c r="P41" s="72"/>
      <c r="Q41" s="72"/>
      <c r="R41" s="72"/>
      <c r="S41" s="72"/>
      <c r="T41" s="72"/>
      <c r="U41" s="72"/>
      <c r="V41" s="72"/>
      <c r="W41" s="72"/>
      <c r="X41" s="72"/>
      <c r="Y41" s="72"/>
      <c r="Z41" s="72"/>
      <c r="AA41" s="72"/>
      <c r="AB41" s="72"/>
      <c r="AC41" s="4"/>
      <c r="AD41" s="4"/>
      <c r="AE41" s="73"/>
    </row>
    <row r="42" spans="1:31" s="3" customFormat="1" x14ac:dyDescent="0.25">
      <c r="A42" s="18"/>
      <c r="B42" s="43"/>
      <c r="C42" s="78" t="s">
        <v>180</v>
      </c>
      <c r="D42" s="34"/>
      <c r="E42" s="22" t="s">
        <v>86</v>
      </c>
      <c r="F42" s="22"/>
      <c r="G42" s="20"/>
      <c r="H42" s="20"/>
      <c r="I42" s="2"/>
      <c r="J42" s="2"/>
      <c r="K42" s="2"/>
      <c r="L42" s="2"/>
      <c r="M42" s="72"/>
      <c r="N42" s="72"/>
      <c r="O42" s="72"/>
      <c r="P42" s="72"/>
      <c r="Q42" s="72"/>
      <c r="R42" s="72"/>
      <c r="S42" s="72"/>
      <c r="T42" s="72"/>
      <c r="U42" s="72"/>
      <c r="V42" s="72"/>
      <c r="W42" s="72"/>
      <c r="X42" s="72"/>
      <c r="Y42" s="72"/>
      <c r="Z42" s="72"/>
      <c r="AA42" s="72"/>
      <c r="AB42" s="72"/>
      <c r="AC42" s="4"/>
      <c r="AD42" s="4"/>
      <c r="AE42" s="73"/>
    </row>
    <row r="43" spans="1:31" s="3" customFormat="1" ht="30" x14ac:dyDescent="0.25">
      <c r="A43" s="18"/>
      <c r="B43" s="43"/>
      <c r="C43" s="78" t="s">
        <v>181</v>
      </c>
      <c r="D43" s="34"/>
      <c r="E43" s="22" t="s">
        <v>86</v>
      </c>
      <c r="F43" s="22"/>
      <c r="G43" s="20"/>
      <c r="H43" s="20"/>
      <c r="I43" s="2"/>
      <c r="J43" s="2"/>
      <c r="K43" s="2"/>
      <c r="L43" s="2"/>
      <c r="M43" s="72"/>
      <c r="N43" s="72"/>
      <c r="O43" s="72"/>
      <c r="P43" s="72"/>
      <c r="Q43" s="72"/>
      <c r="R43" s="72"/>
      <c r="S43" s="72"/>
      <c r="T43" s="72"/>
      <c r="U43" s="72"/>
      <c r="V43" s="72"/>
      <c r="W43" s="72"/>
      <c r="X43" s="72"/>
      <c r="Y43" s="72"/>
      <c r="Z43" s="72"/>
      <c r="AA43" s="72"/>
      <c r="AB43" s="72"/>
      <c r="AC43" s="4"/>
      <c r="AD43" s="4"/>
      <c r="AE43" s="73"/>
    </row>
    <row r="44" spans="1:31" s="3" customFormat="1" ht="30" x14ac:dyDescent="0.25">
      <c r="A44" s="18"/>
      <c r="B44" s="43"/>
      <c r="C44" s="78" t="s">
        <v>182</v>
      </c>
      <c r="D44" s="34"/>
      <c r="E44" s="22" t="s">
        <v>86</v>
      </c>
      <c r="F44" s="22"/>
      <c r="G44" s="20"/>
      <c r="H44" s="20"/>
      <c r="I44" s="2"/>
      <c r="J44" s="2"/>
      <c r="K44" s="2"/>
      <c r="L44" s="2"/>
      <c r="M44" s="72"/>
      <c r="N44" s="72"/>
      <c r="O44" s="72"/>
      <c r="P44" s="72"/>
      <c r="Q44" s="72"/>
      <c r="R44" s="72"/>
      <c r="S44" s="72"/>
      <c r="T44" s="72"/>
      <c r="U44" s="72"/>
      <c r="V44" s="72"/>
      <c r="W44" s="72"/>
      <c r="X44" s="72"/>
      <c r="Y44" s="72"/>
      <c r="Z44" s="72"/>
      <c r="AA44" s="72"/>
      <c r="AB44" s="72"/>
      <c r="AC44" s="4"/>
      <c r="AD44" s="4"/>
      <c r="AE44" s="73"/>
    </row>
    <row r="45" spans="1:31" s="3" customFormat="1" ht="45" x14ac:dyDescent="0.25">
      <c r="A45" s="43" t="s">
        <v>203</v>
      </c>
      <c r="B45" s="111" t="s">
        <v>229</v>
      </c>
      <c r="C45" s="79" t="s">
        <v>200</v>
      </c>
      <c r="D45" s="34"/>
      <c r="E45" s="22" t="s">
        <v>86</v>
      </c>
      <c r="F45" s="22"/>
      <c r="G45" s="20" t="s">
        <v>258</v>
      </c>
      <c r="H45" s="20" t="s">
        <v>257</v>
      </c>
      <c r="I45" s="2"/>
      <c r="J45" s="2"/>
      <c r="K45" s="2"/>
      <c r="L45" s="2"/>
      <c r="M45" s="72"/>
      <c r="N45" s="72"/>
      <c r="O45" s="72"/>
      <c r="P45" s="72"/>
      <c r="Q45" s="72"/>
      <c r="R45" s="72"/>
      <c r="S45" s="72"/>
      <c r="T45" s="72"/>
      <c r="U45" s="72"/>
      <c r="V45" s="72"/>
      <c r="W45" s="72"/>
      <c r="X45" s="72"/>
      <c r="Y45" s="72"/>
      <c r="Z45" s="72"/>
      <c r="AA45" s="72"/>
      <c r="AB45" s="72"/>
      <c r="AC45" s="4"/>
      <c r="AD45" s="4"/>
      <c r="AE45" s="73"/>
    </row>
    <row r="46" spans="1:31" s="3" customFormat="1" x14ac:dyDescent="0.25">
      <c r="A46" s="43"/>
      <c r="B46" s="111"/>
      <c r="C46" s="79" t="s">
        <v>194</v>
      </c>
      <c r="D46" s="34"/>
      <c r="E46" s="22" t="s">
        <v>86</v>
      </c>
      <c r="F46" s="22"/>
      <c r="G46" s="20"/>
      <c r="H46" s="20"/>
      <c r="I46" s="2"/>
      <c r="J46" s="2"/>
      <c r="K46" s="2"/>
      <c r="L46" s="2"/>
      <c r="M46" s="72"/>
      <c r="N46" s="72"/>
      <c r="O46" s="72"/>
      <c r="P46" s="72"/>
      <c r="Q46" s="72"/>
      <c r="R46" s="72"/>
      <c r="S46" s="72"/>
      <c r="T46" s="72"/>
      <c r="U46" s="72"/>
      <c r="V46" s="72"/>
      <c r="W46" s="72"/>
      <c r="X46" s="72"/>
      <c r="Y46" s="72"/>
      <c r="Z46" s="72"/>
      <c r="AA46" s="72"/>
      <c r="AB46" s="72"/>
      <c r="AC46" s="4"/>
      <c r="AD46" s="4"/>
      <c r="AE46" s="73"/>
    </row>
    <row r="47" spans="1:31" s="3" customFormat="1" x14ac:dyDescent="0.25">
      <c r="A47" s="43"/>
      <c r="B47" s="111"/>
      <c r="C47" s="79" t="s">
        <v>201</v>
      </c>
      <c r="D47" s="34"/>
      <c r="E47" s="22" t="s">
        <v>86</v>
      </c>
      <c r="F47" s="22"/>
      <c r="G47" s="20"/>
      <c r="H47" s="20"/>
      <c r="I47" s="2"/>
      <c r="J47" s="2"/>
      <c r="K47" s="2"/>
      <c r="L47" s="2"/>
      <c r="M47" s="72"/>
      <c r="N47" s="72"/>
      <c r="O47" s="72"/>
      <c r="P47" s="72"/>
      <c r="Q47" s="72"/>
      <c r="R47" s="72"/>
      <c r="S47" s="72"/>
      <c r="T47" s="72"/>
      <c r="U47" s="72"/>
      <c r="V47" s="72"/>
      <c r="W47" s="72"/>
      <c r="X47" s="72"/>
      <c r="Y47" s="72"/>
      <c r="Z47" s="72"/>
      <c r="AA47" s="72"/>
      <c r="AB47" s="72"/>
      <c r="AC47" s="4"/>
      <c r="AD47" s="4"/>
      <c r="AE47" s="73"/>
    </row>
    <row r="48" spans="1:31" s="3" customFormat="1" x14ac:dyDescent="0.25">
      <c r="A48" s="43"/>
      <c r="B48" s="111"/>
      <c r="C48" s="79" t="s">
        <v>195</v>
      </c>
      <c r="D48" s="34"/>
      <c r="E48" s="22" t="s">
        <v>86</v>
      </c>
      <c r="F48" s="22"/>
      <c r="G48" s="20"/>
      <c r="H48" s="20"/>
      <c r="I48" s="2"/>
      <c r="J48" s="2"/>
      <c r="K48" s="2"/>
      <c r="L48" s="2"/>
      <c r="M48" s="72"/>
      <c r="N48" s="72"/>
      <c r="O48" s="72"/>
      <c r="P48" s="72"/>
      <c r="Q48" s="72"/>
      <c r="R48" s="72"/>
      <c r="S48" s="72"/>
      <c r="T48" s="72"/>
      <c r="U48" s="72"/>
      <c r="V48" s="72"/>
      <c r="W48" s="72"/>
      <c r="X48" s="72"/>
      <c r="Y48" s="72"/>
      <c r="Z48" s="72"/>
      <c r="AA48" s="72"/>
      <c r="AB48" s="72"/>
      <c r="AC48" s="4"/>
      <c r="AD48" s="4"/>
      <c r="AE48" s="73"/>
    </row>
    <row r="49" spans="1:31" s="3" customFormat="1" x14ac:dyDescent="0.25">
      <c r="A49" s="43"/>
      <c r="B49" s="111"/>
      <c r="C49" s="79" t="s">
        <v>196</v>
      </c>
      <c r="D49" s="34"/>
      <c r="E49" s="22" t="s">
        <v>86</v>
      </c>
      <c r="F49" s="22"/>
      <c r="G49" s="20"/>
      <c r="H49" s="20"/>
      <c r="I49" s="2"/>
      <c r="J49" s="2"/>
      <c r="K49" s="2"/>
      <c r="L49" s="2"/>
      <c r="M49" s="72"/>
      <c r="N49" s="72"/>
      <c r="O49" s="72"/>
      <c r="P49" s="72"/>
      <c r="Q49" s="72"/>
      <c r="R49" s="72"/>
      <c r="S49" s="72"/>
      <c r="T49" s="72"/>
      <c r="U49" s="72"/>
      <c r="V49" s="72"/>
      <c r="W49" s="72"/>
      <c r="X49" s="72"/>
      <c r="Y49" s="72"/>
      <c r="Z49" s="72"/>
      <c r="AA49" s="72"/>
      <c r="AB49" s="72"/>
      <c r="AC49" s="4"/>
      <c r="AD49" s="4"/>
      <c r="AE49" s="73"/>
    </row>
    <row r="50" spans="1:31" s="3" customFormat="1" x14ac:dyDescent="0.25">
      <c r="A50" s="43"/>
      <c r="B50" s="111"/>
      <c r="C50" s="80" t="s">
        <v>197</v>
      </c>
      <c r="D50" s="34"/>
      <c r="E50" s="22" t="s">
        <v>86</v>
      </c>
      <c r="F50" s="22"/>
      <c r="G50" s="20"/>
      <c r="H50" s="20"/>
      <c r="I50" s="2"/>
      <c r="J50" s="2"/>
      <c r="K50" s="2"/>
      <c r="L50" s="2"/>
      <c r="M50" s="72"/>
      <c r="N50" s="72"/>
      <c r="O50" s="72"/>
      <c r="P50" s="72"/>
      <c r="Q50" s="72"/>
      <c r="R50" s="72"/>
      <c r="S50" s="72"/>
      <c r="T50" s="72"/>
      <c r="U50" s="72"/>
      <c r="V50" s="72"/>
      <c r="W50" s="72"/>
      <c r="X50" s="72"/>
      <c r="Y50" s="72"/>
      <c r="Z50" s="72"/>
      <c r="AA50" s="72"/>
      <c r="AB50" s="72"/>
      <c r="AC50" s="4"/>
      <c r="AD50" s="4"/>
      <c r="AE50" s="73"/>
    </row>
    <row r="51" spans="1:31" s="3" customFormat="1" x14ac:dyDescent="0.25">
      <c r="A51" s="43"/>
      <c r="B51" s="111"/>
      <c r="C51" s="80" t="s">
        <v>202</v>
      </c>
      <c r="D51" s="34"/>
      <c r="E51" s="22" t="s">
        <v>86</v>
      </c>
      <c r="F51" s="22"/>
      <c r="G51" s="20"/>
      <c r="H51" s="20"/>
      <c r="I51" s="2"/>
      <c r="J51" s="2"/>
      <c r="K51" s="2"/>
      <c r="L51" s="2"/>
      <c r="M51" s="72"/>
      <c r="N51" s="72"/>
      <c r="O51" s="72"/>
      <c r="P51" s="72"/>
      <c r="Q51" s="72"/>
      <c r="R51" s="72"/>
      <c r="S51" s="72"/>
      <c r="T51" s="72"/>
      <c r="U51" s="72"/>
      <c r="V51" s="72"/>
      <c r="W51" s="72"/>
      <c r="X51" s="72"/>
      <c r="Y51" s="72"/>
      <c r="Z51" s="72"/>
      <c r="AA51" s="72"/>
      <c r="AB51" s="72"/>
      <c r="AC51" s="4"/>
      <c r="AD51" s="4"/>
      <c r="AE51" s="73"/>
    </row>
    <row r="52" spans="1:31" s="3" customFormat="1" x14ac:dyDescent="0.25">
      <c r="A52" s="43"/>
      <c r="B52" s="111"/>
      <c r="C52" s="80" t="s">
        <v>198</v>
      </c>
      <c r="D52" s="34"/>
      <c r="E52" s="22" t="s">
        <v>86</v>
      </c>
      <c r="F52" s="22"/>
      <c r="G52" s="20"/>
      <c r="H52" s="20"/>
      <c r="I52" s="2"/>
      <c r="J52" s="2"/>
      <c r="K52" s="2"/>
      <c r="L52" s="2"/>
      <c r="M52" s="72"/>
      <c r="N52" s="72"/>
      <c r="O52" s="72"/>
      <c r="P52" s="72"/>
      <c r="Q52" s="72"/>
      <c r="R52" s="72"/>
      <c r="S52" s="72"/>
      <c r="T52" s="72"/>
      <c r="U52" s="72"/>
      <c r="V52" s="72"/>
      <c r="W52" s="72"/>
      <c r="X52" s="72"/>
      <c r="Y52" s="72"/>
      <c r="Z52" s="72"/>
      <c r="AA52" s="72"/>
      <c r="AB52" s="72"/>
      <c r="AC52" s="4"/>
      <c r="AD52" s="4"/>
      <c r="AE52" s="73"/>
    </row>
    <row r="53" spans="1:31" s="3" customFormat="1" x14ac:dyDescent="0.25">
      <c r="A53" s="43"/>
      <c r="B53" s="111"/>
      <c r="C53" s="80" t="s">
        <v>199</v>
      </c>
      <c r="D53" s="34"/>
      <c r="E53" s="22" t="s">
        <v>86</v>
      </c>
      <c r="F53" s="22"/>
      <c r="G53" s="20"/>
      <c r="H53" s="20"/>
      <c r="I53" s="2"/>
      <c r="J53" s="2"/>
      <c r="K53" s="2"/>
      <c r="L53" s="2"/>
      <c r="M53" s="72"/>
      <c r="N53" s="72"/>
      <c r="O53" s="72"/>
      <c r="P53" s="72"/>
      <c r="Q53" s="72"/>
      <c r="R53" s="72"/>
      <c r="S53" s="72"/>
      <c r="T53" s="72"/>
      <c r="U53" s="72"/>
      <c r="V53" s="72"/>
      <c r="W53" s="72"/>
      <c r="X53" s="72"/>
      <c r="Y53" s="72"/>
      <c r="Z53" s="72"/>
      <c r="AA53" s="72"/>
      <c r="AB53" s="72"/>
      <c r="AC53" s="4"/>
      <c r="AD53" s="4"/>
      <c r="AE53" s="73"/>
    </row>
    <row r="54" spans="1:31" s="3" customFormat="1" ht="105" x14ac:dyDescent="0.25">
      <c r="A54" s="18" t="s">
        <v>190</v>
      </c>
      <c r="B54" s="43" t="s">
        <v>230</v>
      </c>
      <c r="C54" s="81" t="s">
        <v>164</v>
      </c>
      <c r="D54" s="34" t="s">
        <v>267</v>
      </c>
      <c r="E54" s="27" t="s">
        <v>85</v>
      </c>
      <c r="F54" s="34" t="s">
        <v>266</v>
      </c>
      <c r="G54" s="20" t="s">
        <v>96</v>
      </c>
      <c r="H54" s="20" t="s">
        <v>90</v>
      </c>
      <c r="I54" s="2"/>
      <c r="J54" s="2"/>
      <c r="K54" s="2"/>
      <c r="L54" s="2"/>
      <c r="M54" s="72"/>
      <c r="N54" s="72"/>
      <c r="O54" s="72"/>
      <c r="P54" s="72"/>
      <c r="Q54" s="72"/>
      <c r="R54" s="72"/>
      <c r="S54" s="72"/>
      <c r="T54" s="72"/>
      <c r="U54" s="72"/>
      <c r="V54" s="72"/>
      <c r="W54" s="72"/>
      <c r="X54" s="72"/>
      <c r="Y54" s="72"/>
      <c r="Z54" s="72"/>
      <c r="AA54" s="72"/>
      <c r="AB54" s="72"/>
      <c r="AC54" s="4"/>
      <c r="AD54" s="4"/>
      <c r="AE54" s="73"/>
    </row>
    <row r="55" spans="1:31" s="83" customFormat="1" ht="150" x14ac:dyDescent="0.25">
      <c r="A55" s="82" t="s">
        <v>117</v>
      </c>
      <c r="B55" s="43" t="s">
        <v>148</v>
      </c>
      <c r="C55" s="40" t="s">
        <v>102</v>
      </c>
      <c r="D55" s="22"/>
      <c r="E55" s="22" t="s">
        <v>86</v>
      </c>
      <c r="F55" s="34" t="s">
        <v>157</v>
      </c>
      <c r="G55" s="24" t="s">
        <v>118</v>
      </c>
      <c r="H55" s="22" t="s">
        <v>119</v>
      </c>
      <c r="I55" s="2"/>
      <c r="J55" s="2"/>
      <c r="K55" s="2"/>
      <c r="L55" s="2"/>
      <c r="M55" s="72"/>
      <c r="N55" s="72"/>
      <c r="O55" s="72"/>
      <c r="P55" s="72"/>
      <c r="Q55" s="72"/>
      <c r="R55" s="72"/>
      <c r="S55" s="72"/>
      <c r="T55" s="72"/>
      <c r="U55" s="72"/>
      <c r="V55" s="72"/>
      <c r="W55" s="72"/>
      <c r="X55" s="72"/>
      <c r="Y55" s="72"/>
      <c r="Z55" s="72"/>
      <c r="AA55" s="72"/>
      <c r="AB55" s="72"/>
      <c r="AC55" s="4"/>
      <c r="AD55" s="4"/>
      <c r="AE55" s="73"/>
    </row>
    <row r="56" spans="1:31" s="83" customFormat="1" ht="45" x14ac:dyDescent="0.25">
      <c r="A56" s="84"/>
      <c r="B56" s="84"/>
      <c r="C56" s="22"/>
      <c r="D56" s="22"/>
      <c r="E56" s="22"/>
      <c r="F56" s="34" t="s">
        <v>120</v>
      </c>
      <c r="G56" s="23"/>
      <c r="H56" s="22"/>
      <c r="I56" s="2"/>
      <c r="J56" s="2"/>
      <c r="K56" s="2"/>
      <c r="L56" s="2"/>
      <c r="M56" s="72"/>
      <c r="N56" s="72"/>
      <c r="O56" s="72"/>
      <c r="P56" s="72"/>
      <c r="Q56" s="72"/>
      <c r="R56" s="72"/>
      <c r="S56" s="72"/>
      <c r="T56" s="72"/>
      <c r="U56" s="72"/>
      <c r="V56" s="72"/>
      <c r="W56" s="72"/>
      <c r="X56" s="72"/>
      <c r="Y56" s="72"/>
      <c r="Z56" s="72"/>
      <c r="AA56" s="72"/>
      <c r="AB56" s="72"/>
      <c r="AC56" s="4"/>
      <c r="AD56" s="4"/>
      <c r="AE56" s="73"/>
    </row>
    <row r="57" spans="1:31" s="83" customFormat="1" ht="45" x14ac:dyDescent="0.25">
      <c r="A57" s="82" t="s">
        <v>121</v>
      </c>
      <c r="B57" s="43" t="s">
        <v>149</v>
      </c>
      <c r="C57" s="85" t="s">
        <v>252</v>
      </c>
      <c r="D57" s="22"/>
      <c r="E57" s="27" t="s">
        <v>85</v>
      </c>
      <c r="F57" s="22"/>
      <c r="G57" s="20" t="s">
        <v>96</v>
      </c>
      <c r="H57" s="20" t="s">
        <v>90</v>
      </c>
      <c r="I57" s="2"/>
      <c r="J57" s="2"/>
      <c r="K57" s="2"/>
      <c r="L57" s="2"/>
      <c r="M57" s="72"/>
      <c r="N57" s="72"/>
      <c r="O57" s="72"/>
      <c r="P57" s="72"/>
      <c r="Q57" s="72"/>
      <c r="R57" s="72"/>
      <c r="S57" s="72"/>
      <c r="T57" s="72"/>
      <c r="U57" s="72"/>
      <c r="V57" s="72"/>
      <c r="W57" s="72"/>
      <c r="X57" s="72"/>
      <c r="Y57" s="72"/>
      <c r="Z57" s="72"/>
      <c r="AA57" s="72"/>
      <c r="AB57" s="72"/>
      <c r="AC57" s="4"/>
      <c r="AD57" s="4"/>
      <c r="AE57" s="73"/>
    </row>
    <row r="58" spans="1:31" s="83" customFormat="1" x14ac:dyDescent="0.25">
      <c r="A58" s="82"/>
      <c r="B58" s="43"/>
      <c r="C58" s="86" t="s">
        <v>249</v>
      </c>
      <c r="D58" s="22"/>
      <c r="E58" s="22"/>
      <c r="F58" s="22"/>
      <c r="G58" s="23"/>
      <c r="H58" s="21"/>
      <c r="I58" s="2"/>
      <c r="J58" s="2"/>
      <c r="K58" s="2"/>
      <c r="L58" s="2"/>
      <c r="M58" s="72"/>
      <c r="N58" s="72"/>
      <c r="O58" s="72"/>
      <c r="P58" s="72"/>
      <c r="Q58" s="72"/>
      <c r="R58" s="72"/>
      <c r="S58" s="72"/>
      <c r="T58" s="72"/>
      <c r="U58" s="72"/>
      <c r="V58" s="72"/>
      <c r="W58" s="72"/>
      <c r="X58" s="72"/>
      <c r="Y58" s="72"/>
      <c r="Z58" s="72"/>
      <c r="AA58" s="72"/>
      <c r="AB58" s="72"/>
      <c r="AC58" s="4"/>
      <c r="AD58" s="4"/>
      <c r="AE58" s="73"/>
    </row>
    <row r="59" spans="1:31" s="83" customFormat="1" ht="30" x14ac:dyDescent="0.25">
      <c r="A59" s="82"/>
      <c r="B59" s="43"/>
      <c r="C59" s="86" t="s">
        <v>250</v>
      </c>
      <c r="D59" s="22"/>
      <c r="E59" s="22"/>
      <c r="F59" s="22"/>
      <c r="G59" s="23"/>
      <c r="H59" s="21"/>
      <c r="I59" s="2"/>
      <c r="J59" s="2"/>
      <c r="K59" s="2"/>
      <c r="L59" s="2"/>
      <c r="M59" s="72"/>
      <c r="N59" s="72"/>
      <c r="O59" s="72"/>
      <c r="P59" s="72"/>
      <c r="Q59" s="72"/>
      <c r="R59" s="72"/>
      <c r="S59" s="72"/>
      <c r="T59" s="72"/>
      <c r="U59" s="72"/>
      <c r="V59" s="72"/>
      <c r="W59" s="72"/>
      <c r="X59" s="72"/>
      <c r="Y59" s="72"/>
      <c r="Z59" s="72"/>
      <c r="AA59" s="72"/>
      <c r="AB59" s="72"/>
      <c r="AC59" s="4"/>
      <c r="AD59" s="4"/>
      <c r="AE59" s="73"/>
    </row>
    <row r="60" spans="1:31" s="83" customFormat="1" ht="30" x14ac:dyDescent="0.25">
      <c r="A60" s="82"/>
      <c r="B60" s="43"/>
      <c r="C60" s="86" t="s">
        <v>251</v>
      </c>
      <c r="D60" s="22"/>
      <c r="E60" s="22"/>
      <c r="F60" s="22"/>
      <c r="G60" s="23"/>
      <c r="H60" s="21"/>
      <c r="I60" s="2"/>
      <c r="J60" s="2"/>
      <c r="K60" s="2"/>
      <c r="L60" s="2"/>
      <c r="M60" s="72"/>
      <c r="N60" s="72"/>
      <c r="O60" s="72"/>
      <c r="P60" s="72"/>
      <c r="Q60" s="72"/>
      <c r="R60" s="72"/>
      <c r="S60" s="72"/>
      <c r="T60" s="72"/>
      <c r="U60" s="72"/>
      <c r="V60" s="72"/>
      <c r="W60" s="72"/>
      <c r="X60" s="72"/>
      <c r="Y60" s="72"/>
      <c r="Z60" s="72"/>
      <c r="AA60" s="72"/>
      <c r="AB60" s="72"/>
      <c r="AC60" s="4"/>
      <c r="AD60" s="4"/>
      <c r="AE60" s="73"/>
    </row>
    <row r="61" spans="1:31" s="83" customFormat="1" ht="75" x14ac:dyDescent="0.25">
      <c r="A61" s="82"/>
      <c r="B61" s="43"/>
      <c r="C61" s="85" t="s">
        <v>234</v>
      </c>
      <c r="D61" s="22"/>
      <c r="E61" s="22" t="s">
        <v>86</v>
      </c>
      <c r="F61" s="47" t="s">
        <v>263</v>
      </c>
      <c r="G61" s="23" t="s">
        <v>122</v>
      </c>
      <c r="H61" s="34" t="s">
        <v>244</v>
      </c>
      <c r="I61" s="2"/>
      <c r="J61" s="2"/>
      <c r="K61" s="2"/>
      <c r="L61" s="2"/>
      <c r="M61" s="72"/>
      <c r="N61" s="72"/>
      <c r="O61" s="72"/>
      <c r="P61" s="72"/>
      <c r="Q61" s="72"/>
      <c r="R61" s="72"/>
      <c r="S61" s="72"/>
      <c r="T61" s="72"/>
      <c r="U61" s="72"/>
      <c r="V61" s="72"/>
      <c r="W61" s="72"/>
      <c r="X61" s="72"/>
      <c r="Y61" s="72"/>
      <c r="Z61" s="72"/>
      <c r="AA61" s="72"/>
      <c r="AB61" s="72"/>
      <c r="AC61" s="4"/>
      <c r="AD61" s="4"/>
      <c r="AE61" s="73"/>
    </row>
    <row r="62" spans="1:31" s="83" customFormat="1" ht="105" x14ac:dyDescent="0.25">
      <c r="A62" s="43" t="s">
        <v>191</v>
      </c>
      <c r="B62" s="43" t="s">
        <v>233</v>
      </c>
      <c r="C62" s="47" t="s">
        <v>235</v>
      </c>
      <c r="D62" s="87" t="s">
        <v>236</v>
      </c>
      <c r="E62" s="22" t="s">
        <v>86</v>
      </c>
      <c r="F62" s="34" t="s">
        <v>237</v>
      </c>
      <c r="G62" s="20" t="s">
        <v>241</v>
      </c>
      <c r="H62" s="34" t="s">
        <v>242</v>
      </c>
      <c r="I62" s="2"/>
      <c r="J62" s="2"/>
      <c r="K62" s="2"/>
      <c r="L62" s="2"/>
      <c r="M62" s="72"/>
      <c r="N62" s="72"/>
      <c r="O62" s="72"/>
      <c r="P62" s="72"/>
      <c r="Q62" s="72"/>
      <c r="R62" s="72"/>
      <c r="S62" s="72"/>
      <c r="T62" s="72"/>
      <c r="U62" s="72"/>
      <c r="V62" s="72"/>
      <c r="W62" s="72"/>
      <c r="X62" s="72"/>
      <c r="Y62" s="72"/>
      <c r="Z62" s="72"/>
      <c r="AA62" s="72"/>
      <c r="AB62" s="72"/>
      <c r="AC62" s="4"/>
      <c r="AD62" s="4"/>
      <c r="AE62" s="73"/>
    </row>
    <row r="63" spans="1:31" s="83" customFormat="1" ht="30" x14ac:dyDescent="0.25">
      <c r="A63" s="82"/>
      <c r="B63" s="43"/>
      <c r="D63" s="22"/>
      <c r="E63" s="22"/>
      <c r="F63" s="88" t="s">
        <v>260</v>
      </c>
      <c r="G63" s="23"/>
      <c r="H63" s="21"/>
      <c r="I63" s="2"/>
      <c r="J63" s="2"/>
      <c r="K63" s="2"/>
      <c r="L63" s="2"/>
      <c r="M63" s="72"/>
      <c r="N63" s="72"/>
      <c r="O63" s="72"/>
      <c r="P63" s="72"/>
      <c r="Q63" s="72"/>
      <c r="R63" s="72"/>
      <c r="S63" s="72"/>
      <c r="T63" s="72"/>
      <c r="U63" s="72"/>
      <c r="V63" s="72"/>
      <c r="W63" s="72"/>
      <c r="X63" s="72"/>
      <c r="Y63" s="72"/>
      <c r="Z63" s="72"/>
      <c r="AA63" s="72"/>
      <c r="AB63" s="72"/>
      <c r="AC63" s="4"/>
      <c r="AD63" s="4"/>
      <c r="AE63" s="73"/>
    </row>
    <row r="64" spans="1:31" s="83" customFormat="1" x14ac:dyDescent="0.25">
      <c r="A64" s="82"/>
      <c r="B64" s="43"/>
      <c r="C64" s="89"/>
      <c r="D64" s="22"/>
      <c r="E64" s="22"/>
      <c r="F64" s="88" t="s">
        <v>261</v>
      </c>
      <c r="G64" s="23"/>
      <c r="H64" s="21"/>
      <c r="I64" s="2"/>
      <c r="J64" s="2"/>
      <c r="K64" s="2"/>
      <c r="L64" s="2"/>
      <c r="M64" s="72"/>
      <c r="N64" s="72"/>
      <c r="O64" s="72"/>
      <c r="P64" s="72"/>
      <c r="Q64" s="72"/>
      <c r="R64" s="72"/>
      <c r="S64" s="72"/>
      <c r="T64" s="72"/>
      <c r="U64" s="72"/>
      <c r="V64" s="72"/>
      <c r="W64" s="72"/>
      <c r="X64" s="72"/>
      <c r="Y64" s="72"/>
      <c r="Z64" s="72"/>
      <c r="AA64" s="72"/>
      <c r="AB64" s="72"/>
      <c r="AC64" s="4"/>
      <c r="AD64" s="4"/>
      <c r="AE64" s="73"/>
    </row>
    <row r="65" spans="1:31" s="83" customFormat="1" ht="135" x14ac:dyDescent="0.25">
      <c r="A65" s="82"/>
      <c r="B65" s="43"/>
      <c r="C65" s="89"/>
      <c r="D65" s="22"/>
      <c r="E65" s="22"/>
      <c r="F65" s="42" t="s">
        <v>264</v>
      </c>
      <c r="G65" s="23"/>
      <c r="H65" s="21"/>
      <c r="I65" s="2"/>
      <c r="J65" s="2"/>
      <c r="K65" s="2"/>
      <c r="L65" s="2"/>
      <c r="M65" s="72"/>
      <c r="N65" s="72"/>
      <c r="O65" s="72"/>
      <c r="P65" s="72"/>
      <c r="Q65" s="72"/>
      <c r="R65" s="72"/>
      <c r="S65" s="72"/>
      <c r="T65" s="72"/>
      <c r="U65" s="72"/>
      <c r="V65" s="72"/>
      <c r="W65" s="72"/>
      <c r="X65" s="72"/>
      <c r="Y65" s="72"/>
      <c r="Z65" s="72"/>
      <c r="AA65" s="72"/>
      <c r="AB65" s="72"/>
      <c r="AC65" s="4"/>
      <c r="AD65" s="4"/>
      <c r="AE65" s="73"/>
    </row>
    <row r="66" spans="1:31" s="83" customFormat="1" ht="75" x14ac:dyDescent="0.25">
      <c r="A66" s="43" t="s">
        <v>231</v>
      </c>
      <c r="B66" s="43" t="s">
        <v>232</v>
      </c>
      <c r="C66" s="47" t="s">
        <v>238</v>
      </c>
      <c r="D66" s="47" t="s">
        <v>240</v>
      </c>
      <c r="E66" s="22" t="s">
        <v>86</v>
      </c>
      <c r="F66" s="41" t="s">
        <v>248</v>
      </c>
      <c r="G66" s="20" t="s">
        <v>241</v>
      </c>
      <c r="H66" s="34" t="s">
        <v>242</v>
      </c>
      <c r="I66" s="2"/>
      <c r="J66" s="2"/>
      <c r="K66" s="2"/>
      <c r="L66" s="2"/>
      <c r="M66" s="72"/>
      <c r="N66" s="72"/>
      <c r="O66" s="72"/>
      <c r="P66" s="72"/>
      <c r="Q66" s="72"/>
      <c r="R66" s="72"/>
      <c r="S66" s="72"/>
      <c r="T66" s="72"/>
      <c r="U66" s="72"/>
      <c r="V66" s="72"/>
      <c r="W66" s="72"/>
      <c r="X66" s="72"/>
      <c r="Y66" s="72"/>
      <c r="Z66" s="72"/>
      <c r="AA66" s="72"/>
      <c r="AB66" s="72"/>
      <c r="AC66" s="4"/>
      <c r="AD66" s="4"/>
      <c r="AE66" s="73"/>
    </row>
    <row r="67" spans="1:31" s="83" customFormat="1" ht="120" x14ac:dyDescent="0.25">
      <c r="A67" s="82"/>
      <c r="B67" s="43"/>
      <c r="C67" s="89"/>
      <c r="D67" s="22"/>
      <c r="E67" s="22"/>
      <c r="F67" s="42" t="s">
        <v>265</v>
      </c>
      <c r="G67" s="23"/>
      <c r="H67" s="21"/>
      <c r="I67" s="2"/>
      <c r="J67" s="2"/>
      <c r="K67" s="2"/>
      <c r="L67" s="2"/>
      <c r="M67" s="72"/>
      <c r="N67" s="72"/>
      <c r="O67" s="72"/>
      <c r="P67" s="72"/>
      <c r="Q67" s="72"/>
      <c r="R67" s="72"/>
      <c r="S67" s="72"/>
      <c r="T67" s="72"/>
      <c r="U67" s="72"/>
      <c r="V67" s="72"/>
      <c r="W67" s="72"/>
      <c r="X67" s="72"/>
      <c r="Y67" s="72"/>
      <c r="Z67" s="72"/>
      <c r="AA67" s="72"/>
      <c r="AB67" s="72"/>
      <c r="AC67" s="4"/>
      <c r="AD67" s="4"/>
      <c r="AE67" s="73"/>
    </row>
    <row r="68" spans="1:31" s="83" customFormat="1" x14ac:dyDescent="0.25">
      <c r="A68" s="90"/>
      <c r="B68" s="90"/>
      <c r="C68" s="2"/>
      <c r="D68" s="2"/>
      <c r="E68" s="2"/>
      <c r="F68" s="2"/>
      <c r="G68" s="25"/>
      <c r="H68" s="2"/>
      <c r="I68" s="2"/>
      <c r="J68" s="2"/>
      <c r="K68" s="2"/>
      <c r="L68" s="2"/>
      <c r="M68" s="72"/>
      <c r="N68" s="72"/>
      <c r="O68" s="72"/>
      <c r="P68" s="72"/>
      <c r="Q68" s="72"/>
      <c r="R68" s="72"/>
      <c r="S68" s="72"/>
      <c r="T68" s="72"/>
      <c r="U68" s="72"/>
      <c r="V68" s="72"/>
      <c r="W68" s="72"/>
      <c r="X68" s="72"/>
      <c r="Y68" s="72"/>
      <c r="Z68" s="72"/>
      <c r="AA68" s="72"/>
      <c r="AB68" s="72"/>
      <c r="AC68" s="4"/>
      <c r="AD68" s="4"/>
      <c r="AE68" s="73"/>
    </row>
    <row r="69" spans="1:31" s="83" customFormat="1" x14ac:dyDescent="0.25">
      <c r="A69" s="90"/>
      <c r="B69" s="90"/>
      <c r="C69" s="2"/>
      <c r="D69" s="2"/>
      <c r="E69" s="2"/>
      <c r="F69" s="2"/>
      <c r="G69" s="25"/>
      <c r="H69" s="2"/>
      <c r="I69" s="2"/>
      <c r="J69" s="2"/>
      <c r="K69" s="2"/>
      <c r="L69" s="2"/>
      <c r="M69" s="72"/>
      <c r="N69" s="72"/>
      <c r="O69" s="72"/>
      <c r="P69" s="72"/>
      <c r="Q69" s="72"/>
      <c r="R69" s="72"/>
      <c r="S69" s="72"/>
      <c r="T69" s="72"/>
      <c r="U69" s="72"/>
      <c r="V69" s="72"/>
      <c r="W69" s="72"/>
      <c r="X69" s="72"/>
      <c r="Y69" s="72"/>
      <c r="Z69" s="72"/>
      <c r="AA69" s="72"/>
      <c r="AB69" s="72"/>
      <c r="AC69" s="4"/>
      <c r="AD69" s="4"/>
      <c r="AE69" s="73"/>
    </row>
    <row r="70" spans="1:31" s="83" customFormat="1" x14ac:dyDescent="0.25">
      <c r="A70" s="90"/>
      <c r="B70" s="90"/>
      <c r="C70" s="2"/>
      <c r="D70" s="2"/>
      <c r="E70" s="2"/>
      <c r="F70" s="2"/>
      <c r="G70" s="25"/>
      <c r="H70" s="2"/>
      <c r="I70" s="2"/>
      <c r="J70" s="2"/>
      <c r="K70" s="2"/>
      <c r="L70" s="2"/>
      <c r="M70" s="72"/>
      <c r="N70" s="72"/>
      <c r="O70" s="72"/>
      <c r="P70" s="72"/>
      <c r="Q70" s="72"/>
      <c r="R70" s="72"/>
      <c r="S70" s="72"/>
      <c r="T70" s="72"/>
      <c r="U70" s="72"/>
      <c r="V70" s="72"/>
      <c r="W70" s="72"/>
      <c r="X70" s="72"/>
      <c r="Y70" s="72"/>
      <c r="Z70" s="72"/>
      <c r="AA70" s="72"/>
      <c r="AB70" s="72"/>
      <c r="AC70" s="4"/>
      <c r="AD70" s="4"/>
      <c r="AE70" s="73"/>
    </row>
  </sheetData>
  <mergeCells count="2">
    <mergeCell ref="F16:F23"/>
    <mergeCell ref="B45:B53"/>
  </mergeCells>
  <pageMargins left="0.19685039370078741" right="0.19685039370078741" top="0.19685039370078741" bottom="0.39370078740157483" header="0.31496062992125984" footer="0.11811023622047245"/>
  <pageSetup paperSize="8" scale="70" orientation="portrait" horizontalDpi="300" verticalDpi="300"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83"/>
  <sheetViews>
    <sheetView tabSelected="1" workbookViewId="0">
      <pane xSplit="4" ySplit="2" topLeftCell="AW3" activePane="bottomRight" state="frozen"/>
      <selection pane="topRight" activeCell="E1" sqref="E1"/>
      <selection pane="bottomLeft" activeCell="A2" sqref="A2"/>
      <selection pane="bottomRight" activeCell="BF2" sqref="BF2"/>
    </sheetView>
  </sheetViews>
  <sheetFormatPr baseColWidth="10" defaultColWidth="13.85546875" defaultRowHeight="12.75" x14ac:dyDescent="0.2"/>
  <cols>
    <col min="1" max="1" width="18.85546875" style="32" customWidth="1"/>
    <col min="2" max="4" width="13.85546875" style="32"/>
    <col min="5" max="5" width="13.85546875" style="31"/>
    <col min="6" max="6" width="13.85546875" style="45"/>
    <col min="7" max="12" width="13.85546875" style="31"/>
    <col min="13" max="18" width="13.85546875" style="28"/>
    <col min="19" max="19" width="13.85546875" style="37"/>
    <col min="20" max="20" width="13.85546875" style="39"/>
    <col min="21" max="22" width="13.85546875" style="58"/>
    <col min="23" max="23" width="13.85546875" style="55"/>
    <col min="24" max="24" width="13.85546875" style="31"/>
    <col min="25" max="29" width="13.85546875" style="32"/>
    <col min="30" max="30" width="13.85546875" style="31"/>
    <col min="31" max="36" width="13.85546875" style="32"/>
    <col min="37" max="37" width="13.85546875" style="29"/>
    <col min="38" max="41" width="13.85546875" style="31"/>
    <col min="42" max="46" width="16.85546875" style="56" customWidth="1"/>
    <col min="47" max="50" width="13.85546875" style="57"/>
    <col min="51" max="51" width="13.85546875" style="31"/>
    <col min="52" max="52" width="13.85546875" style="32"/>
    <col min="53" max="55" width="13.85546875" style="31"/>
    <col min="56" max="56" width="13.85546875" style="33"/>
    <col min="57" max="57" width="13.85546875" style="30"/>
    <col min="58" max="16384" width="13.85546875" style="31"/>
  </cols>
  <sheetData>
    <row r="1" spans="1:59" s="109" customFormat="1" x14ac:dyDescent="0.2">
      <c r="A1" s="46"/>
      <c r="B1" s="46"/>
      <c r="C1" s="46"/>
      <c r="D1" s="46"/>
      <c r="E1" s="46" t="s">
        <v>239</v>
      </c>
      <c r="F1" s="105" t="s">
        <v>107</v>
      </c>
      <c r="G1" s="112" t="s">
        <v>108</v>
      </c>
      <c r="H1" s="112"/>
      <c r="I1" s="112" t="s">
        <v>186</v>
      </c>
      <c r="J1" s="112"/>
      <c r="K1" s="112"/>
      <c r="L1" s="112"/>
      <c r="M1" s="106" t="s">
        <v>109</v>
      </c>
      <c r="N1" s="114" t="s">
        <v>113</v>
      </c>
      <c r="O1" s="114"/>
      <c r="P1" s="114"/>
      <c r="Q1" s="114" t="s">
        <v>115</v>
      </c>
      <c r="R1" s="114"/>
      <c r="S1" s="114"/>
      <c r="T1" s="114"/>
      <c r="U1" s="114"/>
      <c r="V1" s="114"/>
      <c r="W1" s="107" t="s">
        <v>114</v>
      </c>
      <c r="X1" s="112" t="s">
        <v>163</v>
      </c>
      <c r="Y1" s="112"/>
      <c r="Z1" s="112"/>
      <c r="AA1" s="112"/>
      <c r="AB1" s="112"/>
      <c r="AC1" s="112"/>
      <c r="AD1" s="112"/>
      <c r="AE1" s="112" t="s">
        <v>188</v>
      </c>
      <c r="AF1" s="112"/>
      <c r="AG1" s="112"/>
      <c r="AH1" s="112" t="s">
        <v>189</v>
      </c>
      <c r="AI1" s="112"/>
      <c r="AJ1" s="112"/>
      <c r="AK1" s="46" t="s">
        <v>187</v>
      </c>
      <c r="AL1" s="112" t="s">
        <v>116</v>
      </c>
      <c r="AM1" s="112"/>
      <c r="AN1" s="112"/>
      <c r="AO1" s="112"/>
      <c r="AP1" s="113" t="s">
        <v>228</v>
      </c>
      <c r="AQ1" s="113"/>
      <c r="AR1" s="113"/>
      <c r="AS1" s="113"/>
      <c r="AT1" s="113"/>
      <c r="AU1" s="113"/>
      <c r="AV1" s="113"/>
      <c r="AW1" s="113"/>
      <c r="AX1" s="113"/>
      <c r="AY1" s="46" t="s">
        <v>190</v>
      </c>
      <c r="AZ1" s="46" t="s">
        <v>117</v>
      </c>
      <c r="BA1" s="112" t="s">
        <v>121</v>
      </c>
      <c r="BB1" s="112"/>
      <c r="BC1" s="112"/>
      <c r="BD1" s="112"/>
      <c r="BE1" s="46"/>
      <c r="BF1" s="46" t="s">
        <v>192</v>
      </c>
      <c r="BG1" s="108" t="s">
        <v>191</v>
      </c>
    </row>
    <row r="2" spans="1:59" s="59" customFormat="1" ht="76.5" x14ac:dyDescent="0.25">
      <c r="A2" s="60" t="s">
        <v>86</v>
      </c>
      <c r="B2" s="60" t="s">
        <v>85</v>
      </c>
      <c r="C2" s="60" t="s">
        <v>88</v>
      </c>
      <c r="D2" s="60" t="s">
        <v>89</v>
      </c>
      <c r="E2" s="60" t="s">
        <v>165</v>
      </c>
      <c r="F2" s="60" t="s">
        <v>183</v>
      </c>
      <c r="G2" s="61" t="s">
        <v>94</v>
      </c>
      <c r="H2" s="60" t="s">
        <v>184</v>
      </c>
      <c r="I2" s="60" t="s">
        <v>159</v>
      </c>
      <c r="J2" s="60" t="s">
        <v>160</v>
      </c>
      <c r="K2" s="60" t="s">
        <v>185</v>
      </c>
      <c r="L2" s="60" t="s">
        <v>161</v>
      </c>
      <c r="M2" s="62" t="s">
        <v>152</v>
      </c>
      <c r="N2" s="60" t="s">
        <v>97</v>
      </c>
      <c r="O2" s="60" t="s">
        <v>98</v>
      </c>
      <c r="P2" s="60" t="s">
        <v>193</v>
      </c>
      <c r="Q2" s="60" t="s">
        <v>104</v>
      </c>
      <c r="R2" s="60" t="s">
        <v>103</v>
      </c>
      <c r="S2" s="63" t="s">
        <v>213</v>
      </c>
      <c r="T2" s="63" t="s">
        <v>214</v>
      </c>
      <c r="U2" s="60" t="s">
        <v>215</v>
      </c>
      <c r="V2" s="60" t="s">
        <v>216</v>
      </c>
      <c r="W2" s="63" t="s">
        <v>153</v>
      </c>
      <c r="X2" s="60" t="s">
        <v>172</v>
      </c>
      <c r="Y2" s="60" t="s">
        <v>173</v>
      </c>
      <c r="Z2" s="60" t="s">
        <v>174</v>
      </c>
      <c r="AA2" s="60" t="s">
        <v>175</v>
      </c>
      <c r="AB2" s="60" t="s">
        <v>176</v>
      </c>
      <c r="AC2" s="60" t="s">
        <v>177</v>
      </c>
      <c r="AD2" s="60" t="s">
        <v>178</v>
      </c>
      <c r="AE2" s="60" t="s">
        <v>169</v>
      </c>
      <c r="AF2" s="60" t="s">
        <v>170</v>
      </c>
      <c r="AG2" s="60" t="s">
        <v>171</v>
      </c>
      <c r="AH2" s="64" t="s">
        <v>166</v>
      </c>
      <c r="AI2" s="64" t="s">
        <v>167</v>
      </c>
      <c r="AJ2" s="64" t="s">
        <v>168</v>
      </c>
      <c r="AK2" s="65" t="s">
        <v>154</v>
      </c>
      <c r="AL2" s="60" t="s">
        <v>179</v>
      </c>
      <c r="AM2" s="60" t="s">
        <v>180</v>
      </c>
      <c r="AN2" s="60" t="s">
        <v>181</v>
      </c>
      <c r="AO2" s="60" t="s">
        <v>182</v>
      </c>
      <c r="AP2" s="61" t="s">
        <v>200</v>
      </c>
      <c r="AQ2" s="61" t="s">
        <v>194</v>
      </c>
      <c r="AR2" s="61" t="s">
        <v>201</v>
      </c>
      <c r="AS2" s="61" t="s">
        <v>195</v>
      </c>
      <c r="AT2" s="61" t="s">
        <v>196</v>
      </c>
      <c r="AU2" s="66" t="s">
        <v>197</v>
      </c>
      <c r="AV2" s="66" t="s">
        <v>202</v>
      </c>
      <c r="AW2" s="66" t="s">
        <v>198</v>
      </c>
      <c r="AX2" s="66" t="s">
        <v>199</v>
      </c>
      <c r="AY2" s="61" t="s">
        <v>164</v>
      </c>
      <c r="AZ2" s="67" t="s">
        <v>162</v>
      </c>
      <c r="BA2" s="60" t="s">
        <v>249</v>
      </c>
      <c r="BB2" s="60" t="s">
        <v>250</v>
      </c>
      <c r="BC2" s="60" t="s">
        <v>251</v>
      </c>
      <c r="BD2" s="65" t="s">
        <v>138</v>
      </c>
      <c r="BE2" s="68" t="s">
        <v>137</v>
      </c>
      <c r="BF2" s="64" t="s">
        <v>238</v>
      </c>
      <c r="BG2" s="64" t="s">
        <v>158</v>
      </c>
    </row>
    <row r="3" spans="1:59" ht="15" x14ac:dyDescent="0.25">
      <c r="A3" s="7" t="s">
        <v>0</v>
      </c>
      <c r="B3" s="8" t="s">
        <v>1</v>
      </c>
      <c r="C3" s="8">
        <v>14</v>
      </c>
      <c r="D3" s="9">
        <v>1401</v>
      </c>
      <c r="E3" s="10">
        <v>126843</v>
      </c>
      <c r="F3" s="44">
        <v>240135.24412142442</v>
      </c>
      <c r="G3" s="11">
        <v>133688</v>
      </c>
      <c r="H3" s="35">
        <v>257000</v>
      </c>
      <c r="I3" s="121">
        <v>0.34370101248547663</v>
      </c>
      <c r="J3" s="121">
        <v>0.24762554635486786</v>
      </c>
      <c r="K3" s="121">
        <v>0.2971524998616823</v>
      </c>
      <c r="L3" s="121">
        <v>0.11153016247717758</v>
      </c>
      <c r="M3" s="121">
        <v>0.3735946</v>
      </c>
      <c r="N3" s="1">
        <v>1793</v>
      </c>
      <c r="O3" s="1">
        <v>6749</v>
      </c>
      <c r="P3" s="1">
        <v>0</v>
      </c>
      <c r="Q3" s="1">
        <v>1</v>
      </c>
      <c r="R3" s="1">
        <v>38</v>
      </c>
      <c r="S3" s="35">
        <v>5982037.6399999997</v>
      </c>
      <c r="T3" s="35">
        <v>3000000</v>
      </c>
      <c r="U3" s="1">
        <v>0</v>
      </c>
      <c r="V3" s="38">
        <v>8982037.6400000006</v>
      </c>
      <c r="W3" s="35">
        <v>283500</v>
      </c>
      <c r="X3">
        <v>0.83200000000000007</v>
      </c>
      <c r="Y3">
        <v>7.7333333333333337E-2</v>
      </c>
      <c r="Z3">
        <v>2.6666666666666666E-3</v>
      </c>
      <c r="AA3">
        <v>2.6666666666666668E-2</v>
      </c>
      <c r="AB3">
        <v>2.6666666666666666E-3</v>
      </c>
      <c r="AC3">
        <v>5.8666666666666666E-2</v>
      </c>
      <c r="AD3">
        <v>0</v>
      </c>
      <c r="AE3">
        <v>0.94666666666666677</v>
      </c>
      <c r="AF3">
        <v>5.0666666666666665E-2</v>
      </c>
      <c r="AG3">
        <v>2.6666666666666666E-3</v>
      </c>
      <c r="AH3">
        <v>0.92800000000000016</v>
      </c>
      <c r="AI3">
        <v>6.933333333333333E-2</v>
      </c>
      <c r="AJ3">
        <v>2.6666666666666666E-3</v>
      </c>
      <c r="AK3">
        <v>0.88269999999999993</v>
      </c>
      <c r="AL3">
        <v>0.66900000000000004</v>
      </c>
      <c r="AM3">
        <v>0.94099999999999995</v>
      </c>
      <c r="AN3">
        <v>5.9000000000000004E-2</v>
      </c>
      <c r="AO3">
        <v>0.16500000000000001</v>
      </c>
      <c r="AP3" s="54">
        <v>3195539250</v>
      </c>
      <c r="AQ3" s="54">
        <v>676894702.25</v>
      </c>
      <c r="AR3" s="54">
        <v>2215253863.8700004</v>
      </c>
      <c r="AS3" s="54">
        <v>296136236.59000003</v>
      </c>
      <c r="AT3" s="54">
        <v>7254447.2999999998</v>
      </c>
      <c r="AU3">
        <v>0.21182487501913802</v>
      </c>
      <c r="AV3">
        <v>0.69323318869264416</v>
      </c>
      <c r="AW3">
        <v>9.2671756915519043E-2</v>
      </c>
      <c r="AX3">
        <v>2.2701793758283522E-3</v>
      </c>
      <c r="AY3">
        <v>3.1413969335604773E-2</v>
      </c>
      <c r="AZ3">
        <v>0.85772011909825607</v>
      </c>
      <c r="BA3">
        <v>0.65217391304347827</v>
      </c>
      <c r="BB3">
        <v>6.2111801242236024E-2</v>
      </c>
      <c r="BC3">
        <v>0.95341614906832295</v>
      </c>
      <c r="BD3" s="12">
        <v>277</v>
      </c>
      <c r="BE3" s="50">
        <v>33</v>
      </c>
      <c r="BF3" s="38">
        <v>31746830.143200003</v>
      </c>
      <c r="BG3" s="35">
        <v>105822767.14400001</v>
      </c>
    </row>
    <row r="4" spans="1:59" ht="15" x14ac:dyDescent="0.25">
      <c r="A4" s="7" t="s">
        <v>2</v>
      </c>
      <c r="B4" s="8" t="s">
        <v>84</v>
      </c>
      <c r="C4" s="8">
        <v>16</v>
      </c>
      <c r="D4" s="9">
        <v>1602</v>
      </c>
      <c r="E4" s="10">
        <v>48954</v>
      </c>
      <c r="F4" s="44">
        <v>661728.45437517331</v>
      </c>
      <c r="G4" s="11">
        <v>179014</v>
      </c>
      <c r="H4" s="35">
        <v>180000</v>
      </c>
      <c r="I4" s="121">
        <v>0.38749952491353423</v>
      </c>
      <c r="J4" s="121">
        <v>0.22449735851925051</v>
      </c>
      <c r="K4" s="121">
        <v>0.29835430048268785</v>
      </c>
      <c r="L4" s="121">
        <v>8.9648816084527377E-2</v>
      </c>
      <c r="M4" s="121">
        <v>0.3467151</v>
      </c>
      <c r="N4" s="1">
        <v>1102</v>
      </c>
      <c r="O4" s="1">
        <v>7027</v>
      </c>
      <c r="P4" s="1">
        <v>0</v>
      </c>
      <c r="Q4" s="1">
        <v>54</v>
      </c>
      <c r="R4" s="1">
        <v>493</v>
      </c>
      <c r="S4" s="35">
        <v>21651398</v>
      </c>
      <c r="T4" s="35">
        <v>78976000</v>
      </c>
      <c r="U4" s="1">
        <v>0</v>
      </c>
      <c r="V4" s="38">
        <v>100627398</v>
      </c>
      <c r="W4" s="35">
        <v>591642</v>
      </c>
      <c r="X4">
        <v>0.64097744360902253</v>
      </c>
      <c r="Y4">
        <v>2.4436090225563908E-2</v>
      </c>
      <c r="Z4">
        <v>4.1353383458646614E-2</v>
      </c>
      <c r="AA4">
        <v>0.20112781954887218</v>
      </c>
      <c r="AB4">
        <v>3.3834586466165412E-2</v>
      </c>
      <c r="AC4">
        <v>5.2631578947368418E-2</v>
      </c>
      <c r="AD4">
        <v>5.6390977443609011E-3</v>
      </c>
      <c r="AE4">
        <v>0.66541353383458646</v>
      </c>
      <c r="AF4">
        <v>0.3270676691729324</v>
      </c>
      <c r="AG4">
        <v>7.5187969924812026E-3</v>
      </c>
      <c r="AH4">
        <v>0.74387947269303201</v>
      </c>
      <c r="AI4">
        <v>0.2448210922787194</v>
      </c>
      <c r="AJ4">
        <v>1.1299435028248588E-2</v>
      </c>
      <c r="AK4">
        <v>0.70750000000000002</v>
      </c>
      <c r="AL4">
        <v>0.64599999999999991</v>
      </c>
      <c r="AM4">
        <v>0.95700000000000007</v>
      </c>
      <c r="AN4">
        <v>4.2999999999999997E-2</v>
      </c>
      <c r="AO4">
        <v>0.21</v>
      </c>
      <c r="AP4" s="54">
        <v>16193167221.179998</v>
      </c>
      <c r="AQ4" s="54">
        <v>6764185840.9300003</v>
      </c>
      <c r="AR4" s="54">
        <v>8046059260.7000008</v>
      </c>
      <c r="AS4" s="54">
        <v>1382199986.3399999</v>
      </c>
      <c r="AT4" s="54">
        <v>722133.23</v>
      </c>
      <c r="AU4">
        <v>0.41771851970272517</v>
      </c>
      <c r="AV4">
        <v>0.49687989698371582</v>
      </c>
      <c r="AW4">
        <v>8.5356988380391657E-2</v>
      </c>
      <c r="AX4">
        <v>4.4594934402670737E-5</v>
      </c>
      <c r="AY4">
        <v>3.4563444310736727E-2</v>
      </c>
      <c r="AZ4">
        <v>0.92144455097475231</v>
      </c>
      <c r="BA4">
        <v>0.39574468085106385</v>
      </c>
      <c r="BB4">
        <v>2.7659574468085105E-2</v>
      </c>
      <c r="BC4">
        <v>0.82127659574468082</v>
      </c>
      <c r="BD4" s="13">
        <v>293</v>
      </c>
      <c r="BE4" s="51">
        <v>86</v>
      </c>
      <c r="BF4" s="38">
        <v>40128811.09725</v>
      </c>
      <c r="BG4" s="35">
        <v>133762703.65750001</v>
      </c>
    </row>
    <row r="5" spans="1:59" ht="15" x14ac:dyDescent="0.25">
      <c r="A5" s="7" t="s">
        <v>3</v>
      </c>
      <c r="B5" s="8" t="s">
        <v>84</v>
      </c>
      <c r="C5" s="8">
        <v>16</v>
      </c>
      <c r="D5" s="9">
        <v>1603</v>
      </c>
      <c r="E5" s="10">
        <v>48954</v>
      </c>
      <c r="F5" s="44">
        <v>677779.68215435965</v>
      </c>
      <c r="G5" s="11">
        <v>126492</v>
      </c>
      <c r="H5" s="35">
        <v>180000</v>
      </c>
      <c r="I5" s="121">
        <v>0.38749952491353423</v>
      </c>
      <c r="J5" s="121">
        <v>0.22449735851925051</v>
      </c>
      <c r="K5" s="121">
        <v>0.29835430048268785</v>
      </c>
      <c r="L5" s="121">
        <v>8.9648816084527377E-2</v>
      </c>
      <c r="M5" s="121">
        <v>0.48078510000000002</v>
      </c>
      <c r="N5" s="1">
        <v>49733</v>
      </c>
      <c r="O5" s="1">
        <v>239063</v>
      </c>
      <c r="P5" s="1">
        <v>13</v>
      </c>
      <c r="Q5" s="1">
        <v>18354</v>
      </c>
      <c r="R5" s="1">
        <v>19290</v>
      </c>
      <c r="S5" s="35">
        <v>150839525</v>
      </c>
      <c r="T5" s="35">
        <v>156491800</v>
      </c>
      <c r="U5" s="1">
        <v>16890893</v>
      </c>
      <c r="V5" s="38">
        <v>324222218</v>
      </c>
      <c r="W5" s="35">
        <v>32927123</v>
      </c>
      <c r="X5">
        <v>0.64097744360902253</v>
      </c>
      <c r="Y5">
        <v>2.4436090225563908E-2</v>
      </c>
      <c r="Z5">
        <v>4.1353383458646614E-2</v>
      </c>
      <c r="AA5">
        <v>0.20112781954887218</v>
      </c>
      <c r="AB5">
        <v>3.3834586466165412E-2</v>
      </c>
      <c r="AC5">
        <v>5.2631578947368418E-2</v>
      </c>
      <c r="AD5">
        <v>5.6390977443609011E-3</v>
      </c>
      <c r="AE5">
        <v>0.66541353383458646</v>
      </c>
      <c r="AF5">
        <v>0.3270676691729324</v>
      </c>
      <c r="AG5">
        <v>7.5187969924812026E-3</v>
      </c>
      <c r="AH5">
        <v>0.74387947269303201</v>
      </c>
      <c r="AI5">
        <v>0.2448210922787194</v>
      </c>
      <c r="AJ5">
        <v>1.1299435028248588E-2</v>
      </c>
      <c r="AK5">
        <v>0.68709999999999993</v>
      </c>
      <c r="AL5">
        <v>0.64599999999999991</v>
      </c>
      <c r="AM5">
        <v>0.95700000000000007</v>
      </c>
      <c r="AN5">
        <v>4.2999999999999997E-2</v>
      </c>
      <c r="AO5">
        <v>0.21</v>
      </c>
      <c r="AP5" s="54">
        <v>4419078207.9899998</v>
      </c>
      <c r="AQ5" s="54">
        <v>2173105676.98</v>
      </c>
      <c r="AR5" s="54">
        <v>2103343858.8599997</v>
      </c>
      <c r="AS5" s="54">
        <v>140191356.69999999</v>
      </c>
      <c r="AT5" s="54">
        <v>2437315.4500000002</v>
      </c>
      <c r="AU5">
        <v>0.49175542380102583</v>
      </c>
      <c r="AV5">
        <v>0.47596891475172531</v>
      </c>
      <c r="AW5">
        <v>3.1724117587809221E-2</v>
      </c>
      <c r="AX5">
        <v>5.515438594395467E-4</v>
      </c>
      <c r="AY5">
        <v>3.4563444310736727E-2</v>
      </c>
      <c r="AZ5">
        <v>0.7274415626000641</v>
      </c>
      <c r="BA5">
        <v>0.39574468085106385</v>
      </c>
      <c r="BB5">
        <v>2.7659574468085105E-2</v>
      </c>
      <c r="BC5">
        <v>0.82127659574468082</v>
      </c>
      <c r="BD5" s="13">
        <v>483</v>
      </c>
      <c r="BE5" s="51">
        <v>95</v>
      </c>
      <c r="BF5" s="38">
        <v>50795871.211950004</v>
      </c>
      <c r="BG5" s="35">
        <v>169319570.70650002</v>
      </c>
    </row>
    <row r="6" spans="1:59" ht="15" x14ac:dyDescent="0.25">
      <c r="A6" s="7" t="s">
        <v>4</v>
      </c>
      <c r="B6" s="8">
        <v>6</v>
      </c>
      <c r="C6" s="8">
        <v>6</v>
      </c>
      <c r="D6" s="9">
        <v>604</v>
      </c>
      <c r="E6" s="10">
        <v>57801</v>
      </c>
      <c r="F6" s="44">
        <v>554414.44242244656</v>
      </c>
      <c r="G6" s="11">
        <v>119962</v>
      </c>
      <c r="H6" s="35">
        <v>202000</v>
      </c>
      <c r="I6" s="121">
        <v>0.37111133717972938</v>
      </c>
      <c r="J6" s="121">
        <v>0.1959859902047697</v>
      </c>
      <c r="K6" s="121">
        <v>0.37472133005856795</v>
      </c>
      <c r="L6" s="121">
        <v>5.8181342556932962E-2</v>
      </c>
      <c r="M6" s="121">
        <v>0.24966179999999999</v>
      </c>
      <c r="N6" s="1">
        <v>21167</v>
      </c>
      <c r="O6" s="1">
        <v>98626</v>
      </c>
      <c r="P6" s="1">
        <v>6</v>
      </c>
      <c r="Q6" s="1">
        <v>312</v>
      </c>
      <c r="R6" s="1">
        <v>1309</v>
      </c>
      <c r="S6" s="35">
        <v>42299716.399999999</v>
      </c>
      <c r="T6" s="35">
        <v>87268000</v>
      </c>
      <c r="U6" s="1">
        <v>0</v>
      </c>
      <c r="V6" s="38">
        <v>129567716.40000001</v>
      </c>
      <c r="W6" s="35">
        <v>4027351</v>
      </c>
      <c r="X6">
        <v>0.53275109170305679</v>
      </c>
      <c r="Y6">
        <v>2.5577043044291953E-2</v>
      </c>
      <c r="Z6">
        <v>1.3100436681222707E-2</v>
      </c>
      <c r="AA6">
        <v>0.36369307548346852</v>
      </c>
      <c r="AB6">
        <v>2.5577043044291953E-2</v>
      </c>
      <c r="AC6">
        <v>3.8053649407361195E-2</v>
      </c>
      <c r="AD6">
        <v>1.2476606363069245E-3</v>
      </c>
      <c r="AE6">
        <v>0.80349344978165926</v>
      </c>
      <c r="AF6">
        <v>0.18340611353711794</v>
      </c>
      <c r="AG6">
        <v>1.3100436681222707E-2</v>
      </c>
      <c r="AH6">
        <v>0.57481296758104738</v>
      </c>
      <c r="AI6">
        <v>0.40274314214463841</v>
      </c>
      <c r="AJ6">
        <v>2.2443890274314215E-2</v>
      </c>
      <c r="AK6">
        <v>0.72099999999999997</v>
      </c>
      <c r="AL6">
        <v>0.63</v>
      </c>
      <c r="AM6">
        <v>0.93500000000000005</v>
      </c>
      <c r="AN6">
        <v>6.5000000000000002E-2</v>
      </c>
      <c r="AO6">
        <v>0.188</v>
      </c>
      <c r="AP6" s="54">
        <v>13857172264.619999</v>
      </c>
      <c r="AQ6" s="54">
        <v>2692997308.3700004</v>
      </c>
      <c r="AR6" s="54">
        <v>9146888276.4400005</v>
      </c>
      <c r="AS6" s="54">
        <v>2015437877.71</v>
      </c>
      <c r="AT6" s="54">
        <v>1848802.1</v>
      </c>
      <c r="AU6">
        <v>0.19433959951885244</v>
      </c>
      <c r="AV6">
        <v>0.6600833201585975</v>
      </c>
      <c r="AW6">
        <v>0.14544366189744187</v>
      </c>
      <c r="AX6">
        <v>1.3341842510829891E-4</v>
      </c>
      <c r="AY6">
        <v>4.4318407759007077E-2</v>
      </c>
      <c r="AZ6">
        <v>0.80617585484996512</v>
      </c>
      <c r="BA6">
        <v>0.54889807162534432</v>
      </c>
      <c r="BB6">
        <v>6.9559228650137736E-2</v>
      </c>
      <c r="BC6">
        <v>0.82300275482093666</v>
      </c>
      <c r="BD6" s="12">
        <v>320</v>
      </c>
      <c r="BE6" s="50">
        <v>70</v>
      </c>
      <c r="BF6" s="38">
        <v>34597652.216250002</v>
      </c>
      <c r="BG6" s="35">
        <v>115325507.3875</v>
      </c>
    </row>
    <row r="7" spans="1:59" ht="15" x14ac:dyDescent="0.25">
      <c r="A7" s="7" t="s">
        <v>5</v>
      </c>
      <c r="B7" s="8">
        <v>5</v>
      </c>
      <c r="C7" s="8">
        <v>5</v>
      </c>
      <c r="D7" s="9">
        <v>505</v>
      </c>
      <c r="E7" s="10">
        <v>38870</v>
      </c>
      <c r="F7" s="44">
        <v>1264097.8949656591</v>
      </c>
      <c r="G7" s="11">
        <v>158629</v>
      </c>
      <c r="H7" s="35">
        <v>162000</v>
      </c>
      <c r="I7" s="121">
        <v>0.38454829888398906</v>
      </c>
      <c r="J7" s="121">
        <v>0.21166268384617279</v>
      </c>
      <c r="K7" s="121">
        <v>0.33594639205735261</v>
      </c>
      <c r="L7" s="121">
        <v>6.7847552413096493E-2</v>
      </c>
      <c r="M7" s="121">
        <v>0.40958739999999999</v>
      </c>
      <c r="N7" s="1">
        <v>3001</v>
      </c>
      <c r="O7" s="1">
        <v>14991</v>
      </c>
      <c r="P7" s="1">
        <v>0</v>
      </c>
      <c r="Q7" s="1">
        <v>0</v>
      </c>
      <c r="R7" s="1">
        <v>0</v>
      </c>
      <c r="S7" s="35">
        <v>3979566.25</v>
      </c>
      <c r="T7" s="35">
        <v>0</v>
      </c>
      <c r="U7" s="1">
        <v>0</v>
      </c>
      <c r="V7" s="38">
        <v>3979566.25</v>
      </c>
      <c r="W7" s="35">
        <v>250000</v>
      </c>
      <c r="X7">
        <v>0.64543889845094649</v>
      </c>
      <c r="Y7">
        <v>1.8932874354561102E-2</v>
      </c>
      <c r="Z7">
        <v>1.9793459552495698E-2</v>
      </c>
      <c r="AA7">
        <v>0.24956970740103268</v>
      </c>
      <c r="AB7">
        <v>2.1514629948364887E-2</v>
      </c>
      <c r="AC7">
        <v>4.3029259896729774E-2</v>
      </c>
      <c r="AD7">
        <v>1.7211703958691913E-3</v>
      </c>
      <c r="AE7">
        <v>0.68497854077253217</v>
      </c>
      <c r="AF7">
        <v>0.30643776824034336</v>
      </c>
      <c r="AG7">
        <v>8.5836909871244635E-3</v>
      </c>
      <c r="AH7">
        <v>0.68755364806866948</v>
      </c>
      <c r="AI7">
        <v>0.29356223175965668</v>
      </c>
      <c r="AJ7">
        <v>1.8884120171673818E-2</v>
      </c>
      <c r="AK7">
        <v>0.79299999999999993</v>
      </c>
      <c r="AL7">
        <v>0.65500000000000003</v>
      </c>
      <c r="AM7">
        <v>0.95099999999999996</v>
      </c>
      <c r="AN7">
        <v>4.9000000000000002E-2</v>
      </c>
      <c r="AO7">
        <v>0.34600000000000003</v>
      </c>
      <c r="AP7" s="54">
        <v>26138985959.849998</v>
      </c>
      <c r="AQ7" s="54">
        <v>7974088921.3500004</v>
      </c>
      <c r="AR7" s="54">
        <v>14410798283.280001</v>
      </c>
      <c r="AS7" s="54">
        <v>3657986530.5099998</v>
      </c>
      <c r="AT7" s="54">
        <v>96112224.710000008</v>
      </c>
      <c r="AU7">
        <v>0.3050649682278555</v>
      </c>
      <c r="AV7">
        <v>0.55131435876721746</v>
      </c>
      <c r="AW7">
        <v>0.1399437046306517</v>
      </c>
      <c r="AX7">
        <v>3.6769683742755087E-3</v>
      </c>
      <c r="AY7">
        <v>3.2568098139952505E-2</v>
      </c>
      <c r="AZ7">
        <v>0.84084001105277706</v>
      </c>
      <c r="BA7">
        <v>0.51401869158878499</v>
      </c>
      <c r="BB7">
        <v>2.4299065420560748E-2</v>
      </c>
      <c r="BC7">
        <v>0.8</v>
      </c>
      <c r="BD7" s="12">
        <v>601</v>
      </c>
      <c r="BE7" s="50">
        <v>122</v>
      </c>
      <c r="BF7" s="38">
        <v>61822427.327250004</v>
      </c>
      <c r="BG7" s="35">
        <v>206074757.75750002</v>
      </c>
    </row>
    <row r="8" spans="1:59" ht="15" x14ac:dyDescent="0.25">
      <c r="A8" s="7" t="s">
        <v>6</v>
      </c>
      <c r="B8" s="8">
        <v>6</v>
      </c>
      <c r="C8" s="8">
        <v>6</v>
      </c>
      <c r="D8" s="9">
        <v>606</v>
      </c>
      <c r="E8" s="10">
        <v>57801</v>
      </c>
      <c r="F8" s="44">
        <v>561980.47177884588</v>
      </c>
      <c r="G8" s="11">
        <v>124667</v>
      </c>
      <c r="H8" s="35">
        <v>202000</v>
      </c>
      <c r="I8" s="121">
        <v>0.37111133717972938</v>
      </c>
      <c r="J8" s="121">
        <v>0.1959859902047697</v>
      </c>
      <c r="K8" s="121">
        <v>0.37472133005856795</v>
      </c>
      <c r="L8" s="121">
        <v>5.8181342556932962E-2</v>
      </c>
      <c r="M8" s="121">
        <v>0.3089693</v>
      </c>
      <c r="N8" s="1">
        <v>2075</v>
      </c>
      <c r="O8" s="1">
        <v>10923</v>
      </c>
      <c r="P8" s="1">
        <v>1</v>
      </c>
      <c r="Q8" s="1">
        <v>234</v>
      </c>
      <c r="R8" s="1">
        <v>846</v>
      </c>
      <c r="S8" s="35">
        <v>5041143</v>
      </c>
      <c r="T8" s="35">
        <v>0</v>
      </c>
      <c r="U8" s="1">
        <v>0</v>
      </c>
      <c r="V8" s="38">
        <v>5041143</v>
      </c>
      <c r="W8" s="35">
        <v>445250</v>
      </c>
      <c r="X8">
        <v>0.53275109170305679</v>
      </c>
      <c r="Y8">
        <v>2.5577043044291953E-2</v>
      </c>
      <c r="Z8">
        <v>1.3100436681222707E-2</v>
      </c>
      <c r="AA8">
        <v>0.36369307548346852</v>
      </c>
      <c r="AB8">
        <v>2.5577043044291953E-2</v>
      </c>
      <c r="AC8">
        <v>3.8053649407361195E-2</v>
      </c>
      <c r="AD8">
        <v>1.2476606363069245E-3</v>
      </c>
      <c r="AE8">
        <v>0.80349344978165926</v>
      </c>
      <c r="AF8">
        <v>0.18340611353711794</v>
      </c>
      <c r="AG8">
        <v>1.3100436681222707E-2</v>
      </c>
      <c r="AH8">
        <v>0.57481296758104738</v>
      </c>
      <c r="AI8">
        <v>0.40274314214463841</v>
      </c>
      <c r="AJ8">
        <v>2.2443890274314215E-2</v>
      </c>
      <c r="AK8">
        <v>0.81200000000000006</v>
      </c>
      <c r="AL8">
        <v>0.63</v>
      </c>
      <c r="AM8">
        <v>0.93500000000000005</v>
      </c>
      <c r="AN8">
        <v>6.5000000000000002E-2</v>
      </c>
      <c r="AO8">
        <v>0.188</v>
      </c>
      <c r="AP8" s="54">
        <v>3215105163.9900002</v>
      </c>
      <c r="AQ8" s="54">
        <v>1540020516.1999998</v>
      </c>
      <c r="AR8" s="54">
        <v>1407735282.8200004</v>
      </c>
      <c r="AS8" s="54">
        <v>265394340.31500003</v>
      </c>
      <c r="AT8" s="54">
        <v>1955024.655</v>
      </c>
      <c r="AU8">
        <v>0.47899537889106186</v>
      </c>
      <c r="AV8">
        <v>0.4378504624318344</v>
      </c>
      <c r="AW8">
        <v>8.2546083806988482E-2</v>
      </c>
      <c r="AX8">
        <v>6.0807487011522239E-4</v>
      </c>
      <c r="AY8">
        <v>4.4318407759007077E-2</v>
      </c>
      <c r="AZ8">
        <v>0.75960992236318892</v>
      </c>
      <c r="BA8">
        <v>0.54889807162534432</v>
      </c>
      <c r="BB8">
        <v>6.9559228650137736E-2</v>
      </c>
      <c r="BC8">
        <v>0.82300275482093666</v>
      </c>
      <c r="BD8" s="12">
        <v>479</v>
      </c>
      <c r="BE8" s="50">
        <v>54</v>
      </c>
      <c r="BF8" s="38">
        <v>34074355.928400002</v>
      </c>
      <c r="BG8" s="35">
        <v>113581186.428</v>
      </c>
    </row>
    <row r="9" spans="1:59" ht="15" x14ac:dyDescent="0.25">
      <c r="A9" s="7" t="s">
        <v>7</v>
      </c>
      <c r="B9" s="8" t="s">
        <v>1</v>
      </c>
      <c r="C9" s="8">
        <v>14</v>
      </c>
      <c r="D9" s="9">
        <v>1481</v>
      </c>
      <c r="E9" s="10">
        <v>126843</v>
      </c>
      <c r="F9" s="44">
        <v>116022.67639003936</v>
      </c>
      <c r="G9" s="11">
        <v>158732</v>
      </c>
      <c r="H9" s="35">
        <v>257000</v>
      </c>
      <c r="I9" s="121">
        <v>0.34370101248547663</v>
      </c>
      <c r="J9" s="121">
        <v>0.24762554635486786</v>
      </c>
      <c r="K9" s="121">
        <v>0.2971524998616823</v>
      </c>
      <c r="L9" s="121">
        <v>0.11153016247717758</v>
      </c>
      <c r="M9" s="121">
        <v>0.61366670000000001</v>
      </c>
      <c r="N9" s="1">
        <v>253</v>
      </c>
      <c r="O9" s="1">
        <v>436</v>
      </c>
      <c r="P9" s="1">
        <v>1</v>
      </c>
      <c r="Q9" s="1">
        <v>1</v>
      </c>
      <c r="R9" s="1">
        <v>59</v>
      </c>
      <c r="S9" s="35">
        <v>0</v>
      </c>
      <c r="T9" s="35">
        <v>1300000</v>
      </c>
      <c r="U9" s="1">
        <v>0</v>
      </c>
      <c r="V9" s="38">
        <v>1300000</v>
      </c>
      <c r="W9" s="35">
        <v>150003</v>
      </c>
      <c r="X9">
        <v>0.83200000000000007</v>
      </c>
      <c r="Y9">
        <v>7.7333333333333337E-2</v>
      </c>
      <c r="Z9">
        <v>2.6666666666666666E-3</v>
      </c>
      <c r="AA9">
        <v>2.6666666666666668E-2</v>
      </c>
      <c r="AB9">
        <v>2.6666666666666666E-3</v>
      </c>
      <c r="AC9">
        <v>5.8666666666666666E-2</v>
      </c>
      <c r="AD9">
        <v>0</v>
      </c>
      <c r="AE9">
        <v>0.94666666666666677</v>
      </c>
      <c r="AF9">
        <v>5.0666666666666665E-2</v>
      </c>
      <c r="AG9">
        <v>2.6666666666666666E-3</v>
      </c>
      <c r="AH9">
        <v>0.92800000000000016</v>
      </c>
      <c r="AI9">
        <v>6.933333333333333E-2</v>
      </c>
      <c r="AJ9">
        <v>2.6666666666666666E-3</v>
      </c>
      <c r="AK9">
        <v>0.68129999999999991</v>
      </c>
      <c r="AL9">
        <v>0.66900000000000004</v>
      </c>
      <c r="AM9">
        <v>0.94099999999999995</v>
      </c>
      <c r="AN9">
        <v>5.9000000000000004E-2</v>
      </c>
      <c r="AO9">
        <v>0.16500000000000001</v>
      </c>
      <c r="AP9" s="54">
        <v>875801127.82000005</v>
      </c>
      <c r="AQ9" s="54">
        <v>597252424.03999996</v>
      </c>
      <c r="AR9" s="54">
        <v>228829056.73999998</v>
      </c>
      <c r="AS9" s="54">
        <v>49719647.040000007</v>
      </c>
      <c r="AT9" s="54">
        <v>0</v>
      </c>
      <c r="AU9">
        <v>0.6819498229314348</v>
      </c>
      <c r="AV9">
        <v>0.26127970091747849</v>
      </c>
      <c r="AW9">
        <v>5.6770476151086539E-2</v>
      </c>
      <c r="AX9">
        <v>0</v>
      </c>
      <c r="AY9">
        <v>3.1413969335604773E-2</v>
      </c>
      <c r="AZ9">
        <v>0.81419196062346189</v>
      </c>
      <c r="BA9">
        <v>0.65217391304347827</v>
      </c>
      <c r="BB9">
        <v>6.2111801242236024E-2</v>
      </c>
      <c r="BC9">
        <v>0.95341614906832295</v>
      </c>
      <c r="BD9" s="12">
        <v>164</v>
      </c>
      <c r="BE9" s="50">
        <v>32</v>
      </c>
      <c r="BF9" s="38">
        <v>15828016.279649999</v>
      </c>
      <c r="BG9" s="35">
        <v>52760054.265500002</v>
      </c>
    </row>
    <row r="10" spans="1:59" ht="15" x14ac:dyDescent="0.25">
      <c r="A10" s="7" t="s">
        <v>8</v>
      </c>
      <c r="B10" s="8">
        <v>3</v>
      </c>
      <c r="C10" s="8">
        <v>3</v>
      </c>
      <c r="D10" s="9">
        <v>377</v>
      </c>
      <c r="E10" s="10">
        <v>90822</v>
      </c>
      <c r="F10" s="44">
        <v>207219.48354646814</v>
      </c>
      <c r="G10" s="11">
        <v>175235</v>
      </c>
      <c r="H10" s="35">
        <v>259000</v>
      </c>
      <c r="I10" s="121">
        <v>0.41955433455433455</v>
      </c>
      <c r="J10" s="121">
        <v>0.19832722832722832</v>
      </c>
      <c r="K10" s="121">
        <v>0.32670482295482295</v>
      </c>
      <c r="L10" s="121">
        <v>5.5413614163614164E-2</v>
      </c>
      <c r="M10" s="121">
        <v>0.30831710000000001</v>
      </c>
      <c r="N10" s="1">
        <v>0</v>
      </c>
      <c r="O10" s="1">
        <v>0</v>
      </c>
      <c r="P10" s="1">
        <v>0</v>
      </c>
      <c r="Q10" s="1">
        <v>0</v>
      </c>
      <c r="R10" s="1">
        <v>0</v>
      </c>
      <c r="S10" s="35">
        <v>0</v>
      </c>
      <c r="T10" s="35">
        <v>0</v>
      </c>
      <c r="U10" s="1">
        <v>0</v>
      </c>
      <c r="V10" s="38">
        <v>0</v>
      </c>
      <c r="W10" s="35">
        <v>0</v>
      </c>
      <c r="X10">
        <v>0.84272497897392773</v>
      </c>
      <c r="Y10">
        <v>5.5508830950378479E-2</v>
      </c>
      <c r="Z10">
        <v>4.2052144659377626E-4</v>
      </c>
      <c r="AA10">
        <v>5.4667788057190914E-2</v>
      </c>
      <c r="AB10">
        <v>9.6719932716568553E-3</v>
      </c>
      <c r="AC10">
        <v>3.5323801513877207E-2</v>
      </c>
      <c r="AD10">
        <v>1.6820857863751051E-3</v>
      </c>
      <c r="AE10">
        <v>0.94255765199161412</v>
      </c>
      <c r="AF10">
        <v>4.6540880503144651E-2</v>
      </c>
      <c r="AG10">
        <v>1.090146750524109E-2</v>
      </c>
      <c r="AH10">
        <v>0.89974832214765099</v>
      </c>
      <c r="AI10">
        <v>8.6409395973154363E-2</v>
      </c>
      <c r="AJ10">
        <v>1.3842281879194632E-2</v>
      </c>
      <c r="AK10">
        <v>0.76800000000000002</v>
      </c>
      <c r="AL10">
        <v>0.61</v>
      </c>
      <c r="AM10">
        <v>0.90700000000000003</v>
      </c>
      <c r="AN10">
        <v>9.3000000000000013E-2</v>
      </c>
      <c r="AO10">
        <v>9.9000000000000005E-2</v>
      </c>
      <c r="AP10" s="54">
        <v>1450466652.9299998</v>
      </c>
      <c r="AQ10" s="54">
        <v>522210208.19</v>
      </c>
      <c r="AR10" s="54">
        <v>831637041.8599999</v>
      </c>
      <c r="AS10" s="54">
        <v>96619402.879999995</v>
      </c>
      <c r="AT10" s="54">
        <v>0</v>
      </c>
      <c r="AU10">
        <v>0.36002910314078224</v>
      </c>
      <c r="AV10">
        <v>0.57335826382499744</v>
      </c>
      <c r="AW10">
        <v>6.6612633034220395E-2</v>
      </c>
      <c r="AX10">
        <v>0</v>
      </c>
      <c r="AY10">
        <v>3.9276128964446162E-2</v>
      </c>
      <c r="AZ10">
        <v>0.5220588235294118</v>
      </c>
      <c r="BA10">
        <v>0.59368836291913218</v>
      </c>
      <c r="BB10">
        <v>5.6706114398422089E-2</v>
      </c>
      <c r="BC10">
        <v>1.0034516765285997</v>
      </c>
      <c r="BD10" s="12">
        <v>138</v>
      </c>
      <c r="BE10" s="50">
        <v>38</v>
      </c>
      <c r="BF10" s="38">
        <v>16560949.530450001</v>
      </c>
      <c r="BG10" s="35">
        <v>55203165.101500005</v>
      </c>
    </row>
    <row r="11" spans="1:59" ht="15" x14ac:dyDescent="0.25">
      <c r="A11" s="7" t="s">
        <v>9</v>
      </c>
      <c r="B11" s="8" t="s">
        <v>10</v>
      </c>
      <c r="C11" s="8">
        <v>15</v>
      </c>
      <c r="D11" s="9">
        <v>1507</v>
      </c>
      <c r="E11" s="10">
        <v>27819</v>
      </c>
      <c r="F11" s="44">
        <v>404023.5380973554</v>
      </c>
      <c r="G11" s="11">
        <v>134867.5</v>
      </c>
      <c r="H11" s="35">
        <v>130000</v>
      </c>
      <c r="I11" s="121">
        <v>0.2245441888218524</v>
      </c>
      <c r="J11" s="121">
        <v>0.5364582642710336</v>
      </c>
      <c r="K11" s="121">
        <v>0.19630047072863488</v>
      </c>
      <c r="L11" s="121">
        <v>4.2683816216932978E-2</v>
      </c>
      <c r="M11" s="121">
        <v>0.36123693115752553</v>
      </c>
      <c r="N11" s="1">
        <v>0</v>
      </c>
      <c r="O11" s="1">
        <v>0</v>
      </c>
      <c r="P11" s="1">
        <v>0</v>
      </c>
      <c r="Q11" s="1">
        <v>0</v>
      </c>
      <c r="R11" s="1">
        <v>0</v>
      </c>
      <c r="S11" s="35">
        <v>0</v>
      </c>
      <c r="T11" s="35">
        <v>0</v>
      </c>
      <c r="U11" s="1">
        <v>0</v>
      </c>
      <c r="V11" s="38">
        <v>0</v>
      </c>
      <c r="W11" s="35">
        <v>0</v>
      </c>
      <c r="X11">
        <v>0.82585278276481144</v>
      </c>
      <c r="Y11">
        <v>7.1813285457809697E-3</v>
      </c>
      <c r="Z11">
        <v>1.615798922800718E-2</v>
      </c>
      <c r="AA11">
        <v>0.10951526032315978</v>
      </c>
      <c r="AB11">
        <v>1.615798922800718E-2</v>
      </c>
      <c r="AC11">
        <v>1.7953321364452424E-2</v>
      </c>
      <c r="AD11">
        <v>7.1813285457809697E-3</v>
      </c>
      <c r="AE11">
        <v>0.69299820466786355</v>
      </c>
      <c r="AF11">
        <v>0.30520646319569122</v>
      </c>
      <c r="AG11">
        <v>1.7953321364452424E-3</v>
      </c>
      <c r="AH11">
        <v>0.60035842293906805</v>
      </c>
      <c r="AI11">
        <v>0.39605734767025091</v>
      </c>
      <c r="AJ11">
        <v>3.5842293906810036E-3</v>
      </c>
      <c r="AK11">
        <v>0.68700000000000006</v>
      </c>
      <c r="AL11">
        <v>0.57899999999999996</v>
      </c>
      <c r="AM11">
        <v>0.96499999999999997</v>
      </c>
      <c r="AN11">
        <v>3.5000000000000003E-2</v>
      </c>
      <c r="AO11">
        <v>0.124</v>
      </c>
      <c r="AP11" s="54">
        <v>2158939689.9356999</v>
      </c>
      <c r="AQ11" s="54">
        <v>878522942.15150023</v>
      </c>
      <c r="AR11" s="54">
        <v>1161873116.3731003</v>
      </c>
      <c r="AS11" s="54">
        <v>117848651.9611</v>
      </c>
      <c r="AT11" s="54">
        <v>694979.46</v>
      </c>
      <c r="AU11">
        <v>0.40692333660217517</v>
      </c>
      <c r="AV11">
        <v>0.53816839895500024</v>
      </c>
      <c r="AW11">
        <v>5.4586356677990361E-2</v>
      </c>
      <c r="AX11">
        <v>3.2190776946654719E-4</v>
      </c>
      <c r="AY11">
        <v>8.9180907663460214E-3</v>
      </c>
      <c r="AZ11">
        <v>0.48507034165948892</v>
      </c>
      <c r="BA11">
        <v>0.38353765323992994</v>
      </c>
      <c r="BB11">
        <v>7.0052539404553416E-3</v>
      </c>
      <c r="BC11">
        <v>0.66199649737302979</v>
      </c>
      <c r="BD11" s="13">
        <f>189+50</f>
        <v>239</v>
      </c>
      <c r="BE11" s="51">
        <f>24+10</f>
        <v>34</v>
      </c>
      <c r="BF11" s="38">
        <v>24178243.563300002</v>
      </c>
      <c r="BG11" s="35">
        <v>80594145.21100001</v>
      </c>
    </row>
    <row r="12" spans="1:59" ht="15" x14ac:dyDescent="0.25">
      <c r="A12" s="7" t="s">
        <v>11</v>
      </c>
      <c r="B12" s="8">
        <v>3</v>
      </c>
      <c r="C12" s="8">
        <v>3</v>
      </c>
      <c r="D12" s="9">
        <v>308</v>
      </c>
      <c r="E12" s="10">
        <v>90822</v>
      </c>
      <c r="F12" s="44">
        <v>716869.09016347863</v>
      </c>
      <c r="G12" s="11">
        <v>277019</v>
      </c>
      <c r="H12" s="35">
        <v>259000</v>
      </c>
      <c r="I12" s="121">
        <v>0.41955433455433455</v>
      </c>
      <c r="J12" s="121">
        <v>0.19832722832722832</v>
      </c>
      <c r="K12" s="121">
        <v>0.32670482295482295</v>
      </c>
      <c r="L12" s="121">
        <v>5.5413614163614164E-2</v>
      </c>
      <c r="M12" s="121">
        <v>7.1154899999999993E-2</v>
      </c>
      <c r="N12" s="1">
        <v>44999</v>
      </c>
      <c r="O12" s="1">
        <v>198386</v>
      </c>
      <c r="P12" s="1">
        <v>3</v>
      </c>
      <c r="Q12" s="1">
        <v>20</v>
      </c>
      <c r="R12" s="1">
        <v>40</v>
      </c>
      <c r="S12" s="35">
        <v>2607426</v>
      </c>
      <c r="T12" s="35">
        <v>0</v>
      </c>
      <c r="U12" s="1">
        <v>0</v>
      </c>
      <c r="V12" s="38">
        <v>2607426</v>
      </c>
      <c r="W12" s="35">
        <v>1585730</v>
      </c>
      <c r="X12">
        <v>0.84272497897392773</v>
      </c>
      <c r="Y12">
        <v>5.5508830950378479E-2</v>
      </c>
      <c r="Z12">
        <v>4.2052144659377626E-4</v>
      </c>
      <c r="AA12">
        <v>5.4667788057190914E-2</v>
      </c>
      <c r="AB12">
        <v>9.6719932716568553E-3</v>
      </c>
      <c r="AC12">
        <v>3.5323801513877207E-2</v>
      </c>
      <c r="AD12">
        <v>1.6820857863751051E-3</v>
      </c>
      <c r="AE12">
        <v>0.94255765199161412</v>
      </c>
      <c r="AF12">
        <v>4.6540880503144651E-2</v>
      </c>
      <c r="AG12">
        <v>1.090146750524109E-2</v>
      </c>
      <c r="AH12">
        <v>0.89974832214765099</v>
      </c>
      <c r="AI12">
        <v>8.6409395973154363E-2</v>
      </c>
      <c r="AJ12">
        <v>1.3842281879194632E-2</v>
      </c>
      <c r="AK12">
        <v>0.91209999999999991</v>
      </c>
      <c r="AL12">
        <v>0.61</v>
      </c>
      <c r="AM12">
        <v>0.90700000000000003</v>
      </c>
      <c r="AN12">
        <v>9.3000000000000013E-2</v>
      </c>
      <c r="AO12">
        <v>9.9000000000000005E-2</v>
      </c>
      <c r="AP12" s="54">
        <v>17698087791.170002</v>
      </c>
      <c r="AQ12" s="54">
        <v>3440324859.8800001</v>
      </c>
      <c r="AR12" s="54">
        <v>10273404291.16</v>
      </c>
      <c r="AS12" s="54">
        <v>3963461971.6099997</v>
      </c>
      <c r="AT12" s="54">
        <v>20896668.539999999</v>
      </c>
      <c r="AU12">
        <v>0.19438963691865405</v>
      </c>
      <c r="AV12">
        <v>0.58048103345298385</v>
      </c>
      <c r="AW12">
        <v>0.22394859932763275</v>
      </c>
      <c r="AX12">
        <v>1.1807303018592692E-3</v>
      </c>
      <c r="AY12">
        <v>3.9276128964446162E-2</v>
      </c>
      <c r="AZ12">
        <v>0.96136679593180641</v>
      </c>
      <c r="BA12">
        <v>0.59368836291913218</v>
      </c>
      <c r="BB12">
        <v>5.6706114398422089E-2</v>
      </c>
      <c r="BC12">
        <v>1.0034516765285997</v>
      </c>
      <c r="BD12" s="12">
        <v>186</v>
      </c>
      <c r="BE12" s="50">
        <v>34</v>
      </c>
      <c r="BF12" s="38">
        <v>47665782.004200004</v>
      </c>
      <c r="BG12" s="35">
        <v>158885940.01400003</v>
      </c>
    </row>
    <row r="13" spans="1:59" ht="15" x14ac:dyDescent="0.25">
      <c r="A13" s="7" t="s">
        <v>12</v>
      </c>
      <c r="B13" s="8">
        <v>2</v>
      </c>
      <c r="C13" s="8">
        <v>2</v>
      </c>
      <c r="D13" s="9">
        <v>209</v>
      </c>
      <c r="E13" s="10">
        <v>56592</v>
      </c>
      <c r="F13" s="44">
        <v>16631.536473052813</v>
      </c>
      <c r="G13" s="11">
        <v>316686</v>
      </c>
      <c r="H13" s="35">
        <v>195000</v>
      </c>
      <c r="I13" s="121">
        <v>0.34625967167100624</v>
      </c>
      <c r="J13" s="121">
        <v>0.3141346432022849</v>
      </c>
      <c r="K13" s="121">
        <v>0.26346339691860715</v>
      </c>
      <c r="L13" s="121">
        <v>7.6142288208101733E-2</v>
      </c>
      <c r="M13" s="121">
        <v>0.33333329999999994</v>
      </c>
      <c r="N13" s="1">
        <v>0</v>
      </c>
      <c r="O13" s="1">
        <v>0</v>
      </c>
      <c r="P13" s="1">
        <v>0</v>
      </c>
      <c r="Q13" s="1">
        <v>0</v>
      </c>
      <c r="R13" s="1">
        <v>0</v>
      </c>
      <c r="S13" s="35">
        <v>0</v>
      </c>
      <c r="T13" s="35">
        <v>18930000</v>
      </c>
      <c r="U13" s="1">
        <v>0</v>
      </c>
      <c r="V13" s="38">
        <v>18930000</v>
      </c>
      <c r="W13" s="35">
        <v>0</v>
      </c>
      <c r="X13">
        <v>0.88326848249027234</v>
      </c>
      <c r="Y13">
        <v>7.7821011673151752E-3</v>
      </c>
      <c r="Z13">
        <v>1.2970168612191956E-3</v>
      </c>
      <c r="AA13">
        <v>7.2632944228274973E-2</v>
      </c>
      <c r="AB13">
        <v>9.0791180285343717E-3</v>
      </c>
      <c r="AC13">
        <v>2.3346303501945526E-2</v>
      </c>
      <c r="AD13">
        <v>2.5940337224383912E-3</v>
      </c>
      <c r="AE13">
        <v>0.91050583657587547</v>
      </c>
      <c r="AF13">
        <v>8.8197146562905324E-2</v>
      </c>
      <c r="AG13">
        <v>1.2970168612191956E-3</v>
      </c>
      <c r="AH13">
        <v>0.83766233766233766</v>
      </c>
      <c r="AI13">
        <v>0.15974025974025974</v>
      </c>
      <c r="AJ13">
        <v>2.597402597402597E-3</v>
      </c>
      <c r="AK13">
        <v>0.96150000000000002</v>
      </c>
      <c r="AL13">
        <v>0.66599999999999993</v>
      </c>
      <c r="AM13">
        <v>0.97599999999999998</v>
      </c>
      <c r="AN13">
        <v>2.4E-2</v>
      </c>
      <c r="AO13">
        <v>0.121</v>
      </c>
      <c r="AP13" s="54">
        <v>979138876.68000007</v>
      </c>
      <c r="AQ13" s="54">
        <v>591556664.13999999</v>
      </c>
      <c r="AR13" s="54">
        <v>382919581.54000002</v>
      </c>
      <c r="AS13" s="54">
        <v>4662631</v>
      </c>
      <c r="AT13" s="54">
        <v>0</v>
      </c>
      <c r="AU13">
        <v>0.60416012297030997</v>
      </c>
      <c r="AV13">
        <v>0.39107790596404329</v>
      </c>
      <c r="AW13">
        <v>4.7619710656467279E-3</v>
      </c>
      <c r="AX13">
        <v>0</v>
      </c>
      <c r="AY13">
        <v>2.6593812935389084E-2</v>
      </c>
      <c r="AZ13">
        <v>0.99285714285714288</v>
      </c>
      <c r="BA13">
        <v>0.6738131699846861</v>
      </c>
      <c r="BB13">
        <v>1.6845329249617153E-2</v>
      </c>
      <c r="BC13">
        <v>0.8958652373660031</v>
      </c>
      <c r="BD13" s="12">
        <v>21</v>
      </c>
      <c r="BE13" s="50">
        <v>8</v>
      </c>
      <c r="BF13" s="38">
        <v>5019415.55595</v>
      </c>
      <c r="BG13" s="35">
        <v>16731385.186500002</v>
      </c>
    </row>
    <row r="14" spans="1:59" ht="15" x14ac:dyDescent="0.25">
      <c r="A14" s="7" t="s">
        <v>13</v>
      </c>
      <c r="B14" s="8" t="s">
        <v>14</v>
      </c>
      <c r="C14" s="8">
        <v>4</v>
      </c>
      <c r="D14" s="9">
        <v>410</v>
      </c>
      <c r="E14" s="10">
        <v>132899</v>
      </c>
      <c r="F14" s="44">
        <v>2485002.0554647362</v>
      </c>
      <c r="G14" s="11">
        <v>219272</v>
      </c>
      <c r="H14" s="35">
        <v>284000</v>
      </c>
      <c r="I14" s="121">
        <v>0.48749761752303777</v>
      </c>
      <c r="J14" s="121">
        <v>0.14972341851714635</v>
      </c>
      <c r="K14" s="121">
        <v>0.30078637801396718</v>
      </c>
      <c r="L14" s="121">
        <v>6.1993656722011521E-2</v>
      </c>
      <c r="M14" s="121">
        <v>0.19035060000000001</v>
      </c>
      <c r="N14" s="1">
        <v>3385</v>
      </c>
      <c r="O14" s="1">
        <v>14413</v>
      </c>
      <c r="P14" s="1">
        <v>10</v>
      </c>
      <c r="Q14" s="1">
        <v>174</v>
      </c>
      <c r="R14" s="1">
        <v>589</v>
      </c>
      <c r="S14" s="35">
        <v>0</v>
      </c>
      <c r="T14" s="35">
        <v>4365384</v>
      </c>
      <c r="U14" s="1">
        <v>0</v>
      </c>
      <c r="V14" s="38">
        <v>4365384</v>
      </c>
      <c r="W14" s="35">
        <v>961704.2</v>
      </c>
      <c r="X14">
        <v>0.68851395197923426</v>
      </c>
      <c r="Y14">
        <v>0.11323815704088254</v>
      </c>
      <c r="Z14">
        <v>8.4360804672290717E-3</v>
      </c>
      <c r="AA14">
        <v>0.10480207657365347</v>
      </c>
      <c r="AB14">
        <v>2.3361453601557433E-2</v>
      </c>
      <c r="AC14">
        <v>6.0025957170668394E-2</v>
      </c>
      <c r="AD14">
        <v>1.6223231667748218E-3</v>
      </c>
      <c r="AE14">
        <v>0.94939993512812193</v>
      </c>
      <c r="AF14">
        <v>4.5734674018812843E-2</v>
      </c>
      <c r="AG14">
        <v>4.8653908530651964E-3</v>
      </c>
      <c r="AH14">
        <v>0.89879987025624397</v>
      </c>
      <c r="AI14">
        <v>9.2442426208238726E-2</v>
      </c>
      <c r="AJ14">
        <v>8.757703535517353E-3</v>
      </c>
      <c r="AK14">
        <v>0.83299999999999996</v>
      </c>
      <c r="AL14">
        <v>0.64500000000000002</v>
      </c>
      <c r="AM14">
        <v>0.90799999999999992</v>
      </c>
      <c r="AN14">
        <v>9.1999999999999998E-2</v>
      </c>
      <c r="AO14">
        <v>0.17499999999999999</v>
      </c>
      <c r="AP14" s="54">
        <v>76570049297.98999</v>
      </c>
      <c r="AQ14" s="54">
        <v>13700961319.219999</v>
      </c>
      <c r="AR14" s="54">
        <v>46022704047.309998</v>
      </c>
      <c r="AS14" s="54">
        <v>16840055446.460003</v>
      </c>
      <c r="AT14" s="54">
        <v>6328485</v>
      </c>
      <c r="AU14">
        <v>0.17893368810433372</v>
      </c>
      <c r="AV14">
        <v>0.6010536034553412</v>
      </c>
      <c r="AW14">
        <v>0.21993005882656608</v>
      </c>
      <c r="AX14">
        <v>8.2649613759176824E-5</v>
      </c>
      <c r="AY14">
        <v>3.4848809005834175E-2</v>
      </c>
      <c r="AZ14">
        <v>0.81959591570714752</v>
      </c>
      <c r="BA14">
        <v>0.5228595178719867</v>
      </c>
      <c r="BB14">
        <v>0.12177888611803823</v>
      </c>
      <c r="BC14">
        <v>1.1172069825436408</v>
      </c>
      <c r="BD14" s="12">
        <v>799</v>
      </c>
      <c r="BE14" s="50">
        <v>155</v>
      </c>
      <c r="BF14" s="38">
        <v>145870025.61390001</v>
      </c>
      <c r="BG14" s="35">
        <v>486233418.71300006</v>
      </c>
    </row>
    <row r="15" spans="1:59" ht="15" x14ac:dyDescent="0.25">
      <c r="A15" s="7" t="s">
        <v>15</v>
      </c>
      <c r="B15" s="8" t="s">
        <v>1</v>
      </c>
      <c r="C15" s="8">
        <v>14</v>
      </c>
      <c r="D15" s="9">
        <v>1411</v>
      </c>
      <c r="E15" s="10">
        <v>126843</v>
      </c>
      <c r="F15" s="44">
        <v>754450.15179292252</v>
      </c>
      <c r="G15" s="11">
        <v>303525</v>
      </c>
      <c r="H15" s="35">
        <v>257000</v>
      </c>
      <c r="I15" s="121">
        <v>0.34370101248547663</v>
      </c>
      <c r="J15" s="121">
        <v>0.24762554635486786</v>
      </c>
      <c r="K15" s="121">
        <v>0.2971524998616823</v>
      </c>
      <c r="L15" s="121">
        <v>0.11153016247717758</v>
      </c>
      <c r="M15" s="121">
        <v>3.6941700000000001E-2</v>
      </c>
      <c r="N15" s="1">
        <v>649</v>
      </c>
      <c r="O15" s="1">
        <v>2438</v>
      </c>
      <c r="P15" s="1">
        <v>6</v>
      </c>
      <c r="Q15" s="1">
        <v>18</v>
      </c>
      <c r="R15" s="1">
        <v>55</v>
      </c>
      <c r="S15" s="35">
        <v>24424283.489999998</v>
      </c>
      <c r="T15" s="35">
        <v>86726000</v>
      </c>
      <c r="U15" s="1">
        <v>690500</v>
      </c>
      <c r="V15" s="38">
        <v>111840783.48999999</v>
      </c>
      <c r="W15" s="35">
        <v>1232945.58</v>
      </c>
      <c r="X15">
        <v>0.83200000000000007</v>
      </c>
      <c r="Y15">
        <v>7.7333333333333337E-2</v>
      </c>
      <c r="Z15">
        <v>2.6666666666666666E-3</v>
      </c>
      <c r="AA15">
        <v>2.6666666666666668E-2</v>
      </c>
      <c r="AB15">
        <v>2.6666666666666666E-3</v>
      </c>
      <c r="AC15">
        <v>5.8666666666666666E-2</v>
      </c>
      <c r="AD15">
        <v>0</v>
      </c>
      <c r="AE15">
        <v>0.94666666666666677</v>
      </c>
      <c r="AF15">
        <v>5.0666666666666665E-2</v>
      </c>
      <c r="AG15">
        <v>2.6666666666666666E-3</v>
      </c>
      <c r="AH15">
        <v>0.92800000000000016</v>
      </c>
      <c r="AI15">
        <v>6.933333333333333E-2</v>
      </c>
      <c r="AJ15">
        <v>2.6666666666666666E-3</v>
      </c>
      <c r="AK15">
        <v>0.76870000000000005</v>
      </c>
      <c r="AL15">
        <v>0.66900000000000004</v>
      </c>
      <c r="AM15">
        <v>0.94099999999999995</v>
      </c>
      <c r="AN15">
        <v>5.9000000000000004E-2</v>
      </c>
      <c r="AO15">
        <v>0.16500000000000001</v>
      </c>
      <c r="AP15" s="54">
        <v>44184312357.919998</v>
      </c>
      <c r="AQ15" s="54">
        <v>7785973307.9799995</v>
      </c>
      <c r="AR15" s="54">
        <v>26765782574.469997</v>
      </c>
      <c r="AS15" s="54">
        <v>9625641044.9300003</v>
      </c>
      <c r="AT15" s="54">
        <v>6915430.5300000003</v>
      </c>
      <c r="AU15">
        <v>0.17621578547853922</v>
      </c>
      <c r="AV15">
        <v>0.60577569608078907</v>
      </c>
      <c r="AW15">
        <v>0.21785200518583181</v>
      </c>
      <c r="AX15">
        <v>1.5651325461355552E-4</v>
      </c>
      <c r="AY15">
        <v>3.1413969335604773E-2</v>
      </c>
      <c r="AZ15">
        <v>0.94698234732824427</v>
      </c>
      <c r="BA15">
        <v>0.65217391304347827</v>
      </c>
      <c r="BB15">
        <v>6.2111801242236024E-2</v>
      </c>
      <c r="BC15">
        <v>0.95341614906832295</v>
      </c>
      <c r="BD15" s="12">
        <v>407</v>
      </c>
      <c r="BE15" s="50">
        <v>77</v>
      </c>
      <c r="BF15" s="38">
        <v>46358751.515999995</v>
      </c>
      <c r="BG15" s="35">
        <v>154529171.72</v>
      </c>
    </row>
    <row r="16" spans="1:59" ht="15" x14ac:dyDescent="0.25">
      <c r="A16" s="7" t="s">
        <v>16</v>
      </c>
      <c r="B16" s="8">
        <v>8</v>
      </c>
      <c r="C16" s="8">
        <v>8</v>
      </c>
      <c r="D16" s="9">
        <v>878</v>
      </c>
      <c r="E16" s="10">
        <v>54236</v>
      </c>
      <c r="F16" s="44">
        <v>166437.01936263539</v>
      </c>
      <c r="G16" s="11">
        <v>237761</v>
      </c>
      <c r="H16" s="35">
        <v>166000</v>
      </c>
      <c r="I16" s="121">
        <v>0.36808461463604514</v>
      </c>
      <c r="J16" s="121">
        <v>0.21666382833787468</v>
      </c>
      <c r="K16" s="121">
        <v>0.32448788439081355</v>
      </c>
      <c r="L16" s="121">
        <v>9.0763672635266635E-2</v>
      </c>
      <c r="M16" s="121">
        <v>0.2745147</v>
      </c>
      <c r="N16" s="1">
        <v>0</v>
      </c>
      <c r="O16" s="1">
        <v>0</v>
      </c>
      <c r="P16" s="1">
        <v>0</v>
      </c>
      <c r="Q16" s="1">
        <v>0</v>
      </c>
      <c r="R16" s="1">
        <v>0</v>
      </c>
      <c r="S16" s="35">
        <v>4750806</v>
      </c>
      <c r="T16" s="35">
        <v>0</v>
      </c>
      <c r="U16" s="1">
        <v>0</v>
      </c>
      <c r="V16" s="38">
        <v>4750806</v>
      </c>
      <c r="W16" s="35">
        <v>0</v>
      </c>
      <c r="X16">
        <v>0.5760266370699223</v>
      </c>
      <c r="Y16">
        <v>1.4428412874583796E-2</v>
      </c>
      <c r="Z16">
        <v>3.662597114317425E-2</v>
      </c>
      <c r="AA16">
        <v>0.27192008879023305</v>
      </c>
      <c r="AB16">
        <v>4.3285238623751388E-2</v>
      </c>
      <c r="AC16">
        <v>5.6603773584905669E-2</v>
      </c>
      <c r="AD16">
        <v>1.1098779134295228E-3</v>
      </c>
      <c r="AE16">
        <v>0.72697003329633736</v>
      </c>
      <c r="AF16">
        <v>0.26748057713651496</v>
      </c>
      <c r="AG16">
        <v>5.5493895671476137E-3</v>
      </c>
      <c r="AH16">
        <v>0.65815760266370704</v>
      </c>
      <c r="AI16">
        <v>0.32852386237513875</v>
      </c>
      <c r="AJ16">
        <v>1.3318534961154271E-2</v>
      </c>
      <c r="AK16">
        <v>0.8529000000000001</v>
      </c>
      <c r="AL16">
        <v>0.63</v>
      </c>
      <c r="AM16">
        <v>0.94900000000000007</v>
      </c>
      <c r="AN16">
        <v>5.0999999999999997E-2</v>
      </c>
      <c r="AO16">
        <v>0.251</v>
      </c>
      <c r="AP16" s="54">
        <v>1288224739.53</v>
      </c>
      <c r="AQ16" s="54">
        <v>418789299.81</v>
      </c>
      <c r="AR16" s="54">
        <v>787204738.07999992</v>
      </c>
      <c r="AS16" s="54">
        <v>82230701.640000001</v>
      </c>
      <c r="AT16" s="54">
        <v>0</v>
      </c>
      <c r="AU16">
        <v>0.32509024781094664</v>
      </c>
      <c r="AV16">
        <v>0.61107717770364056</v>
      </c>
      <c r="AW16">
        <v>6.383257448541263E-2</v>
      </c>
      <c r="AX16">
        <v>0</v>
      </c>
      <c r="AY16">
        <v>4.0275447022741738E-2</v>
      </c>
      <c r="AZ16">
        <v>0.96810126582278466</v>
      </c>
      <c r="BA16">
        <v>0.27976878612716766</v>
      </c>
      <c r="BB16">
        <v>4.161849710982659E-2</v>
      </c>
      <c r="BC16">
        <v>0.70404624277456651</v>
      </c>
      <c r="BD16" s="12">
        <v>125</v>
      </c>
      <c r="BE16" s="50">
        <v>20</v>
      </c>
      <c r="BF16" s="38">
        <v>10163560.98645</v>
      </c>
      <c r="BG16" s="35">
        <v>33878536.6215</v>
      </c>
    </row>
    <row r="17" spans="1:59" ht="15" x14ac:dyDescent="0.25">
      <c r="A17" s="7" t="s">
        <v>17</v>
      </c>
      <c r="B17" s="8">
        <v>7</v>
      </c>
      <c r="C17" s="8">
        <v>7</v>
      </c>
      <c r="D17" s="9">
        <v>712</v>
      </c>
      <c r="E17" s="10">
        <v>94671</v>
      </c>
      <c r="F17" s="44">
        <v>1279708.2325984617</v>
      </c>
      <c r="G17" s="11">
        <v>148638</v>
      </c>
      <c r="H17" s="35">
        <v>209000</v>
      </c>
      <c r="I17" s="121">
        <v>0.43237541322373596</v>
      </c>
      <c r="J17" s="121">
        <v>0.16811397049287108</v>
      </c>
      <c r="K17" s="121">
        <v>0.3489236728564965</v>
      </c>
      <c r="L17" s="121">
        <v>5.0586943426896507E-2</v>
      </c>
      <c r="M17" s="121">
        <v>0.36826029999999998</v>
      </c>
      <c r="N17" s="1">
        <v>1624</v>
      </c>
      <c r="O17" s="1">
        <v>7869</v>
      </c>
      <c r="P17" s="1">
        <v>3</v>
      </c>
      <c r="Q17" s="1">
        <v>20</v>
      </c>
      <c r="R17" s="1">
        <v>85</v>
      </c>
      <c r="S17" s="35">
        <v>148000</v>
      </c>
      <c r="T17" s="35">
        <v>20862060</v>
      </c>
      <c r="U17" s="1">
        <v>14412060</v>
      </c>
      <c r="V17" s="38">
        <v>35422120</v>
      </c>
      <c r="W17" s="35">
        <v>382882.5</v>
      </c>
      <c r="X17">
        <v>0.69162436548223349</v>
      </c>
      <c r="Y17">
        <v>6.1548223350253804E-2</v>
      </c>
      <c r="Z17">
        <v>2.2208121827411168E-2</v>
      </c>
      <c r="AA17">
        <v>0.1548223350253807</v>
      </c>
      <c r="AB17">
        <v>3.9974619289340103E-2</v>
      </c>
      <c r="AC17">
        <v>2.7284263959390861E-2</v>
      </c>
      <c r="AD17">
        <v>2.5380710659898475E-3</v>
      </c>
      <c r="AE17">
        <v>0.8390367553865653</v>
      </c>
      <c r="AF17">
        <v>0.15462610899873258</v>
      </c>
      <c r="AG17">
        <v>6.3371356147021544E-3</v>
      </c>
      <c r="AH17">
        <v>0.65250475586556755</v>
      </c>
      <c r="AI17">
        <v>0.33798351299936591</v>
      </c>
      <c r="AJ17">
        <v>9.5117311350665819E-3</v>
      </c>
      <c r="AK17">
        <v>0.87560000000000004</v>
      </c>
      <c r="AL17">
        <v>0.64400000000000002</v>
      </c>
      <c r="AM17">
        <v>0.93500000000000005</v>
      </c>
      <c r="AN17">
        <v>6.5000000000000002E-2</v>
      </c>
      <c r="AO17">
        <v>0.184</v>
      </c>
      <c r="AP17" s="54">
        <v>11029705392.270002</v>
      </c>
      <c r="AQ17" s="54">
        <v>3205824207.79</v>
      </c>
      <c r="AR17" s="54">
        <v>6248719048.7849998</v>
      </c>
      <c r="AS17" s="54">
        <v>1570842802.4149997</v>
      </c>
      <c r="AT17" s="54">
        <v>4319333.2750000004</v>
      </c>
      <c r="AU17">
        <v>0.29065365699039908</v>
      </c>
      <c r="AV17">
        <v>0.56653544465152428</v>
      </c>
      <c r="AW17">
        <v>0.1424192892328657</v>
      </c>
      <c r="AX17">
        <v>3.9160912475750604E-4</v>
      </c>
      <c r="AY17">
        <v>3.4143933636834968E-2</v>
      </c>
      <c r="AZ17">
        <v>0.96384328734011471</v>
      </c>
      <c r="BA17">
        <v>0.54657933042212514</v>
      </c>
      <c r="BB17">
        <v>9.2430858806404656E-2</v>
      </c>
      <c r="BC17">
        <v>0.84716157205240161</v>
      </c>
      <c r="BD17" s="12">
        <v>947</v>
      </c>
      <c r="BE17" s="50">
        <v>168</v>
      </c>
      <c r="BF17" s="38">
        <v>63626849.566200003</v>
      </c>
      <c r="BG17" s="35">
        <v>212089498.55400002</v>
      </c>
    </row>
    <row r="18" spans="1:59" ht="15" x14ac:dyDescent="0.25">
      <c r="A18" s="7" t="s">
        <v>18</v>
      </c>
      <c r="B18" s="8">
        <v>10</v>
      </c>
      <c r="C18" s="8">
        <v>10</v>
      </c>
      <c r="D18" s="9">
        <v>1013</v>
      </c>
      <c r="E18" s="10">
        <v>91654</v>
      </c>
      <c r="F18" s="44">
        <v>1353046.8443075691</v>
      </c>
      <c r="G18" s="11">
        <v>145749</v>
      </c>
      <c r="H18" s="35">
        <v>190000</v>
      </c>
      <c r="I18" s="121">
        <v>0.46408913125619106</v>
      </c>
      <c r="J18" s="121">
        <v>0.20515609203149412</v>
      </c>
      <c r="K18" s="121">
        <v>0.27545111975736036</v>
      </c>
      <c r="L18" s="121">
        <v>5.53036569549544E-2</v>
      </c>
      <c r="M18" s="121">
        <v>0.4900081</v>
      </c>
      <c r="N18" s="1">
        <v>48960</v>
      </c>
      <c r="O18" s="1">
        <v>232272</v>
      </c>
      <c r="P18" s="1">
        <v>6</v>
      </c>
      <c r="Q18" s="1">
        <v>1039</v>
      </c>
      <c r="R18" s="1">
        <v>4968</v>
      </c>
      <c r="S18" s="35">
        <v>283945480</v>
      </c>
      <c r="T18" s="35">
        <v>252075300</v>
      </c>
      <c r="U18" s="1">
        <v>544000</v>
      </c>
      <c r="V18" s="38">
        <v>536564780</v>
      </c>
      <c r="W18" s="35">
        <v>3825833.32</v>
      </c>
      <c r="X18">
        <v>0.68</v>
      </c>
      <c r="Y18">
        <v>2.9743589743589746E-2</v>
      </c>
      <c r="Z18">
        <v>1.641025641025641E-2</v>
      </c>
      <c r="AA18">
        <v>0.19384615384615383</v>
      </c>
      <c r="AB18">
        <v>8.2051282051282051E-3</v>
      </c>
      <c r="AC18">
        <v>6.8717948717948715E-2</v>
      </c>
      <c r="AD18">
        <v>3.0769230769230769E-3</v>
      </c>
      <c r="AE18">
        <v>0.87090163934426235</v>
      </c>
      <c r="AF18">
        <v>0.11885245901639344</v>
      </c>
      <c r="AG18">
        <v>1.0245901639344262E-2</v>
      </c>
      <c r="AH18">
        <v>0.76024590163934425</v>
      </c>
      <c r="AI18">
        <v>0.22131147540983606</v>
      </c>
      <c r="AJ18">
        <v>1.8442622950819672E-2</v>
      </c>
      <c r="AK18">
        <v>0.60640000000000005</v>
      </c>
      <c r="AL18">
        <v>0.68500000000000005</v>
      </c>
      <c r="AM18">
        <v>0.94900000000000007</v>
      </c>
      <c r="AN18">
        <v>5.0999999999999997E-2</v>
      </c>
      <c r="AO18">
        <v>0.312</v>
      </c>
      <c r="AP18" s="54">
        <v>11344451858.219999</v>
      </c>
      <c r="AQ18" s="54">
        <v>4531533431.1399994</v>
      </c>
      <c r="AR18" s="54">
        <v>5629100762.0100002</v>
      </c>
      <c r="AS18" s="54">
        <v>1174846936.96</v>
      </c>
      <c r="AT18" s="54">
        <v>8970728.1199999992</v>
      </c>
      <c r="AU18">
        <v>0.39944930683068008</v>
      </c>
      <c r="AV18">
        <v>0.49619856757832226</v>
      </c>
      <c r="AW18">
        <v>0.10356136652902499</v>
      </c>
      <c r="AX18">
        <v>7.9075906285414391E-4</v>
      </c>
      <c r="AY18">
        <v>3.1197374405369193E-2</v>
      </c>
      <c r="AZ18">
        <v>0.68041103439333528</v>
      </c>
      <c r="BA18">
        <v>0.4862932061978546</v>
      </c>
      <c r="BB18">
        <v>5.8402860548271755E-2</v>
      </c>
      <c r="BC18">
        <v>0.85458879618593575</v>
      </c>
      <c r="BD18" s="13">
        <v>653</v>
      </c>
      <c r="BE18" s="51">
        <v>86</v>
      </c>
      <c r="BF18" s="38">
        <v>55747836.20700001</v>
      </c>
      <c r="BG18" s="35">
        <v>185826120.69000003</v>
      </c>
    </row>
    <row r="19" spans="1:59" ht="15" x14ac:dyDescent="0.25">
      <c r="A19" s="7" t="s">
        <v>19</v>
      </c>
      <c r="B19" s="8">
        <v>3</v>
      </c>
      <c r="C19" s="8">
        <v>3</v>
      </c>
      <c r="D19" s="9">
        <v>314</v>
      </c>
      <c r="E19" s="10">
        <v>90822</v>
      </c>
      <c r="F19" s="44">
        <v>3086241.8491950845</v>
      </c>
      <c r="G19" s="11">
        <v>253279</v>
      </c>
      <c r="H19" s="35">
        <v>259000</v>
      </c>
      <c r="I19" s="121">
        <v>0.41955433455433455</v>
      </c>
      <c r="J19" s="121">
        <v>0.19832722832722832</v>
      </c>
      <c r="K19" s="121">
        <v>0.32670482295482295</v>
      </c>
      <c r="L19" s="121">
        <v>5.5413614163614164E-2</v>
      </c>
      <c r="M19" s="121">
        <v>7.3087600000000003E-2</v>
      </c>
      <c r="N19" s="1">
        <v>43287</v>
      </c>
      <c r="O19" s="1">
        <v>196787</v>
      </c>
      <c r="P19" s="1">
        <v>4</v>
      </c>
      <c r="Q19" s="1">
        <v>6</v>
      </c>
      <c r="R19" s="1">
        <v>6</v>
      </c>
      <c r="S19" s="35">
        <v>37369159.100000001</v>
      </c>
      <c r="T19" s="35">
        <v>0</v>
      </c>
      <c r="U19" s="1">
        <v>0</v>
      </c>
      <c r="V19" s="38">
        <v>37369159.100000001</v>
      </c>
      <c r="W19" s="35">
        <v>1368104</v>
      </c>
      <c r="X19">
        <v>0.84272497897392773</v>
      </c>
      <c r="Y19">
        <v>5.5508830950378479E-2</v>
      </c>
      <c r="Z19">
        <v>4.2052144659377626E-4</v>
      </c>
      <c r="AA19">
        <v>5.4667788057190914E-2</v>
      </c>
      <c r="AB19">
        <v>9.6719932716568553E-3</v>
      </c>
      <c r="AC19">
        <v>3.5323801513877207E-2</v>
      </c>
      <c r="AD19">
        <v>1.6820857863751051E-3</v>
      </c>
      <c r="AE19">
        <v>0.94255765199161412</v>
      </c>
      <c r="AF19">
        <v>4.6540880503144651E-2</v>
      </c>
      <c r="AG19">
        <v>1.090146750524109E-2</v>
      </c>
      <c r="AH19">
        <v>0.89974832214765099</v>
      </c>
      <c r="AI19">
        <v>8.6409395973154363E-2</v>
      </c>
      <c r="AJ19">
        <v>1.3842281879194632E-2</v>
      </c>
      <c r="AK19">
        <v>0.79610000000000003</v>
      </c>
      <c r="AL19">
        <v>0.61</v>
      </c>
      <c r="AM19">
        <v>0.90700000000000003</v>
      </c>
      <c r="AN19">
        <v>9.3000000000000013E-2</v>
      </c>
      <c r="AO19">
        <v>9.9000000000000005E-2</v>
      </c>
      <c r="AP19" s="54">
        <v>73327276882.350006</v>
      </c>
      <c r="AQ19" s="54">
        <v>10354009918.290001</v>
      </c>
      <c r="AR19" s="54">
        <v>44100295453.970001</v>
      </c>
      <c r="AS19" s="54">
        <v>18854567265.68</v>
      </c>
      <c r="AT19" s="54">
        <v>18404244.420000002</v>
      </c>
      <c r="AU19">
        <v>0.14120270598487517</v>
      </c>
      <c r="AV19">
        <v>0.60141733511700901</v>
      </c>
      <c r="AW19">
        <v>0.25712897120032457</v>
      </c>
      <c r="AX19">
        <v>2.5098769792758979E-4</v>
      </c>
      <c r="AY19">
        <v>3.9276128964446162E-2</v>
      </c>
      <c r="AZ19">
        <v>0.94902461493704848</v>
      </c>
      <c r="BA19">
        <v>0.59368836291913218</v>
      </c>
      <c r="BB19">
        <v>5.6706114398422089E-2</v>
      </c>
      <c r="BC19">
        <v>1.0034516765285997</v>
      </c>
      <c r="BD19" s="12">
        <v>534</v>
      </c>
      <c r="BE19" s="50">
        <v>113</v>
      </c>
      <c r="BF19" s="38">
        <v>104868581.7315</v>
      </c>
      <c r="BG19" s="35">
        <v>349561939.10500002</v>
      </c>
    </row>
    <row r="20" spans="1:59" ht="15" x14ac:dyDescent="0.25">
      <c r="A20" s="7" t="s">
        <v>20</v>
      </c>
      <c r="B20" s="8">
        <v>2</v>
      </c>
      <c r="C20" s="8">
        <v>2</v>
      </c>
      <c r="D20" s="9">
        <v>215</v>
      </c>
      <c r="E20" s="10">
        <v>56592</v>
      </c>
      <c r="F20" s="44">
        <v>1153021.1959109132</v>
      </c>
      <c r="G20" s="11">
        <v>179424</v>
      </c>
      <c r="H20" s="35">
        <v>195000</v>
      </c>
      <c r="I20" s="121">
        <v>0.34625967167100624</v>
      </c>
      <c r="J20" s="121">
        <v>0.3141346432022849</v>
      </c>
      <c r="K20" s="121">
        <v>0.26346339691860715</v>
      </c>
      <c r="L20" s="121">
        <v>7.6142288208101733E-2</v>
      </c>
      <c r="M20" s="121">
        <v>0.19708329999999999</v>
      </c>
      <c r="N20" s="1">
        <v>1191</v>
      </c>
      <c r="O20" s="1">
        <v>5437</v>
      </c>
      <c r="P20" s="1">
        <v>0</v>
      </c>
      <c r="Q20" s="1">
        <v>0</v>
      </c>
      <c r="R20" s="1">
        <v>0</v>
      </c>
      <c r="S20" s="35">
        <v>66004738.810000002</v>
      </c>
      <c r="T20" s="35">
        <v>0</v>
      </c>
      <c r="U20" s="1">
        <v>0</v>
      </c>
      <c r="V20" s="38">
        <v>66004738.810000002</v>
      </c>
      <c r="W20" s="35">
        <v>327998.59999999998</v>
      </c>
      <c r="X20">
        <v>0.88326848249027234</v>
      </c>
      <c r="Y20">
        <v>7.7821011673151752E-3</v>
      </c>
      <c r="Z20">
        <v>1.2970168612191956E-3</v>
      </c>
      <c r="AA20">
        <v>7.2632944228274973E-2</v>
      </c>
      <c r="AB20">
        <v>9.0791180285343717E-3</v>
      </c>
      <c r="AC20">
        <v>2.3346303501945526E-2</v>
      </c>
      <c r="AD20">
        <v>2.5940337224383912E-3</v>
      </c>
      <c r="AE20">
        <v>0.91050583657587547</v>
      </c>
      <c r="AF20">
        <v>8.8197146562905324E-2</v>
      </c>
      <c r="AG20">
        <v>1.2970168612191956E-3</v>
      </c>
      <c r="AH20">
        <v>0.83766233766233766</v>
      </c>
      <c r="AI20">
        <v>0.15974025974025974</v>
      </c>
      <c r="AJ20">
        <v>2.597402597402597E-3</v>
      </c>
      <c r="AK20">
        <v>0.8599</v>
      </c>
      <c r="AL20">
        <v>0.66599999999999993</v>
      </c>
      <c r="AM20">
        <v>0.97599999999999998</v>
      </c>
      <c r="AN20">
        <v>2.4E-2</v>
      </c>
      <c r="AO20">
        <v>0.121</v>
      </c>
      <c r="AP20" s="54">
        <v>20647519246.799995</v>
      </c>
      <c r="AQ20" s="54">
        <v>5546092289.25</v>
      </c>
      <c r="AR20" s="54">
        <v>12511778633.539999</v>
      </c>
      <c r="AS20" s="54">
        <v>2588478611.3499999</v>
      </c>
      <c r="AT20" s="54">
        <v>1169712.6299999999</v>
      </c>
      <c r="AU20">
        <v>0.26860816657718084</v>
      </c>
      <c r="AV20">
        <v>0.60597006758955352</v>
      </c>
      <c r="AW20">
        <v>0.12536511434666267</v>
      </c>
      <c r="AX20">
        <v>5.6651485150269801E-5</v>
      </c>
      <c r="AY20">
        <v>2.6593812935389084E-2</v>
      </c>
      <c r="AZ20">
        <v>0.88609081419624214</v>
      </c>
      <c r="BA20">
        <v>0.6738131699846861</v>
      </c>
      <c r="BB20">
        <v>1.6845329249617153E-2</v>
      </c>
      <c r="BC20">
        <v>0.8958652373660031</v>
      </c>
      <c r="BD20" s="12">
        <v>727</v>
      </c>
      <c r="BE20" s="50">
        <v>112</v>
      </c>
      <c r="BF20" s="38">
        <v>47174725.679700002</v>
      </c>
      <c r="BG20" s="35">
        <v>157249085.59900001</v>
      </c>
    </row>
    <row r="21" spans="1:59" ht="15" x14ac:dyDescent="0.25">
      <c r="A21" s="7" t="s">
        <v>21</v>
      </c>
      <c r="B21" s="8">
        <v>5</v>
      </c>
      <c r="C21" s="8">
        <v>5</v>
      </c>
      <c r="D21" s="9">
        <v>516</v>
      </c>
      <c r="E21" s="10">
        <v>38870</v>
      </c>
      <c r="F21" s="44">
        <v>558647.49812018324</v>
      </c>
      <c r="G21" s="11">
        <v>149238</v>
      </c>
      <c r="H21" s="35">
        <v>162000</v>
      </c>
      <c r="I21" s="121">
        <v>0.38454829888398906</v>
      </c>
      <c r="J21" s="121">
        <v>0.21166268384617279</v>
      </c>
      <c r="K21" s="121">
        <v>0.33594639205735261</v>
      </c>
      <c r="L21" s="121">
        <v>6.7847552413096493E-2</v>
      </c>
      <c r="M21" s="121">
        <v>0.28695150000000003</v>
      </c>
      <c r="N21" s="1">
        <v>66</v>
      </c>
      <c r="O21" s="1">
        <v>330</v>
      </c>
      <c r="P21" s="1">
        <v>0</v>
      </c>
      <c r="Q21" s="1">
        <v>0</v>
      </c>
      <c r="R21" s="1">
        <v>0</v>
      </c>
      <c r="S21" s="35">
        <v>0</v>
      </c>
      <c r="T21" s="35">
        <v>0</v>
      </c>
      <c r="U21" s="1">
        <v>0</v>
      </c>
      <c r="V21" s="38">
        <v>0</v>
      </c>
      <c r="W21" s="35">
        <v>62500</v>
      </c>
      <c r="X21">
        <v>0.64543889845094649</v>
      </c>
      <c r="Y21">
        <v>1.8932874354561102E-2</v>
      </c>
      <c r="Z21">
        <v>1.9793459552495698E-2</v>
      </c>
      <c r="AA21">
        <v>0.24956970740103268</v>
      </c>
      <c r="AB21">
        <v>2.1514629948364887E-2</v>
      </c>
      <c r="AC21">
        <v>4.3029259896729774E-2</v>
      </c>
      <c r="AD21">
        <v>1.7211703958691913E-3</v>
      </c>
      <c r="AE21">
        <v>0.68497854077253217</v>
      </c>
      <c r="AF21">
        <v>0.30643776824034336</v>
      </c>
      <c r="AG21">
        <v>8.5836909871244635E-3</v>
      </c>
      <c r="AH21">
        <v>0.68755364806866948</v>
      </c>
      <c r="AI21">
        <v>0.29356223175965668</v>
      </c>
      <c r="AJ21">
        <v>1.8884120171673818E-2</v>
      </c>
      <c r="AK21">
        <v>0.80489999999999995</v>
      </c>
      <c r="AL21">
        <v>0.65500000000000003</v>
      </c>
      <c r="AM21">
        <v>0.95099999999999996</v>
      </c>
      <c r="AN21">
        <v>4.9000000000000002E-2</v>
      </c>
      <c r="AO21">
        <v>0.34600000000000003</v>
      </c>
      <c r="AP21" s="54">
        <v>5699431950.6800003</v>
      </c>
      <c r="AQ21" s="54">
        <v>1390471660.46</v>
      </c>
      <c r="AR21" s="54">
        <v>3565573758.9799995</v>
      </c>
      <c r="AS21" s="54">
        <v>715927272.94999993</v>
      </c>
      <c r="AT21" s="54">
        <v>27459258.289999999</v>
      </c>
      <c r="AU21">
        <v>0.2439667097515047</v>
      </c>
      <c r="AV21">
        <v>0.62560160202537207</v>
      </c>
      <c r="AW21">
        <v>0.1256137943474494</v>
      </c>
      <c r="AX21">
        <v>4.8178938756736674E-3</v>
      </c>
      <c r="AY21">
        <v>3.2568098139952505E-2</v>
      </c>
      <c r="AZ21">
        <v>0.69566449419098897</v>
      </c>
      <c r="BA21">
        <v>0.51401869158878499</v>
      </c>
      <c r="BB21">
        <v>2.4299065420560748E-2</v>
      </c>
      <c r="BC21">
        <v>0.8</v>
      </c>
      <c r="BD21" s="12">
        <v>252</v>
      </c>
      <c r="BE21" s="50">
        <v>58</v>
      </c>
      <c r="BF21" s="38">
        <v>23108404.952850003</v>
      </c>
      <c r="BG21" s="35">
        <v>77028016.509500012</v>
      </c>
    </row>
    <row r="22" spans="1:59" ht="15" x14ac:dyDescent="0.25">
      <c r="A22" s="7" t="s">
        <v>22</v>
      </c>
      <c r="B22" s="8">
        <v>5</v>
      </c>
      <c r="C22" s="8">
        <v>5</v>
      </c>
      <c r="D22" s="9">
        <v>517</v>
      </c>
      <c r="E22" s="10">
        <v>38870</v>
      </c>
      <c r="F22" s="44">
        <v>1881962.8912599487</v>
      </c>
      <c r="G22" s="11">
        <v>152074</v>
      </c>
      <c r="H22" s="35">
        <v>162000</v>
      </c>
      <c r="I22" s="121">
        <v>0.38454829888398906</v>
      </c>
      <c r="J22" s="121">
        <v>0.21166268384617279</v>
      </c>
      <c r="K22" s="121">
        <v>0.33594639205735261</v>
      </c>
      <c r="L22" s="121">
        <v>6.7847552413096493E-2</v>
      </c>
      <c r="M22" s="121">
        <v>0.41162999999999994</v>
      </c>
      <c r="N22" s="1">
        <v>11046</v>
      </c>
      <c r="O22" s="1">
        <v>57021</v>
      </c>
      <c r="P22" s="1">
        <v>3</v>
      </c>
      <c r="Q22" s="1">
        <v>0</v>
      </c>
      <c r="R22" s="1">
        <v>0</v>
      </c>
      <c r="S22" s="35">
        <v>81744580.25</v>
      </c>
      <c r="T22" s="35">
        <v>0</v>
      </c>
      <c r="U22" s="1">
        <v>0</v>
      </c>
      <c r="V22" s="38">
        <v>81744580.25</v>
      </c>
      <c r="W22" s="35">
        <v>156066.28</v>
      </c>
      <c r="X22">
        <v>0.64543889845094649</v>
      </c>
      <c r="Y22">
        <v>1.8932874354561102E-2</v>
      </c>
      <c r="Z22">
        <v>1.9793459552495698E-2</v>
      </c>
      <c r="AA22">
        <v>0.24956970740103268</v>
      </c>
      <c r="AB22">
        <v>2.1514629948364887E-2</v>
      </c>
      <c r="AC22">
        <v>4.3029259896729774E-2</v>
      </c>
      <c r="AD22">
        <v>1.7211703958691913E-3</v>
      </c>
      <c r="AE22">
        <v>0.68497854077253217</v>
      </c>
      <c r="AF22">
        <v>0.30643776824034336</v>
      </c>
      <c r="AG22">
        <v>8.5836909871244635E-3</v>
      </c>
      <c r="AH22">
        <v>0.68755364806866948</v>
      </c>
      <c r="AI22">
        <v>0.29356223175965668</v>
      </c>
      <c r="AJ22">
        <v>1.8884120171673818E-2</v>
      </c>
      <c r="AK22">
        <v>0.7831999999999999</v>
      </c>
      <c r="AL22">
        <v>0.65500000000000003</v>
      </c>
      <c r="AM22">
        <v>0.95099999999999996</v>
      </c>
      <c r="AN22">
        <v>4.9000000000000002E-2</v>
      </c>
      <c r="AO22">
        <v>0.34600000000000003</v>
      </c>
      <c r="AP22" s="54">
        <v>23567953479.669998</v>
      </c>
      <c r="AQ22" s="54">
        <v>5677874132.8199997</v>
      </c>
      <c r="AR22" s="54">
        <v>14461040285.779999</v>
      </c>
      <c r="AS22" s="54">
        <v>3402218605.5600004</v>
      </c>
      <c r="AT22" s="54">
        <v>26820455.5</v>
      </c>
      <c r="AU22">
        <v>0.24091502631816555</v>
      </c>
      <c r="AV22">
        <v>0.61358913909322954</v>
      </c>
      <c r="AW22">
        <v>0.14435782930812366</v>
      </c>
      <c r="AX22">
        <v>1.1380052800569066E-3</v>
      </c>
      <c r="AY22">
        <v>3.2568098139952505E-2</v>
      </c>
      <c r="AZ22">
        <v>0.60397344406594222</v>
      </c>
      <c r="BA22">
        <v>0.51401869158878499</v>
      </c>
      <c r="BB22">
        <v>2.4299065420560748E-2</v>
      </c>
      <c r="BC22">
        <v>0.8</v>
      </c>
      <c r="BD22" s="12">
        <v>931</v>
      </c>
      <c r="BE22" s="50">
        <v>214</v>
      </c>
      <c r="BF22" s="38">
        <v>45310718.536499999</v>
      </c>
      <c r="BG22" s="35">
        <v>151035728.45500001</v>
      </c>
    </row>
    <row r="23" spans="1:59" ht="15" x14ac:dyDescent="0.25">
      <c r="A23" s="7" t="s">
        <v>23</v>
      </c>
      <c r="B23" s="8">
        <v>10</v>
      </c>
      <c r="C23" s="8">
        <v>10</v>
      </c>
      <c r="D23" s="9">
        <v>1018</v>
      </c>
      <c r="E23" s="10">
        <v>91654</v>
      </c>
      <c r="F23" s="44">
        <v>85865.384952271954</v>
      </c>
      <c r="G23" s="11">
        <v>156261</v>
      </c>
      <c r="H23" s="35">
        <v>190000</v>
      </c>
      <c r="I23" s="121">
        <v>0.46408913125619106</v>
      </c>
      <c r="J23" s="121">
        <v>0.20515609203149412</v>
      </c>
      <c r="K23" s="121">
        <v>0.27545111975736036</v>
      </c>
      <c r="L23" s="121">
        <v>5.53036569549544E-2</v>
      </c>
      <c r="M23" s="121">
        <v>0.53576880000000005</v>
      </c>
      <c r="N23" s="1">
        <v>355</v>
      </c>
      <c r="O23" s="1">
        <v>1552</v>
      </c>
      <c r="P23" s="1">
        <v>0</v>
      </c>
      <c r="Q23" s="1">
        <v>32</v>
      </c>
      <c r="R23" s="1">
        <v>301</v>
      </c>
      <c r="S23" s="35">
        <v>1685952882.05</v>
      </c>
      <c r="T23" s="35">
        <v>10145000</v>
      </c>
      <c r="U23" s="1">
        <v>988600</v>
      </c>
      <c r="V23" s="38">
        <v>1697086482.05</v>
      </c>
      <c r="W23" s="35">
        <v>50000</v>
      </c>
      <c r="X23">
        <v>0.68</v>
      </c>
      <c r="Y23">
        <v>2.9743589743589746E-2</v>
      </c>
      <c r="Z23">
        <v>1.641025641025641E-2</v>
      </c>
      <c r="AA23">
        <v>0.19384615384615383</v>
      </c>
      <c r="AB23">
        <v>8.2051282051282051E-3</v>
      </c>
      <c r="AC23">
        <v>6.8717948717948715E-2</v>
      </c>
      <c r="AD23">
        <v>3.0769230769230769E-3</v>
      </c>
      <c r="AE23">
        <v>0.87090163934426235</v>
      </c>
      <c r="AF23">
        <v>0.11885245901639344</v>
      </c>
      <c r="AG23">
        <v>1.0245901639344262E-2</v>
      </c>
      <c r="AH23">
        <v>0.76024590163934425</v>
      </c>
      <c r="AI23">
        <v>0.22131147540983606</v>
      </c>
      <c r="AJ23">
        <v>1.8442622950819672E-2</v>
      </c>
      <c r="AK23">
        <v>0.90339999999999998</v>
      </c>
      <c r="AL23">
        <v>0.68500000000000005</v>
      </c>
      <c r="AM23">
        <v>0.94900000000000007</v>
      </c>
      <c r="AN23">
        <v>5.0999999999999997E-2</v>
      </c>
      <c r="AO23">
        <v>0.312</v>
      </c>
      <c r="AP23" s="54">
        <v>829027291.25</v>
      </c>
      <c r="AQ23" s="54">
        <v>236266527.63999999</v>
      </c>
      <c r="AR23" s="54">
        <v>583983153.95000005</v>
      </c>
      <c r="AS23" s="54">
        <v>8777609.6500000004</v>
      </c>
      <c r="AT23" s="54">
        <v>0</v>
      </c>
      <c r="AU23">
        <v>0.28499246060254474</v>
      </c>
      <c r="AV23">
        <v>0.70441969777554059</v>
      </c>
      <c r="AW23">
        <v>1.0587841609852431E-2</v>
      </c>
      <c r="AX23">
        <v>0</v>
      </c>
      <c r="AY23">
        <v>3.1197374405369193E-2</v>
      </c>
      <c r="AZ23">
        <v>0.9558742415885273</v>
      </c>
      <c r="BA23">
        <v>0.4862932061978546</v>
      </c>
      <c r="BB23">
        <v>5.8402860548271755E-2</v>
      </c>
      <c r="BC23">
        <v>0.85458879618593575</v>
      </c>
      <c r="BD23" s="13">
        <v>55</v>
      </c>
      <c r="BE23" s="51">
        <v>10</v>
      </c>
      <c r="BF23" s="38">
        <v>6572465.9082000004</v>
      </c>
      <c r="BG23" s="35">
        <v>21908219.694000002</v>
      </c>
    </row>
    <row r="24" spans="1:59" ht="15" x14ac:dyDescent="0.25">
      <c r="A24" s="7" t="s">
        <v>24</v>
      </c>
      <c r="B24" s="8">
        <v>6</v>
      </c>
      <c r="C24" s="8">
        <v>6</v>
      </c>
      <c r="D24" s="9">
        <v>619</v>
      </c>
      <c r="E24" s="10">
        <v>57801</v>
      </c>
      <c r="F24" s="44">
        <v>733558.3675972682</v>
      </c>
      <c r="G24" s="11">
        <v>177386</v>
      </c>
      <c r="H24" s="35">
        <v>202000</v>
      </c>
      <c r="I24" s="121">
        <v>0.37111133717972938</v>
      </c>
      <c r="J24" s="121">
        <v>0.1959859902047697</v>
      </c>
      <c r="K24" s="121">
        <v>0.37472133005856795</v>
      </c>
      <c r="L24" s="121">
        <v>5.8181342556932962E-2</v>
      </c>
      <c r="M24" s="121">
        <v>0.2776401</v>
      </c>
      <c r="N24" s="1">
        <v>20561</v>
      </c>
      <c r="O24" s="1">
        <v>85462</v>
      </c>
      <c r="P24" s="1">
        <v>2</v>
      </c>
      <c r="Q24" s="1">
        <v>165</v>
      </c>
      <c r="R24" s="1">
        <v>720</v>
      </c>
      <c r="S24" s="35">
        <v>210326694.22</v>
      </c>
      <c r="T24" s="35">
        <v>77000000</v>
      </c>
      <c r="U24" s="1">
        <v>0</v>
      </c>
      <c r="V24" s="38">
        <v>287326694.22000003</v>
      </c>
      <c r="W24" s="35">
        <v>2354320</v>
      </c>
      <c r="X24">
        <v>0.53275109170305679</v>
      </c>
      <c r="Y24">
        <v>2.5577043044291953E-2</v>
      </c>
      <c r="Z24">
        <v>1.3100436681222707E-2</v>
      </c>
      <c r="AA24">
        <v>0.36369307548346852</v>
      </c>
      <c r="AB24">
        <v>2.5577043044291953E-2</v>
      </c>
      <c r="AC24">
        <v>3.8053649407361195E-2</v>
      </c>
      <c r="AD24">
        <v>1.2476606363069245E-3</v>
      </c>
      <c r="AE24">
        <v>0.80349344978165926</v>
      </c>
      <c r="AF24">
        <v>0.18340611353711794</v>
      </c>
      <c r="AG24">
        <v>1.3100436681222707E-2</v>
      </c>
      <c r="AH24">
        <v>0.57481296758104738</v>
      </c>
      <c r="AI24">
        <v>0.40274314214463841</v>
      </c>
      <c r="AJ24">
        <v>2.2443890274314215E-2</v>
      </c>
      <c r="AK24">
        <v>0.76739999999999997</v>
      </c>
      <c r="AL24">
        <v>0.63</v>
      </c>
      <c r="AM24">
        <v>0.93500000000000005</v>
      </c>
      <c r="AN24">
        <v>6.5000000000000002E-2</v>
      </c>
      <c r="AO24">
        <v>0.188</v>
      </c>
      <c r="AP24" s="54">
        <v>9420283387</v>
      </c>
      <c r="AQ24" s="54">
        <v>2225902095.3599997</v>
      </c>
      <c r="AR24" s="54">
        <v>5590519513.6499996</v>
      </c>
      <c r="AS24" s="54">
        <v>1603224877.79</v>
      </c>
      <c r="AT24" s="54">
        <v>636900.19999999995</v>
      </c>
      <c r="AU24">
        <v>0.23628823082241315</v>
      </c>
      <c r="AV24">
        <v>0.59345555584505261</v>
      </c>
      <c r="AW24">
        <v>0.17018860388026666</v>
      </c>
      <c r="AX24">
        <v>6.7609452267531866E-5</v>
      </c>
      <c r="AY24">
        <v>4.4318407759007077E-2</v>
      </c>
      <c r="AZ24">
        <v>0.79632358644225543</v>
      </c>
      <c r="BA24">
        <v>0.54889807162534432</v>
      </c>
      <c r="BB24">
        <v>6.9559228650137736E-2</v>
      </c>
      <c r="BC24">
        <v>0.82300275482093666</v>
      </c>
      <c r="BD24" s="12">
        <v>459</v>
      </c>
      <c r="BE24" s="50">
        <v>63</v>
      </c>
      <c r="BF24" s="38">
        <v>35906717.375249997</v>
      </c>
      <c r="BG24" s="35">
        <v>119689057.9175</v>
      </c>
    </row>
    <row r="25" spans="1:59" ht="15" x14ac:dyDescent="0.25">
      <c r="A25" s="7" t="s">
        <v>25</v>
      </c>
      <c r="B25" s="8">
        <v>5</v>
      </c>
      <c r="C25" s="8">
        <v>5</v>
      </c>
      <c r="D25" s="9">
        <v>520</v>
      </c>
      <c r="E25" s="10">
        <v>38870</v>
      </c>
      <c r="F25" s="44">
        <v>253003.13288746745</v>
      </c>
      <c r="G25" s="11">
        <v>241147</v>
      </c>
      <c r="H25" s="35">
        <v>162000</v>
      </c>
      <c r="I25" s="121">
        <v>0.38454829888398906</v>
      </c>
      <c r="J25" s="121">
        <v>0.21166268384617279</v>
      </c>
      <c r="K25" s="121">
        <v>0.33594639205735261</v>
      </c>
      <c r="L25" s="121">
        <v>6.7847552413096493E-2</v>
      </c>
      <c r="M25" s="121">
        <v>0.3379586</v>
      </c>
      <c r="N25" s="1">
        <v>0</v>
      </c>
      <c r="O25" s="1">
        <v>0</v>
      </c>
      <c r="P25" s="1">
        <v>1</v>
      </c>
      <c r="Q25" s="1">
        <v>0</v>
      </c>
      <c r="R25" s="1">
        <v>0</v>
      </c>
      <c r="S25" s="35">
        <v>0</v>
      </c>
      <c r="T25" s="35">
        <v>0</v>
      </c>
      <c r="U25" s="1">
        <v>0</v>
      </c>
      <c r="V25" s="38">
        <v>0</v>
      </c>
      <c r="W25" s="35">
        <v>0</v>
      </c>
      <c r="X25">
        <v>0.64543889845094649</v>
      </c>
      <c r="Y25">
        <v>1.8932874354561102E-2</v>
      </c>
      <c r="Z25">
        <v>1.9793459552495698E-2</v>
      </c>
      <c r="AA25">
        <v>0.24956970740103268</v>
      </c>
      <c r="AB25">
        <v>2.1514629948364887E-2</v>
      </c>
      <c r="AC25">
        <v>4.3029259896729774E-2</v>
      </c>
      <c r="AD25">
        <v>1.7211703958691913E-3</v>
      </c>
      <c r="AE25">
        <v>0.68497854077253217</v>
      </c>
      <c r="AF25">
        <v>0.30643776824034336</v>
      </c>
      <c r="AG25">
        <v>8.5836909871244635E-3</v>
      </c>
      <c r="AH25">
        <v>0.68755364806866948</v>
      </c>
      <c r="AI25">
        <v>0.29356223175965668</v>
      </c>
      <c r="AJ25">
        <v>1.8884120171673818E-2</v>
      </c>
      <c r="AK25">
        <v>0.82889999999999997</v>
      </c>
      <c r="AL25">
        <v>0.65500000000000003</v>
      </c>
      <c r="AM25">
        <v>0.95099999999999996</v>
      </c>
      <c r="AN25">
        <v>4.9000000000000002E-2</v>
      </c>
      <c r="AO25">
        <v>0.34600000000000003</v>
      </c>
      <c r="AP25" s="54">
        <v>2566969327.8600006</v>
      </c>
      <c r="AQ25" s="54">
        <v>815792549.46999991</v>
      </c>
      <c r="AR25" s="54">
        <v>1599914891.98</v>
      </c>
      <c r="AS25" s="54">
        <v>136459288.34999999</v>
      </c>
      <c r="AT25" s="54">
        <v>14802598.060000001</v>
      </c>
      <c r="AU25">
        <v>0.31780377763613554</v>
      </c>
      <c r="AV25">
        <v>0.62326996844710925</v>
      </c>
      <c r="AW25">
        <v>5.3159687912500954E-2</v>
      </c>
      <c r="AX25">
        <v>5.7665660042539148E-3</v>
      </c>
      <c r="AY25">
        <v>3.2568098139952505E-2</v>
      </c>
      <c r="AZ25">
        <v>0.82676460050161238</v>
      </c>
      <c r="BA25">
        <v>0.51401869158878499</v>
      </c>
      <c r="BB25">
        <v>2.4299065420560748E-2</v>
      </c>
      <c r="BC25">
        <v>0.8</v>
      </c>
      <c r="BD25" s="12">
        <v>234</v>
      </c>
      <c r="BE25" s="50">
        <v>41</v>
      </c>
      <c r="BF25" s="38">
        <v>16574506.355850002</v>
      </c>
      <c r="BG25" s="35">
        <v>55248354.51950001</v>
      </c>
    </row>
    <row r="26" spans="1:59" ht="15" x14ac:dyDescent="0.25">
      <c r="A26" s="7" t="s">
        <v>26</v>
      </c>
      <c r="B26" s="8" t="s">
        <v>14</v>
      </c>
      <c r="C26" s="8">
        <v>4</v>
      </c>
      <c r="D26" s="9">
        <v>421</v>
      </c>
      <c r="E26" s="10">
        <v>132899</v>
      </c>
      <c r="F26" s="44">
        <v>3350889.3025637986</v>
      </c>
      <c r="G26" s="11">
        <v>282606</v>
      </c>
      <c r="H26" s="35">
        <v>284000</v>
      </c>
      <c r="I26" s="121">
        <v>0.48749761752303777</v>
      </c>
      <c r="J26" s="121">
        <v>0.14972341851714635</v>
      </c>
      <c r="K26" s="121">
        <v>0.30078637801396718</v>
      </c>
      <c r="L26" s="121">
        <v>6.1993656722011521E-2</v>
      </c>
      <c r="M26" s="121">
        <v>3.41172E-2</v>
      </c>
      <c r="N26" s="1">
        <v>41674</v>
      </c>
      <c r="O26" s="1">
        <v>200564</v>
      </c>
      <c r="P26" s="1">
        <v>2</v>
      </c>
      <c r="Q26" s="1">
        <v>172</v>
      </c>
      <c r="R26" s="1">
        <v>1925</v>
      </c>
      <c r="S26" s="35">
        <v>2303000</v>
      </c>
      <c r="T26" s="35">
        <v>0</v>
      </c>
      <c r="U26" s="1">
        <v>0</v>
      </c>
      <c r="V26" s="38">
        <v>2303000</v>
      </c>
      <c r="W26" s="35">
        <v>2161417.2000000002</v>
      </c>
      <c r="X26">
        <v>0.68851395197923426</v>
      </c>
      <c r="Y26">
        <v>0.11323815704088254</v>
      </c>
      <c r="Z26">
        <v>8.4360804672290717E-3</v>
      </c>
      <c r="AA26">
        <v>0.10480207657365347</v>
      </c>
      <c r="AB26">
        <v>2.3361453601557433E-2</v>
      </c>
      <c r="AC26">
        <v>6.0025957170668394E-2</v>
      </c>
      <c r="AD26">
        <v>1.6223231667748218E-3</v>
      </c>
      <c r="AE26">
        <v>0.94939993512812193</v>
      </c>
      <c r="AF26">
        <v>4.5734674018812843E-2</v>
      </c>
      <c r="AG26">
        <v>4.8653908530651964E-3</v>
      </c>
      <c r="AH26">
        <v>0.89879987025624397</v>
      </c>
      <c r="AI26">
        <v>9.2442426208238726E-2</v>
      </c>
      <c r="AJ26">
        <v>8.757703535517353E-3</v>
      </c>
      <c r="AK26">
        <v>0.76819999999999988</v>
      </c>
      <c r="AL26">
        <v>0.64500000000000002</v>
      </c>
      <c r="AM26">
        <v>0.90799999999999992</v>
      </c>
      <c r="AN26">
        <v>9.1999999999999998E-2</v>
      </c>
      <c r="AO26">
        <v>0.17499999999999999</v>
      </c>
      <c r="AP26" s="54">
        <v>100613651017.96999</v>
      </c>
      <c r="AQ26" s="54">
        <v>15046336387.15</v>
      </c>
      <c r="AR26" s="54">
        <v>66065554375.480003</v>
      </c>
      <c r="AS26" s="54">
        <v>19474292165.669998</v>
      </c>
      <c r="AT26" s="54">
        <v>27468089.629999999</v>
      </c>
      <c r="AU26">
        <v>0.14954567531261406</v>
      </c>
      <c r="AV26">
        <v>0.65662615069679209</v>
      </c>
      <c r="AW26">
        <v>0.1935551683955074</v>
      </c>
      <c r="AX26">
        <v>2.7300559468907548E-4</v>
      </c>
      <c r="AY26">
        <v>3.4848809005834175E-2</v>
      </c>
      <c r="AZ26">
        <v>0.86882474485004069</v>
      </c>
      <c r="BA26">
        <v>0.5228595178719867</v>
      </c>
      <c r="BB26">
        <v>0.12177888611803823</v>
      </c>
      <c r="BC26">
        <v>1.1172069825436408</v>
      </c>
      <c r="BD26" s="12">
        <v>373</v>
      </c>
      <c r="BE26" s="50">
        <v>84</v>
      </c>
      <c r="BF26" s="38">
        <v>125115907.1199</v>
      </c>
      <c r="BG26" s="35">
        <v>417053023.73300004</v>
      </c>
    </row>
    <row r="27" spans="1:59" ht="15" x14ac:dyDescent="0.25">
      <c r="A27" s="7" t="s">
        <v>27</v>
      </c>
      <c r="B27" s="8">
        <v>7</v>
      </c>
      <c r="C27" s="8">
        <v>7</v>
      </c>
      <c r="D27" s="9">
        <v>722</v>
      </c>
      <c r="E27" s="10">
        <v>94671</v>
      </c>
      <c r="F27" s="44">
        <v>4351713.3885827968</v>
      </c>
      <c r="G27" s="11">
        <v>207478</v>
      </c>
      <c r="H27" s="35">
        <v>209000</v>
      </c>
      <c r="I27" s="121">
        <v>0.43237541322373596</v>
      </c>
      <c r="J27" s="121">
        <v>0.16811397049287108</v>
      </c>
      <c r="K27" s="121">
        <v>0.3489236728564965</v>
      </c>
      <c r="L27" s="121">
        <v>5.0586943426896507E-2</v>
      </c>
      <c r="M27" s="121">
        <v>0.2268828</v>
      </c>
      <c r="N27" s="1">
        <v>6104</v>
      </c>
      <c r="O27" s="1">
        <v>27292</v>
      </c>
      <c r="P27" s="1">
        <v>9</v>
      </c>
      <c r="Q27" s="1">
        <v>429</v>
      </c>
      <c r="R27" s="1">
        <v>2270</v>
      </c>
      <c r="S27" s="35">
        <v>1962555</v>
      </c>
      <c r="T27" s="35">
        <v>12401000</v>
      </c>
      <c r="U27" s="1">
        <v>1301000</v>
      </c>
      <c r="V27" s="38">
        <v>15664555</v>
      </c>
      <c r="W27" s="35">
        <v>1394520</v>
      </c>
      <c r="X27">
        <v>0.69162436548223349</v>
      </c>
      <c r="Y27">
        <v>6.1548223350253804E-2</v>
      </c>
      <c r="Z27">
        <v>2.2208121827411168E-2</v>
      </c>
      <c r="AA27">
        <v>0.1548223350253807</v>
      </c>
      <c r="AB27">
        <v>3.9974619289340103E-2</v>
      </c>
      <c r="AC27">
        <v>2.7284263959390861E-2</v>
      </c>
      <c r="AD27">
        <v>2.5380710659898475E-3</v>
      </c>
      <c r="AE27">
        <v>0.8390367553865653</v>
      </c>
      <c r="AF27">
        <v>0.15462610899873258</v>
      </c>
      <c r="AG27">
        <v>6.3371356147021544E-3</v>
      </c>
      <c r="AH27">
        <v>0.65250475586556755</v>
      </c>
      <c r="AI27">
        <v>0.33798351299936591</v>
      </c>
      <c r="AJ27">
        <v>9.5117311350665819E-3</v>
      </c>
      <c r="AK27">
        <v>0.81819999999999993</v>
      </c>
      <c r="AL27">
        <v>0.64400000000000002</v>
      </c>
      <c r="AM27">
        <v>0.93500000000000005</v>
      </c>
      <c r="AN27">
        <v>6.5000000000000002E-2</v>
      </c>
      <c r="AO27">
        <v>0.184</v>
      </c>
      <c r="AP27" s="54">
        <v>235991425876.93002</v>
      </c>
      <c r="AQ27" s="54">
        <v>52173733059.419998</v>
      </c>
      <c r="AR27" s="54">
        <v>120370010242.38998</v>
      </c>
      <c r="AS27" s="54">
        <v>63381685051.410004</v>
      </c>
      <c r="AT27" s="54">
        <v>65997523.720000006</v>
      </c>
      <c r="AU27">
        <v>0.22108317226164265</v>
      </c>
      <c r="AV27">
        <v>0.51006094732087071</v>
      </c>
      <c r="AW27">
        <v>0.26857621973293072</v>
      </c>
      <c r="AX27">
        <v>2.7966068459799823E-4</v>
      </c>
      <c r="AY27">
        <v>3.4143933636834968E-2</v>
      </c>
      <c r="AZ27">
        <v>0.94389788293897881</v>
      </c>
      <c r="BA27">
        <v>0.54657933042212514</v>
      </c>
      <c r="BB27">
        <v>9.2430858806404656E-2</v>
      </c>
      <c r="BC27">
        <v>0.84716157205240161</v>
      </c>
      <c r="BD27" s="12">
        <v>1232</v>
      </c>
      <c r="BE27" s="50">
        <v>402</v>
      </c>
      <c r="BF27" s="38">
        <v>163106730.69300002</v>
      </c>
      <c r="BG27" s="35">
        <v>543689102.31000006</v>
      </c>
    </row>
    <row r="28" spans="1:59" ht="15" x14ac:dyDescent="0.25">
      <c r="A28" s="7" t="s">
        <v>28</v>
      </c>
      <c r="B28" s="8">
        <v>11</v>
      </c>
      <c r="C28" s="8">
        <v>11</v>
      </c>
      <c r="D28" s="9">
        <v>1182</v>
      </c>
      <c r="E28" s="10">
        <v>91312</v>
      </c>
      <c r="F28" s="44">
        <v>710843.27230704075</v>
      </c>
      <c r="G28" s="11">
        <v>137747</v>
      </c>
      <c r="H28" s="35">
        <v>194000</v>
      </c>
      <c r="I28" s="121">
        <v>0.4492276662509736</v>
      </c>
      <c r="J28" s="121">
        <v>0.22372692115487644</v>
      </c>
      <c r="K28" s="121">
        <v>0.26981032689684359</v>
      </c>
      <c r="L28" s="121">
        <v>5.7239587788527772E-2</v>
      </c>
      <c r="M28" s="121">
        <v>0.36701420000000001</v>
      </c>
      <c r="N28" s="1">
        <v>142040</v>
      </c>
      <c r="O28" s="1">
        <v>710199</v>
      </c>
      <c r="P28" s="1">
        <v>651</v>
      </c>
      <c r="Q28" s="1">
        <v>38653</v>
      </c>
      <c r="R28" s="1">
        <v>56401</v>
      </c>
      <c r="S28" s="35">
        <v>12586348475</v>
      </c>
      <c r="T28" s="35">
        <v>2436991500</v>
      </c>
      <c r="U28" s="1">
        <v>2808161290</v>
      </c>
      <c r="V28" s="38">
        <v>17831501265</v>
      </c>
      <c r="W28" s="35">
        <v>275815524.63999999</v>
      </c>
      <c r="X28">
        <v>0.72701949860724246</v>
      </c>
      <c r="Y28">
        <v>5.2924791086350974E-2</v>
      </c>
      <c r="Z28">
        <v>9.285051067780872E-3</v>
      </c>
      <c r="AA28">
        <v>0.1392757660167131</v>
      </c>
      <c r="AB28">
        <v>1.021355617455896E-2</v>
      </c>
      <c r="AC28">
        <v>6.0352831940575682E-2</v>
      </c>
      <c r="AD28">
        <v>9.2850510677808728E-4</v>
      </c>
      <c r="AE28">
        <v>0.8599257884972169</v>
      </c>
      <c r="AF28">
        <v>0.13821892393320964</v>
      </c>
      <c r="AG28">
        <v>1.8552875695732841E-3</v>
      </c>
      <c r="AH28">
        <v>0.68831168831168843</v>
      </c>
      <c r="AI28">
        <v>0.30519480519480519</v>
      </c>
      <c r="AJ28">
        <v>6.4935064935064931E-3</v>
      </c>
      <c r="AK28">
        <v>0.74250000000000005</v>
      </c>
      <c r="AL28">
        <v>0.63800000000000001</v>
      </c>
      <c r="AM28">
        <v>0.95200000000000007</v>
      </c>
      <c r="AN28">
        <v>4.8000000000000001E-2</v>
      </c>
      <c r="AO28">
        <v>0.161</v>
      </c>
      <c r="AP28" s="54">
        <v>1547671174.9699998</v>
      </c>
      <c r="AQ28" s="54">
        <v>683248638.68999994</v>
      </c>
      <c r="AR28" s="54">
        <v>696186716.64999998</v>
      </c>
      <c r="AS28" s="54">
        <v>168235819.63</v>
      </c>
      <c r="AT28" s="54">
        <v>0</v>
      </c>
      <c r="AU28">
        <v>0.44146886608729669</v>
      </c>
      <c r="AV28">
        <v>0.44982857334891885</v>
      </c>
      <c r="AW28">
        <v>0.10870256056378455</v>
      </c>
      <c r="AX28">
        <v>0</v>
      </c>
      <c r="AY28">
        <v>2.7610447081740895E-2</v>
      </c>
      <c r="AZ28">
        <v>0.76067609962225491</v>
      </c>
      <c r="BA28">
        <v>0.54864253393665163</v>
      </c>
      <c r="BB28">
        <v>4.0723981900452483E-2</v>
      </c>
      <c r="BC28">
        <v>0.86199095022624439</v>
      </c>
      <c r="BD28" s="13">
        <v>324</v>
      </c>
      <c r="BE28" s="51">
        <v>60</v>
      </c>
      <c r="BF28" s="38">
        <v>34502489.447849996</v>
      </c>
      <c r="BG28" s="35">
        <v>115008298.1595</v>
      </c>
    </row>
    <row r="29" spans="1:59" ht="15" x14ac:dyDescent="0.25">
      <c r="A29" s="7" t="s">
        <v>29</v>
      </c>
      <c r="B29" s="8">
        <v>11</v>
      </c>
      <c r="C29" s="8">
        <v>11</v>
      </c>
      <c r="D29" s="9">
        <v>1123</v>
      </c>
      <c r="E29" s="10">
        <v>91312</v>
      </c>
      <c r="F29" s="44">
        <v>992308.73702467338</v>
      </c>
      <c r="G29" s="11">
        <v>156283</v>
      </c>
      <c r="H29" s="35">
        <v>194000</v>
      </c>
      <c r="I29" s="121">
        <v>0.4492276662509736</v>
      </c>
      <c r="J29" s="121">
        <v>0.22372692115487644</v>
      </c>
      <c r="K29" s="121">
        <v>0.26981032689684359</v>
      </c>
      <c r="L29" s="121">
        <v>5.7239587788527772E-2</v>
      </c>
      <c r="M29" s="121">
        <v>0.33432610000000001</v>
      </c>
      <c r="N29" s="1">
        <v>169485</v>
      </c>
      <c r="O29" s="1">
        <v>847440</v>
      </c>
      <c r="P29" s="1">
        <v>0</v>
      </c>
      <c r="Q29" s="1">
        <v>227</v>
      </c>
      <c r="R29" s="1">
        <v>2865</v>
      </c>
      <c r="S29" s="35">
        <v>7662181225</v>
      </c>
      <c r="T29" s="35">
        <v>546064510</v>
      </c>
      <c r="U29" s="1">
        <v>0</v>
      </c>
      <c r="V29" s="38">
        <v>8208245735</v>
      </c>
      <c r="W29" s="35">
        <v>30837069</v>
      </c>
      <c r="X29">
        <v>0.72701949860724246</v>
      </c>
      <c r="Y29">
        <v>5.2924791086350974E-2</v>
      </c>
      <c r="Z29">
        <v>9.285051067780872E-3</v>
      </c>
      <c r="AA29">
        <v>0.1392757660167131</v>
      </c>
      <c r="AB29">
        <v>1.021355617455896E-2</v>
      </c>
      <c r="AC29">
        <v>6.0352831940575682E-2</v>
      </c>
      <c r="AD29">
        <v>9.2850510677808728E-4</v>
      </c>
      <c r="AE29">
        <v>0.8599257884972169</v>
      </c>
      <c r="AF29">
        <v>0.13821892393320964</v>
      </c>
      <c r="AG29">
        <v>1.8552875695732841E-3</v>
      </c>
      <c r="AH29">
        <v>0.68831168831168843</v>
      </c>
      <c r="AI29">
        <v>0.30519480519480519</v>
      </c>
      <c r="AJ29">
        <v>6.4935064935064931E-3</v>
      </c>
      <c r="AK29">
        <v>0.77239999999999998</v>
      </c>
      <c r="AL29">
        <v>0.63800000000000001</v>
      </c>
      <c r="AM29">
        <v>0.95200000000000007</v>
      </c>
      <c r="AN29">
        <v>4.8000000000000001E-2</v>
      </c>
      <c r="AO29">
        <v>0.161</v>
      </c>
      <c r="AP29" s="54">
        <v>12112541962.35</v>
      </c>
      <c r="AQ29" s="54">
        <v>3737972916.4199996</v>
      </c>
      <c r="AR29" s="54">
        <v>6531502382.79</v>
      </c>
      <c r="AS29" s="54">
        <v>1841756764.1700003</v>
      </c>
      <c r="AT29" s="54">
        <v>1309898.96</v>
      </c>
      <c r="AU29">
        <v>0.30860350602201603</v>
      </c>
      <c r="AV29">
        <v>0.53923465471510312</v>
      </c>
      <c r="AW29">
        <v>0.1520536952437252</v>
      </c>
      <c r="AX29">
        <v>1.0814401833006004E-4</v>
      </c>
      <c r="AY29">
        <v>2.7610447081740895E-2</v>
      </c>
      <c r="AZ29">
        <v>0.77131085432847124</v>
      </c>
      <c r="BA29">
        <v>0.54864253393665163</v>
      </c>
      <c r="BB29">
        <v>4.0723981900452483E-2</v>
      </c>
      <c r="BC29">
        <v>0.86199095022624439</v>
      </c>
      <c r="BD29" s="13">
        <v>294</v>
      </c>
      <c r="BE29" s="52">
        <v>66</v>
      </c>
      <c r="BF29" s="38">
        <v>57660526.081350006</v>
      </c>
      <c r="BG29" s="35">
        <v>192201753.60450003</v>
      </c>
    </row>
    <row r="30" spans="1:59" ht="15" x14ac:dyDescent="0.25">
      <c r="A30" s="7" t="s">
        <v>30</v>
      </c>
      <c r="B30" s="8">
        <v>11</v>
      </c>
      <c r="C30" s="8">
        <v>11</v>
      </c>
      <c r="D30" s="9">
        <v>1124</v>
      </c>
      <c r="E30" s="10">
        <v>91312</v>
      </c>
      <c r="F30" s="44">
        <v>2410527.9616501243</v>
      </c>
      <c r="G30" s="11">
        <v>190398</v>
      </c>
      <c r="H30" s="35">
        <v>194000</v>
      </c>
      <c r="I30" s="121">
        <v>0.4492276662509736</v>
      </c>
      <c r="J30" s="121">
        <v>0.22372692115487644</v>
      </c>
      <c r="K30" s="121">
        <v>0.26981032689684359</v>
      </c>
      <c r="L30" s="121">
        <v>5.7239587788527772E-2</v>
      </c>
      <c r="M30" s="121">
        <v>0.24422289999999999</v>
      </c>
      <c r="N30" s="1">
        <v>563968</v>
      </c>
      <c r="O30" s="1">
        <v>2181577</v>
      </c>
      <c r="P30" s="1">
        <v>0</v>
      </c>
      <c r="Q30" s="1">
        <v>176</v>
      </c>
      <c r="R30" s="1">
        <v>738</v>
      </c>
      <c r="S30" s="35">
        <v>416524355</v>
      </c>
      <c r="T30" s="35">
        <v>207855000</v>
      </c>
      <c r="U30" s="1">
        <v>0</v>
      </c>
      <c r="V30" s="38">
        <v>624379355</v>
      </c>
      <c r="W30" s="35">
        <v>1003500</v>
      </c>
      <c r="X30">
        <v>0.72701949860724246</v>
      </c>
      <c r="Y30">
        <v>5.2924791086350974E-2</v>
      </c>
      <c r="Z30">
        <v>9.285051067780872E-3</v>
      </c>
      <c r="AA30">
        <v>0.1392757660167131</v>
      </c>
      <c r="AB30">
        <v>1.021355617455896E-2</v>
      </c>
      <c r="AC30">
        <v>6.0352831940575682E-2</v>
      </c>
      <c r="AD30">
        <v>9.2850510677808728E-4</v>
      </c>
      <c r="AE30">
        <v>0.8599257884972169</v>
      </c>
      <c r="AF30">
        <v>0.13821892393320964</v>
      </c>
      <c r="AG30">
        <v>1.8552875695732841E-3</v>
      </c>
      <c r="AH30">
        <v>0.68831168831168843</v>
      </c>
      <c r="AI30">
        <v>0.30519480519480519</v>
      </c>
      <c r="AJ30">
        <v>6.4935064935064931E-3</v>
      </c>
      <c r="AK30">
        <v>0.4642</v>
      </c>
      <c r="AL30">
        <v>0.63800000000000001</v>
      </c>
      <c r="AM30">
        <v>0.95200000000000007</v>
      </c>
      <c r="AN30">
        <v>4.8000000000000001E-2</v>
      </c>
      <c r="AO30">
        <v>0.161</v>
      </c>
      <c r="AP30" s="54">
        <v>93086445500.520004</v>
      </c>
      <c r="AQ30" s="54">
        <v>21172335968.530003</v>
      </c>
      <c r="AR30" s="54">
        <v>52894011065.760002</v>
      </c>
      <c r="AS30" s="54">
        <v>18996587480.82</v>
      </c>
      <c r="AT30" s="54">
        <v>23510985.43</v>
      </c>
      <c r="AU30">
        <v>0.22744810863372936</v>
      </c>
      <c r="AV30">
        <v>0.56822463014193103</v>
      </c>
      <c r="AW30">
        <v>0.20407468970027307</v>
      </c>
      <c r="AX30">
        <v>2.5257152428135909E-4</v>
      </c>
      <c r="AY30">
        <v>2.7610447081740895E-2</v>
      </c>
      <c r="AZ30">
        <v>0.72666537567776912</v>
      </c>
      <c r="BA30">
        <v>0.54864253393665163</v>
      </c>
      <c r="BB30">
        <v>4.0723981900452483E-2</v>
      </c>
      <c r="BC30">
        <v>0.86199095022624439</v>
      </c>
      <c r="BD30" s="13">
        <v>708</v>
      </c>
      <c r="BE30" s="51">
        <v>118</v>
      </c>
      <c r="BF30" s="38">
        <v>115417511.92365001</v>
      </c>
      <c r="BG30" s="35">
        <v>384725039.74550003</v>
      </c>
    </row>
    <row r="31" spans="1:59" ht="15" x14ac:dyDescent="0.25">
      <c r="A31" s="7" t="s">
        <v>31</v>
      </c>
      <c r="B31" s="8">
        <v>11</v>
      </c>
      <c r="C31" s="8">
        <v>11</v>
      </c>
      <c r="D31" s="9">
        <v>1125</v>
      </c>
      <c r="E31" s="10">
        <v>91312</v>
      </c>
      <c r="F31" s="44">
        <v>533220.80137314892</v>
      </c>
      <c r="G31" s="11">
        <v>97289</v>
      </c>
      <c r="H31" s="35">
        <v>194000</v>
      </c>
      <c r="I31" s="121">
        <v>0.4492276662509736</v>
      </c>
      <c r="J31" s="121">
        <v>0.22372692115487644</v>
      </c>
      <c r="K31" s="121">
        <v>0.26981032689684359</v>
      </c>
      <c r="L31" s="121">
        <v>5.7239587788527772E-2</v>
      </c>
      <c r="M31" s="121">
        <v>0.45789270000000004</v>
      </c>
      <c r="N31" s="1">
        <v>111780</v>
      </c>
      <c r="O31" s="1">
        <v>558900</v>
      </c>
      <c r="P31" s="1">
        <v>537</v>
      </c>
      <c r="Q31" s="1">
        <v>27234</v>
      </c>
      <c r="R31" s="1">
        <v>7816</v>
      </c>
      <c r="S31" s="35">
        <v>8889738250</v>
      </c>
      <c r="T31" s="35">
        <v>2818774800</v>
      </c>
      <c r="U31" s="1">
        <v>0</v>
      </c>
      <c r="V31" s="38">
        <v>11708513050</v>
      </c>
      <c r="W31" s="35">
        <v>191508121.34999999</v>
      </c>
      <c r="X31">
        <v>0.72701949860724246</v>
      </c>
      <c r="Y31">
        <v>5.2924791086350974E-2</v>
      </c>
      <c r="Z31">
        <v>9.285051067780872E-3</v>
      </c>
      <c r="AA31">
        <v>0.1392757660167131</v>
      </c>
      <c r="AB31">
        <v>1.021355617455896E-2</v>
      </c>
      <c r="AC31">
        <v>6.0352831940575682E-2</v>
      </c>
      <c r="AD31">
        <v>9.2850510677808728E-4</v>
      </c>
      <c r="AE31">
        <v>0.8599257884972169</v>
      </c>
      <c r="AF31">
        <v>0.13821892393320964</v>
      </c>
      <c r="AG31">
        <v>1.8552875695732841E-3</v>
      </c>
      <c r="AH31">
        <v>0.68831168831168843</v>
      </c>
      <c r="AI31">
        <v>0.30519480519480519</v>
      </c>
      <c r="AJ31">
        <v>6.4935064935064931E-3</v>
      </c>
      <c r="AK31">
        <v>5.5000000000000005E-3</v>
      </c>
      <c r="AL31">
        <v>0.63800000000000001</v>
      </c>
      <c r="AM31">
        <v>0.95200000000000007</v>
      </c>
      <c r="AN31">
        <v>4.8000000000000001E-2</v>
      </c>
      <c r="AO31">
        <v>0.161</v>
      </c>
      <c r="AP31" s="54">
        <v>2255495749.4699998</v>
      </c>
      <c r="AQ31" s="54">
        <v>973806981.00999999</v>
      </c>
      <c r="AR31" s="54">
        <v>1139341151.5899999</v>
      </c>
      <c r="AS31" s="54">
        <v>142347616.85999998</v>
      </c>
      <c r="AT31" s="54">
        <v>0</v>
      </c>
      <c r="AU31">
        <v>0.43174853299494215</v>
      </c>
      <c r="AV31">
        <v>0.50514001272568321</v>
      </c>
      <c r="AW31">
        <v>6.3111454274941137E-2</v>
      </c>
      <c r="AX31">
        <v>0</v>
      </c>
      <c r="AY31">
        <v>2.7610447081740895E-2</v>
      </c>
      <c r="AZ31">
        <v>0.71905397673087923</v>
      </c>
      <c r="BA31">
        <v>0.54864253393665163</v>
      </c>
      <c r="BB31">
        <v>4.0723981900452483E-2</v>
      </c>
      <c r="BC31">
        <v>0.86199095022624439</v>
      </c>
      <c r="BD31" s="13">
        <v>306</v>
      </c>
      <c r="BE31" s="51">
        <v>55</v>
      </c>
      <c r="BF31" s="38">
        <v>36835757.220600002</v>
      </c>
      <c r="BG31" s="35">
        <v>122785857.40200001</v>
      </c>
    </row>
    <row r="32" spans="1:59" ht="15" x14ac:dyDescent="0.25">
      <c r="A32" s="7" t="s">
        <v>83</v>
      </c>
      <c r="B32" s="8" t="s">
        <v>84</v>
      </c>
      <c r="C32" s="8">
        <v>16</v>
      </c>
      <c r="D32" s="9">
        <v>1685</v>
      </c>
      <c r="E32" s="10">
        <v>48954</v>
      </c>
      <c r="F32" s="44">
        <v>131195.35659869225</v>
      </c>
      <c r="G32" s="11"/>
      <c r="H32" s="35">
        <v>180000</v>
      </c>
      <c r="I32" s="121">
        <v>0.38749952491353423</v>
      </c>
      <c r="J32" s="121">
        <v>0.22449735851925051</v>
      </c>
      <c r="K32" s="121">
        <v>0.29835430048268785</v>
      </c>
      <c r="L32" s="121">
        <v>8.9648816084527377E-2</v>
      </c>
      <c r="M32" s="121">
        <v>0</v>
      </c>
      <c r="N32" s="1">
        <v>580</v>
      </c>
      <c r="O32" s="1">
        <v>2814</v>
      </c>
      <c r="P32" s="1">
        <v>0</v>
      </c>
      <c r="Q32" s="1">
        <v>1</v>
      </c>
      <c r="R32" s="1">
        <v>5</v>
      </c>
      <c r="S32" s="35">
        <v>0</v>
      </c>
      <c r="T32" s="35">
        <v>0</v>
      </c>
      <c r="U32" s="1">
        <v>0</v>
      </c>
      <c r="V32" s="38">
        <v>0</v>
      </c>
      <c r="W32" s="35">
        <v>205388.6</v>
      </c>
      <c r="X32">
        <v>0.64097744360902253</v>
      </c>
      <c r="Y32">
        <v>2.4436090225563908E-2</v>
      </c>
      <c r="Z32">
        <v>4.1353383458646614E-2</v>
      </c>
      <c r="AA32">
        <v>0.20112781954887218</v>
      </c>
      <c r="AB32">
        <v>3.3834586466165412E-2</v>
      </c>
      <c r="AC32">
        <v>5.2631578947368418E-2</v>
      </c>
      <c r="AD32">
        <v>5.6390977443609011E-3</v>
      </c>
      <c r="AE32">
        <v>0.66541353383458646</v>
      </c>
      <c r="AF32">
        <v>0.3270676691729324</v>
      </c>
      <c r="AG32">
        <v>7.5187969924812026E-3</v>
      </c>
      <c r="AH32">
        <v>0.74387947269303201</v>
      </c>
      <c r="AI32">
        <v>0.2448210922787194</v>
      </c>
      <c r="AJ32">
        <v>1.1299435028248588E-2</v>
      </c>
      <c r="AK32">
        <v>0.75670000000000004</v>
      </c>
      <c r="AL32">
        <v>0.64599999999999991</v>
      </c>
      <c r="AM32">
        <v>0.95700000000000007</v>
      </c>
      <c r="AN32">
        <v>4.2999999999999997E-2</v>
      </c>
      <c r="AO32">
        <v>0.21</v>
      </c>
      <c r="AP32" s="54">
        <v>7017425.8799999999</v>
      </c>
      <c r="AQ32" s="54">
        <v>0</v>
      </c>
      <c r="AR32" s="54">
        <v>6535286.4900000002</v>
      </c>
      <c r="AS32" s="54">
        <v>482139.39</v>
      </c>
      <c r="AT32" s="54">
        <v>0</v>
      </c>
      <c r="AU32">
        <v>0</v>
      </c>
      <c r="AV32">
        <v>0.93129398183255185</v>
      </c>
      <c r="AW32">
        <v>6.8706018167448035E-2</v>
      </c>
      <c r="AX32">
        <v>0</v>
      </c>
      <c r="AY32">
        <v>3.4563444310736727E-2</v>
      </c>
      <c r="AZ32">
        <v>0.74052757793764978</v>
      </c>
      <c r="BA32">
        <v>0.39574468085106385</v>
      </c>
      <c r="BB32">
        <v>2.7659574468085105E-2</v>
      </c>
      <c r="BC32">
        <v>0.82127659574468082</v>
      </c>
      <c r="BD32" s="13">
        <v>108</v>
      </c>
      <c r="BE32" s="51">
        <v>29</v>
      </c>
      <c r="BF32" s="38">
        <v>0</v>
      </c>
      <c r="BG32" s="35">
        <v>0</v>
      </c>
    </row>
    <row r="33" spans="1:59" ht="15" x14ac:dyDescent="0.25">
      <c r="A33" s="7" t="s">
        <v>32</v>
      </c>
      <c r="B33" s="8">
        <v>8</v>
      </c>
      <c r="C33" s="8">
        <v>8</v>
      </c>
      <c r="D33" s="9">
        <v>826</v>
      </c>
      <c r="E33" s="10">
        <v>54236</v>
      </c>
      <c r="F33" s="44">
        <v>440354.93493202777</v>
      </c>
      <c r="G33" s="11">
        <v>130115</v>
      </c>
      <c r="H33" s="35">
        <v>166000</v>
      </c>
      <c r="I33" s="121">
        <v>0.36808461463604514</v>
      </c>
      <c r="J33" s="121">
        <v>0.21666382833787468</v>
      </c>
      <c r="K33" s="121">
        <v>0.32448788439081355</v>
      </c>
      <c r="L33" s="121">
        <v>9.0763672635266635E-2</v>
      </c>
      <c r="M33" s="121">
        <v>0.63702570000000003</v>
      </c>
      <c r="N33" s="1">
        <v>0</v>
      </c>
      <c r="O33" s="1">
        <v>0</v>
      </c>
      <c r="P33" s="1">
        <v>0</v>
      </c>
      <c r="Q33" s="1">
        <v>0</v>
      </c>
      <c r="R33" s="1">
        <v>0</v>
      </c>
      <c r="S33" s="35">
        <v>184150</v>
      </c>
      <c r="T33" s="35">
        <v>0</v>
      </c>
      <c r="U33" s="1">
        <v>0</v>
      </c>
      <c r="V33" s="38">
        <v>184150</v>
      </c>
      <c r="W33" s="35">
        <v>0</v>
      </c>
      <c r="X33">
        <v>0.5760266370699223</v>
      </c>
      <c r="Y33">
        <v>1.4428412874583796E-2</v>
      </c>
      <c r="Z33">
        <v>3.662597114317425E-2</v>
      </c>
      <c r="AA33">
        <v>0.27192008879023305</v>
      </c>
      <c r="AB33">
        <v>4.3285238623751388E-2</v>
      </c>
      <c r="AC33">
        <v>5.6603773584905669E-2</v>
      </c>
      <c r="AD33">
        <v>1.1098779134295228E-3</v>
      </c>
      <c r="AE33">
        <v>0.72697003329633736</v>
      </c>
      <c r="AF33">
        <v>0.26748057713651496</v>
      </c>
      <c r="AG33">
        <v>5.5493895671476137E-3</v>
      </c>
      <c r="AH33">
        <v>0.65815760266370704</v>
      </c>
      <c r="AI33">
        <v>0.32852386237513875</v>
      </c>
      <c r="AJ33">
        <v>1.3318534961154271E-2</v>
      </c>
      <c r="AK33">
        <v>0.70440000000000003</v>
      </c>
      <c r="AL33">
        <v>0.63</v>
      </c>
      <c r="AM33">
        <v>0.94900000000000007</v>
      </c>
      <c r="AN33">
        <v>5.0999999999999997E-2</v>
      </c>
      <c r="AO33">
        <v>0.251</v>
      </c>
      <c r="AP33" s="54">
        <v>2379963791.3099995</v>
      </c>
      <c r="AQ33" s="54">
        <v>1050271839.67</v>
      </c>
      <c r="AR33" s="54">
        <v>1202473897.6799998</v>
      </c>
      <c r="AS33" s="54">
        <v>127218053.96999998</v>
      </c>
      <c r="AT33" s="54">
        <v>0</v>
      </c>
      <c r="AU33">
        <v>0.44129740271884577</v>
      </c>
      <c r="AV33">
        <v>0.50524882020079986</v>
      </c>
      <c r="AW33">
        <v>5.345377708455621E-2</v>
      </c>
      <c r="AX33">
        <v>0</v>
      </c>
      <c r="AY33">
        <v>4.0275447022741738E-2</v>
      </c>
      <c r="AZ33">
        <v>0.8258545931229202</v>
      </c>
      <c r="BA33">
        <v>0.27976878612716766</v>
      </c>
      <c r="BB33">
        <v>4.161849710982659E-2</v>
      </c>
      <c r="BC33">
        <v>0.70404624277456651</v>
      </c>
      <c r="BD33" s="12">
        <v>469</v>
      </c>
      <c r="BE33" s="50">
        <v>59</v>
      </c>
      <c r="BF33" s="38">
        <v>29218540.145100001</v>
      </c>
      <c r="BG33" s="35">
        <v>97395133.817000002</v>
      </c>
    </row>
    <row r="34" spans="1:59" ht="15" x14ac:dyDescent="0.25">
      <c r="A34" s="7" t="s">
        <v>33</v>
      </c>
      <c r="B34" s="8">
        <v>6</v>
      </c>
      <c r="C34" s="8">
        <v>6</v>
      </c>
      <c r="D34" s="9">
        <v>679</v>
      </c>
      <c r="E34" s="10">
        <v>57801</v>
      </c>
      <c r="F34" s="44">
        <v>167618.61939645992</v>
      </c>
      <c r="G34" s="11">
        <v>162895</v>
      </c>
      <c r="H34" s="35">
        <v>202000</v>
      </c>
      <c r="I34" s="121">
        <v>0.37111133717972938</v>
      </c>
      <c r="J34" s="121">
        <v>0.1959859902047697</v>
      </c>
      <c r="K34" s="121">
        <v>0.37472133005856795</v>
      </c>
      <c r="L34" s="121">
        <v>5.8181342556932962E-2</v>
      </c>
      <c r="M34" s="121">
        <v>0.25196210000000002</v>
      </c>
      <c r="N34" s="1">
        <v>172</v>
      </c>
      <c r="O34" s="1">
        <v>805</v>
      </c>
      <c r="P34" s="1">
        <v>0</v>
      </c>
      <c r="Q34" s="1">
        <v>0</v>
      </c>
      <c r="R34" s="1">
        <v>0</v>
      </c>
      <c r="S34" s="35">
        <v>0</v>
      </c>
      <c r="T34" s="35">
        <v>5000000</v>
      </c>
      <c r="U34" s="1">
        <v>0</v>
      </c>
      <c r="V34" s="38">
        <v>5000000</v>
      </c>
      <c r="W34" s="35">
        <v>0</v>
      </c>
      <c r="X34">
        <v>0.53275109170305679</v>
      </c>
      <c r="Y34">
        <v>2.5577043044291953E-2</v>
      </c>
      <c r="Z34">
        <v>1.3100436681222707E-2</v>
      </c>
      <c r="AA34">
        <v>0.36369307548346852</v>
      </c>
      <c r="AB34">
        <v>2.5577043044291953E-2</v>
      </c>
      <c r="AC34">
        <v>3.8053649407361195E-2</v>
      </c>
      <c r="AD34">
        <v>1.2476606363069245E-3</v>
      </c>
      <c r="AE34">
        <v>0.80349344978165926</v>
      </c>
      <c r="AF34">
        <v>0.18340611353711794</v>
      </c>
      <c r="AG34">
        <v>1.3100436681222707E-2</v>
      </c>
      <c r="AH34">
        <v>0.57481296758104738</v>
      </c>
      <c r="AI34">
        <v>0.40274314214463841</v>
      </c>
      <c r="AJ34">
        <v>2.2443890274314215E-2</v>
      </c>
      <c r="AK34">
        <v>0.97010000000000007</v>
      </c>
      <c r="AL34">
        <v>0.63</v>
      </c>
      <c r="AM34">
        <v>0.93500000000000005</v>
      </c>
      <c r="AN34">
        <v>6.5000000000000002E-2</v>
      </c>
      <c r="AO34">
        <v>0.188</v>
      </c>
      <c r="AP34" s="54">
        <v>3215105163.9900002</v>
      </c>
      <c r="AQ34" s="54">
        <v>1540020516.1999998</v>
      </c>
      <c r="AR34" s="54">
        <v>1407735282.8200004</v>
      </c>
      <c r="AS34" s="54">
        <v>265394340.31500003</v>
      </c>
      <c r="AT34" s="54">
        <v>1955024.655</v>
      </c>
      <c r="AU34">
        <v>0.47899537889106186</v>
      </c>
      <c r="AV34">
        <v>0.4378504624318344</v>
      </c>
      <c r="AW34">
        <v>8.2546083806988482E-2</v>
      </c>
      <c r="AX34">
        <v>6.0807487011522239E-4</v>
      </c>
      <c r="AY34">
        <v>4.4318407759007077E-2</v>
      </c>
      <c r="AZ34">
        <v>0.69839728023312286</v>
      </c>
      <c r="BA34">
        <v>0.54889807162534432</v>
      </c>
      <c r="BB34">
        <v>6.9559228650137736E-2</v>
      </c>
      <c r="BC34">
        <v>0.82300275482093666</v>
      </c>
      <c r="BD34" s="12">
        <v>97</v>
      </c>
      <c r="BE34" s="50">
        <v>17</v>
      </c>
      <c r="BF34" s="38">
        <v>10173503.36145</v>
      </c>
      <c r="BG34" s="35">
        <v>33911677.8715</v>
      </c>
    </row>
    <row r="35" spans="1:59" ht="15" x14ac:dyDescent="0.25">
      <c r="A35" s="7" t="s">
        <v>34</v>
      </c>
      <c r="B35" s="8" t="s">
        <v>1</v>
      </c>
      <c r="C35" s="8">
        <v>14</v>
      </c>
      <c r="D35" s="9">
        <v>1427</v>
      </c>
      <c r="E35" s="10">
        <v>126843</v>
      </c>
      <c r="F35" s="44">
        <v>197584.19028578556</v>
      </c>
      <c r="G35" s="11">
        <v>149062</v>
      </c>
      <c r="H35" s="35">
        <v>257000</v>
      </c>
      <c r="I35" s="121">
        <v>0.34370101248547663</v>
      </c>
      <c r="J35" s="121">
        <v>0.24762554635486786</v>
      </c>
      <c r="K35" s="121">
        <v>0.2971524998616823</v>
      </c>
      <c r="L35" s="121">
        <v>0.11153016247717758</v>
      </c>
      <c r="M35" s="121">
        <v>0.42447430000000003</v>
      </c>
      <c r="N35" s="1">
        <v>5</v>
      </c>
      <c r="O35" s="1">
        <v>17</v>
      </c>
      <c r="P35" s="1">
        <v>0</v>
      </c>
      <c r="Q35" s="1">
        <v>2</v>
      </c>
      <c r="R35" s="1">
        <v>3</v>
      </c>
      <c r="S35" s="35">
        <v>0</v>
      </c>
      <c r="T35" s="35">
        <v>15750000</v>
      </c>
      <c r="U35" s="1">
        <v>0</v>
      </c>
      <c r="V35" s="38">
        <v>15750000</v>
      </c>
      <c r="W35" s="35">
        <v>2200</v>
      </c>
      <c r="X35">
        <v>0.83200000000000007</v>
      </c>
      <c r="Y35">
        <v>7.7333333333333337E-2</v>
      </c>
      <c r="Z35">
        <v>2.6666666666666666E-3</v>
      </c>
      <c r="AA35">
        <v>2.6666666666666668E-2</v>
      </c>
      <c r="AB35">
        <v>2.6666666666666666E-3</v>
      </c>
      <c r="AC35">
        <v>5.8666666666666666E-2</v>
      </c>
      <c r="AD35">
        <v>0</v>
      </c>
      <c r="AE35">
        <v>0.94666666666666677</v>
      </c>
      <c r="AF35">
        <v>5.0666666666666665E-2</v>
      </c>
      <c r="AG35">
        <v>2.6666666666666666E-3</v>
      </c>
      <c r="AH35">
        <v>0.92800000000000016</v>
      </c>
      <c r="AI35">
        <v>6.933333333333333E-2</v>
      </c>
      <c r="AJ35">
        <v>2.6666666666666666E-3</v>
      </c>
      <c r="AK35">
        <v>0.78549999999999998</v>
      </c>
      <c r="AL35">
        <v>0.66900000000000004</v>
      </c>
      <c r="AM35">
        <v>0.94099999999999995</v>
      </c>
      <c r="AN35">
        <v>5.9000000000000004E-2</v>
      </c>
      <c r="AO35">
        <v>0.16500000000000001</v>
      </c>
      <c r="AP35" s="54">
        <v>1720858716.5200002</v>
      </c>
      <c r="AQ35" s="54">
        <v>819196898.58000004</v>
      </c>
      <c r="AR35" s="54">
        <v>859035882.17999995</v>
      </c>
      <c r="AS35" s="54">
        <v>42625935.759999998</v>
      </c>
      <c r="AT35" s="54">
        <v>0</v>
      </c>
      <c r="AU35">
        <v>0.47603960204043816</v>
      </c>
      <c r="AV35">
        <v>0.49919024376224319</v>
      </c>
      <c r="AW35">
        <v>2.4770154197318494E-2</v>
      </c>
      <c r="AX35">
        <v>0</v>
      </c>
      <c r="AY35">
        <v>3.1413969335604773E-2</v>
      </c>
      <c r="AZ35">
        <v>0.85289210233592883</v>
      </c>
      <c r="BA35">
        <v>0.65217391304347827</v>
      </c>
      <c r="BB35">
        <v>6.2111801242236024E-2</v>
      </c>
      <c r="BC35">
        <v>0.95341614906832295</v>
      </c>
      <c r="BD35" s="12">
        <v>224</v>
      </c>
      <c r="BE35" s="50">
        <v>35</v>
      </c>
      <c r="BF35" s="38">
        <v>17355855.33405</v>
      </c>
      <c r="BG35" s="35">
        <v>57852851.113499999</v>
      </c>
    </row>
    <row r="36" spans="1:59" ht="15" x14ac:dyDescent="0.25">
      <c r="A36" s="7" t="s">
        <v>35</v>
      </c>
      <c r="B36" s="8">
        <v>1</v>
      </c>
      <c r="C36" s="8">
        <v>1</v>
      </c>
      <c r="D36" s="9">
        <v>128</v>
      </c>
      <c r="E36" s="10">
        <v>67030</v>
      </c>
      <c r="F36" s="44">
        <v>579429.04411052261</v>
      </c>
      <c r="G36" s="11">
        <v>192382</v>
      </c>
      <c r="H36" s="35">
        <v>204000</v>
      </c>
      <c r="I36" s="121">
        <v>0.3516341785138502</v>
      </c>
      <c r="J36" s="121">
        <v>0.20141956826699609</v>
      </c>
      <c r="K36" s="121">
        <v>0.38935114423902351</v>
      </c>
      <c r="L36" s="121">
        <v>5.7599296497142023E-2</v>
      </c>
      <c r="M36" s="121">
        <v>9.8818699999999995E-2</v>
      </c>
      <c r="N36" s="1">
        <v>6994</v>
      </c>
      <c r="O36" s="1">
        <v>31517</v>
      </c>
      <c r="P36" s="1">
        <v>2</v>
      </c>
      <c r="Q36" s="1">
        <v>3</v>
      </c>
      <c r="R36" s="1">
        <v>32</v>
      </c>
      <c r="S36" s="35">
        <v>51050</v>
      </c>
      <c r="T36" s="35">
        <v>23725000</v>
      </c>
      <c r="U36" s="1">
        <v>0</v>
      </c>
      <c r="V36" s="38">
        <v>23776050</v>
      </c>
      <c r="W36" s="35">
        <v>411450</v>
      </c>
      <c r="X36">
        <v>0.85312783318223029</v>
      </c>
      <c r="Y36">
        <v>1.0879419764279238E-2</v>
      </c>
      <c r="Z36">
        <v>1.8132366273798731E-3</v>
      </c>
      <c r="AA36">
        <v>8.2502266545784228E-2</v>
      </c>
      <c r="AB36">
        <v>7.2529465095194923E-3</v>
      </c>
      <c r="AC36">
        <v>4.4424297370806894E-2</v>
      </c>
      <c r="AD36">
        <v>0</v>
      </c>
      <c r="AE36">
        <v>0.92753623188405798</v>
      </c>
      <c r="AF36">
        <v>6.7934782608695649E-2</v>
      </c>
      <c r="AG36">
        <v>4.528985507246377E-3</v>
      </c>
      <c r="AH36">
        <v>0.83695652173913049</v>
      </c>
      <c r="AI36">
        <v>0.15670289855072464</v>
      </c>
      <c r="AJ36">
        <v>6.3405797101449279E-3</v>
      </c>
      <c r="AK36">
        <v>0.93830000000000002</v>
      </c>
      <c r="AL36">
        <v>0.60499999999999998</v>
      </c>
      <c r="AM36">
        <v>0.92599999999999993</v>
      </c>
      <c r="AN36">
        <v>7.400000000000001E-2</v>
      </c>
      <c r="AO36">
        <v>0.20600000000000002</v>
      </c>
      <c r="AP36" s="54">
        <v>16977566422.650002</v>
      </c>
      <c r="AQ36" s="54">
        <v>2974653686.0300002</v>
      </c>
      <c r="AR36" s="54">
        <v>10437602886.09</v>
      </c>
      <c r="AS36" s="54">
        <v>3563016213.9000001</v>
      </c>
      <c r="AT36" s="54">
        <v>2293636.63</v>
      </c>
      <c r="AU36">
        <v>0.17521084070455908</v>
      </c>
      <c r="AV36">
        <v>0.61478792815471206</v>
      </c>
      <c r="AW36">
        <v>0.20986613306053875</v>
      </c>
      <c r="AX36">
        <v>1.3509808019010477E-4</v>
      </c>
      <c r="AY36">
        <v>3.2202580028666987E-2</v>
      </c>
      <c r="AZ36">
        <v>0.98516840045318776</v>
      </c>
      <c r="BA36">
        <v>0.65771144278606963</v>
      </c>
      <c r="BB36">
        <v>3.9800995024875621E-2</v>
      </c>
      <c r="BC36">
        <v>0.88656716417910464</v>
      </c>
      <c r="BD36" s="12">
        <v>378</v>
      </c>
      <c r="BE36" s="50">
        <v>64</v>
      </c>
      <c r="BF36" s="38">
        <v>50612589.977250002</v>
      </c>
      <c r="BG36" s="35">
        <v>168708633.25750002</v>
      </c>
    </row>
    <row r="37" spans="1:59" ht="15" x14ac:dyDescent="0.25">
      <c r="A37" s="7" t="s">
        <v>36</v>
      </c>
      <c r="B37" s="8">
        <v>1</v>
      </c>
      <c r="C37" s="8">
        <v>1</v>
      </c>
      <c r="D37" s="9">
        <v>129</v>
      </c>
      <c r="E37" s="10">
        <v>67030</v>
      </c>
      <c r="F37" s="44">
        <v>672277.19294311863</v>
      </c>
      <c r="G37" s="11">
        <v>175910</v>
      </c>
      <c r="H37" s="35">
        <v>204000</v>
      </c>
      <c r="I37" s="121">
        <v>0.3516341785138502</v>
      </c>
      <c r="J37" s="121">
        <v>0.20141956826699609</v>
      </c>
      <c r="K37" s="121">
        <v>0.38935114423902351</v>
      </c>
      <c r="L37" s="121">
        <v>5.7599296497142023E-2</v>
      </c>
      <c r="M37" s="121">
        <v>0.17289760000000001</v>
      </c>
      <c r="N37" s="1">
        <v>710</v>
      </c>
      <c r="O37" s="1">
        <v>3561</v>
      </c>
      <c r="P37" s="1">
        <v>5</v>
      </c>
      <c r="Q37" s="1">
        <v>1</v>
      </c>
      <c r="R37" s="1">
        <v>14</v>
      </c>
      <c r="S37" s="35">
        <v>5284000.3100000005</v>
      </c>
      <c r="T37" s="35">
        <v>16180000</v>
      </c>
      <c r="U37" s="1">
        <v>0</v>
      </c>
      <c r="V37" s="38">
        <v>21464000.310000002</v>
      </c>
      <c r="W37" s="35">
        <v>1894</v>
      </c>
      <c r="X37">
        <v>0.85312783318223029</v>
      </c>
      <c r="Y37">
        <v>1.0879419764279238E-2</v>
      </c>
      <c r="Z37">
        <v>1.8132366273798731E-3</v>
      </c>
      <c r="AA37">
        <v>8.2502266545784228E-2</v>
      </c>
      <c r="AB37">
        <v>7.2529465095194923E-3</v>
      </c>
      <c r="AC37">
        <v>4.4424297370806894E-2</v>
      </c>
      <c r="AD37">
        <v>0</v>
      </c>
      <c r="AE37">
        <v>0.92753623188405798</v>
      </c>
      <c r="AF37">
        <v>6.7934782608695649E-2</v>
      </c>
      <c r="AG37">
        <v>4.528985507246377E-3</v>
      </c>
      <c r="AH37">
        <v>0.83695652173913049</v>
      </c>
      <c r="AI37">
        <v>0.15670289855072464</v>
      </c>
      <c r="AJ37">
        <v>6.3405797101449279E-3</v>
      </c>
      <c r="AK37">
        <v>0.86860000000000004</v>
      </c>
      <c r="AL37">
        <v>0.60499999999999998</v>
      </c>
      <c r="AM37">
        <v>0.92599999999999993</v>
      </c>
      <c r="AN37">
        <v>7.400000000000001E-2</v>
      </c>
      <c r="AO37">
        <v>0.20600000000000002</v>
      </c>
      <c r="AP37" s="54">
        <v>18517126651.439999</v>
      </c>
      <c r="AQ37" s="54">
        <v>3245467301.8800001</v>
      </c>
      <c r="AR37" s="54">
        <v>11923558205.66</v>
      </c>
      <c r="AS37" s="54">
        <v>3346295265.5999999</v>
      </c>
      <c r="AT37" s="54">
        <v>1805878.32</v>
      </c>
      <c r="AU37">
        <v>0.17526840761914936</v>
      </c>
      <c r="AV37">
        <v>0.64392054070293658</v>
      </c>
      <c r="AW37">
        <v>0.18071352691967321</v>
      </c>
      <c r="AX37">
        <v>9.7524759321099348E-5</v>
      </c>
      <c r="AY37">
        <v>3.2202580028666987E-2</v>
      </c>
      <c r="AZ37">
        <v>0.97551818537348456</v>
      </c>
      <c r="BA37">
        <v>0.65771144278606963</v>
      </c>
      <c r="BB37">
        <v>3.9800995024875621E-2</v>
      </c>
      <c r="BC37">
        <v>0.88656716417910464</v>
      </c>
      <c r="BD37" s="12">
        <v>496</v>
      </c>
      <c r="BE37" s="50">
        <v>67</v>
      </c>
      <c r="BF37" s="38">
        <v>66953079.917999998</v>
      </c>
      <c r="BG37" s="35">
        <v>223176933.06</v>
      </c>
    </row>
    <row r="38" spans="1:59" ht="15" x14ac:dyDescent="0.25">
      <c r="A38" s="7" t="s">
        <v>37</v>
      </c>
      <c r="B38" s="8">
        <v>6</v>
      </c>
      <c r="C38" s="8">
        <v>6</v>
      </c>
      <c r="D38" s="9">
        <v>630</v>
      </c>
      <c r="E38" s="10">
        <v>57801</v>
      </c>
      <c r="F38" s="44">
        <v>2296674.2851816239</v>
      </c>
      <c r="G38" s="11">
        <v>187023</v>
      </c>
      <c r="H38" s="35">
        <v>202000</v>
      </c>
      <c r="I38" s="121">
        <v>0.37111133717972938</v>
      </c>
      <c r="J38" s="121">
        <v>0.1959859902047697</v>
      </c>
      <c r="K38" s="121">
        <v>0.37472133005856795</v>
      </c>
      <c r="L38" s="121">
        <v>5.8181342556932962E-2</v>
      </c>
      <c r="M38" s="121">
        <v>0.26209529999999998</v>
      </c>
      <c r="N38" s="1">
        <v>49692</v>
      </c>
      <c r="O38" s="1">
        <v>256752</v>
      </c>
      <c r="P38" s="1">
        <v>4</v>
      </c>
      <c r="Q38" s="1">
        <v>2912</v>
      </c>
      <c r="R38" s="1">
        <v>9517</v>
      </c>
      <c r="S38" s="35">
        <v>49502454.43</v>
      </c>
      <c r="T38" s="35">
        <v>414541000</v>
      </c>
      <c r="U38" s="1">
        <v>0</v>
      </c>
      <c r="V38" s="38">
        <v>464043454.43000001</v>
      </c>
      <c r="W38" s="35">
        <v>4177124</v>
      </c>
      <c r="X38">
        <v>0.53275109170305679</v>
      </c>
      <c r="Y38">
        <v>2.5577043044291953E-2</v>
      </c>
      <c r="Z38">
        <v>1.3100436681222707E-2</v>
      </c>
      <c r="AA38">
        <v>0.36369307548346852</v>
      </c>
      <c r="AB38">
        <v>2.5577043044291953E-2</v>
      </c>
      <c r="AC38">
        <v>3.8053649407361195E-2</v>
      </c>
      <c r="AD38">
        <v>1.2476606363069245E-3</v>
      </c>
      <c r="AE38">
        <v>0.80349344978165926</v>
      </c>
      <c r="AF38">
        <v>0.18340611353711794</v>
      </c>
      <c r="AG38">
        <v>1.3100436681222707E-2</v>
      </c>
      <c r="AH38">
        <v>0.57481296758104738</v>
      </c>
      <c r="AI38">
        <v>0.40274314214463841</v>
      </c>
      <c r="AJ38">
        <v>2.2443890274314215E-2</v>
      </c>
      <c r="AK38">
        <v>0.81720000000000004</v>
      </c>
      <c r="AL38">
        <v>0.63</v>
      </c>
      <c r="AM38">
        <v>0.93500000000000005</v>
      </c>
      <c r="AN38">
        <v>6.5000000000000002E-2</v>
      </c>
      <c r="AO38">
        <v>0.188</v>
      </c>
      <c r="AP38" s="54">
        <v>66198539389.25</v>
      </c>
      <c r="AQ38" s="54">
        <v>16395808560.77</v>
      </c>
      <c r="AR38" s="54">
        <v>36090312297.709999</v>
      </c>
      <c r="AS38" s="54">
        <v>13690002339.09</v>
      </c>
      <c r="AT38" s="54">
        <v>22416191.620000001</v>
      </c>
      <c r="AU38">
        <v>0.24767628881299036</v>
      </c>
      <c r="AV38">
        <v>0.54518290933123992</v>
      </c>
      <c r="AW38">
        <v>0.20680218121720556</v>
      </c>
      <c r="AX38">
        <v>3.3862063765775731E-4</v>
      </c>
      <c r="AY38">
        <v>4.4318407759007077E-2</v>
      </c>
      <c r="AZ38">
        <v>0.87649893286981007</v>
      </c>
      <c r="BA38">
        <v>0.54889807162534432</v>
      </c>
      <c r="BB38">
        <v>6.9559228650137736E-2</v>
      </c>
      <c r="BC38">
        <v>0.82300275482093666</v>
      </c>
      <c r="BD38" s="12">
        <v>1074</v>
      </c>
      <c r="BE38" s="50">
        <v>195</v>
      </c>
      <c r="BF38" s="38">
        <v>98649690.017100006</v>
      </c>
      <c r="BG38" s="35">
        <v>328832300.05700004</v>
      </c>
    </row>
    <row r="39" spans="1:59" ht="15" x14ac:dyDescent="0.25">
      <c r="A39" s="7" t="s">
        <v>38</v>
      </c>
      <c r="B39" s="8">
        <v>2</v>
      </c>
      <c r="C39" s="8">
        <v>2</v>
      </c>
      <c r="D39" s="9">
        <v>231</v>
      </c>
      <c r="E39" s="10">
        <v>56592</v>
      </c>
      <c r="F39" s="44">
        <v>1533715.5921520055</v>
      </c>
      <c r="G39" s="11">
        <v>169871</v>
      </c>
      <c r="H39" s="35">
        <v>195000</v>
      </c>
      <c r="I39" s="121">
        <v>0.34625967167100624</v>
      </c>
      <c r="J39" s="121">
        <v>0.3141346432022849</v>
      </c>
      <c r="K39" s="121">
        <v>0.26346339691860715</v>
      </c>
      <c r="L39" s="121">
        <v>7.6142288208101733E-2</v>
      </c>
      <c r="M39" s="121">
        <v>0.24370120000000001</v>
      </c>
      <c r="N39" s="1">
        <v>3656</v>
      </c>
      <c r="O39" s="1">
        <v>0</v>
      </c>
      <c r="P39" s="1">
        <v>0</v>
      </c>
      <c r="Q39" s="1">
        <v>0</v>
      </c>
      <c r="R39" s="1">
        <v>0</v>
      </c>
      <c r="S39" s="35">
        <v>1691100</v>
      </c>
      <c r="T39" s="35">
        <v>0</v>
      </c>
      <c r="U39" s="1">
        <v>0</v>
      </c>
      <c r="V39" s="38">
        <v>1691100</v>
      </c>
      <c r="W39" s="35">
        <v>0</v>
      </c>
      <c r="X39">
        <v>0.88326848249027234</v>
      </c>
      <c r="Y39">
        <v>7.7821011673151752E-3</v>
      </c>
      <c r="Z39">
        <v>1.2970168612191956E-3</v>
      </c>
      <c r="AA39">
        <v>7.2632944228274973E-2</v>
      </c>
      <c r="AB39">
        <v>9.0791180285343717E-3</v>
      </c>
      <c r="AC39">
        <v>2.3346303501945526E-2</v>
      </c>
      <c r="AD39">
        <v>2.5940337224383912E-3</v>
      </c>
      <c r="AE39">
        <v>0.91050583657587547</v>
      </c>
      <c r="AF39">
        <v>8.8197146562905324E-2</v>
      </c>
      <c r="AG39">
        <v>1.2970168612191956E-3</v>
      </c>
      <c r="AH39">
        <v>0.83766233766233766</v>
      </c>
      <c r="AI39">
        <v>0.15974025974025974</v>
      </c>
      <c r="AJ39">
        <v>2.597402597402597E-3</v>
      </c>
      <c r="AK39">
        <v>0.85829999999999995</v>
      </c>
      <c r="AL39">
        <v>0.66599999999999993</v>
      </c>
      <c r="AM39">
        <v>0.97599999999999998</v>
      </c>
      <c r="AN39">
        <v>2.4E-2</v>
      </c>
      <c r="AO39">
        <v>0.121</v>
      </c>
      <c r="AP39" s="54">
        <v>30691522197.650002</v>
      </c>
      <c r="AQ39" s="54">
        <v>8566353682.4300013</v>
      </c>
      <c r="AR39" s="54">
        <v>18436185018.52</v>
      </c>
      <c r="AS39" s="54">
        <v>3686253404.6100001</v>
      </c>
      <c r="AT39" s="54">
        <v>2730092.08</v>
      </c>
      <c r="AU39">
        <v>0.27911139849185823</v>
      </c>
      <c r="AV39">
        <v>0.60069308064269389</v>
      </c>
      <c r="AW39">
        <v>0.12010656822007514</v>
      </c>
      <c r="AX39">
        <v>8.8952645047010365E-5</v>
      </c>
      <c r="AY39">
        <v>2.6593812935389084E-2</v>
      </c>
      <c r="AZ39">
        <v>0.91668069348594516</v>
      </c>
      <c r="BA39">
        <v>0.6738131699846861</v>
      </c>
      <c r="BB39">
        <v>1.6845329249617153E-2</v>
      </c>
      <c r="BC39">
        <v>0.8958652373660031</v>
      </c>
      <c r="BD39" s="12">
        <v>942</v>
      </c>
      <c r="BE39" s="50">
        <v>181</v>
      </c>
      <c r="BF39" s="38">
        <v>85592666.367600009</v>
      </c>
      <c r="BG39" s="35">
        <v>285308887.89200002</v>
      </c>
    </row>
    <row r="40" spans="1:59" ht="15" x14ac:dyDescent="0.25">
      <c r="A40" s="7" t="s">
        <v>39</v>
      </c>
      <c r="B40" s="8" t="s">
        <v>1</v>
      </c>
      <c r="C40" s="8">
        <v>14</v>
      </c>
      <c r="D40" s="9">
        <v>1432</v>
      </c>
      <c r="E40" s="10">
        <v>126843</v>
      </c>
      <c r="F40" s="44">
        <v>207635.16537852309</v>
      </c>
      <c r="G40" s="11">
        <v>170385</v>
      </c>
      <c r="H40" s="35">
        <v>257000</v>
      </c>
      <c r="I40" s="121">
        <v>0.34370101248547663</v>
      </c>
      <c r="J40" s="121">
        <v>0.24762554635486786</v>
      </c>
      <c r="K40" s="121">
        <v>0.2971524998616823</v>
      </c>
      <c r="L40" s="121">
        <v>0.11153016247717758</v>
      </c>
      <c r="M40" s="121">
        <v>0.26767800000000003</v>
      </c>
      <c r="N40" s="1">
        <v>1</v>
      </c>
      <c r="O40" s="1">
        <v>7</v>
      </c>
      <c r="P40" s="1">
        <v>0</v>
      </c>
      <c r="Q40" s="1">
        <v>0</v>
      </c>
      <c r="R40" s="1">
        <v>12</v>
      </c>
      <c r="S40" s="35">
        <v>1629600</v>
      </c>
      <c r="T40" s="35">
        <v>12098000</v>
      </c>
      <c r="U40" s="1">
        <v>0</v>
      </c>
      <c r="V40" s="38">
        <v>13727600</v>
      </c>
      <c r="W40" s="35">
        <v>0</v>
      </c>
      <c r="X40">
        <v>0.83200000000000007</v>
      </c>
      <c r="Y40">
        <v>7.7333333333333337E-2</v>
      </c>
      <c r="Z40">
        <v>2.6666666666666666E-3</v>
      </c>
      <c r="AA40">
        <v>2.6666666666666668E-2</v>
      </c>
      <c r="AB40">
        <v>2.6666666666666666E-3</v>
      </c>
      <c r="AC40">
        <v>5.8666666666666666E-2</v>
      </c>
      <c r="AD40">
        <v>0</v>
      </c>
      <c r="AE40">
        <v>0.94666666666666677</v>
      </c>
      <c r="AF40">
        <v>5.0666666666666665E-2</v>
      </c>
      <c r="AG40">
        <v>2.6666666666666666E-3</v>
      </c>
      <c r="AH40">
        <v>0.92800000000000016</v>
      </c>
      <c r="AI40">
        <v>6.933333333333333E-2</v>
      </c>
      <c r="AJ40">
        <v>2.6666666666666666E-3</v>
      </c>
      <c r="AK40">
        <v>0.68409999999999993</v>
      </c>
      <c r="AL40">
        <v>0.66900000000000004</v>
      </c>
      <c r="AM40">
        <v>0.94099999999999995</v>
      </c>
      <c r="AN40">
        <v>5.9000000000000004E-2</v>
      </c>
      <c r="AO40">
        <v>0.16500000000000001</v>
      </c>
      <c r="AP40" s="54">
        <v>2151279617.1600003</v>
      </c>
      <c r="AQ40" s="54">
        <v>787298823.66999996</v>
      </c>
      <c r="AR40" s="54">
        <v>1307596751.9300001</v>
      </c>
      <c r="AS40" s="54">
        <v>56384041.560000002</v>
      </c>
      <c r="AT40" s="54">
        <v>0</v>
      </c>
      <c r="AU40">
        <v>0.36596768611109143</v>
      </c>
      <c r="AV40">
        <v>0.60782277742965674</v>
      </c>
      <c r="AW40">
        <v>2.6209536459251667E-2</v>
      </c>
      <c r="AX40">
        <v>0</v>
      </c>
      <c r="AY40">
        <v>3.1413969335604773E-2</v>
      </c>
      <c r="AZ40">
        <v>0.93981863149216816</v>
      </c>
      <c r="BA40">
        <v>0.65217391304347827</v>
      </c>
      <c r="BB40">
        <v>6.2111801242236024E-2</v>
      </c>
      <c r="BC40">
        <v>0.95341614906832295</v>
      </c>
      <c r="BD40" s="12">
        <v>245</v>
      </c>
      <c r="BE40" s="50">
        <v>47</v>
      </c>
      <c r="BF40" s="38">
        <v>21597608.350050002</v>
      </c>
      <c r="BG40" s="35">
        <v>71992027.833500013</v>
      </c>
    </row>
    <row r="41" spans="1:59" ht="15" x14ac:dyDescent="0.25">
      <c r="A41" s="7" t="s">
        <v>40</v>
      </c>
      <c r="B41" s="8">
        <v>1</v>
      </c>
      <c r="C41" s="8">
        <v>1</v>
      </c>
      <c r="D41" s="9">
        <v>133</v>
      </c>
      <c r="E41" s="10">
        <v>67030</v>
      </c>
      <c r="F41" s="44">
        <v>759942.51507934288</v>
      </c>
      <c r="G41" s="11">
        <v>206399</v>
      </c>
      <c r="H41" s="35">
        <v>204000</v>
      </c>
      <c r="I41" s="121">
        <v>0.3516341785138502</v>
      </c>
      <c r="J41" s="121">
        <v>0.20141956826699609</v>
      </c>
      <c r="K41" s="121">
        <v>0.38935114423902351</v>
      </c>
      <c r="L41" s="121">
        <v>5.7599296497142023E-2</v>
      </c>
      <c r="M41" s="121">
        <v>0.18496580000000001</v>
      </c>
      <c r="N41" s="1">
        <v>29175</v>
      </c>
      <c r="O41" s="1">
        <v>126839</v>
      </c>
      <c r="P41" s="1">
        <v>8</v>
      </c>
      <c r="Q41" s="1">
        <v>3</v>
      </c>
      <c r="R41" s="1">
        <v>32</v>
      </c>
      <c r="S41" s="35">
        <v>1131068.6000000001</v>
      </c>
      <c r="T41" s="35">
        <v>59700000</v>
      </c>
      <c r="U41" s="1">
        <v>0</v>
      </c>
      <c r="V41" s="38">
        <v>60831068.600000001</v>
      </c>
      <c r="W41" s="35">
        <v>1698677.92</v>
      </c>
      <c r="X41">
        <v>0.85312783318223029</v>
      </c>
      <c r="Y41">
        <v>1.0879419764279238E-2</v>
      </c>
      <c r="Z41">
        <v>1.8132366273798731E-3</v>
      </c>
      <c r="AA41">
        <v>8.2502266545784228E-2</v>
      </c>
      <c r="AB41">
        <v>7.2529465095194923E-3</v>
      </c>
      <c r="AC41">
        <v>4.4424297370806894E-2</v>
      </c>
      <c r="AD41">
        <v>0</v>
      </c>
      <c r="AE41">
        <v>0.92753623188405798</v>
      </c>
      <c r="AF41">
        <v>6.7934782608695649E-2</v>
      </c>
      <c r="AG41">
        <v>4.528985507246377E-3</v>
      </c>
      <c r="AH41">
        <v>0.83695652173913049</v>
      </c>
      <c r="AI41">
        <v>0.15670289855072464</v>
      </c>
      <c r="AJ41">
        <v>6.3405797101449279E-3</v>
      </c>
      <c r="AK41">
        <v>0.82310000000000005</v>
      </c>
      <c r="AL41">
        <v>0.60499999999999998</v>
      </c>
      <c r="AM41">
        <v>0.92599999999999993</v>
      </c>
      <c r="AN41">
        <v>7.400000000000001E-2</v>
      </c>
      <c r="AO41">
        <v>0.20600000000000002</v>
      </c>
      <c r="AP41" s="54">
        <v>19121634256.809998</v>
      </c>
      <c r="AQ41" s="54">
        <v>4396709791.6099997</v>
      </c>
      <c r="AR41" s="54">
        <v>11110783612.210001</v>
      </c>
      <c r="AS41" s="54">
        <v>3611605856.6900001</v>
      </c>
      <c r="AT41" s="54">
        <v>2534996.29</v>
      </c>
      <c r="AU41">
        <v>0.22993378769621381</v>
      </c>
      <c r="AV41">
        <v>0.58105826431927476</v>
      </c>
      <c r="AW41">
        <v>0.1888753758274484</v>
      </c>
      <c r="AX41">
        <v>1.325721565402907E-4</v>
      </c>
      <c r="AY41">
        <v>3.2202580028666987E-2</v>
      </c>
      <c r="AZ41">
        <v>0.94960130061159698</v>
      </c>
      <c r="BA41">
        <v>0.65771144278606963</v>
      </c>
      <c r="BB41">
        <v>3.9800995024875621E-2</v>
      </c>
      <c r="BC41">
        <v>0.88656716417910464</v>
      </c>
      <c r="BD41" s="12">
        <v>336</v>
      </c>
      <c r="BE41" s="50">
        <v>91</v>
      </c>
      <c r="BF41" s="38">
        <v>50594056.821900003</v>
      </c>
      <c r="BG41" s="35">
        <v>168646856.07300001</v>
      </c>
    </row>
    <row r="42" spans="1:59" ht="15" x14ac:dyDescent="0.25">
      <c r="A42" s="7" t="s">
        <v>41</v>
      </c>
      <c r="B42" s="8" t="s">
        <v>14</v>
      </c>
      <c r="C42" s="8">
        <v>4</v>
      </c>
      <c r="D42" s="9">
        <v>434</v>
      </c>
      <c r="E42" s="10">
        <v>132899</v>
      </c>
      <c r="F42" s="44">
        <v>2838393.486414026</v>
      </c>
      <c r="G42" s="11">
        <v>249092</v>
      </c>
      <c r="H42" s="35">
        <v>284000</v>
      </c>
      <c r="I42" s="121">
        <v>0.48749761752303777</v>
      </c>
      <c r="J42" s="121">
        <v>0.14972341851714635</v>
      </c>
      <c r="K42" s="121">
        <v>0.30078637801396718</v>
      </c>
      <c r="L42" s="121">
        <v>6.1993656722011521E-2</v>
      </c>
      <c r="M42" s="121">
        <v>6.3934299999999999E-2</v>
      </c>
      <c r="N42" s="1">
        <v>2724</v>
      </c>
      <c r="O42" s="1">
        <v>16840</v>
      </c>
      <c r="P42" s="1">
        <v>4</v>
      </c>
      <c r="Q42" s="1">
        <v>1</v>
      </c>
      <c r="R42" s="1">
        <v>0</v>
      </c>
      <c r="S42" s="35">
        <v>20371050</v>
      </c>
      <c r="T42" s="35">
        <v>0</v>
      </c>
      <c r="U42" s="1">
        <v>0</v>
      </c>
      <c r="V42" s="38">
        <v>20371050</v>
      </c>
      <c r="W42" s="35">
        <v>12500</v>
      </c>
      <c r="X42">
        <v>0.68851395197923426</v>
      </c>
      <c r="Y42">
        <v>0.11323815704088254</v>
      </c>
      <c r="Z42">
        <v>8.4360804672290717E-3</v>
      </c>
      <c r="AA42">
        <v>0.10480207657365347</v>
      </c>
      <c r="AB42">
        <v>2.3361453601557433E-2</v>
      </c>
      <c r="AC42">
        <v>6.0025957170668394E-2</v>
      </c>
      <c r="AD42">
        <v>1.6223231667748218E-3</v>
      </c>
      <c r="AE42">
        <v>0.94939993512812193</v>
      </c>
      <c r="AF42">
        <v>4.5734674018812843E-2</v>
      </c>
      <c r="AG42">
        <v>4.8653908530651964E-3</v>
      </c>
      <c r="AH42">
        <v>0.89879987025624397</v>
      </c>
      <c r="AI42">
        <v>9.2442426208238726E-2</v>
      </c>
      <c r="AJ42">
        <v>8.757703535517353E-3</v>
      </c>
      <c r="AK42">
        <v>0.84239999999999993</v>
      </c>
      <c r="AL42">
        <v>0.64500000000000002</v>
      </c>
      <c r="AM42">
        <v>0.90799999999999992</v>
      </c>
      <c r="AN42">
        <v>9.1999999999999998E-2</v>
      </c>
      <c r="AO42">
        <v>0.17499999999999999</v>
      </c>
      <c r="AP42" s="54">
        <v>112439903155.53999</v>
      </c>
      <c r="AQ42" s="54">
        <v>20050011532.440002</v>
      </c>
      <c r="AR42" s="54">
        <v>66574705022.210007</v>
      </c>
      <c r="AS42" s="54">
        <v>25742875795.169998</v>
      </c>
      <c r="AT42" s="54">
        <v>72310805.730000004</v>
      </c>
      <c r="AU42">
        <v>0.17831758094548056</v>
      </c>
      <c r="AV42">
        <v>0.59209144755413123</v>
      </c>
      <c r="AW42">
        <v>0.22894786523925983</v>
      </c>
      <c r="AX42">
        <v>6.4310626121734783E-4</v>
      </c>
      <c r="AY42">
        <v>3.4848809005834175E-2</v>
      </c>
      <c r="AZ42">
        <v>0.92405041730539939</v>
      </c>
      <c r="BA42">
        <v>0.5228595178719867</v>
      </c>
      <c r="BB42">
        <v>0.12177888611803823</v>
      </c>
      <c r="BC42">
        <v>1.1172069825436408</v>
      </c>
      <c r="BD42" s="12">
        <v>458</v>
      </c>
      <c r="BE42" s="50">
        <v>126</v>
      </c>
      <c r="BF42" s="38">
        <v>169296928.044</v>
      </c>
      <c r="BG42" s="35">
        <v>564323093.48000002</v>
      </c>
    </row>
    <row r="43" spans="1:59" ht="15" x14ac:dyDescent="0.25">
      <c r="A43" s="7" t="s">
        <v>42</v>
      </c>
      <c r="B43" s="8">
        <v>10</v>
      </c>
      <c r="C43" s="8">
        <v>10</v>
      </c>
      <c r="D43" s="9">
        <v>1035</v>
      </c>
      <c r="E43" s="10">
        <v>91654</v>
      </c>
      <c r="F43" s="44">
        <v>969716.97976790532</v>
      </c>
      <c r="G43" s="11">
        <v>164672</v>
      </c>
      <c r="H43" s="35">
        <v>190000</v>
      </c>
      <c r="I43" s="121">
        <v>0.46408913125619106</v>
      </c>
      <c r="J43" s="121">
        <v>0.20515609203149412</v>
      </c>
      <c r="K43" s="121">
        <v>0.27545111975736036</v>
      </c>
      <c r="L43" s="121">
        <v>5.53036569549544E-2</v>
      </c>
      <c r="M43" s="121">
        <v>0.49061009999999994</v>
      </c>
      <c r="N43" s="1">
        <v>34679</v>
      </c>
      <c r="O43" s="1">
        <v>150793</v>
      </c>
      <c r="P43" s="1">
        <v>0</v>
      </c>
      <c r="Q43" s="1">
        <v>169</v>
      </c>
      <c r="R43" s="1">
        <v>1790</v>
      </c>
      <c r="S43" s="35">
        <v>261905977</v>
      </c>
      <c r="T43" s="35">
        <v>11310000</v>
      </c>
      <c r="U43" s="1">
        <v>10000</v>
      </c>
      <c r="V43" s="38">
        <v>273225977</v>
      </c>
      <c r="W43" s="35">
        <v>2952691</v>
      </c>
      <c r="X43">
        <v>0.68</v>
      </c>
      <c r="Y43">
        <v>2.9743589743589746E-2</v>
      </c>
      <c r="Z43">
        <v>1.641025641025641E-2</v>
      </c>
      <c r="AA43">
        <v>0.19384615384615383</v>
      </c>
      <c r="AB43">
        <v>8.2051282051282051E-3</v>
      </c>
      <c r="AC43">
        <v>6.8717948717948715E-2</v>
      </c>
      <c r="AD43">
        <v>3.0769230769230769E-3</v>
      </c>
      <c r="AE43">
        <v>0.87090163934426235</v>
      </c>
      <c r="AF43">
        <v>0.11885245901639344</v>
      </c>
      <c r="AG43">
        <v>1.0245901639344262E-2</v>
      </c>
      <c r="AH43">
        <v>0.76024590163934425</v>
      </c>
      <c r="AI43">
        <v>0.22131147540983606</v>
      </c>
      <c r="AJ43">
        <v>1.8442622950819672E-2</v>
      </c>
      <c r="AK43">
        <v>0.56100000000000005</v>
      </c>
      <c r="AL43">
        <v>0.68500000000000005</v>
      </c>
      <c r="AM43">
        <v>0.94900000000000007</v>
      </c>
      <c r="AN43">
        <v>5.0999999999999997E-2</v>
      </c>
      <c r="AO43">
        <v>0.312</v>
      </c>
      <c r="AP43" s="54">
        <v>14622826854.08</v>
      </c>
      <c r="AQ43" s="54">
        <v>5106768983.3800001</v>
      </c>
      <c r="AR43" s="54">
        <v>8140386277.6099997</v>
      </c>
      <c r="AS43" s="54">
        <v>1368494378.53</v>
      </c>
      <c r="AT43" s="54">
        <v>7177214.5499999998</v>
      </c>
      <c r="AU43">
        <v>0.34923267808201752</v>
      </c>
      <c r="AV43">
        <v>0.55669032799487073</v>
      </c>
      <c r="AW43">
        <v>9.3586171277694377E-2</v>
      </c>
      <c r="AX43">
        <v>4.9082264473352788E-4</v>
      </c>
      <c r="AY43">
        <v>3.1197374405369193E-2</v>
      </c>
      <c r="AZ43">
        <v>0.80891303459825992</v>
      </c>
      <c r="BA43">
        <v>0.4862932061978546</v>
      </c>
      <c r="BB43">
        <v>5.8402860548271755E-2</v>
      </c>
      <c r="BC43">
        <v>0.85458879618593575</v>
      </c>
      <c r="BD43" s="13">
        <v>411</v>
      </c>
      <c r="BE43" s="51">
        <v>62</v>
      </c>
      <c r="BF43" s="38">
        <v>26544432.2634</v>
      </c>
      <c r="BG43" s="35">
        <v>88481440.878000006</v>
      </c>
    </row>
    <row r="44" spans="1:59" ht="15" x14ac:dyDescent="0.25">
      <c r="A44" s="7" t="s">
        <v>43</v>
      </c>
      <c r="B44" s="8" t="s">
        <v>10</v>
      </c>
      <c r="C44" s="8">
        <v>15</v>
      </c>
      <c r="D44" s="9">
        <v>1536</v>
      </c>
      <c r="E44" s="10">
        <v>27819</v>
      </c>
      <c r="F44" s="44">
        <v>962426.55633315619</v>
      </c>
      <c r="G44" s="11">
        <v>131981</v>
      </c>
      <c r="H44" s="35">
        <v>130000</v>
      </c>
      <c r="I44" s="121">
        <v>0.2245441888218524</v>
      </c>
      <c r="J44" s="121">
        <v>0.5364582642710336</v>
      </c>
      <c r="K44" s="121">
        <v>0.19630047072863488</v>
      </c>
      <c r="L44" s="121">
        <v>4.2683816216932978E-2</v>
      </c>
      <c r="M44" s="121">
        <v>0.73767920000000009</v>
      </c>
      <c r="N44" s="1">
        <v>30296</v>
      </c>
      <c r="O44" s="1">
        <v>151895</v>
      </c>
      <c r="P44" s="1">
        <v>0</v>
      </c>
      <c r="Q44" s="1">
        <v>256</v>
      </c>
      <c r="R44" s="1">
        <v>368</v>
      </c>
      <c r="S44" s="35">
        <v>0</v>
      </c>
      <c r="T44" s="35">
        <v>2000000</v>
      </c>
      <c r="U44" s="1">
        <v>2000000</v>
      </c>
      <c r="V44" s="38">
        <v>4000000</v>
      </c>
      <c r="W44" s="35">
        <v>1085000</v>
      </c>
      <c r="X44">
        <v>0.82585278276481144</v>
      </c>
      <c r="Y44">
        <v>7.1813285457809697E-3</v>
      </c>
      <c r="Z44">
        <v>1.615798922800718E-2</v>
      </c>
      <c r="AA44">
        <v>0.10951526032315978</v>
      </c>
      <c r="AB44">
        <v>1.615798922800718E-2</v>
      </c>
      <c r="AC44">
        <v>1.7953321364452424E-2</v>
      </c>
      <c r="AD44">
        <v>7.1813285457809697E-3</v>
      </c>
      <c r="AE44">
        <v>0.69299820466786355</v>
      </c>
      <c r="AF44">
        <v>0.30520646319569122</v>
      </c>
      <c r="AG44">
        <v>1.7953321364452424E-3</v>
      </c>
      <c r="AH44">
        <v>0.60035842293906805</v>
      </c>
      <c r="AI44">
        <v>0.39605734767025091</v>
      </c>
      <c r="AJ44">
        <v>3.5842293906810036E-3</v>
      </c>
      <c r="AK44">
        <v>0.20350000000000001</v>
      </c>
      <c r="AL44">
        <v>0.57899999999999996</v>
      </c>
      <c r="AM44">
        <v>0.96499999999999997</v>
      </c>
      <c r="AN44">
        <v>3.5000000000000003E-2</v>
      </c>
      <c r="AO44">
        <v>0.124</v>
      </c>
      <c r="AP44" s="54">
        <v>832254025.44569993</v>
      </c>
      <c r="AQ44" s="54">
        <v>493000747.65150023</v>
      </c>
      <c r="AR44" s="54">
        <v>325655294.93310004</v>
      </c>
      <c r="AS44" s="54">
        <v>13597982.861100003</v>
      </c>
      <c r="AT44" s="54">
        <v>0</v>
      </c>
      <c r="AU44">
        <v>0.59236811427554448</v>
      </c>
      <c r="AV44">
        <v>0.39129314485285993</v>
      </c>
      <c r="AW44">
        <v>1.633874087159606E-2</v>
      </c>
      <c r="AX44">
        <v>0</v>
      </c>
      <c r="AY44">
        <v>8.9180907663460214E-3</v>
      </c>
      <c r="AZ44">
        <v>0.72846759803281547</v>
      </c>
      <c r="BA44">
        <v>0.38353765323992994</v>
      </c>
      <c r="BB44">
        <v>7.0052539404553416E-3</v>
      </c>
      <c r="BC44">
        <v>0.66199649737302979</v>
      </c>
      <c r="BD44" s="13">
        <v>795</v>
      </c>
      <c r="BE44" s="51">
        <v>141</v>
      </c>
      <c r="BF44" s="38">
        <v>60375870.566550002</v>
      </c>
      <c r="BG44" s="35">
        <v>201252901.88850001</v>
      </c>
    </row>
    <row r="45" spans="1:59" ht="15" x14ac:dyDescent="0.25">
      <c r="A45" s="7" t="s">
        <v>44</v>
      </c>
      <c r="B45" s="8">
        <v>8</v>
      </c>
      <c r="C45" s="8">
        <v>8</v>
      </c>
      <c r="D45" s="9">
        <v>837</v>
      </c>
      <c r="E45" s="10">
        <v>54236</v>
      </c>
      <c r="F45" s="44">
        <v>1831350.582113754</v>
      </c>
      <c r="G45" s="11">
        <v>178397</v>
      </c>
      <c r="H45" s="35">
        <v>166000</v>
      </c>
      <c r="I45" s="121">
        <v>0.36808461463604514</v>
      </c>
      <c r="J45" s="121">
        <v>0.21666382833787468</v>
      </c>
      <c r="K45" s="121">
        <v>0.32448788439081355</v>
      </c>
      <c r="L45" s="121">
        <v>9.0763672635266635E-2</v>
      </c>
      <c r="M45" s="121">
        <v>0.39242640000000001</v>
      </c>
      <c r="N45" s="1">
        <v>1202</v>
      </c>
      <c r="O45" s="1">
        <v>5912</v>
      </c>
      <c r="P45" s="1">
        <v>2</v>
      </c>
      <c r="Q45" s="1">
        <v>0</v>
      </c>
      <c r="R45" s="1">
        <v>13</v>
      </c>
      <c r="S45" s="35">
        <v>11060991.859999999</v>
      </c>
      <c r="T45" s="35">
        <v>1875000</v>
      </c>
      <c r="U45" s="1">
        <v>0</v>
      </c>
      <c r="V45" s="38">
        <v>12935991.859999999</v>
      </c>
      <c r="W45" s="35">
        <v>0</v>
      </c>
      <c r="X45">
        <v>0.5760266370699223</v>
      </c>
      <c r="Y45">
        <v>1.4428412874583796E-2</v>
      </c>
      <c r="Z45">
        <v>3.662597114317425E-2</v>
      </c>
      <c r="AA45">
        <v>0.27192008879023305</v>
      </c>
      <c r="AB45">
        <v>4.3285238623751388E-2</v>
      </c>
      <c r="AC45">
        <v>5.6603773584905669E-2</v>
      </c>
      <c r="AD45">
        <v>1.1098779134295228E-3</v>
      </c>
      <c r="AE45">
        <v>0.72697003329633736</v>
      </c>
      <c r="AF45">
        <v>0.26748057713651496</v>
      </c>
      <c r="AG45">
        <v>5.5493895671476137E-3</v>
      </c>
      <c r="AH45">
        <v>0.65815760266370704</v>
      </c>
      <c r="AI45">
        <v>0.32852386237513875</v>
      </c>
      <c r="AJ45">
        <v>1.3318534961154271E-2</v>
      </c>
      <c r="AK45">
        <v>0.77989999999999993</v>
      </c>
      <c r="AL45">
        <v>0.63</v>
      </c>
      <c r="AM45">
        <v>0.94900000000000007</v>
      </c>
      <c r="AN45">
        <v>5.0999999999999997E-2</v>
      </c>
      <c r="AO45">
        <v>0.251</v>
      </c>
      <c r="AP45" s="54">
        <v>31300884066.649998</v>
      </c>
      <c r="AQ45" s="54">
        <v>10395502555.290001</v>
      </c>
      <c r="AR45" s="54">
        <v>16706336204.720003</v>
      </c>
      <c r="AS45" s="54">
        <v>4190305605.7800002</v>
      </c>
      <c r="AT45" s="54">
        <v>8739700.8599999994</v>
      </c>
      <c r="AU45">
        <v>0.33211530170056913</v>
      </c>
      <c r="AV45">
        <v>0.53373368525779186</v>
      </c>
      <c r="AW45">
        <v>0.13387179725842394</v>
      </c>
      <c r="AX45">
        <v>2.7921578321526855E-4</v>
      </c>
      <c r="AY45">
        <v>4.0275447022741738E-2</v>
      </c>
      <c r="AZ45">
        <v>0.86534689242205243</v>
      </c>
      <c r="BA45">
        <v>0.27976878612716766</v>
      </c>
      <c r="BB45">
        <v>4.161849710982659E-2</v>
      </c>
      <c r="BC45">
        <v>0.70404624277456651</v>
      </c>
      <c r="BD45" s="12">
        <v>1301</v>
      </c>
      <c r="BE45" s="50">
        <v>174</v>
      </c>
      <c r="BF45" s="38">
        <v>85182393.845400006</v>
      </c>
      <c r="BG45" s="35">
        <v>283941312.81800002</v>
      </c>
    </row>
    <row r="46" spans="1:59" ht="15" x14ac:dyDescent="0.25">
      <c r="A46" s="7" t="s">
        <v>45</v>
      </c>
      <c r="B46" s="8" t="s">
        <v>10</v>
      </c>
      <c r="C46" s="8">
        <v>15</v>
      </c>
      <c r="D46" s="9">
        <v>1538</v>
      </c>
      <c r="E46" s="10">
        <v>27819</v>
      </c>
      <c r="F46" s="44">
        <v>1274192.9487953184</v>
      </c>
      <c r="G46" s="11">
        <v>140218</v>
      </c>
      <c r="H46" s="35">
        <v>130000</v>
      </c>
      <c r="I46" s="121">
        <v>0.2245441888218524</v>
      </c>
      <c r="J46" s="121">
        <v>0.5364582642710336</v>
      </c>
      <c r="K46" s="121">
        <v>0.19630047072863488</v>
      </c>
      <c r="L46" s="121">
        <v>4.2683816216932978E-2</v>
      </c>
      <c r="M46" s="121">
        <v>0.58918599564895524</v>
      </c>
      <c r="N46" s="1">
        <v>23688</v>
      </c>
      <c r="O46" s="1">
        <v>115585</v>
      </c>
      <c r="P46" s="1">
        <v>6</v>
      </c>
      <c r="Q46" s="1">
        <v>0</v>
      </c>
      <c r="R46" s="1">
        <v>0</v>
      </c>
      <c r="S46" s="35">
        <v>0</v>
      </c>
      <c r="T46" s="35">
        <v>2500000</v>
      </c>
      <c r="U46" s="1">
        <v>2500000</v>
      </c>
      <c r="V46" s="38">
        <v>5000000</v>
      </c>
      <c r="W46" s="35">
        <v>512750</v>
      </c>
      <c r="X46">
        <v>0.82585278276481144</v>
      </c>
      <c r="Y46">
        <v>7.1813285457809697E-3</v>
      </c>
      <c r="Z46">
        <v>1.615798922800718E-2</v>
      </c>
      <c r="AA46">
        <v>0.10951526032315978</v>
      </c>
      <c r="AB46">
        <v>1.615798922800718E-2</v>
      </c>
      <c r="AC46">
        <v>1.7953321364452424E-2</v>
      </c>
      <c r="AD46">
        <v>7.1813285457809697E-3</v>
      </c>
      <c r="AE46">
        <v>0.69299820466786355</v>
      </c>
      <c r="AF46">
        <v>0.30520646319569122</v>
      </c>
      <c r="AG46">
        <v>1.7953321364452424E-3</v>
      </c>
      <c r="AH46">
        <v>0.60035842293906805</v>
      </c>
      <c r="AI46">
        <v>0.39605734767025091</v>
      </c>
      <c r="AJ46">
        <v>3.5842293906810036E-3</v>
      </c>
      <c r="AK46">
        <v>0.30380000000000001</v>
      </c>
      <c r="AL46">
        <v>0.57899999999999996</v>
      </c>
      <c r="AM46">
        <v>0.96499999999999997</v>
      </c>
      <c r="AN46">
        <v>3.5000000000000003E-2</v>
      </c>
      <c r="AO46">
        <v>0.124</v>
      </c>
      <c r="AP46" s="54">
        <v>832254025.44569993</v>
      </c>
      <c r="AQ46" s="54">
        <v>493000747.65150023</v>
      </c>
      <c r="AR46" s="54">
        <v>325655294.93310004</v>
      </c>
      <c r="AS46" s="54">
        <v>13597982.861100003</v>
      </c>
      <c r="AT46" s="54">
        <v>0</v>
      </c>
      <c r="AU46">
        <v>0.59236811427554448</v>
      </c>
      <c r="AV46">
        <v>0.39129314485285993</v>
      </c>
      <c r="AW46">
        <v>1.633874087159606E-2</v>
      </c>
      <c r="AX46">
        <v>0</v>
      </c>
      <c r="AY46">
        <v>8.9180907663460214E-3</v>
      </c>
      <c r="AZ46">
        <v>0.55051590713671539</v>
      </c>
      <c r="BA46">
        <v>0.38353765323992994</v>
      </c>
      <c r="BB46">
        <v>7.0052539404553416E-3</v>
      </c>
      <c r="BC46">
        <v>0.66199649737302979</v>
      </c>
      <c r="BD46" s="13">
        <f>547+28</f>
        <v>575</v>
      </c>
      <c r="BE46" s="51">
        <f>77+15</f>
        <v>92</v>
      </c>
      <c r="BF46" s="38">
        <v>49306639.693200007</v>
      </c>
      <c r="BG46" s="35">
        <v>164355465.64400002</v>
      </c>
    </row>
    <row r="47" spans="1:59" ht="15" x14ac:dyDescent="0.25">
      <c r="A47" s="7" t="s">
        <v>46</v>
      </c>
      <c r="B47" s="8" t="s">
        <v>47</v>
      </c>
      <c r="C47" s="8">
        <v>17</v>
      </c>
      <c r="D47" s="9">
        <v>1740</v>
      </c>
      <c r="E47" s="10">
        <v>63415</v>
      </c>
      <c r="F47" s="44">
        <v>229974.56477205377</v>
      </c>
      <c r="G47" s="11">
        <v>151717</v>
      </c>
      <c r="H47" s="35">
        <v>179000</v>
      </c>
      <c r="I47" s="121">
        <v>0.33130993914172618</v>
      </c>
      <c r="J47" s="121">
        <v>0.26140114832835309</v>
      </c>
      <c r="K47" s="121">
        <v>0.29995775903878347</v>
      </c>
      <c r="L47" s="121">
        <v>0.10732333109091194</v>
      </c>
      <c r="M47" s="121">
        <v>0.3291193</v>
      </c>
      <c r="N47" s="1">
        <v>436</v>
      </c>
      <c r="O47" s="1">
        <v>2236</v>
      </c>
      <c r="P47" s="1">
        <v>2</v>
      </c>
      <c r="Q47" s="1">
        <v>5</v>
      </c>
      <c r="R47" s="1">
        <v>0</v>
      </c>
      <c r="S47" s="35">
        <v>1899970</v>
      </c>
      <c r="T47" s="35">
        <v>53000000</v>
      </c>
      <c r="U47" s="1">
        <v>0</v>
      </c>
      <c r="V47" s="38">
        <v>54899970</v>
      </c>
      <c r="W47" s="35">
        <v>273945.90000000002</v>
      </c>
      <c r="X47">
        <v>0.7492163009404389</v>
      </c>
      <c r="Y47">
        <v>3.2915360501567396E-2</v>
      </c>
      <c r="Z47">
        <v>4.7021943573667714E-3</v>
      </c>
      <c r="AA47">
        <v>0.14733542319749215</v>
      </c>
      <c r="AB47">
        <v>1.0971786833855799E-2</v>
      </c>
      <c r="AC47">
        <v>5.329153605015674E-2</v>
      </c>
      <c r="AD47">
        <v>1.567398119122257E-3</v>
      </c>
      <c r="AE47">
        <v>0.65987460815047017</v>
      </c>
      <c r="AF47">
        <v>0.33072100313479624</v>
      </c>
      <c r="AG47">
        <v>9.4043887147335428E-3</v>
      </c>
      <c r="AH47">
        <v>0.54631083202511777</v>
      </c>
      <c r="AI47">
        <v>0.44113029827315542</v>
      </c>
      <c r="AJ47">
        <v>1.2558869701726845E-2</v>
      </c>
      <c r="AK47">
        <v>0.85510000000000008</v>
      </c>
      <c r="AL47">
        <v>0.66299999999999992</v>
      </c>
      <c r="AM47">
        <v>0.95700000000000007</v>
      </c>
      <c r="AN47">
        <v>4.2999999999999997E-2</v>
      </c>
      <c r="AO47">
        <v>0.24</v>
      </c>
      <c r="AP47" s="54">
        <v>2753544771.3099999</v>
      </c>
      <c r="AQ47" s="54">
        <v>676529059.01999998</v>
      </c>
      <c r="AR47" s="54">
        <v>2014528668.5699999</v>
      </c>
      <c r="AS47" s="54">
        <v>57825926.509999998</v>
      </c>
      <c r="AT47" s="54">
        <v>4661117.22</v>
      </c>
      <c r="AU47">
        <v>0.24569386561967579</v>
      </c>
      <c r="AV47">
        <v>0.73161282487939627</v>
      </c>
      <c r="AW47">
        <v>2.1000539781486572E-2</v>
      </c>
      <c r="AX47">
        <v>1.6927697230731686E-3</v>
      </c>
      <c r="AY47">
        <v>2.9351153438306556E-2</v>
      </c>
      <c r="AZ47">
        <v>0.83730327520204173</v>
      </c>
      <c r="BA47">
        <v>0.3</v>
      </c>
      <c r="BB47">
        <v>1.6949152542372881E-2</v>
      </c>
      <c r="BC47">
        <v>0.79152542372881352</v>
      </c>
      <c r="BD47" s="12">
        <v>181</v>
      </c>
      <c r="BE47" s="50">
        <v>45</v>
      </c>
      <c r="BF47" s="38">
        <v>10114931.3835</v>
      </c>
      <c r="BG47" s="35">
        <v>33716437.945</v>
      </c>
    </row>
    <row r="48" spans="1:59" ht="15" x14ac:dyDescent="0.25">
      <c r="A48" s="7" t="s">
        <v>48</v>
      </c>
      <c r="B48" s="8">
        <v>5</v>
      </c>
      <c r="C48" s="8">
        <v>5</v>
      </c>
      <c r="D48" s="9">
        <v>541</v>
      </c>
      <c r="E48" s="10">
        <v>38870</v>
      </c>
      <c r="F48" s="44">
        <v>862659.41337604844</v>
      </c>
      <c r="G48" s="11">
        <v>126563</v>
      </c>
      <c r="H48" s="35">
        <v>162000</v>
      </c>
      <c r="I48" s="121">
        <v>0.38454829888398906</v>
      </c>
      <c r="J48" s="121">
        <v>0.21166268384617279</v>
      </c>
      <c r="K48" s="121">
        <v>0.33594639205735261</v>
      </c>
      <c r="L48" s="121">
        <v>6.7847552413096493E-2</v>
      </c>
      <c r="M48" s="121">
        <v>0.51323059999999998</v>
      </c>
      <c r="N48" s="1">
        <v>736</v>
      </c>
      <c r="O48" s="1">
        <v>4147</v>
      </c>
      <c r="P48" s="1">
        <v>1</v>
      </c>
      <c r="Q48" s="1">
        <v>27</v>
      </c>
      <c r="R48" s="1">
        <v>411</v>
      </c>
      <c r="S48" s="35">
        <v>5895727.5</v>
      </c>
      <c r="T48" s="35">
        <v>0</v>
      </c>
      <c r="U48" s="1">
        <v>0</v>
      </c>
      <c r="V48" s="38">
        <v>5895727.5</v>
      </c>
      <c r="W48" s="35">
        <v>1662313</v>
      </c>
      <c r="X48">
        <v>0.64543889845094649</v>
      </c>
      <c r="Y48">
        <v>1.8932874354561102E-2</v>
      </c>
      <c r="Z48">
        <v>1.9793459552495698E-2</v>
      </c>
      <c r="AA48">
        <v>0.24956970740103268</v>
      </c>
      <c r="AB48">
        <v>2.1514629948364887E-2</v>
      </c>
      <c r="AC48">
        <v>4.3029259896729774E-2</v>
      </c>
      <c r="AD48">
        <v>1.7211703958691913E-3</v>
      </c>
      <c r="AE48">
        <v>0.68497854077253217</v>
      </c>
      <c r="AF48">
        <v>0.30643776824034336</v>
      </c>
      <c r="AG48">
        <v>8.5836909871244635E-3</v>
      </c>
      <c r="AH48">
        <v>0.68755364806866948</v>
      </c>
      <c r="AI48">
        <v>0.29356223175965668</v>
      </c>
      <c r="AJ48">
        <v>1.8884120171673818E-2</v>
      </c>
      <c r="AK48">
        <v>0.68959999999999999</v>
      </c>
      <c r="AL48">
        <v>0.65500000000000003</v>
      </c>
      <c r="AM48">
        <v>0.95099999999999996</v>
      </c>
      <c r="AN48">
        <v>4.9000000000000002E-2</v>
      </c>
      <c r="AO48">
        <v>0.34600000000000003</v>
      </c>
      <c r="AP48" s="54">
        <v>4626459379.0499992</v>
      </c>
      <c r="AQ48" s="54">
        <v>1849284664.0999999</v>
      </c>
      <c r="AR48" s="54">
        <v>2557689442.6700001</v>
      </c>
      <c r="AS48" s="54">
        <v>189599526.93000001</v>
      </c>
      <c r="AT48" s="54">
        <v>29885745.359999999</v>
      </c>
      <c r="AU48">
        <v>0.39971920481440243</v>
      </c>
      <c r="AV48">
        <v>0.55283948979472031</v>
      </c>
      <c r="AW48">
        <v>4.0981560929414768E-2</v>
      </c>
      <c r="AX48">
        <v>6.4597444636240939E-3</v>
      </c>
      <c r="AY48">
        <v>3.2568098139952505E-2</v>
      </c>
      <c r="AZ48">
        <v>0.70062142679592343</v>
      </c>
      <c r="BA48">
        <v>0.51401869158878499</v>
      </c>
      <c r="BB48">
        <v>2.4299065420560748E-2</v>
      </c>
      <c r="BC48">
        <v>0.8</v>
      </c>
      <c r="BD48" s="12">
        <v>607</v>
      </c>
      <c r="BE48" s="50">
        <v>107</v>
      </c>
      <c r="BF48" s="38">
        <v>26323662.120600004</v>
      </c>
      <c r="BG48" s="35">
        <v>87745540.40200001</v>
      </c>
    </row>
    <row r="49" spans="1:59" ht="15" x14ac:dyDescent="0.25">
      <c r="A49" s="7" t="s">
        <v>49</v>
      </c>
      <c r="B49" s="8">
        <v>10</v>
      </c>
      <c r="C49" s="8">
        <v>10</v>
      </c>
      <c r="D49" s="9">
        <v>1042</v>
      </c>
      <c r="E49" s="10">
        <v>91654</v>
      </c>
      <c r="F49" s="44">
        <v>585373.49203396938</v>
      </c>
      <c r="G49" s="11">
        <v>116277</v>
      </c>
      <c r="H49" s="35">
        <v>190000</v>
      </c>
      <c r="I49" s="121">
        <v>0.46408913125619106</v>
      </c>
      <c r="J49" s="121">
        <v>0.20515609203149412</v>
      </c>
      <c r="K49" s="121">
        <v>0.27545111975736036</v>
      </c>
      <c r="L49" s="121">
        <v>5.53036569549544E-2</v>
      </c>
      <c r="M49" s="121">
        <v>0.42785279999999998</v>
      </c>
      <c r="N49" s="1">
        <v>5662</v>
      </c>
      <c r="O49" s="1">
        <v>24757</v>
      </c>
      <c r="P49" s="1">
        <v>2</v>
      </c>
      <c r="Q49" s="1">
        <v>99</v>
      </c>
      <c r="R49" s="1">
        <v>136</v>
      </c>
      <c r="S49" s="35">
        <v>72505743</v>
      </c>
      <c r="T49" s="35">
        <v>4350800</v>
      </c>
      <c r="U49" s="1">
        <v>0</v>
      </c>
      <c r="V49" s="38">
        <v>76856543</v>
      </c>
      <c r="W49" s="35">
        <v>805389</v>
      </c>
      <c r="X49">
        <v>0.68</v>
      </c>
      <c r="Y49">
        <v>2.9743589743589746E-2</v>
      </c>
      <c r="Z49">
        <v>1.641025641025641E-2</v>
      </c>
      <c r="AA49">
        <v>0.19384615384615383</v>
      </c>
      <c r="AB49">
        <v>8.2051282051282051E-3</v>
      </c>
      <c r="AC49">
        <v>6.8717948717948715E-2</v>
      </c>
      <c r="AD49">
        <v>3.0769230769230769E-3</v>
      </c>
      <c r="AE49">
        <v>0.87090163934426235</v>
      </c>
      <c r="AF49">
        <v>0.11885245901639344</v>
      </c>
      <c r="AG49">
        <v>1.0245901639344262E-2</v>
      </c>
      <c r="AH49">
        <v>0.76024590163934425</v>
      </c>
      <c r="AI49">
        <v>0.22131147540983606</v>
      </c>
      <c r="AJ49">
        <v>1.8442622950819672E-2</v>
      </c>
      <c r="AK49">
        <v>0.76790000000000003</v>
      </c>
      <c r="AL49">
        <v>0.68500000000000005</v>
      </c>
      <c r="AM49">
        <v>0.94900000000000007</v>
      </c>
      <c r="AN49">
        <v>5.0999999999999997E-2</v>
      </c>
      <c r="AO49">
        <v>0.312</v>
      </c>
      <c r="AP49" s="54">
        <v>11075302675.34</v>
      </c>
      <c r="AQ49" s="54">
        <v>2384573993.1100001</v>
      </c>
      <c r="AR49" s="54">
        <v>7175044328.8699999</v>
      </c>
      <c r="AS49" s="54">
        <v>1514180060.9000001</v>
      </c>
      <c r="AT49" s="54">
        <v>1504292.48</v>
      </c>
      <c r="AU49">
        <v>0.21530553728517365</v>
      </c>
      <c r="AV49">
        <v>0.64784182782162503</v>
      </c>
      <c r="AW49">
        <v>0.13671681084359316</v>
      </c>
      <c r="AX49">
        <v>1.3582405141391042E-4</v>
      </c>
      <c r="AY49">
        <v>3.1197374405369193E-2</v>
      </c>
      <c r="AZ49">
        <v>0.87582824197573361</v>
      </c>
      <c r="BA49">
        <v>0.4862932061978546</v>
      </c>
      <c r="BB49">
        <v>5.8402860548271755E-2</v>
      </c>
      <c r="BC49">
        <v>0.85458879618593575</v>
      </c>
      <c r="BD49" s="13">
        <v>461</v>
      </c>
      <c r="BE49" s="51">
        <v>67</v>
      </c>
      <c r="BF49" s="38">
        <v>36677017.19895</v>
      </c>
      <c r="BG49" s="35">
        <v>122256723.9965</v>
      </c>
    </row>
    <row r="50" spans="1:59" ht="15" x14ac:dyDescent="0.25">
      <c r="A50" s="7" t="s">
        <v>50</v>
      </c>
      <c r="B50" s="8">
        <v>10</v>
      </c>
      <c r="C50" s="8">
        <v>10</v>
      </c>
      <c r="D50" s="9">
        <v>1043</v>
      </c>
      <c r="E50" s="10">
        <v>91654</v>
      </c>
      <c r="F50" s="44">
        <v>1482282.6714916239</v>
      </c>
      <c r="G50" s="11">
        <v>205538</v>
      </c>
      <c r="H50" s="35">
        <v>190000</v>
      </c>
      <c r="I50" s="121">
        <v>0.46408913125619106</v>
      </c>
      <c r="J50" s="121">
        <v>0.20515609203149412</v>
      </c>
      <c r="K50" s="121">
        <v>0.27545111975736036</v>
      </c>
      <c r="L50" s="121">
        <v>5.53036569549544E-2</v>
      </c>
      <c r="M50" s="121">
        <v>0.23438030000000001</v>
      </c>
      <c r="N50" s="1">
        <v>29455</v>
      </c>
      <c r="O50" s="1">
        <v>123260</v>
      </c>
      <c r="P50" s="1">
        <v>8</v>
      </c>
      <c r="Q50" s="1">
        <v>463</v>
      </c>
      <c r="R50" s="1">
        <v>4109</v>
      </c>
      <c r="S50" s="35">
        <v>1259827247</v>
      </c>
      <c r="T50" s="35">
        <v>41766000</v>
      </c>
      <c r="U50" s="1">
        <v>1450800</v>
      </c>
      <c r="V50" s="38">
        <v>1303044047</v>
      </c>
      <c r="W50" s="35">
        <v>6327000</v>
      </c>
      <c r="X50">
        <v>0.68</v>
      </c>
      <c r="Y50">
        <v>2.9743589743589746E-2</v>
      </c>
      <c r="Z50">
        <v>1.641025641025641E-2</v>
      </c>
      <c r="AA50">
        <v>0.19384615384615383</v>
      </c>
      <c r="AB50">
        <v>8.2051282051282051E-3</v>
      </c>
      <c r="AC50">
        <v>6.8717948717948715E-2</v>
      </c>
      <c r="AD50">
        <v>3.0769230769230769E-3</v>
      </c>
      <c r="AE50">
        <v>0.87090163934426235</v>
      </c>
      <c r="AF50">
        <v>0.11885245901639344</v>
      </c>
      <c r="AG50">
        <v>1.0245901639344262E-2</v>
      </c>
      <c r="AH50">
        <v>0.76024590163934425</v>
      </c>
      <c r="AI50">
        <v>0.22131147540983606</v>
      </c>
      <c r="AJ50">
        <v>1.8442622950819672E-2</v>
      </c>
      <c r="AK50">
        <v>0.52229999999999999</v>
      </c>
      <c r="AL50">
        <v>0.68500000000000005</v>
      </c>
      <c r="AM50">
        <v>0.94900000000000007</v>
      </c>
      <c r="AN50">
        <v>5.0999999999999997E-2</v>
      </c>
      <c r="AO50">
        <v>0.312</v>
      </c>
      <c r="AP50" s="54">
        <v>46102429318.810005</v>
      </c>
      <c r="AQ50" s="54">
        <v>14421784768.099998</v>
      </c>
      <c r="AR50" s="54">
        <v>25054765024.75</v>
      </c>
      <c r="AS50" s="54">
        <v>6611910892.5799999</v>
      </c>
      <c r="AT50" s="54">
        <v>13968633.35</v>
      </c>
      <c r="AU50">
        <v>0.31282049517108296</v>
      </c>
      <c r="AV50">
        <v>0.54345867224240907</v>
      </c>
      <c r="AW50">
        <v>0.14341784132148347</v>
      </c>
      <c r="AX50">
        <v>3.0299126437358326E-4</v>
      </c>
      <c r="AY50">
        <v>3.1197374405369193E-2</v>
      </c>
      <c r="AZ50">
        <v>0.87412921348314609</v>
      </c>
      <c r="BA50">
        <v>0.4862932061978546</v>
      </c>
      <c r="BB50">
        <v>5.8402860548271755E-2</v>
      </c>
      <c r="BC50">
        <v>0.85458879618593575</v>
      </c>
      <c r="BD50" s="13">
        <v>506</v>
      </c>
      <c r="BE50" s="51">
        <v>116</v>
      </c>
      <c r="BF50" s="38">
        <v>63032847.962850004</v>
      </c>
      <c r="BG50" s="35">
        <v>210109493.20950001</v>
      </c>
    </row>
    <row r="51" spans="1:59" ht="15" x14ac:dyDescent="0.25">
      <c r="A51" s="7" t="s">
        <v>51</v>
      </c>
      <c r="B51" s="8" t="s">
        <v>1</v>
      </c>
      <c r="C51" s="8">
        <v>14</v>
      </c>
      <c r="D51" s="9">
        <v>1444</v>
      </c>
      <c r="E51" s="10">
        <v>126843</v>
      </c>
      <c r="F51" s="44">
        <v>157051.14145100207</v>
      </c>
      <c r="G51" s="11">
        <v>122076</v>
      </c>
      <c r="H51" s="35">
        <v>257000</v>
      </c>
      <c r="I51" s="121">
        <v>0.34370101248547663</v>
      </c>
      <c r="J51" s="121">
        <v>0.24762554635486786</v>
      </c>
      <c r="K51" s="121">
        <v>0.2971524998616823</v>
      </c>
      <c r="L51" s="121">
        <v>0.11153016247717758</v>
      </c>
      <c r="M51" s="121">
        <v>0.37634849999999997</v>
      </c>
      <c r="N51" s="1">
        <v>126</v>
      </c>
      <c r="O51" s="1">
        <v>581</v>
      </c>
      <c r="P51" s="1">
        <v>1</v>
      </c>
      <c r="Q51" s="1">
        <v>6</v>
      </c>
      <c r="R51" s="1">
        <v>53</v>
      </c>
      <c r="S51" s="35">
        <v>1946800</v>
      </c>
      <c r="T51" s="35">
        <v>5657000</v>
      </c>
      <c r="U51" s="1">
        <v>0</v>
      </c>
      <c r="V51" s="38">
        <v>7603800</v>
      </c>
      <c r="W51" s="35">
        <v>174082.25</v>
      </c>
      <c r="X51">
        <v>0.83200000000000007</v>
      </c>
      <c r="Y51">
        <v>7.7333333333333337E-2</v>
      </c>
      <c r="Z51">
        <v>2.6666666666666666E-3</v>
      </c>
      <c r="AA51">
        <v>2.6666666666666668E-2</v>
      </c>
      <c r="AB51">
        <v>2.6666666666666666E-3</v>
      </c>
      <c r="AC51">
        <v>5.8666666666666666E-2</v>
      </c>
      <c r="AD51">
        <v>0</v>
      </c>
      <c r="AE51">
        <v>0.94666666666666677</v>
      </c>
      <c r="AF51">
        <v>5.0666666666666665E-2</v>
      </c>
      <c r="AG51">
        <v>2.6666666666666666E-3</v>
      </c>
      <c r="AH51">
        <v>0.92800000000000016</v>
      </c>
      <c r="AI51">
        <v>6.933333333333333E-2</v>
      </c>
      <c r="AJ51">
        <v>2.6666666666666666E-3</v>
      </c>
      <c r="AK51">
        <v>0.7722</v>
      </c>
      <c r="AL51">
        <v>0.66900000000000004</v>
      </c>
      <c r="AM51">
        <v>0.94099999999999995</v>
      </c>
      <c r="AN51">
        <v>5.9000000000000004E-2</v>
      </c>
      <c r="AO51">
        <v>0.16500000000000001</v>
      </c>
      <c r="AP51" s="54">
        <v>2543314334.5599999</v>
      </c>
      <c r="AQ51" s="54">
        <v>709844606.11000001</v>
      </c>
      <c r="AR51" s="54">
        <v>1621684444.5900002</v>
      </c>
      <c r="AS51" s="54">
        <v>211785283.86000001</v>
      </c>
      <c r="AT51" s="54">
        <v>0</v>
      </c>
      <c r="AU51">
        <v>0.27910219215306115</v>
      </c>
      <c r="AV51">
        <v>0.63762643199608893</v>
      </c>
      <c r="AW51">
        <v>8.3271375850849913E-2</v>
      </c>
      <c r="AX51">
        <v>0</v>
      </c>
      <c r="AY51">
        <v>3.1413969335604773E-2</v>
      </c>
      <c r="AZ51">
        <v>0.82328190743338003</v>
      </c>
      <c r="BA51">
        <v>0.65217391304347827</v>
      </c>
      <c r="BB51">
        <v>6.2111801242236024E-2</v>
      </c>
      <c r="BC51">
        <v>0.95341614906832295</v>
      </c>
      <c r="BD51" s="12">
        <v>200</v>
      </c>
      <c r="BE51" s="50">
        <v>60</v>
      </c>
      <c r="BF51" s="38">
        <v>0</v>
      </c>
      <c r="BG51" s="35">
        <v>0</v>
      </c>
    </row>
    <row r="52" spans="1:59" ht="15" x14ac:dyDescent="0.25">
      <c r="A52" s="7" t="s">
        <v>52</v>
      </c>
      <c r="B52" s="8">
        <v>6</v>
      </c>
      <c r="C52" s="8">
        <v>6</v>
      </c>
      <c r="D52" s="9">
        <v>645</v>
      </c>
      <c r="E52" s="10">
        <v>57801</v>
      </c>
      <c r="F52" s="44">
        <v>2981577.2046905928</v>
      </c>
      <c r="G52" s="11">
        <v>145959</v>
      </c>
      <c r="H52" s="35">
        <v>202000</v>
      </c>
      <c r="I52" s="121">
        <v>0.37111133717972938</v>
      </c>
      <c r="J52" s="121">
        <v>0.1959859902047697</v>
      </c>
      <c r="K52" s="121">
        <v>0.37472133005856795</v>
      </c>
      <c r="L52" s="121">
        <v>5.8181342556932962E-2</v>
      </c>
      <c r="M52" s="121">
        <v>0.323328</v>
      </c>
      <c r="N52" s="1">
        <v>4833</v>
      </c>
      <c r="O52" s="1">
        <v>20390</v>
      </c>
      <c r="P52" s="1">
        <v>1</v>
      </c>
      <c r="Q52" s="1">
        <v>287</v>
      </c>
      <c r="R52" s="1">
        <v>1920</v>
      </c>
      <c r="S52" s="35">
        <v>11563095</v>
      </c>
      <c r="T52" s="35">
        <v>9120000</v>
      </c>
      <c r="U52" s="1">
        <v>0</v>
      </c>
      <c r="V52" s="38">
        <v>20683095</v>
      </c>
      <c r="W52" s="35">
        <v>2726233.5</v>
      </c>
      <c r="X52">
        <v>0.53275109170305679</v>
      </c>
      <c r="Y52">
        <v>2.5577043044291953E-2</v>
      </c>
      <c r="Z52">
        <v>1.3100436681222707E-2</v>
      </c>
      <c r="AA52">
        <v>0.36369307548346852</v>
      </c>
      <c r="AB52">
        <v>2.5577043044291953E-2</v>
      </c>
      <c r="AC52">
        <v>3.8053649407361195E-2</v>
      </c>
      <c r="AD52">
        <v>1.2476606363069245E-3</v>
      </c>
      <c r="AE52">
        <v>0.80349344978165926</v>
      </c>
      <c r="AF52">
        <v>0.18340611353711794</v>
      </c>
      <c r="AG52">
        <v>1.3100436681222707E-2</v>
      </c>
      <c r="AH52">
        <v>0.57481296758104738</v>
      </c>
      <c r="AI52">
        <v>0.40274314214463841</v>
      </c>
      <c r="AJ52">
        <v>2.2443890274314215E-2</v>
      </c>
      <c r="AK52">
        <v>0.73659999999999992</v>
      </c>
      <c r="AL52">
        <v>0.63</v>
      </c>
      <c r="AM52">
        <v>0.93500000000000005</v>
      </c>
      <c r="AN52">
        <v>6.5000000000000002E-2</v>
      </c>
      <c r="AO52">
        <v>0.188</v>
      </c>
      <c r="AP52" s="54">
        <v>64221665983.370003</v>
      </c>
      <c r="AQ52" s="54">
        <v>13212797374.349998</v>
      </c>
      <c r="AR52" s="54">
        <v>37564650589.160004</v>
      </c>
      <c r="AS52" s="54">
        <v>13429977785.209999</v>
      </c>
      <c r="AT52" s="54">
        <v>14240234.619999999</v>
      </c>
      <c r="AU52">
        <v>0.2057373811786728</v>
      </c>
      <c r="AV52">
        <v>0.58492177077572627</v>
      </c>
      <c r="AW52">
        <v>0.20911911236758712</v>
      </c>
      <c r="AX52">
        <v>2.2173567754669369E-4</v>
      </c>
      <c r="AY52">
        <v>4.4318407759007077E-2</v>
      </c>
      <c r="AZ52">
        <v>0.86910581253868979</v>
      </c>
      <c r="BA52">
        <v>0.54889807162534432</v>
      </c>
      <c r="BB52">
        <v>6.9559228650137736E-2</v>
      </c>
      <c r="BC52">
        <v>0.82300275482093666</v>
      </c>
      <c r="BD52" s="12">
        <v>970</v>
      </c>
      <c r="BE52" s="50">
        <v>233</v>
      </c>
      <c r="BF52" s="38">
        <v>168050421.14250001</v>
      </c>
      <c r="BG52" s="35">
        <v>560168070.47500002</v>
      </c>
    </row>
    <row r="53" spans="1:59" ht="15" x14ac:dyDescent="0.25">
      <c r="A53" s="7" t="s">
        <v>53</v>
      </c>
      <c r="B53" s="8">
        <v>7</v>
      </c>
      <c r="C53" s="8">
        <v>7</v>
      </c>
      <c r="D53" s="9">
        <v>746</v>
      </c>
      <c r="E53" s="10">
        <v>94671</v>
      </c>
      <c r="F53" s="44">
        <v>1320494.3193451285</v>
      </c>
      <c r="G53" s="11">
        <v>146286</v>
      </c>
      <c r="H53" s="35">
        <v>209000</v>
      </c>
      <c r="I53" s="121">
        <v>0.43237541322373596</v>
      </c>
      <c r="J53" s="121">
        <v>0.16811397049287108</v>
      </c>
      <c r="K53" s="121">
        <v>0.3489236728564965</v>
      </c>
      <c r="L53" s="121">
        <v>5.0586943426896507E-2</v>
      </c>
      <c r="M53" s="121">
        <v>0.50061610000000001</v>
      </c>
      <c r="N53" s="1">
        <v>8166</v>
      </c>
      <c r="O53" s="1">
        <v>39114</v>
      </c>
      <c r="P53" s="1">
        <v>4</v>
      </c>
      <c r="Q53" s="1">
        <v>395</v>
      </c>
      <c r="R53" s="1">
        <v>2642</v>
      </c>
      <c r="S53" s="35">
        <v>151000</v>
      </c>
      <c r="T53" s="35">
        <v>818060</v>
      </c>
      <c r="U53" s="1">
        <v>818060</v>
      </c>
      <c r="V53" s="38">
        <v>1787120</v>
      </c>
      <c r="W53" s="35">
        <v>1267708.3999999999</v>
      </c>
      <c r="X53">
        <v>0.69162436548223349</v>
      </c>
      <c r="Y53">
        <v>6.1548223350253804E-2</v>
      </c>
      <c r="Z53">
        <v>2.2208121827411168E-2</v>
      </c>
      <c r="AA53">
        <v>0.1548223350253807</v>
      </c>
      <c r="AB53">
        <v>3.9974619289340103E-2</v>
      </c>
      <c r="AC53">
        <v>2.7284263959390861E-2</v>
      </c>
      <c r="AD53">
        <v>2.5380710659898475E-3</v>
      </c>
      <c r="AE53">
        <v>0.8390367553865653</v>
      </c>
      <c r="AF53">
        <v>0.15462610899873258</v>
      </c>
      <c r="AG53">
        <v>6.3371356147021544E-3</v>
      </c>
      <c r="AH53">
        <v>0.65250475586556755</v>
      </c>
      <c r="AI53">
        <v>0.33798351299936591</v>
      </c>
      <c r="AJ53">
        <v>9.5117311350665819E-3</v>
      </c>
      <c r="AK53">
        <v>0.74930000000000008</v>
      </c>
      <c r="AL53">
        <v>0.64400000000000002</v>
      </c>
      <c r="AM53">
        <v>0.93500000000000005</v>
      </c>
      <c r="AN53">
        <v>6.5000000000000002E-2</v>
      </c>
      <c r="AO53">
        <v>0.184</v>
      </c>
      <c r="AP53" s="54">
        <v>22653971280.48</v>
      </c>
      <c r="AQ53" s="54">
        <v>7162246937.0500002</v>
      </c>
      <c r="AR53" s="54">
        <v>12674893475.370001</v>
      </c>
      <c r="AS53" s="54">
        <v>2810675529.7999997</v>
      </c>
      <c r="AT53" s="54">
        <v>6155338.2599999998</v>
      </c>
      <c r="AU53">
        <v>0.3161585599440313</v>
      </c>
      <c r="AV53">
        <v>0.5594998474413817</v>
      </c>
      <c r="AW53">
        <v>0.12406988139081132</v>
      </c>
      <c r="AX53">
        <v>2.7171122377575373E-4</v>
      </c>
      <c r="AY53">
        <v>3.4143933636834968E-2</v>
      </c>
      <c r="AZ53">
        <v>0.75652618336216382</v>
      </c>
      <c r="BA53">
        <v>0.54657933042212514</v>
      </c>
      <c r="BB53">
        <v>9.2430858806404656E-2</v>
      </c>
      <c r="BC53">
        <v>0.84716157205240161</v>
      </c>
      <c r="BD53" s="12">
        <v>690</v>
      </c>
      <c r="BE53" s="50">
        <v>187</v>
      </c>
      <c r="BF53" s="38">
        <v>74183821.391099989</v>
      </c>
      <c r="BG53" s="35">
        <v>247279404.63699999</v>
      </c>
    </row>
    <row r="54" spans="1:59" ht="15" x14ac:dyDescent="0.25">
      <c r="A54" s="7" t="s">
        <v>54</v>
      </c>
      <c r="B54" s="8">
        <v>12</v>
      </c>
      <c r="C54" s="8">
        <v>12</v>
      </c>
      <c r="D54" s="9">
        <v>1247</v>
      </c>
      <c r="E54" s="10">
        <v>69663</v>
      </c>
      <c r="F54" s="44">
        <v>1288466.3511461518</v>
      </c>
      <c r="G54" s="11">
        <v>136889</v>
      </c>
      <c r="H54" s="35">
        <v>163000</v>
      </c>
      <c r="I54" s="121">
        <v>0.39901189176767965</v>
      </c>
      <c r="J54" s="121">
        <v>0.25251910151088641</v>
      </c>
      <c r="K54" s="121">
        <v>0.27151146090653183</v>
      </c>
      <c r="L54" s="121">
        <v>7.6957545814902051E-2</v>
      </c>
      <c r="M54" s="121">
        <v>0.52356020000000003</v>
      </c>
      <c r="N54" s="1">
        <v>8191</v>
      </c>
      <c r="O54" s="1">
        <v>40955</v>
      </c>
      <c r="P54" s="1">
        <v>0</v>
      </c>
      <c r="Q54" s="1">
        <v>0</v>
      </c>
      <c r="R54" s="1">
        <v>0</v>
      </c>
      <c r="S54" s="35">
        <v>22581342</v>
      </c>
      <c r="T54" s="35">
        <v>10500000</v>
      </c>
      <c r="U54" s="1">
        <v>0</v>
      </c>
      <c r="V54" s="38">
        <v>33081342</v>
      </c>
      <c r="W54" s="35">
        <v>500000</v>
      </c>
      <c r="X54">
        <v>0.71617497456764989</v>
      </c>
      <c r="Y54">
        <v>2.9501525940996948E-2</v>
      </c>
      <c r="Z54">
        <v>9.1556459816887082E-3</v>
      </c>
      <c r="AA54">
        <v>0.17802644964394709</v>
      </c>
      <c r="AB54">
        <v>2.8484231943031534E-2</v>
      </c>
      <c r="AC54">
        <v>3.7639877924720247E-2</v>
      </c>
      <c r="AD54">
        <v>1.017293997965412E-3</v>
      </c>
      <c r="AE54">
        <v>0.80465587044534415</v>
      </c>
      <c r="AF54">
        <v>0.19230769230769235</v>
      </c>
      <c r="AG54">
        <v>3.0364372469635624E-3</v>
      </c>
      <c r="AH54">
        <v>0.5551061678463094</v>
      </c>
      <c r="AI54">
        <v>0.43073811931243683</v>
      </c>
      <c r="AJ54">
        <v>1.4155712841253791E-2</v>
      </c>
      <c r="AK54">
        <v>0.63890000000000002</v>
      </c>
      <c r="AL54">
        <v>0.67200000000000004</v>
      </c>
      <c r="AM54">
        <v>0.96</v>
      </c>
      <c r="AN54">
        <v>0.04</v>
      </c>
      <c r="AO54">
        <v>0.221</v>
      </c>
      <c r="AP54" s="54">
        <v>20592515199.760006</v>
      </c>
      <c r="AQ54" s="54">
        <v>8951898276.8099995</v>
      </c>
      <c r="AR54" s="54">
        <v>9750917422.0400009</v>
      </c>
      <c r="AS54" s="54">
        <v>1885405647.3700001</v>
      </c>
      <c r="AT54" s="54">
        <v>4293853.55</v>
      </c>
      <c r="AU54">
        <v>0.43471611845231656</v>
      </c>
      <c r="AV54">
        <v>0.47351755370580678</v>
      </c>
      <c r="AW54">
        <v>9.155781258774906E-2</v>
      </c>
      <c r="AX54">
        <v>2.0851525461299856E-4</v>
      </c>
      <c r="AY54">
        <v>4.2175132720071382E-2</v>
      </c>
      <c r="AZ54">
        <v>0.70444149328611483</v>
      </c>
      <c r="BA54">
        <v>0.45817727840199751</v>
      </c>
      <c r="BB54">
        <v>1.6229712858926344E-2</v>
      </c>
      <c r="BC54">
        <v>0.88139825218476919</v>
      </c>
      <c r="BD54" s="13">
        <v>688</v>
      </c>
      <c r="BE54" s="51">
        <v>182</v>
      </c>
      <c r="BF54" s="38">
        <v>53948185.815000005</v>
      </c>
      <c r="BG54" s="35">
        <v>179827286.05000001</v>
      </c>
    </row>
    <row r="55" spans="1:59" ht="15" x14ac:dyDescent="0.25">
      <c r="A55" s="7" t="s">
        <v>55</v>
      </c>
      <c r="B55" s="8">
        <v>8</v>
      </c>
      <c r="C55" s="8">
        <v>8</v>
      </c>
      <c r="D55" s="9">
        <v>848</v>
      </c>
      <c r="E55" s="10">
        <v>54236</v>
      </c>
      <c r="F55" s="44">
        <v>608478.05589938839</v>
      </c>
      <c r="G55" s="11">
        <v>137606</v>
      </c>
      <c r="H55" s="35">
        <v>166000</v>
      </c>
      <c r="I55" s="121">
        <v>0.36808461463604514</v>
      </c>
      <c r="J55" s="121">
        <v>0.21666382833787468</v>
      </c>
      <c r="K55" s="121">
        <v>0.32448788439081355</v>
      </c>
      <c r="L55" s="121">
        <v>9.0763672635266635E-2</v>
      </c>
      <c r="M55" s="121">
        <v>0.50190009999999996</v>
      </c>
      <c r="N55" s="1">
        <v>1</v>
      </c>
      <c r="O55" s="1">
        <v>5</v>
      </c>
      <c r="P55" s="1">
        <v>2</v>
      </c>
      <c r="Q55" s="1">
        <v>0</v>
      </c>
      <c r="R55" s="1">
        <v>0</v>
      </c>
      <c r="S55" s="35">
        <v>0</v>
      </c>
      <c r="T55" s="35">
        <v>0</v>
      </c>
      <c r="U55" s="1">
        <v>0</v>
      </c>
      <c r="V55" s="38">
        <v>0</v>
      </c>
      <c r="W55" s="35">
        <v>0</v>
      </c>
      <c r="X55">
        <v>0.5760266370699223</v>
      </c>
      <c r="Y55">
        <v>1.4428412874583796E-2</v>
      </c>
      <c r="Z55">
        <v>3.662597114317425E-2</v>
      </c>
      <c r="AA55">
        <v>0.27192008879023305</v>
      </c>
      <c r="AB55">
        <v>4.3285238623751388E-2</v>
      </c>
      <c r="AC55">
        <v>5.6603773584905669E-2</v>
      </c>
      <c r="AD55">
        <v>1.1098779134295228E-3</v>
      </c>
      <c r="AE55">
        <v>0.72697003329633736</v>
      </c>
      <c r="AF55">
        <v>0.26748057713651496</v>
      </c>
      <c r="AG55">
        <v>5.5493895671476137E-3</v>
      </c>
      <c r="AH55">
        <v>0.65815760266370704</v>
      </c>
      <c r="AI55">
        <v>0.32852386237513875</v>
      </c>
      <c r="AJ55">
        <v>1.3318534961154271E-2</v>
      </c>
      <c r="AK55">
        <v>0.68010000000000004</v>
      </c>
      <c r="AL55">
        <v>0.63</v>
      </c>
      <c r="AM55">
        <v>0.94900000000000007</v>
      </c>
      <c r="AN55">
        <v>5.0999999999999997E-2</v>
      </c>
      <c r="AO55">
        <v>0.251</v>
      </c>
      <c r="AP55" s="54">
        <v>3627967777.8400002</v>
      </c>
      <c r="AQ55" s="54">
        <v>1676213296.25</v>
      </c>
      <c r="AR55" s="54">
        <v>1715926767.7399998</v>
      </c>
      <c r="AS55" s="54">
        <v>235827713.86000001</v>
      </c>
      <c r="AT55" s="54">
        <v>0</v>
      </c>
      <c r="AU55">
        <v>0.46202540895993705</v>
      </c>
      <c r="AV55">
        <v>0.47297188751814628</v>
      </c>
      <c r="AW55">
        <v>6.5002703524672939E-2</v>
      </c>
      <c r="AX55">
        <v>0</v>
      </c>
      <c r="AY55">
        <v>4.0275447022741738E-2</v>
      </c>
      <c r="AZ55">
        <v>0.60597675705589371</v>
      </c>
      <c r="BA55">
        <v>0.27976878612716766</v>
      </c>
      <c r="BB55">
        <v>4.161849710982659E-2</v>
      </c>
      <c r="BC55">
        <v>0.70404624277456651</v>
      </c>
      <c r="BD55" s="12">
        <v>522</v>
      </c>
      <c r="BE55" s="50">
        <v>77</v>
      </c>
      <c r="BF55" s="38">
        <v>30631041.456</v>
      </c>
      <c r="BG55" s="35">
        <v>102103471.52000001</v>
      </c>
    </row>
    <row r="56" spans="1:59" ht="15" x14ac:dyDescent="0.25">
      <c r="A56" s="7" t="s">
        <v>56</v>
      </c>
      <c r="B56" s="8">
        <v>3</v>
      </c>
      <c r="C56" s="8">
        <v>3</v>
      </c>
      <c r="D56" s="9">
        <v>349</v>
      </c>
      <c r="E56" s="10">
        <v>90822</v>
      </c>
      <c r="F56" s="44">
        <v>2020505.521155796</v>
      </c>
      <c r="G56" s="11">
        <v>169592</v>
      </c>
      <c r="H56" s="35">
        <v>259000</v>
      </c>
      <c r="I56" s="121">
        <v>0.41955433455433455</v>
      </c>
      <c r="J56" s="121">
        <v>0.19832722832722832</v>
      </c>
      <c r="K56" s="121">
        <v>0.32670482295482295</v>
      </c>
      <c r="L56" s="121">
        <v>5.5413614163614164E-2</v>
      </c>
      <c r="M56" s="121">
        <v>0.25195800000000002</v>
      </c>
      <c r="N56" s="1">
        <v>1892</v>
      </c>
      <c r="O56" s="1">
        <v>9354</v>
      </c>
      <c r="P56" s="1">
        <v>0</v>
      </c>
      <c r="Q56" s="1">
        <v>2</v>
      </c>
      <c r="R56" s="1">
        <v>2</v>
      </c>
      <c r="S56" s="35">
        <v>0</v>
      </c>
      <c r="T56" s="35">
        <v>0</v>
      </c>
      <c r="U56" s="1">
        <v>0</v>
      </c>
      <c r="V56" s="38">
        <v>0</v>
      </c>
      <c r="W56" s="35">
        <v>215688</v>
      </c>
      <c r="X56">
        <v>0.84272497897392773</v>
      </c>
      <c r="Y56">
        <v>5.5508830950378479E-2</v>
      </c>
      <c r="Z56">
        <v>4.2052144659377626E-4</v>
      </c>
      <c r="AA56">
        <v>5.4667788057190914E-2</v>
      </c>
      <c r="AB56">
        <v>9.6719932716568553E-3</v>
      </c>
      <c r="AC56">
        <v>3.5323801513877207E-2</v>
      </c>
      <c r="AD56">
        <v>1.6820857863751051E-3</v>
      </c>
      <c r="AE56">
        <v>0.94255765199161412</v>
      </c>
      <c r="AF56">
        <v>4.6540880503144651E-2</v>
      </c>
      <c r="AG56">
        <v>1.090146750524109E-2</v>
      </c>
      <c r="AH56">
        <v>0.89974832214765099</v>
      </c>
      <c r="AI56">
        <v>8.6409395973154363E-2</v>
      </c>
      <c r="AJ56">
        <v>1.3842281879194632E-2</v>
      </c>
      <c r="AK56">
        <v>0.79819999999999991</v>
      </c>
      <c r="AL56">
        <v>0.61</v>
      </c>
      <c r="AM56">
        <v>0.90700000000000003</v>
      </c>
      <c r="AN56">
        <v>9.3000000000000013E-2</v>
      </c>
      <c r="AO56">
        <v>9.9000000000000005E-2</v>
      </c>
      <c r="AP56" s="54">
        <v>38397648385.080002</v>
      </c>
      <c r="AQ56" s="54">
        <v>7554208230.0700006</v>
      </c>
      <c r="AR56" s="54">
        <v>25408226110.060001</v>
      </c>
      <c r="AS56" s="54">
        <v>5314311301.0200005</v>
      </c>
      <c r="AT56" s="54">
        <v>120902743.92</v>
      </c>
      <c r="AU56">
        <v>0.1967362207787002</v>
      </c>
      <c r="AV56">
        <v>0.66171307823977987</v>
      </c>
      <c r="AW56">
        <v>0.13840199919860088</v>
      </c>
      <c r="AX56">
        <v>3.1487017826586135E-3</v>
      </c>
      <c r="AY56">
        <v>3.9276128964446162E-2</v>
      </c>
      <c r="AZ56">
        <v>0.93873592327172806</v>
      </c>
      <c r="BA56">
        <v>0.59368836291913218</v>
      </c>
      <c r="BB56">
        <v>5.6706114398422089E-2</v>
      </c>
      <c r="BC56">
        <v>1.0034516765285997</v>
      </c>
      <c r="BD56" s="12">
        <v>783</v>
      </c>
      <c r="BE56" s="50">
        <v>128</v>
      </c>
      <c r="BF56" s="38">
        <v>94063666.505999997</v>
      </c>
      <c r="BG56" s="35">
        <v>313545555.01999998</v>
      </c>
    </row>
    <row r="57" spans="1:59" ht="15" x14ac:dyDescent="0.25">
      <c r="A57" s="7" t="s">
        <v>57</v>
      </c>
      <c r="B57" s="8">
        <v>2</v>
      </c>
      <c r="C57" s="8">
        <v>2</v>
      </c>
      <c r="D57" s="9">
        <v>250</v>
      </c>
      <c r="E57" s="10">
        <v>56592</v>
      </c>
      <c r="F57" s="44">
        <v>433165.20473825088</v>
      </c>
      <c r="G57" s="11">
        <v>214169</v>
      </c>
      <c r="H57" s="35">
        <v>195000</v>
      </c>
      <c r="I57" s="121">
        <v>0.34625967167100624</v>
      </c>
      <c r="J57" s="121">
        <v>0.3141346432022849</v>
      </c>
      <c r="K57" s="121">
        <v>0.26346339691860715</v>
      </c>
      <c r="L57" s="121">
        <v>7.6142288208101733E-2</v>
      </c>
      <c r="M57" s="121">
        <v>0.20670430000000001</v>
      </c>
      <c r="N57" s="1">
        <v>0</v>
      </c>
      <c r="O57" s="1">
        <v>0</v>
      </c>
      <c r="P57" s="1">
        <v>0</v>
      </c>
      <c r="Q57" s="1">
        <v>0</v>
      </c>
      <c r="R57" s="1">
        <v>0</v>
      </c>
      <c r="S57" s="35">
        <v>0</v>
      </c>
      <c r="T57" s="35">
        <v>0</v>
      </c>
      <c r="U57" s="1">
        <v>0</v>
      </c>
      <c r="V57" s="38">
        <v>0</v>
      </c>
      <c r="W57" s="35">
        <v>0</v>
      </c>
      <c r="X57">
        <v>0.88326848249027234</v>
      </c>
      <c r="Y57">
        <v>7.7821011673151752E-3</v>
      </c>
      <c r="Z57">
        <v>1.2970168612191956E-3</v>
      </c>
      <c r="AA57">
        <v>7.2632944228274973E-2</v>
      </c>
      <c r="AB57">
        <v>9.0791180285343717E-3</v>
      </c>
      <c r="AC57">
        <v>2.3346303501945526E-2</v>
      </c>
      <c r="AD57">
        <v>2.5940337224383912E-3</v>
      </c>
      <c r="AE57">
        <v>0.91050583657587547</v>
      </c>
      <c r="AF57">
        <v>8.8197146562905324E-2</v>
      </c>
      <c r="AG57">
        <v>1.2970168612191956E-3</v>
      </c>
      <c r="AH57">
        <v>0.83766233766233766</v>
      </c>
      <c r="AI57">
        <v>0.15974025974025974</v>
      </c>
      <c r="AJ57">
        <v>2.597402597402597E-3</v>
      </c>
      <c r="AK57">
        <v>0.75290000000000001</v>
      </c>
      <c r="AL57">
        <v>0.66599999999999993</v>
      </c>
      <c r="AM57">
        <v>0.97599999999999998</v>
      </c>
      <c r="AN57">
        <v>2.4E-2</v>
      </c>
      <c r="AO57">
        <v>0.121</v>
      </c>
      <c r="AP57" s="54">
        <v>9138110704.3699989</v>
      </c>
      <c r="AQ57" s="54">
        <v>2367937174.0200005</v>
      </c>
      <c r="AR57" s="54">
        <v>5436939719.3099995</v>
      </c>
      <c r="AS57" s="54">
        <v>1331476743.1399999</v>
      </c>
      <c r="AT57" s="54">
        <v>1757067.9</v>
      </c>
      <c r="AU57">
        <v>0.25912765238088137</v>
      </c>
      <c r="AV57">
        <v>0.59497415770088702</v>
      </c>
      <c r="AW57">
        <v>0.14570591079655723</v>
      </c>
      <c r="AX57">
        <v>1.9227912167443326E-4</v>
      </c>
      <c r="AY57">
        <v>2.6593812935389084E-2</v>
      </c>
      <c r="AZ57">
        <v>0.86543859649122812</v>
      </c>
      <c r="BA57">
        <v>0.6738131699846861</v>
      </c>
      <c r="BB57">
        <v>1.6845329249617153E-2</v>
      </c>
      <c r="BC57">
        <v>0.8958652373660031</v>
      </c>
      <c r="BD57" s="12">
        <v>330</v>
      </c>
      <c r="BE57" s="50">
        <v>45</v>
      </c>
      <c r="BF57" s="38">
        <v>19316624.967599999</v>
      </c>
      <c r="BG57" s="35">
        <v>64388749.891999997</v>
      </c>
    </row>
    <row r="58" spans="1:59" ht="26.25" x14ac:dyDescent="0.25">
      <c r="A58" s="7" t="s">
        <v>58</v>
      </c>
      <c r="B58" s="8" t="s">
        <v>47</v>
      </c>
      <c r="C58" s="8">
        <v>17</v>
      </c>
      <c r="D58" s="9">
        <v>1751</v>
      </c>
      <c r="E58" s="10">
        <v>63415</v>
      </c>
      <c r="F58" s="44">
        <v>469105.61767793697</v>
      </c>
      <c r="G58" s="11">
        <v>166109</v>
      </c>
      <c r="H58" s="35">
        <v>179000</v>
      </c>
      <c r="I58" s="121">
        <v>0.33130993914172618</v>
      </c>
      <c r="J58" s="121">
        <v>0.26140114832835309</v>
      </c>
      <c r="K58" s="121">
        <v>0.29995775903878347</v>
      </c>
      <c r="L58" s="121">
        <v>0.10732333109091194</v>
      </c>
      <c r="M58" s="121">
        <v>0.38095289999999998</v>
      </c>
      <c r="N58" s="1">
        <v>7978</v>
      </c>
      <c r="O58" s="1">
        <v>38937</v>
      </c>
      <c r="P58" s="1">
        <v>1</v>
      </c>
      <c r="Q58" s="1">
        <v>242</v>
      </c>
      <c r="R58" s="1">
        <v>491</v>
      </c>
      <c r="S58" s="35">
        <v>66317233.200000003</v>
      </c>
      <c r="T58" s="35">
        <v>47310000</v>
      </c>
      <c r="U58" s="1">
        <v>500000</v>
      </c>
      <c r="V58" s="38">
        <v>114127233.2</v>
      </c>
      <c r="W58" s="35">
        <v>1196318.51</v>
      </c>
      <c r="X58">
        <v>0.7492163009404389</v>
      </c>
      <c r="Y58">
        <v>3.2915360501567396E-2</v>
      </c>
      <c r="Z58">
        <v>4.7021943573667714E-3</v>
      </c>
      <c r="AA58">
        <v>0.14733542319749215</v>
      </c>
      <c r="AB58">
        <v>1.0971786833855799E-2</v>
      </c>
      <c r="AC58">
        <v>5.329153605015674E-2</v>
      </c>
      <c r="AD58">
        <v>1.567398119122257E-3</v>
      </c>
      <c r="AE58">
        <v>0.65987460815047017</v>
      </c>
      <c r="AF58">
        <v>0.33072100313479624</v>
      </c>
      <c r="AG58">
        <v>9.4043887147335428E-3</v>
      </c>
      <c r="AH58">
        <v>0.54631083202511777</v>
      </c>
      <c r="AI58">
        <v>0.44113029827315542</v>
      </c>
      <c r="AJ58">
        <v>1.2558869701726845E-2</v>
      </c>
      <c r="AK58">
        <v>0.70409999999999995</v>
      </c>
      <c r="AL58">
        <v>0.66299999999999992</v>
      </c>
      <c r="AM58">
        <v>0.95700000000000007</v>
      </c>
      <c r="AN58">
        <v>4.2999999999999997E-2</v>
      </c>
      <c r="AO58">
        <v>0.24</v>
      </c>
      <c r="AP58" s="54">
        <v>3957300216.5</v>
      </c>
      <c r="AQ58" s="54">
        <v>911433498.09000003</v>
      </c>
      <c r="AR58" s="54">
        <v>2715344054.9000001</v>
      </c>
      <c r="AS58" s="54">
        <v>328557932.51000005</v>
      </c>
      <c r="AT58" s="54">
        <v>1964731</v>
      </c>
      <c r="AU58">
        <v>0.23031699598877275</v>
      </c>
      <c r="AV58">
        <v>0.68616074251287484</v>
      </c>
      <c r="AW58">
        <v>8.3025778822661656E-2</v>
      </c>
      <c r="AX58">
        <v>4.9648267569087534E-4</v>
      </c>
      <c r="AY58">
        <v>2.9351153438306556E-2</v>
      </c>
      <c r="AZ58">
        <v>0.5615348176219801</v>
      </c>
      <c r="BA58">
        <v>0.3</v>
      </c>
      <c r="BB58">
        <v>1.6949152542372881E-2</v>
      </c>
      <c r="BC58">
        <v>0.79152542372881352</v>
      </c>
      <c r="BD58" s="12">
        <v>298</v>
      </c>
      <c r="BE58" s="50">
        <v>49</v>
      </c>
      <c r="BF58" s="38">
        <v>23243945.024999999</v>
      </c>
      <c r="BG58" s="35">
        <v>77479816.75</v>
      </c>
    </row>
    <row r="59" spans="1:59" ht="15" x14ac:dyDescent="0.25">
      <c r="A59" s="7" t="s">
        <v>59</v>
      </c>
      <c r="B59" s="8" t="s">
        <v>47</v>
      </c>
      <c r="C59" s="8">
        <v>17</v>
      </c>
      <c r="D59" s="9">
        <v>1752</v>
      </c>
      <c r="E59" s="10">
        <v>63415</v>
      </c>
      <c r="F59" s="44">
        <v>808182.42893538554</v>
      </c>
      <c r="G59" s="11">
        <v>142899</v>
      </c>
      <c r="H59" s="35">
        <v>179000</v>
      </c>
      <c r="I59" s="121">
        <v>0.33130993914172618</v>
      </c>
      <c r="J59" s="121">
        <v>0.26140114832835309</v>
      </c>
      <c r="K59" s="121">
        <v>0.29995775903878347</v>
      </c>
      <c r="L59" s="121">
        <v>0.10732333109091194</v>
      </c>
      <c r="M59" s="121">
        <v>0.29326249999999998</v>
      </c>
      <c r="N59" s="1">
        <v>8879</v>
      </c>
      <c r="O59" s="1">
        <v>40572</v>
      </c>
      <c r="P59" s="1">
        <v>3</v>
      </c>
      <c r="Q59" s="1">
        <v>118</v>
      </c>
      <c r="R59" s="1">
        <v>1680</v>
      </c>
      <c r="S59" s="35">
        <v>61890651.25</v>
      </c>
      <c r="T59" s="35">
        <v>32820000</v>
      </c>
      <c r="U59" s="1">
        <v>32000</v>
      </c>
      <c r="V59" s="38">
        <v>94742651.25</v>
      </c>
      <c r="W59" s="35">
        <v>508455.49</v>
      </c>
      <c r="X59">
        <v>0.7492163009404389</v>
      </c>
      <c r="Y59">
        <v>3.2915360501567396E-2</v>
      </c>
      <c r="Z59">
        <v>4.7021943573667714E-3</v>
      </c>
      <c r="AA59">
        <v>0.14733542319749215</v>
      </c>
      <c r="AB59">
        <v>1.0971786833855799E-2</v>
      </c>
      <c r="AC59">
        <v>5.329153605015674E-2</v>
      </c>
      <c r="AD59">
        <v>1.567398119122257E-3</v>
      </c>
      <c r="AE59">
        <v>0.65987460815047017</v>
      </c>
      <c r="AF59">
        <v>0.33072100313479624</v>
      </c>
      <c r="AG59">
        <v>9.4043887147335428E-3</v>
      </c>
      <c r="AH59">
        <v>0.54631083202511777</v>
      </c>
      <c r="AI59">
        <v>0.44113029827315542</v>
      </c>
      <c r="AJ59">
        <v>1.2558869701726845E-2</v>
      </c>
      <c r="AK59">
        <v>0.7609999999999999</v>
      </c>
      <c r="AL59">
        <v>0.66299999999999992</v>
      </c>
      <c r="AM59">
        <v>0.95700000000000007</v>
      </c>
      <c r="AN59">
        <v>4.2999999999999997E-2</v>
      </c>
      <c r="AO59">
        <v>0.24</v>
      </c>
      <c r="AP59" s="54">
        <v>11377200485.139999</v>
      </c>
      <c r="AQ59" s="54">
        <v>2913894217.23</v>
      </c>
      <c r="AR59" s="54">
        <v>7148487798.3299999</v>
      </c>
      <c r="AS59" s="54">
        <v>1304879072.3800001</v>
      </c>
      <c r="AT59" s="54">
        <v>9939397.1899999995</v>
      </c>
      <c r="AU59">
        <v>0.25611697895593016</v>
      </c>
      <c r="AV59">
        <v>0.62831694032875574</v>
      </c>
      <c r="AW59">
        <v>0.11469245655680674</v>
      </c>
      <c r="AX59">
        <v>8.7362415762841264E-4</v>
      </c>
      <c r="AY59">
        <v>2.9351153438306556E-2</v>
      </c>
      <c r="AZ59">
        <v>0.73033904229290458</v>
      </c>
      <c r="BA59">
        <v>0.3</v>
      </c>
      <c r="BB59">
        <v>1.6949152542372881E-2</v>
      </c>
      <c r="BC59">
        <v>0.79152542372881352</v>
      </c>
      <c r="BD59" s="12">
        <v>467</v>
      </c>
      <c r="BE59" s="50">
        <v>88</v>
      </c>
      <c r="BF59" s="38">
        <v>15821112.569700001</v>
      </c>
      <c r="BG59" s="35">
        <v>52737041.899000004</v>
      </c>
    </row>
    <row r="60" spans="1:59" ht="15" x14ac:dyDescent="0.25">
      <c r="A60" s="7" t="s">
        <v>60</v>
      </c>
      <c r="B60" s="8" t="s">
        <v>47</v>
      </c>
      <c r="C60" s="8">
        <v>17</v>
      </c>
      <c r="D60" s="9">
        <v>1753</v>
      </c>
      <c r="E60" s="10">
        <v>63415</v>
      </c>
      <c r="F60" s="44">
        <v>1050521.9148566662</v>
      </c>
      <c r="G60" s="11">
        <v>132640</v>
      </c>
      <c r="H60" s="35">
        <v>179000</v>
      </c>
      <c r="I60" s="121">
        <v>0.33130993914172618</v>
      </c>
      <c r="J60" s="121">
        <v>0.26140114832835309</v>
      </c>
      <c r="K60" s="121">
        <v>0.29995775903878347</v>
      </c>
      <c r="L60" s="121">
        <v>0.10732333109091194</v>
      </c>
      <c r="M60" s="121">
        <v>0.26381149999999998</v>
      </c>
      <c r="N60" s="1">
        <v>1317</v>
      </c>
      <c r="O60" s="1">
        <v>6423</v>
      </c>
      <c r="P60" s="1">
        <v>4</v>
      </c>
      <c r="Q60" s="1">
        <v>876</v>
      </c>
      <c r="R60" s="1">
        <v>424</v>
      </c>
      <c r="S60" s="35">
        <v>99742150</v>
      </c>
      <c r="T60" s="35">
        <v>475000</v>
      </c>
      <c r="U60" s="1">
        <v>0</v>
      </c>
      <c r="V60" s="38">
        <v>100217150</v>
      </c>
      <c r="W60" s="35">
        <v>284489.09999999998</v>
      </c>
      <c r="X60">
        <v>0.7492163009404389</v>
      </c>
      <c r="Y60">
        <v>3.2915360501567396E-2</v>
      </c>
      <c r="Z60">
        <v>4.7021943573667714E-3</v>
      </c>
      <c r="AA60">
        <v>0.14733542319749215</v>
      </c>
      <c r="AB60">
        <v>1.0971786833855799E-2</v>
      </c>
      <c r="AC60">
        <v>5.329153605015674E-2</v>
      </c>
      <c r="AD60">
        <v>1.567398119122257E-3</v>
      </c>
      <c r="AE60">
        <v>0.65987460815047017</v>
      </c>
      <c r="AF60">
        <v>0.33072100313479624</v>
      </c>
      <c r="AG60">
        <v>9.4043887147335428E-3</v>
      </c>
      <c r="AH60">
        <v>0.54631083202511777</v>
      </c>
      <c r="AI60">
        <v>0.44113029827315542</v>
      </c>
      <c r="AJ60">
        <v>1.2558869701726845E-2</v>
      </c>
      <c r="AK60">
        <v>0.72060000000000002</v>
      </c>
      <c r="AL60">
        <v>0.66299999999999992</v>
      </c>
      <c r="AM60">
        <v>0.95700000000000007</v>
      </c>
      <c r="AN60">
        <v>4.2999999999999997E-2</v>
      </c>
      <c r="AO60">
        <v>0.24</v>
      </c>
      <c r="AP60" s="54">
        <v>12074283603.84</v>
      </c>
      <c r="AQ60" s="54">
        <v>3722248486.3299999</v>
      </c>
      <c r="AR60" s="54">
        <v>7169662218.2700005</v>
      </c>
      <c r="AS60" s="54">
        <v>1180320604.47</v>
      </c>
      <c r="AT60" s="54">
        <v>2052294.76</v>
      </c>
      <c r="AU60">
        <v>0.30827903405765694</v>
      </c>
      <c r="AV60">
        <v>0.59379607548640179</v>
      </c>
      <c r="AW60">
        <v>9.7754918071878083E-2</v>
      </c>
      <c r="AX60">
        <v>1.6997238323500255E-4</v>
      </c>
      <c r="AY60">
        <v>2.9351153438306556E-2</v>
      </c>
      <c r="AZ60">
        <v>0.5846140412155082</v>
      </c>
      <c r="BA60">
        <v>0.3</v>
      </c>
      <c r="BB60">
        <v>1.6949152542372881E-2</v>
      </c>
      <c r="BC60">
        <v>0.79152542372881352</v>
      </c>
      <c r="BD60" s="12">
        <v>673</v>
      </c>
      <c r="BE60" s="50">
        <v>135</v>
      </c>
      <c r="BF60" s="38">
        <v>36794074.963200003</v>
      </c>
      <c r="BG60" s="35">
        <v>122646916.54400001</v>
      </c>
    </row>
    <row r="61" spans="1:59" ht="15" x14ac:dyDescent="0.25">
      <c r="A61" s="7" t="s">
        <v>61</v>
      </c>
      <c r="B61" s="8">
        <v>3</v>
      </c>
      <c r="C61" s="8">
        <v>3</v>
      </c>
      <c r="D61" s="9">
        <v>354</v>
      </c>
      <c r="E61" s="10">
        <v>90822</v>
      </c>
      <c r="F61" s="44">
        <v>2444446.1713441224</v>
      </c>
      <c r="G61" s="11">
        <v>235621</v>
      </c>
      <c r="H61" s="35">
        <v>259000</v>
      </c>
      <c r="I61" s="121">
        <v>0.41955433455433455</v>
      </c>
      <c r="J61" s="121">
        <v>0.19832722832722832</v>
      </c>
      <c r="K61" s="121">
        <v>0.32670482295482295</v>
      </c>
      <c r="L61" s="121">
        <v>5.5413614163614164E-2</v>
      </c>
      <c r="M61" s="121">
        <v>7.58104E-2</v>
      </c>
      <c r="N61" s="1">
        <v>30491</v>
      </c>
      <c r="O61" s="1">
        <v>119716</v>
      </c>
      <c r="P61" s="1">
        <v>1</v>
      </c>
      <c r="Q61" s="1">
        <v>0</v>
      </c>
      <c r="R61" s="1">
        <v>0</v>
      </c>
      <c r="S61" s="35">
        <v>27141056</v>
      </c>
      <c r="T61" s="35">
        <v>0</v>
      </c>
      <c r="U61" s="1">
        <v>0</v>
      </c>
      <c r="V61" s="38">
        <v>27141056</v>
      </c>
      <c r="W61" s="35">
        <v>0</v>
      </c>
      <c r="X61">
        <v>0.84272497897392773</v>
      </c>
      <c r="Y61">
        <v>5.5508830950378479E-2</v>
      </c>
      <c r="Z61">
        <v>4.2052144659377626E-4</v>
      </c>
      <c r="AA61">
        <v>5.4667788057190914E-2</v>
      </c>
      <c r="AB61">
        <v>9.6719932716568553E-3</v>
      </c>
      <c r="AC61">
        <v>3.5323801513877207E-2</v>
      </c>
      <c r="AD61">
        <v>1.6820857863751051E-3</v>
      </c>
      <c r="AE61">
        <v>0.94255765199161412</v>
      </c>
      <c r="AF61">
        <v>4.6540880503144651E-2</v>
      </c>
      <c r="AG61">
        <v>1.090146750524109E-2</v>
      </c>
      <c r="AH61">
        <v>0.89974832214765099</v>
      </c>
      <c r="AI61">
        <v>8.6409395973154363E-2</v>
      </c>
      <c r="AJ61">
        <v>1.3842281879194632E-2</v>
      </c>
      <c r="AK61">
        <v>0.83799999999999997</v>
      </c>
      <c r="AL61">
        <v>0.61</v>
      </c>
      <c r="AM61">
        <v>0.90700000000000003</v>
      </c>
      <c r="AN61">
        <v>9.3000000000000013E-2</v>
      </c>
      <c r="AO61">
        <v>9.9000000000000005E-2</v>
      </c>
      <c r="AP61" s="54">
        <v>94454568149.130005</v>
      </c>
      <c r="AQ61" s="54">
        <v>17473458582.52</v>
      </c>
      <c r="AR61" s="54">
        <v>55141936251.009995</v>
      </c>
      <c r="AS61" s="54">
        <v>21824465740.440002</v>
      </c>
      <c r="AT61" s="54">
        <v>14707575.140000001</v>
      </c>
      <c r="AU61">
        <v>0.18499326104516148</v>
      </c>
      <c r="AV61">
        <v>0.58379321753871039</v>
      </c>
      <c r="AW61">
        <v>0.23105781084068217</v>
      </c>
      <c r="AX61">
        <v>1.5571057523421084E-4</v>
      </c>
      <c r="AY61">
        <v>3.9276128964446162E-2</v>
      </c>
      <c r="AZ61">
        <v>0.94304149797570846</v>
      </c>
      <c r="BA61">
        <v>0.59368836291913218</v>
      </c>
      <c r="BB61">
        <v>5.6706114398422089E-2</v>
      </c>
      <c r="BC61">
        <v>1.0034516765285997</v>
      </c>
      <c r="BD61" s="12">
        <v>558</v>
      </c>
      <c r="BE61" s="50">
        <v>144</v>
      </c>
      <c r="BF61" s="38">
        <v>99041405.144850001</v>
      </c>
      <c r="BG61" s="35">
        <v>330138017.14950001</v>
      </c>
    </row>
    <row r="62" spans="1:59" ht="15" x14ac:dyDescent="0.25">
      <c r="A62" s="7" t="s">
        <v>62</v>
      </c>
      <c r="B62" s="8">
        <v>1</v>
      </c>
      <c r="C62" s="8">
        <v>1</v>
      </c>
      <c r="D62" s="9">
        <v>155</v>
      </c>
      <c r="E62" s="10">
        <v>67030</v>
      </c>
      <c r="F62" s="44">
        <v>2854701.4824350993</v>
      </c>
      <c r="G62" s="11">
        <v>182388</v>
      </c>
      <c r="H62" s="35">
        <v>204000</v>
      </c>
      <c r="I62" s="121">
        <v>0.3516341785138502</v>
      </c>
      <c r="J62" s="121">
        <v>0.20141956826699609</v>
      </c>
      <c r="K62" s="121">
        <v>0.38935114423902351</v>
      </c>
      <c r="L62" s="121">
        <v>5.7599296497142023E-2</v>
      </c>
      <c r="M62" s="121">
        <v>0.20371790000000001</v>
      </c>
      <c r="N62" s="1">
        <v>10202</v>
      </c>
      <c r="O62" s="1">
        <v>51456</v>
      </c>
      <c r="P62" s="1">
        <v>2</v>
      </c>
      <c r="Q62" s="1">
        <v>1</v>
      </c>
      <c r="R62" s="1">
        <v>1</v>
      </c>
      <c r="S62" s="35">
        <v>7940870</v>
      </c>
      <c r="T62" s="35">
        <v>5000000</v>
      </c>
      <c r="U62" s="1">
        <v>0</v>
      </c>
      <c r="V62" s="38">
        <v>12940870</v>
      </c>
      <c r="W62" s="35">
        <v>766700</v>
      </c>
      <c r="X62">
        <v>0.85312783318223029</v>
      </c>
      <c r="Y62">
        <v>1.0879419764279238E-2</v>
      </c>
      <c r="Z62">
        <v>1.8132366273798731E-3</v>
      </c>
      <c r="AA62">
        <v>8.2502266545784228E-2</v>
      </c>
      <c r="AB62">
        <v>7.2529465095194923E-3</v>
      </c>
      <c r="AC62">
        <v>4.4424297370806894E-2</v>
      </c>
      <c r="AD62">
        <v>0</v>
      </c>
      <c r="AE62">
        <v>0.92753623188405798</v>
      </c>
      <c r="AF62">
        <v>6.7934782608695649E-2</v>
      </c>
      <c r="AG62">
        <v>4.528985507246377E-3</v>
      </c>
      <c r="AH62">
        <v>0.83695652173913049</v>
      </c>
      <c r="AI62">
        <v>0.15670289855072464</v>
      </c>
      <c r="AJ62">
        <v>6.3405797101449279E-3</v>
      </c>
      <c r="AK62">
        <v>0.85580000000000001</v>
      </c>
      <c r="AL62">
        <v>0.60499999999999998</v>
      </c>
      <c r="AM62">
        <v>0.92599999999999993</v>
      </c>
      <c r="AN62">
        <v>7.400000000000001E-2</v>
      </c>
      <c r="AO62">
        <v>0.20600000000000002</v>
      </c>
      <c r="AP62" s="54">
        <v>52703441842.340004</v>
      </c>
      <c r="AQ62" s="54">
        <v>8556178734.6100006</v>
      </c>
      <c r="AR62" s="54">
        <v>33493316608.829998</v>
      </c>
      <c r="AS62" s="54">
        <v>10626024243.58</v>
      </c>
      <c r="AT62" s="54">
        <v>27922255.280000001</v>
      </c>
      <c r="AU62">
        <v>0.16234572990897686</v>
      </c>
      <c r="AV62">
        <v>0.63550529980610682</v>
      </c>
      <c r="AW62">
        <v>0.2016191708193798</v>
      </c>
      <c r="AX62">
        <v>5.2979946477742733E-4</v>
      </c>
      <c r="AY62">
        <v>3.2202580028666987E-2</v>
      </c>
      <c r="AZ62">
        <v>0.92557534923744489</v>
      </c>
      <c r="BA62">
        <v>0.65771144278606963</v>
      </c>
      <c r="BB62">
        <v>3.9800995024875621E-2</v>
      </c>
      <c r="BC62">
        <v>0.88656716417910464</v>
      </c>
      <c r="BD62" s="12">
        <v>1184</v>
      </c>
      <c r="BE62" s="50">
        <v>308</v>
      </c>
      <c r="BF62" s="38">
        <v>113256955.9788</v>
      </c>
      <c r="BG62" s="35">
        <v>377523186.59600002</v>
      </c>
    </row>
    <row r="63" spans="1:59" ht="15" x14ac:dyDescent="0.25">
      <c r="A63" s="7" t="s">
        <v>63</v>
      </c>
      <c r="B63" s="8" t="s">
        <v>14</v>
      </c>
      <c r="C63" s="8">
        <v>4</v>
      </c>
      <c r="D63" s="9">
        <v>456</v>
      </c>
      <c r="E63" s="10">
        <v>132899</v>
      </c>
      <c r="F63" s="44">
        <v>2055103.1159547227</v>
      </c>
      <c r="G63" s="11">
        <v>179092</v>
      </c>
      <c r="H63" s="35">
        <v>284000</v>
      </c>
      <c r="I63" s="121">
        <v>0.48749761752303777</v>
      </c>
      <c r="J63" s="121">
        <v>0.14972341851714635</v>
      </c>
      <c r="K63" s="121">
        <v>0.30078637801396718</v>
      </c>
      <c r="L63" s="121">
        <v>6.1993656722011521E-2</v>
      </c>
      <c r="M63" s="121">
        <v>0.27542299999999997</v>
      </c>
      <c r="N63" s="1">
        <v>873</v>
      </c>
      <c r="O63" s="1">
        <v>4294</v>
      </c>
      <c r="P63" s="1">
        <v>1</v>
      </c>
      <c r="Q63" s="1">
        <v>35</v>
      </c>
      <c r="R63" s="1">
        <v>168</v>
      </c>
      <c r="S63" s="35">
        <v>0</v>
      </c>
      <c r="T63" s="35">
        <v>0</v>
      </c>
      <c r="U63" s="1">
        <v>0</v>
      </c>
      <c r="V63" s="38">
        <v>0</v>
      </c>
      <c r="W63" s="35">
        <v>0</v>
      </c>
      <c r="X63">
        <v>0.68851395197923426</v>
      </c>
      <c r="Y63">
        <v>0.11323815704088254</v>
      </c>
      <c r="Z63">
        <v>8.4360804672290717E-3</v>
      </c>
      <c r="AA63">
        <v>0.10480207657365347</v>
      </c>
      <c r="AB63">
        <v>2.3361453601557433E-2</v>
      </c>
      <c r="AC63">
        <v>6.0025957170668394E-2</v>
      </c>
      <c r="AD63">
        <v>1.6223231667748218E-3</v>
      </c>
      <c r="AE63">
        <v>0.94939993512812193</v>
      </c>
      <c r="AF63">
        <v>4.5734674018812843E-2</v>
      </c>
      <c r="AG63">
        <v>4.8653908530651964E-3</v>
      </c>
      <c r="AH63">
        <v>0.89879987025624397</v>
      </c>
      <c r="AI63">
        <v>9.2442426208238726E-2</v>
      </c>
      <c r="AJ63">
        <v>8.757703535517353E-3</v>
      </c>
      <c r="AK63">
        <v>0.79799999999999993</v>
      </c>
      <c r="AL63">
        <v>0.64500000000000002</v>
      </c>
      <c r="AM63">
        <v>0.90799999999999992</v>
      </c>
      <c r="AN63">
        <v>9.1999999999999998E-2</v>
      </c>
      <c r="AO63">
        <v>0.17499999999999999</v>
      </c>
      <c r="AP63" s="54">
        <v>36260909399.729996</v>
      </c>
      <c r="AQ63" s="54">
        <v>7254055412.5200005</v>
      </c>
      <c r="AR63" s="54">
        <v>21392658741.459999</v>
      </c>
      <c r="AS63" s="54">
        <v>7606753613.8199997</v>
      </c>
      <c r="AT63" s="54">
        <v>7441631.8899999997</v>
      </c>
      <c r="AU63">
        <v>0.20005166810775066</v>
      </c>
      <c r="AV63">
        <v>0.58996476082917249</v>
      </c>
      <c r="AW63">
        <v>0.2097783464271484</v>
      </c>
      <c r="AX63">
        <v>2.0522463482549645E-4</v>
      </c>
      <c r="AY63">
        <v>3.4848809005834175E-2</v>
      </c>
      <c r="AZ63">
        <v>0.74253884633044154</v>
      </c>
      <c r="BA63">
        <v>0.5228595178719867</v>
      </c>
      <c r="BB63">
        <v>0.12177888611803823</v>
      </c>
      <c r="BC63">
        <v>1.1172069825436408</v>
      </c>
      <c r="BD63" s="12">
        <v>845</v>
      </c>
      <c r="BE63" s="50">
        <v>191</v>
      </c>
      <c r="BF63" s="38">
        <v>73978198.170599997</v>
      </c>
      <c r="BG63" s="35">
        <v>246593993.90200001</v>
      </c>
    </row>
    <row r="64" spans="1:59" ht="15" x14ac:dyDescent="0.25">
      <c r="A64" s="7" t="s">
        <v>64</v>
      </c>
      <c r="B64" s="8">
        <v>2</v>
      </c>
      <c r="C64" s="8">
        <v>2</v>
      </c>
      <c r="D64" s="9">
        <v>257</v>
      </c>
      <c r="E64" s="10">
        <v>56592</v>
      </c>
      <c r="F64" s="44">
        <v>183040.96451634204</v>
      </c>
      <c r="G64" s="11">
        <v>199391</v>
      </c>
      <c r="H64" s="35">
        <v>195000</v>
      </c>
      <c r="I64" s="121">
        <v>0.34625967167100624</v>
      </c>
      <c r="J64" s="121">
        <v>0.3141346432022849</v>
      </c>
      <c r="K64" s="121">
        <v>0.26346339691860715</v>
      </c>
      <c r="L64" s="121">
        <v>7.6142288208101733E-2</v>
      </c>
      <c r="M64" s="121">
        <v>0.212089</v>
      </c>
      <c r="N64" s="1">
        <v>0</v>
      </c>
      <c r="O64" s="1">
        <v>0</v>
      </c>
      <c r="P64" s="1">
        <v>0</v>
      </c>
      <c r="Q64" s="1">
        <v>0</v>
      </c>
      <c r="R64" s="1">
        <v>0</v>
      </c>
      <c r="S64" s="35">
        <v>0</v>
      </c>
      <c r="T64" s="35">
        <v>0</v>
      </c>
      <c r="U64" s="1">
        <v>0</v>
      </c>
      <c r="V64" s="38">
        <v>0</v>
      </c>
      <c r="W64" s="35">
        <v>0</v>
      </c>
      <c r="X64">
        <v>0.88326848249027234</v>
      </c>
      <c r="Y64">
        <v>7.7821011673151752E-3</v>
      </c>
      <c r="Z64">
        <v>1.2970168612191956E-3</v>
      </c>
      <c r="AA64">
        <v>7.2632944228274973E-2</v>
      </c>
      <c r="AB64">
        <v>9.0791180285343717E-3</v>
      </c>
      <c r="AC64">
        <v>2.3346303501945526E-2</v>
      </c>
      <c r="AD64">
        <v>2.5940337224383912E-3</v>
      </c>
      <c r="AE64">
        <v>0.91050583657587547</v>
      </c>
      <c r="AF64">
        <v>8.8197146562905324E-2</v>
      </c>
      <c r="AG64">
        <v>1.2970168612191956E-3</v>
      </c>
      <c r="AH64">
        <v>0.83766233766233766</v>
      </c>
      <c r="AI64">
        <v>0.15974025974025974</v>
      </c>
      <c r="AJ64">
        <v>2.597402597402597E-3</v>
      </c>
      <c r="AK64">
        <v>0.72819999999999996</v>
      </c>
      <c r="AL64">
        <v>0.66599999999999993</v>
      </c>
      <c r="AM64">
        <v>0.97599999999999998</v>
      </c>
      <c r="AN64">
        <v>2.4E-2</v>
      </c>
      <c r="AO64">
        <v>0.121</v>
      </c>
      <c r="AP64" s="54">
        <v>1183133357.6400001</v>
      </c>
      <c r="AQ64" s="54">
        <v>548470897.79999995</v>
      </c>
      <c r="AR64" s="54">
        <v>599409605.85000002</v>
      </c>
      <c r="AS64" s="54">
        <v>35252853.989999995</v>
      </c>
      <c r="AT64" s="54">
        <v>0</v>
      </c>
      <c r="AU64">
        <v>0.46357487451290924</v>
      </c>
      <c r="AV64">
        <v>0.50662894590821461</v>
      </c>
      <c r="AW64">
        <v>2.9796179578876019E-2</v>
      </c>
      <c r="AX64">
        <v>0</v>
      </c>
      <c r="AY64">
        <v>2.6593812935389084E-2</v>
      </c>
      <c r="AZ64">
        <v>0.80923450789793439</v>
      </c>
      <c r="BA64">
        <v>0.6738131699846861</v>
      </c>
      <c r="BB64">
        <v>1.6845329249617153E-2</v>
      </c>
      <c r="BC64">
        <v>0.8958652373660031</v>
      </c>
      <c r="BD64" s="12">
        <v>172</v>
      </c>
      <c r="BE64" s="50">
        <v>38</v>
      </c>
      <c r="BF64" s="38">
        <v>14735605.623300001</v>
      </c>
      <c r="BG64" s="35">
        <v>49118685.411000006</v>
      </c>
    </row>
    <row r="65" spans="1:59" ht="15" x14ac:dyDescent="0.25">
      <c r="A65" s="7" t="s">
        <v>65</v>
      </c>
      <c r="B65" s="8" t="s">
        <v>14</v>
      </c>
      <c r="C65" s="8">
        <v>4</v>
      </c>
      <c r="D65" s="9">
        <v>458</v>
      </c>
      <c r="E65" s="10">
        <v>132899</v>
      </c>
      <c r="F65" s="44">
        <v>2678553.4634806109</v>
      </c>
      <c r="G65" s="11">
        <v>294404</v>
      </c>
      <c r="H65" s="35">
        <v>284000</v>
      </c>
      <c r="I65" s="121">
        <v>0.48749761752303777</v>
      </c>
      <c r="J65" s="121">
        <v>0.14972341851714635</v>
      </c>
      <c r="K65" s="121">
        <v>0.30078637801396718</v>
      </c>
      <c r="L65" s="121">
        <v>6.1993656722011521E-2</v>
      </c>
      <c r="M65" s="121">
        <v>6.0974E-2</v>
      </c>
      <c r="N65" s="1">
        <v>5573</v>
      </c>
      <c r="O65" s="1">
        <v>24092</v>
      </c>
      <c r="P65" s="1">
        <v>2</v>
      </c>
      <c r="Q65" s="1">
        <v>10</v>
      </c>
      <c r="R65" s="1">
        <v>4</v>
      </c>
      <c r="S65" s="35">
        <v>8332347</v>
      </c>
      <c r="T65" s="35">
        <v>0</v>
      </c>
      <c r="U65" s="1">
        <v>0</v>
      </c>
      <c r="V65" s="38">
        <v>8332347</v>
      </c>
      <c r="W65" s="35">
        <v>1472992</v>
      </c>
      <c r="X65">
        <v>0.68851395197923426</v>
      </c>
      <c r="Y65">
        <v>0.11323815704088254</v>
      </c>
      <c r="Z65">
        <v>8.4360804672290717E-3</v>
      </c>
      <c r="AA65">
        <v>0.10480207657365347</v>
      </c>
      <c r="AB65">
        <v>2.3361453601557433E-2</v>
      </c>
      <c r="AC65">
        <v>6.0025957170668394E-2</v>
      </c>
      <c r="AD65">
        <v>1.6223231667748218E-3</v>
      </c>
      <c r="AE65">
        <v>0.94939993512812193</v>
      </c>
      <c r="AF65">
        <v>4.5734674018812843E-2</v>
      </c>
      <c r="AG65">
        <v>4.8653908530651964E-3</v>
      </c>
      <c r="AH65">
        <v>0.89879987025624397</v>
      </c>
      <c r="AI65">
        <v>9.2442426208238726E-2</v>
      </c>
      <c r="AJ65">
        <v>8.757703535517353E-3</v>
      </c>
      <c r="AK65">
        <v>0.86209999999999998</v>
      </c>
      <c r="AL65">
        <v>0.64500000000000002</v>
      </c>
      <c r="AM65">
        <v>0.90799999999999992</v>
      </c>
      <c r="AN65">
        <v>9.1999999999999998E-2</v>
      </c>
      <c r="AO65">
        <v>0.17499999999999999</v>
      </c>
      <c r="AP65" s="54">
        <v>69561230672.140015</v>
      </c>
      <c r="AQ65" s="54">
        <v>10291971406.059999</v>
      </c>
      <c r="AR65" s="54">
        <v>38124979280.18</v>
      </c>
      <c r="AS65" s="54">
        <v>21128374894.009998</v>
      </c>
      <c r="AT65" s="54">
        <v>15905091.890000001</v>
      </c>
      <c r="AU65">
        <v>0.14795556816078645</v>
      </c>
      <c r="AV65">
        <v>0.54807798700216859</v>
      </c>
      <c r="AW65">
        <v>0.30373779603747192</v>
      </c>
      <c r="AX65">
        <v>2.2864879957292295E-4</v>
      </c>
      <c r="AY65">
        <v>3.4848809005834175E-2</v>
      </c>
      <c r="AZ65">
        <v>0.85322841104247305</v>
      </c>
      <c r="BA65">
        <v>0.5228595178719867</v>
      </c>
      <c r="BB65">
        <v>0.12177888611803823</v>
      </c>
      <c r="BC65">
        <v>1.1172069825436408</v>
      </c>
      <c r="BD65" s="12">
        <v>253</v>
      </c>
      <c r="BE65" s="50">
        <v>98</v>
      </c>
      <c r="BF65" s="38">
        <v>74458907.616149992</v>
      </c>
      <c r="BG65" s="35">
        <v>248196358.72049999</v>
      </c>
    </row>
    <row r="66" spans="1:59" ht="15" x14ac:dyDescent="0.25">
      <c r="A66" s="7" t="s">
        <v>66</v>
      </c>
      <c r="B66" s="8" t="s">
        <v>47</v>
      </c>
      <c r="C66" s="8">
        <v>17</v>
      </c>
      <c r="D66" s="9">
        <v>1759</v>
      </c>
      <c r="E66" s="10">
        <v>63415</v>
      </c>
      <c r="F66" s="44">
        <v>288015.17859822197</v>
      </c>
      <c r="G66" s="11">
        <v>121060</v>
      </c>
      <c r="H66" s="35">
        <v>179000</v>
      </c>
      <c r="I66" s="121">
        <v>0.33130993914172618</v>
      </c>
      <c r="J66" s="121">
        <v>0.26140114832835309</v>
      </c>
      <c r="K66" s="121">
        <v>0.29995775903878347</v>
      </c>
      <c r="L66" s="121">
        <v>0.10732333109091194</v>
      </c>
      <c r="M66" s="121">
        <v>0.40471800000000002</v>
      </c>
      <c r="N66" s="1">
        <v>1359</v>
      </c>
      <c r="O66" s="1">
        <v>5690</v>
      </c>
      <c r="P66" s="1">
        <v>7</v>
      </c>
      <c r="Q66" s="1">
        <v>29</v>
      </c>
      <c r="R66" s="1">
        <v>206</v>
      </c>
      <c r="S66" s="35">
        <v>0</v>
      </c>
      <c r="T66" s="35">
        <v>8700000</v>
      </c>
      <c r="U66" s="1">
        <v>0</v>
      </c>
      <c r="V66" s="38">
        <v>8700000</v>
      </c>
      <c r="W66" s="35">
        <v>211960.14</v>
      </c>
      <c r="X66">
        <v>0.7492163009404389</v>
      </c>
      <c r="Y66">
        <v>3.2915360501567396E-2</v>
      </c>
      <c r="Z66">
        <v>4.7021943573667714E-3</v>
      </c>
      <c r="AA66">
        <v>0.14733542319749215</v>
      </c>
      <c r="AB66">
        <v>1.0971786833855799E-2</v>
      </c>
      <c r="AC66">
        <v>5.329153605015674E-2</v>
      </c>
      <c r="AD66">
        <v>1.567398119122257E-3</v>
      </c>
      <c r="AE66">
        <v>0.65987460815047017</v>
      </c>
      <c r="AF66">
        <v>0.33072100313479624</v>
      </c>
      <c r="AG66">
        <v>9.4043887147335428E-3</v>
      </c>
      <c r="AH66">
        <v>0.54631083202511777</v>
      </c>
      <c r="AI66">
        <v>0.44113029827315542</v>
      </c>
      <c r="AJ66">
        <v>1.2558869701726845E-2</v>
      </c>
      <c r="AK66">
        <v>0.78099999999999992</v>
      </c>
      <c r="AL66">
        <v>0.66299999999999992</v>
      </c>
      <c r="AM66">
        <v>0.95700000000000007</v>
      </c>
      <c r="AN66">
        <v>4.2999999999999997E-2</v>
      </c>
      <c r="AO66">
        <v>0.24</v>
      </c>
      <c r="AP66" s="54">
        <v>1616947649.5799999</v>
      </c>
      <c r="AQ66" s="54">
        <v>734375247.58000016</v>
      </c>
      <c r="AR66" s="54">
        <v>847089987.36999989</v>
      </c>
      <c r="AS66" s="54">
        <v>31952949.669999998</v>
      </c>
      <c r="AT66" s="54">
        <v>3529464.96</v>
      </c>
      <c r="AU66">
        <v>0.45417379330168989</v>
      </c>
      <c r="AV66">
        <v>0.52388213532456074</v>
      </c>
      <c r="AW66">
        <v>1.9761276549862164E-2</v>
      </c>
      <c r="AX66">
        <v>2.1827948238873247E-3</v>
      </c>
      <c r="AY66">
        <v>2.9351153438306556E-2</v>
      </c>
      <c r="AZ66">
        <v>0.9250253292806484</v>
      </c>
      <c r="BA66">
        <v>0.3</v>
      </c>
      <c r="BB66">
        <v>1.6949152542372881E-2</v>
      </c>
      <c r="BC66">
        <v>0.79152542372881352</v>
      </c>
      <c r="BD66" s="12">
        <v>216</v>
      </c>
      <c r="BE66" s="50">
        <v>38</v>
      </c>
      <c r="BF66" s="38">
        <v>4574038.6843499998</v>
      </c>
      <c r="BG66" s="35">
        <v>15246795.614500001</v>
      </c>
    </row>
    <row r="67" spans="1:59" ht="15" x14ac:dyDescent="0.25">
      <c r="A67" s="7" t="s">
        <v>67</v>
      </c>
      <c r="B67" s="8">
        <v>8</v>
      </c>
      <c r="C67" s="8">
        <v>8</v>
      </c>
      <c r="D67" s="9">
        <v>860</v>
      </c>
      <c r="E67" s="10">
        <v>54236</v>
      </c>
      <c r="F67" s="44">
        <v>753363.08489520138</v>
      </c>
      <c r="G67" s="11">
        <v>134968</v>
      </c>
      <c r="H67" s="35">
        <v>166000</v>
      </c>
      <c r="I67" s="121">
        <v>0.36808461463604514</v>
      </c>
      <c r="J67" s="121">
        <v>0.21666382833787468</v>
      </c>
      <c r="K67" s="121">
        <v>0.32448788439081355</v>
      </c>
      <c r="L67" s="121">
        <v>9.0763672635266635E-2</v>
      </c>
      <c r="M67" s="121">
        <v>0.50027080000000002</v>
      </c>
      <c r="N67" s="1">
        <v>1214</v>
      </c>
      <c r="O67" s="1">
        <v>6070</v>
      </c>
      <c r="P67" s="1">
        <v>4</v>
      </c>
      <c r="Q67" s="1">
        <v>2</v>
      </c>
      <c r="R67" s="1">
        <v>5</v>
      </c>
      <c r="S67" s="35">
        <v>869690.01</v>
      </c>
      <c r="T67" s="35">
        <v>0</v>
      </c>
      <c r="U67" s="1">
        <v>25000</v>
      </c>
      <c r="V67" s="38">
        <v>894690.01</v>
      </c>
      <c r="W67" s="35">
        <v>69800</v>
      </c>
      <c r="X67">
        <v>0.5760266370699223</v>
      </c>
      <c r="Y67">
        <v>1.4428412874583796E-2</v>
      </c>
      <c r="Z67">
        <v>3.662597114317425E-2</v>
      </c>
      <c r="AA67">
        <v>0.27192008879023305</v>
      </c>
      <c r="AB67">
        <v>4.3285238623751388E-2</v>
      </c>
      <c r="AC67">
        <v>5.6603773584905669E-2</v>
      </c>
      <c r="AD67">
        <v>1.1098779134295228E-3</v>
      </c>
      <c r="AE67">
        <v>0.72697003329633736</v>
      </c>
      <c r="AF67">
        <v>0.26748057713651496</v>
      </c>
      <c r="AG67">
        <v>5.5493895671476137E-3</v>
      </c>
      <c r="AH67">
        <v>0.65815760266370704</v>
      </c>
      <c r="AI67">
        <v>0.32852386237513875</v>
      </c>
      <c r="AJ67">
        <v>1.3318534961154271E-2</v>
      </c>
      <c r="AK67">
        <v>0.67760000000000009</v>
      </c>
      <c r="AL67">
        <v>0.63</v>
      </c>
      <c r="AM67">
        <v>0.94900000000000007</v>
      </c>
      <c r="AN67">
        <v>5.0999999999999997E-2</v>
      </c>
      <c r="AO67">
        <v>0.251</v>
      </c>
      <c r="AP67" s="54">
        <v>5144263852.29</v>
      </c>
      <c r="AQ67" s="54">
        <v>1512090324.1199999</v>
      </c>
      <c r="AR67" s="54">
        <v>3061515717.9599996</v>
      </c>
      <c r="AS67" s="54">
        <v>569759932.57000005</v>
      </c>
      <c r="AT67" s="54">
        <v>897877.63</v>
      </c>
      <c r="AU67">
        <v>0.29393716332160602</v>
      </c>
      <c r="AV67">
        <v>0.59513193838164957</v>
      </c>
      <c r="AW67">
        <v>0.11075635871911355</v>
      </c>
      <c r="AX67">
        <v>1.7453957568687003E-4</v>
      </c>
      <c r="AY67">
        <v>4.0275447022741738E-2</v>
      </c>
      <c r="AZ67">
        <v>0.63846153846153841</v>
      </c>
      <c r="BA67">
        <v>0.27976878612716766</v>
      </c>
      <c r="BB67">
        <v>4.161849710982659E-2</v>
      </c>
      <c r="BC67">
        <v>0.70404624277456651</v>
      </c>
      <c r="BD67" s="12">
        <v>868</v>
      </c>
      <c r="BE67" s="50">
        <v>103</v>
      </c>
      <c r="BF67" s="38">
        <v>41966807.384400003</v>
      </c>
      <c r="BG67" s="35">
        <v>139889357.94800001</v>
      </c>
    </row>
    <row r="68" spans="1:59" ht="15" x14ac:dyDescent="0.25">
      <c r="A68" s="7" t="s">
        <v>68</v>
      </c>
      <c r="B68" s="8">
        <v>12</v>
      </c>
      <c r="C68" s="8">
        <v>12</v>
      </c>
      <c r="D68" s="9">
        <v>1280</v>
      </c>
      <c r="E68" s="10">
        <v>69663</v>
      </c>
      <c r="F68" s="44">
        <v>518718.74250278756</v>
      </c>
      <c r="G68" s="11">
        <v>107685</v>
      </c>
      <c r="H68" s="35">
        <v>163000</v>
      </c>
      <c r="I68" s="121">
        <v>0.39901189176767965</v>
      </c>
      <c r="J68" s="121">
        <v>0.25251910151088641</v>
      </c>
      <c r="K68" s="121">
        <v>0.27151146090653183</v>
      </c>
      <c r="L68" s="121">
        <v>7.6957545814902051E-2</v>
      </c>
      <c r="M68" s="121">
        <v>0.53150330000000001</v>
      </c>
      <c r="N68" s="1">
        <v>121</v>
      </c>
      <c r="O68" s="1">
        <v>605</v>
      </c>
      <c r="P68" s="1">
        <v>9</v>
      </c>
      <c r="Q68" s="1">
        <v>0</v>
      </c>
      <c r="R68" s="1">
        <v>0</v>
      </c>
      <c r="S68" s="35">
        <v>0</v>
      </c>
      <c r="T68" s="35">
        <v>4500000</v>
      </c>
      <c r="U68" s="1">
        <v>0</v>
      </c>
      <c r="V68" s="38">
        <v>4500000</v>
      </c>
      <c r="W68" s="35">
        <v>0</v>
      </c>
      <c r="X68">
        <v>0.71617497456764989</v>
      </c>
      <c r="Y68">
        <v>2.9501525940996948E-2</v>
      </c>
      <c r="Z68">
        <v>9.1556459816887082E-3</v>
      </c>
      <c r="AA68">
        <v>0.17802644964394709</v>
      </c>
      <c r="AB68">
        <v>2.8484231943031534E-2</v>
      </c>
      <c r="AC68">
        <v>3.7639877924720247E-2</v>
      </c>
      <c r="AD68">
        <v>1.017293997965412E-3</v>
      </c>
      <c r="AE68">
        <v>0.80465587044534415</v>
      </c>
      <c r="AF68">
        <v>0.19230769230769235</v>
      </c>
      <c r="AG68">
        <v>3.0364372469635624E-3</v>
      </c>
      <c r="AH68">
        <v>0.5551061678463094</v>
      </c>
      <c r="AI68">
        <v>0.43073811931243683</v>
      </c>
      <c r="AJ68">
        <v>1.4155712841253791E-2</v>
      </c>
      <c r="AK68">
        <v>0.56990000000000007</v>
      </c>
      <c r="AL68">
        <v>0.67200000000000004</v>
      </c>
      <c r="AM68">
        <v>0.96</v>
      </c>
      <c r="AN68">
        <v>0.04</v>
      </c>
      <c r="AO68">
        <v>0.221</v>
      </c>
      <c r="AP68" s="54">
        <v>767233815.34000003</v>
      </c>
      <c r="AQ68" s="54">
        <v>374062550.75</v>
      </c>
      <c r="AR68" s="54">
        <v>377734974.96000004</v>
      </c>
      <c r="AS68" s="54">
        <v>15436289.629999999</v>
      </c>
      <c r="AT68" s="54">
        <v>0</v>
      </c>
      <c r="AU68">
        <v>0.48754700753672336</v>
      </c>
      <c r="AV68">
        <v>0.49233358515696629</v>
      </c>
      <c r="AW68">
        <v>2.0119407306310403E-2</v>
      </c>
      <c r="AX68">
        <v>0</v>
      </c>
      <c r="AY68">
        <v>4.2175132720071382E-2</v>
      </c>
      <c r="AZ68">
        <v>0.64095030221625249</v>
      </c>
      <c r="BA68">
        <v>0.45817727840199751</v>
      </c>
      <c r="BB68">
        <v>1.6229712858926344E-2</v>
      </c>
      <c r="BC68">
        <v>0.88139825218476919</v>
      </c>
      <c r="BD68" s="13">
        <v>241</v>
      </c>
      <c r="BE68" s="51">
        <v>65</v>
      </c>
      <c r="BF68" s="38">
        <v>22649426.356649999</v>
      </c>
      <c r="BG68" s="35">
        <v>75498087.855499998</v>
      </c>
    </row>
    <row r="69" spans="1:59" ht="15" x14ac:dyDescent="0.25">
      <c r="A69" s="7" t="s">
        <v>69</v>
      </c>
      <c r="B69" s="8">
        <v>7</v>
      </c>
      <c r="C69" s="8">
        <v>7</v>
      </c>
      <c r="D69" s="9">
        <v>761</v>
      </c>
      <c r="E69" s="10">
        <v>94671</v>
      </c>
      <c r="F69" s="44">
        <v>93087.552186644854</v>
      </c>
      <c r="G69" s="11">
        <v>106487</v>
      </c>
      <c r="H69" s="35">
        <v>209000</v>
      </c>
      <c r="I69" s="121">
        <v>0.43237541322373596</v>
      </c>
      <c r="J69" s="121">
        <v>0.16811397049287108</v>
      </c>
      <c r="K69" s="121">
        <v>0.3489236728564965</v>
      </c>
      <c r="L69" s="121">
        <v>5.0586943426896507E-2</v>
      </c>
      <c r="M69" s="121">
        <v>0.32574740000000008</v>
      </c>
      <c r="N69" s="1">
        <v>4400</v>
      </c>
      <c r="O69" s="1">
        <v>22000</v>
      </c>
      <c r="P69" s="1">
        <v>2</v>
      </c>
      <c r="Q69" s="1">
        <v>303</v>
      </c>
      <c r="R69" s="1">
        <v>3373</v>
      </c>
      <c r="S69" s="35">
        <v>498220</v>
      </c>
      <c r="T69" s="35">
        <v>9007000</v>
      </c>
      <c r="U69" s="1">
        <v>0</v>
      </c>
      <c r="V69" s="38">
        <v>9505220</v>
      </c>
      <c r="W69" s="35">
        <v>104811</v>
      </c>
      <c r="X69">
        <v>0.69162436548223349</v>
      </c>
      <c r="Y69">
        <v>6.1548223350253804E-2</v>
      </c>
      <c r="Z69">
        <v>2.2208121827411168E-2</v>
      </c>
      <c r="AA69">
        <v>0.1548223350253807</v>
      </c>
      <c r="AB69">
        <v>3.9974619289340103E-2</v>
      </c>
      <c r="AC69">
        <v>2.7284263959390861E-2</v>
      </c>
      <c r="AD69">
        <v>2.5380710659898475E-3</v>
      </c>
      <c r="AE69">
        <v>0.8390367553865653</v>
      </c>
      <c r="AF69">
        <v>0.15462610899873258</v>
      </c>
      <c r="AG69">
        <v>6.3371356147021544E-3</v>
      </c>
      <c r="AH69">
        <v>0.65250475586556755</v>
      </c>
      <c r="AI69">
        <v>0.33798351299936591</v>
      </c>
      <c r="AJ69">
        <v>9.5117311350665819E-3</v>
      </c>
      <c r="AK69">
        <v>0.92379999999999995</v>
      </c>
      <c r="AL69">
        <v>0.64400000000000002</v>
      </c>
      <c r="AM69">
        <v>0.93500000000000005</v>
      </c>
      <c r="AN69">
        <v>6.5000000000000002E-2</v>
      </c>
      <c r="AO69">
        <v>0.184</v>
      </c>
      <c r="AP69" s="54">
        <v>11029705392.270002</v>
      </c>
      <c r="AQ69" s="54">
        <v>3205824207.79</v>
      </c>
      <c r="AR69" s="54">
        <v>6248719048.7849998</v>
      </c>
      <c r="AS69" s="54">
        <v>1570842802.4149997</v>
      </c>
      <c r="AT69" s="54">
        <v>4319333.2750000004</v>
      </c>
      <c r="AU69">
        <v>0.29065365699039908</v>
      </c>
      <c r="AV69">
        <v>0.56653544465152428</v>
      </c>
      <c r="AW69">
        <v>0.1424192892328657</v>
      </c>
      <c r="AX69">
        <v>3.9160912475750604E-4</v>
      </c>
      <c r="AY69">
        <v>3.4143933636834968E-2</v>
      </c>
      <c r="AZ69">
        <v>0.99592114208021754</v>
      </c>
      <c r="BA69">
        <v>0.54657933042212514</v>
      </c>
      <c r="BB69">
        <v>9.2430858806404656E-2</v>
      </c>
      <c r="BC69">
        <v>0.84716157205240161</v>
      </c>
      <c r="BD69" s="12">
        <v>64</v>
      </c>
      <c r="BE69" s="50">
        <v>15</v>
      </c>
      <c r="BF69" s="38">
        <v>8597078.1362999994</v>
      </c>
      <c r="BG69" s="35">
        <v>28656927.120999999</v>
      </c>
    </row>
    <row r="70" spans="1:59" ht="15" x14ac:dyDescent="0.25">
      <c r="A70" s="7" t="s">
        <v>70</v>
      </c>
      <c r="B70" s="8">
        <v>5</v>
      </c>
      <c r="C70" s="8">
        <v>5</v>
      </c>
      <c r="D70" s="9">
        <v>562</v>
      </c>
      <c r="E70" s="10">
        <v>38870</v>
      </c>
      <c r="F70" s="44">
        <v>760233.37885188183</v>
      </c>
      <c r="G70" s="11">
        <v>142671</v>
      </c>
      <c r="H70" s="35">
        <v>162000</v>
      </c>
      <c r="I70" s="121">
        <v>0.38454829888398906</v>
      </c>
      <c r="J70" s="121">
        <v>0.21166268384617279</v>
      </c>
      <c r="K70" s="121">
        <v>0.33594639205735261</v>
      </c>
      <c r="L70" s="121">
        <v>6.7847552413096493E-2</v>
      </c>
      <c r="M70" s="121">
        <v>0.40672760000000002</v>
      </c>
      <c r="N70" s="1">
        <v>535</v>
      </c>
      <c r="O70" s="1">
        <v>797</v>
      </c>
      <c r="P70" s="1">
        <v>0</v>
      </c>
      <c r="Q70" s="1">
        <v>5</v>
      </c>
      <c r="R70" s="1">
        <v>67</v>
      </c>
      <c r="S70" s="35">
        <v>1170457.5</v>
      </c>
      <c r="T70" s="35">
        <v>0</v>
      </c>
      <c r="U70" s="1">
        <v>0</v>
      </c>
      <c r="V70" s="38">
        <v>1170457.5</v>
      </c>
      <c r="W70" s="35">
        <v>0</v>
      </c>
      <c r="X70">
        <v>0.64543889845094649</v>
      </c>
      <c r="Y70">
        <v>1.8932874354561102E-2</v>
      </c>
      <c r="Z70">
        <v>1.9793459552495698E-2</v>
      </c>
      <c r="AA70">
        <v>0.24956970740103268</v>
      </c>
      <c r="AB70">
        <v>2.1514629948364887E-2</v>
      </c>
      <c r="AC70">
        <v>4.3029259896729774E-2</v>
      </c>
      <c r="AD70">
        <v>1.7211703958691913E-3</v>
      </c>
      <c r="AE70">
        <v>0.68497854077253217</v>
      </c>
      <c r="AF70">
        <v>0.30643776824034336</v>
      </c>
      <c r="AG70">
        <v>8.5836909871244635E-3</v>
      </c>
      <c r="AH70">
        <v>0.68755364806866948</v>
      </c>
      <c r="AI70">
        <v>0.29356223175965668</v>
      </c>
      <c r="AJ70">
        <v>1.8884120171673818E-2</v>
      </c>
      <c r="AK70">
        <v>0.78659999999999997</v>
      </c>
      <c r="AL70">
        <v>0.65500000000000003</v>
      </c>
      <c r="AM70">
        <v>0.95099999999999996</v>
      </c>
      <c r="AN70">
        <v>4.9000000000000002E-2</v>
      </c>
      <c r="AO70">
        <v>0.34600000000000003</v>
      </c>
      <c r="AP70" s="54">
        <v>5221639004.79</v>
      </c>
      <c r="AQ70" s="54">
        <v>1610375548.6700001</v>
      </c>
      <c r="AR70" s="54">
        <v>3153320638.4400001</v>
      </c>
      <c r="AS70" s="54">
        <v>438012563.57999998</v>
      </c>
      <c r="AT70" s="54">
        <v>19930254.09</v>
      </c>
      <c r="AU70">
        <v>0.30840422847936133</v>
      </c>
      <c r="AV70">
        <v>0.60389479922823919</v>
      </c>
      <c r="AW70">
        <v>8.3884114389791223E-2</v>
      </c>
      <c r="AX70">
        <v>3.8168579006931051E-3</v>
      </c>
      <c r="AY70">
        <v>3.2568098139952505E-2</v>
      </c>
      <c r="AZ70">
        <v>0.92347247428917134</v>
      </c>
      <c r="BA70">
        <v>0.51401869158878499</v>
      </c>
      <c r="BB70">
        <v>2.4299065420560748E-2</v>
      </c>
      <c r="BC70">
        <v>0.8</v>
      </c>
      <c r="BD70" s="12">
        <v>517</v>
      </c>
      <c r="BE70" s="50">
        <v>97</v>
      </c>
      <c r="BF70" s="38">
        <v>36553181.268449999</v>
      </c>
      <c r="BG70" s="35">
        <v>121843937.56150001</v>
      </c>
    </row>
    <row r="71" spans="1:59" ht="15" x14ac:dyDescent="0.25">
      <c r="A71" s="7" t="s">
        <v>71</v>
      </c>
      <c r="B71" s="8">
        <v>12</v>
      </c>
      <c r="C71" s="8">
        <v>12</v>
      </c>
      <c r="D71" s="9">
        <v>1263</v>
      </c>
      <c r="E71" s="10">
        <v>69663</v>
      </c>
      <c r="F71" s="44">
        <v>1424914.1707334302</v>
      </c>
      <c r="G71" s="11">
        <v>191360</v>
      </c>
      <c r="H71" s="35">
        <v>163000</v>
      </c>
      <c r="I71" s="121">
        <v>0.39901189176767965</v>
      </c>
      <c r="J71" s="121">
        <v>0.25251910151088641</v>
      </c>
      <c r="K71" s="121">
        <v>0.27151146090653183</v>
      </c>
      <c r="L71" s="121">
        <v>7.6957545814902051E-2</v>
      </c>
      <c r="M71" s="121">
        <v>0.31981510000000002</v>
      </c>
      <c r="N71" s="1">
        <v>739</v>
      </c>
      <c r="O71" s="1">
        <v>3143</v>
      </c>
      <c r="P71" s="1">
        <v>0</v>
      </c>
      <c r="Q71" s="1">
        <v>3</v>
      </c>
      <c r="R71" s="1">
        <v>10</v>
      </c>
      <c r="S71" s="35">
        <v>0</v>
      </c>
      <c r="T71" s="35">
        <v>24037000</v>
      </c>
      <c r="U71" s="1">
        <v>0</v>
      </c>
      <c r="V71" s="38">
        <v>24037000</v>
      </c>
      <c r="W71" s="35">
        <v>0</v>
      </c>
      <c r="X71">
        <v>0.71617497456764989</v>
      </c>
      <c r="Y71">
        <v>2.9501525940996948E-2</v>
      </c>
      <c r="Z71">
        <v>9.1556459816887082E-3</v>
      </c>
      <c r="AA71">
        <v>0.17802644964394709</v>
      </c>
      <c r="AB71">
        <v>2.8484231943031534E-2</v>
      </c>
      <c r="AC71">
        <v>3.7639877924720247E-2</v>
      </c>
      <c r="AD71">
        <v>1.017293997965412E-3</v>
      </c>
      <c r="AE71">
        <v>0.80465587044534415</v>
      </c>
      <c r="AF71">
        <v>0.19230769230769235</v>
      </c>
      <c r="AG71">
        <v>3.0364372469635624E-3</v>
      </c>
      <c r="AH71">
        <v>0.5551061678463094</v>
      </c>
      <c r="AI71">
        <v>0.43073811931243683</v>
      </c>
      <c r="AJ71">
        <v>1.4155712841253791E-2</v>
      </c>
      <c r="AK71">
        <v>0.6623</v>
      </c>
      <c r="AL71">
        <v>0.67200000000000004</v>
      </c>
      <c r="AM71">
        <v>0.96</v>
      </c>
      <c r="AN71">
        <v>0.04</v>
      </c>
      <c r="AO71">
        <v>0.221</v>
      </c>
      <c r="AP71" s="54">
        <v>34893909905.699997</v>
      </c>
      <c r="AQ71" s="54">
        <v>9071876031.4699993</v>
      </c>
      <c r="AR71" s="54">
        <v>19354031539.740002</v>
      </c>
      <c r="AS71" s="54">
        <v>6462655141.7299995</v>
      </c>
      <c r="AT71" s="54">
        <v>5347192.7300000004</v>
      </c>
      <c r="AU71">
        <v>0.25998450892968256</v>
      </c>
      <c r="AV71">
        <v>0.55465356539418575</v>
      </c>
      <c r="AW71">
        <v>0.18520868424304349</v>
      </c>
      <c r="AX71">
        <v>1.5324143222845098E-4</v>
      </c>
      <c r="AY71">
        <v>4.2175132720071382E-2</v>
      </c>
      <c r="AZ71">
        <v>0.79633298738874747</v>
      </c>
      <c r="BA71">
        <v>0.45817727840199751</v>
      </c>
      <c r="BB71">
        <v>1.6229712858926344E-2</v>
      </c>
      <c r="BC71">
        <v>0.88139825218476919</v>
      </c>
      <c r="BD71" s="13">
        <v>405</v>
      </c>
      <c r="BE71" s="51">
        <v>109</v>
      </c>
      <c r="BF71" s="38">
        <v>66295233.565200008</v>
      </c>
      <c r="BG71" s="35">
        <v>220984111.88400003</v>
      </c>
    </row>
    <row r="72" spans="1:59" ht="15" x14ac:dyDescent="0.25">
      <c r="A72" s="7" t="s">
        <v>72</v>
      </c>
      <c r="B72" s="8">
        <v>8</v>
      </c>
      <c r="C72" s="8">
        <v>8</v>
      </c>
      <c r="D72" s="9">
        <v>864</v>
      </c>
      <c r="E72" s="10">
        <v>54236</v>
      </c>
      <c r="F72" s="44">
        <v>407424.64045920043</v>
      </c>
      <c r="G72" s="11">
        <v>141614</v>
      </c>
      <c r="H72" s="35">
        <v>166000</v>
      </c>
      <c r="I72" s="121">
        <v>0.36808461463604514</v>
      </c>
      <c r="J72" s="121">
        <v>0.21666382833787468</v>
      </c>
      <c r="K72" s="121">
        <v>0.32448788439081355</v>
      </c>
      <c r="L72" s="121">
        <v>9.0763672635266635E-2</v>
      </c>
      <c r="M72" s="121">
        <v>0.43279319999999999</v>
      </c>
      <c r="N72" s="1">
        <v>1617</v>
      </c>
      <c r="O72" s="1">
        <v>6552</v>
      </c>
      <c r="P72" s="1">
        <v>4</v>
      </c>
      <c r="Q72" s="1">
        <v>0</v>
      </c>
      <c r="R72" s="1">
        <v>0</v>
      </c>
      <c r="S72" s="35">
        <v>0</v>
      </c>
      <c r="T72" s="35">
        <v>15000000</v>
      </c>
      <c r="U72" s="1">
        <v>0</v>
      </c>
      <c r="V72" s="38">
        <v>15000000</v>
      </c>
      <c r="W72" s="35">
        <v>100000</v>
      </c>
      <c r="X72">
        <v>0.5760266370699223</v>
      </c>
      <c r="Y72">
        <v>1.4428412874583796E-2</v>
      </c>
      <c r="Z72">
        <v>3.662597114317425E-2</v>
      </c>
      <c r="AA72">
        <v>0.27192008879023305</v>
      </c>
      <c r="AB72">
        <v>4.3285238623751388E-2</v>
      </c>
      <c r="AC72">
        <v>5.6603773584905669E-2</v>
      </c>
      <c r="AD72">
        <v>1.1098779134295228E-3</v>
      </c>
      <c r="AE72">
        <v>0.72697003329633736</v>
      </c>
      <c r="AF72">
        <v>0.26748057713651496</v>
      </c>
      <c r="AG72">
        <v>5.5493895671476137E-3</v>
      </c>
      <c r="AH72">
        <v>0.65815760266370704</v>
      </c>
      <c r="AI72">
        <v>0.32852386237513875</v>
      </c>
      <c r="AJ72">
        <v>1.3318534961154271E-2</v>
      </c>
      <c r="AK72">
        <v>0.91159999999999997</v>
      </c>
      <c r="AL72">
        <v>0.63</v>
      </c>
      <c r="AM72">
        <v>0.94900000000000007</v>
      </c>
      <c r="AN72">
        <v>5.0999999999999997E-2</v>
      </c>
      <c r="AO72">
        <v>0.251</v>
      </c>
      <c r="AP72" s="54">
        <v>5030532159.8400002</v>
      </c>
      <c r="AQ72" s="54">
        <v>1363723323.0599999</v>
      </c>
      <c r="AR72" s="54">
        <v>3083610403.1600003</v>
      </c>
      <c r="AS72" s="54">
        <v>581374136.15999997</v>
      </c>
      <c r="AT72" s="54">
        <v>1824297.46</v>
      </c>
      <c r="AU72">
        <v>0.27108927638847935</v>
      </c>
      <c r="AV72">
        <v>0.61297896627661685</v>
      </c>
      <c r="AW72">
        <v>0.11556911231007634</v>
      </c>
      <c r="AX72">
        <v>3.6264502482735798E-4</v>
      </c>
      <c r="AY72">
        <v>4.0275447022741738E-2</v>
      </c>
      <c r="AZ72">
        <v>0.92699867001625536</v>
      </c>
      <c r="BA72">
        <v>0.27976878612716766</v>
      </c>
      <c r="BB72">
        <v>4.161849710982659E-2</v>
      </c>
      <c r="BC72">
        <v>0.70404624277456651</v>
      </c>
      <c r="BD72" s="12">
        <v>359</v>
      </c>
      <c r="BE72" s="50">
        <v>55</v>
      </c>
      <c r="BF72" s="38">
        <v>27034643.0847</v>
      </c>
      <c r="BG72" s="35">
        <v>90115476.949000001</v>
      </c>
    </row>
    <row r="73" spans="1:59" ht="15" x14ac:dyDescent="0.25">
      <c r="A73" s="7" t="s">
        <v>73</v>
      </c>
      <c r="B73" s="8">
        <v>12</v>
      </c>
      <c r="C73" s="8">
        <v>12</v>
      </c>
      <c r="D73" s="9">
        <v>1265</v>
      </c>
      <c r="E73" s="10">
        <v>69663</v>
      </c>
      <c r="F73" s="44">
        <v>784135.41952175274</v>
      </c>
      <c r="G73" s="11">
        <v>113736</v>
      </c>
      <c r="H73" s="35">
        <v>163000</v>
      </c>
      <c r="I73" s="121">
        <v>0.39901189176767965</v>
      </c>
      <c r="J73" s="121">
        <v>0.25251910151088641</v>
      </c>
      <c r="K73" s="121">
        <v>0.27151146090653183</v>
      </c>
      <c r="L73" s="121">
        <v>7.6957545814902051E-2</v>
      </c>
      <c r="M73" s="121">
        <v>0.48474390000000001</v>
      </c>
      <c r="N73" s="1">
        <v>3744</v>
      </c>
      <c r="O73" s="1">
        <v>18720</v>
      </c>
      <c r="P73" s="1">
        <v>0</v>
      </c>
      <c r="Q73" s="1">
        <v>0</v>
      </c>
      <c r="R73" s="1">
        <v>0</v>
      </c>
      <c r="S73" s="35">
        <v>0</v>
      </c>
      <c r="T73" s="35">
        <v>16260000</v>
      </c>
      <c r="U73" s="1">
        <v>0</v>
      </c>
      <c r="V73" s="38">
        <v>16260000</v>
      </c>
      <c r="W73" s="35">
        <v>280500</v>
      </c>
      <c r="X73">
        <v>0.71617497456764989</v>
      </c>
      <c r="Y73">
        <v>2.9501525940996948E-2</v>
      </c>
      <c r="Z73">
        <v>9.1556459816887082E-3</v>
      </c>
      <c r="AA73">
        <v>0.17802644964394709</v>
      </c>
      <c r="AB73">
        <v>2.8484231943031534E-2</v>
      </c>
      <c r="AC73">
        <v>3.7639877924720247E-2</v>
      </c>
      <c r="AD73">
        <v>1.017293997965412E-3</v>
      </c>
      <c r="AE73">
        <v>0.80465587044534415</v>
      </c>
      <c r="AF73">
        <v>0.19230769230769235</v>
      </c>
      <c r="AG73">
        <v>3.0364372469635624E-3</v>
      </c>
      <c r="AH73">
        <v>0.5551061678463094</v>
      </c>
      <c r="AI73">
        <v>0.43073811931243683</v>
      </c>
      <c r="AJ73">
        <v>1.4155712841253791E-2</v>
      </c>
      <c r="AK73">
        <v>0.58479999999999999</v>
      </c>
      <c r="AL73">
        <v>0.67200000000000004</v>
      </c>
      <c r="AM73">
        <v>0.96</v>
      </c>
      <c r="AN73">
        <v>0.04</v>
      </c>
      <c r="AO73">
        <v>0.221</v>
      </c>
      <c r="AP73" s="54">
        <v>4748273382.5700006</v>
      </c>
      <c r="AQ73" s="54">
        <v>1550892542.8200002</v>
      </c>
      <c r="AR73" s="54">
        <v>2825292394.3200002</v>
      </c>
      <c r="AS73" s="54">
        <v>360173184.04999989</v>
      </c>
      <c r="AT73" s="54">
        <v>11915261.369999999</v>
      </c>
      <c r="AU73">
        <v>0.32662241995438357</v>
      </c>
      <c r="AV73">
        <v>0.5950146856941948</v>
      </c>
      <c r="AW73">
        <v>7.5853506112795968E-2</v>
      </c>
      <c r="AX73">
        <v>2.5093882365195387E-3</v>
      </c>
      <c r="AY73">
        <v>4.2175132720071382E-2</v>
      </c>
      <c r="AZ73">
        <v>0.76266760762173602</v>
      </c>
      <c r="BA73">
        <v>0.45817727840199751</v>
      </c>
      <c r="BB73">
        <v>1.6229712858926344E-2</v>
      </c>
      <c r="BC73">
        <v>0.88139825218476919</v>
      </c>
      <c r="BD73" s="13">
        <v>345</v>
      </c>
      <c r="BE73" s="51">
        <v>59</v>
      </c>
      <c r="BF73" s="38">
        <v>38836468.369649999</v>
      </c>
      <c r="BG73" s="35">
        <v>129454894.56550001</v>
      </c>
    </row>
    <row r="74" spans="1:59" ht="15" x14ac:dyDescent="0.25">
      <c r="A74" s="7" t="s">
        <v>74</v>
      </c>
      <c r="B74" s="8" t="s">
        <v>10</v>
      </c>
      <c r="C74" s="8">
        <v>15</v>
      </c>
      <c r="D74" s="9">
        <v>1566</v>
      </c>
      <c r="E74" s="10">
        <v>27819</v>
      </c>
      <c r="F74" s="44">
        <v>739823.24127195834</v>
      </c>
      <c r="G74" s="11">
        <v>109666</v>
      </c>
      <c r="H74" s="35">
        <v>130000</v>
      </c>
      <c r="I74" s="121">
        <v>0.2245441888218524</v>
      </c>
      <c r="J74" s="121">
        <v>0.5364582642710336</v>
      </c>
      <c r="K74" s="121">
        <v>0.19630047072863488</v>
      </c>
      <c r="L74" s="121">
        <v>4.2683816216932978E-2</v>
      </c>
      <c r="M74" s="121">
        <v>0.45823550000000002</v>
      </c>
      <c r="N74" s="1">
        <v>0</v>
      </c>
      <c r="O74" s="1">
        <v>0</v>
      </c>
      <c r="P74" s="1">
        <v>0</v>
      </c>
      <c r="Q74" s="1">
        <v>0</v>
      </c>
      <c r="R74" s="1">
        <v>0</v>
      </c>
      <c r="S74" s="35">
        <v>0</v>
      </c>
      <c r="T74" s="35">
        <v>0</v>
      </c>
      <c r="U74" s="1">
        <v>0</v>
      </c>
      <c r="V74" s="38">
        <v>0</v>
      </c>
      <c r="W74" s="35">
        <v>0</v>
      </c>
      <c r="X74">
        <v>0.82585278276481144</v>
      </c>
      <c r="Y74">
        <v>7.1813285457809697E-3</v>
      </c>
      <c r="Z74">
        <v>1.615798922800718E-2</v>
      </c>
      <c r="AA74">
        <v>0.10951526032315978</v>
      </c>
      <c r="AB74">
        <v>1.615798922800718E-2</v>
      </c>
      <c r="AC74">
        <v>1.7953321364452424E-2</v>
      </c>
      <c r="AD74">
        <v>7.1813285457809697E-3</v>
      </c>
      <c r="AE74">
        <v>0.69299820466786355</v>
      </c>
      <c r="AF74">
        <v>0.30520646319569122</v>
      </c>
      <c r="AG74">
        <v>1.7953321364452424E-3</v>
      </c>
      <c r="AH74">
        <v>0.60035842293906805</v>
      </c>
      <c r="AI74">
        <v>0.39605734767025091</v>
      </c>
      <c r="AJ74">
        <v>3.5842293906810036E-3</v>
      </c>
      <c r="AK74">
        <v>0.33539999999999998</v>
      </c>
      <c r="AL74">
        <v>0.57899999999999996</v>
      </c>
      <c r="AM74">
        <v>0.96499999999999997</v>
      </c>
      <c r="AN74">
        <v>3.5000000000000003E-2</v>
      </c>
      <c r="AO74">
        <v>0.124</v>
      </c>
      <c r="AP74" s="54">
        <v>1699883787.97</v>
      </c>
      <c r="AQ74" s="54">
        <v>479659218.86000001</v>
      </c>
      <c r="AR74" s="54">
        <v>1061100185.1000001</v>
      </c>
      <c r="AS74" s="54">
        <v>158124695.25999999</v>
      </c>
      <c r="AT74" s="54">
        <v>999688.75</v>
      </c>
      <c r="AU74">
        <v>0.28217177094959456</v>
      </c>
      <c r="AV74">
        <v>0.62421925110960974</v>
      </c>
      <c r="AW74">
        <v>9.3020885532905981E-2</v>
      </c>
      <c r="AX74">
        <v>5.8809240788973438E-4</v>
      </c>
      <c r="AY74">
        <v>8.9180907663460214E-3</v>
      </c>
      <c r="AZ74">
        <v>0.1660821643286573</v>
      </c>
      <c r="BA74">
        <v>0.38353765323992994</v>
      </c>
      <c r="BB74">
        <v>7.0052539404553416E-3</v>
      </c>
      <c r="BC74">
        <v>0.66199649737302979</v>
      </c>
      <c r="BD74" s="13">
        <v>423</v>
      </c>
      <c r="BE74" s="51">
        <v>39</v>
      </c>
      <c r="BF74" s="38">
        <v>10381972.173900001</v>
      </c>
      <c r="BG74" s="35">
        <v>34606573.913000003</v>
      </c>
    </row>
    <row r="75" spans="1:59" ht="15" x14ac:dyDescent="0.25">
      <c r="A75" s="7" t="s">
        <v>75</v>
      </c>
      <c r="B75" s="8" t="s">
        <v>84</v>
      </c>
      <c r="C75" s="8">
        <v>16</v>
      </c>
      <c r="D75" s="9">
        <v>1667</v>
      </c>
      <c r="E75" s="10">
        <v>48954</v>
      </c>
      <c r="F75" s="44">
        <v>457632.98018437834</v>
      </c>
      <c r="G75" s="11">
        <v>139481</v>
      </c>
      <c r="H75" s="35">
        <v>180000</v>
      </c>
      <c r="I75" s="121">
        <v>0.38749952491353423</v>
      </c>
      <c r="J75" s="121">
        <v>0.22449735851925051</v>
      </c>
      <c r="K75" s="121">
        <v>0.29835430048268785</v>
      </c>
      <c r="L75" s="121">
        <v>8.9648816084527377E-2</v>
      </c>
      <c r="M75" s="121">
        <v>0.41843029999999998</v>
      </c>
      <c r="N75" s="1">
        <v>9532</v>
      </c>
      <c r="O75" s="1">
        <v>42695</v>
      </c>
      <c r="P75" s="1">
        <v>1</v>
      </c>
      <c r="Q75" s="1">
        <v>18</v>
      </c>
      <c r="R75" s="1">
        <v>943</v>
      </c>
      <c r="S75" s="35">
        <v>1624660</v>
      </c>
      <c r="T75" s="35">
        <v>20425000</v>
      </c>
      <c r="U75" s="1">
        <v>1150000</v>
      </c>
      <c r="V75" s="38">
        <v>23199660</v>
      </c>
      <c r="W75" s="35">
        <v>438776.5</v>
      </c>
      <c r="X75">
        <v>0.64097744360902253</v>
      </c>
      <c r="Y75">
        <v>2.4436090225563908E-2</v>
      </c>
      <c r="Z75">
        <v>4.1353383458646614E-2</v>
      </c>
      <c r="AA75">
        <v>0.20112781954887218</v>
      </c>
      <c r="AB75">
        <v>3.3834586466165412E-2</v>
      </c>
      <c r="AC75">
        <v>5.2631578947368418E-2</v>
      </c>
      <c r="AD75">
        <v>5.6390977443609011E-3</v>
      </c>
      <c r="AE75">
        <v>0.66541353383458646</v>
      </c>
      <c r="AF75">
        <v>0.3270676691729324</v>
      </c>
      <c r="AG75">
        <v>7.5187969924812026E-3</v>
      </c>
      <c r="AH75">
        <v>0.74387947269303201</v>
      </c>
      <c r="AI75">
        <v>0.2448210922787194</v>
      </c>
      <c r="AJ75">
        <v>1.1299435028248588E-2</v>
      </c>
      <c r="AK75">
        <v>0.86540000000000006</v>
      </c>
      <c r="AL75">
        <v>0.64599999999999991</v>
      </c>
      <c r="AM75">
        <v>0.95700000000000007</v>
      </c>
      <c r="AN75">
        <v>4.2999999999999997E-2</v>
      </c>
      <c r="AO75">
        <v>0.21</v>
      </c>
      <c r="AP75" s="54">
        <v>8545114345.5600014</v>
      </c>
      <c r="AQ75" s="54">
        <v>2882796385.4700003</v>
      </c>
      <c r="AR75" s="54">
        <v>4796887968.71</v>
      </c>
      <c r="AS75" s="54">
        <v>863376955.58000004</v>
      </c>
      <c r="AT75" s="54">
        <v>2053035.8</v>
      </c>
      <c r="AU75">
        <v>0.33736194378345408</v>
      </c>
      <c r="AV75">
        <v>0.56136030189021857</v>
      </c>
      <c r="AW75">
        <v>0.10103749589127575</v>
      </c>
      <c r="AX75">
        <v>2.4025843505145688E-4</v>
      </c>
      <c r="AY75">
        <v>3.4563444310736727E-2</v>
      </c>
      <c r="AZ75">
        <v>0.89795427196149225</v>
      </c>
      <c r="BA75">
        <v>0.39574468085106385</v>
      </c>
      <c r="BB75">
        <v>2.7659574468085105E-2</v>
      </c>
      <c r="BC75">
        <v>0.82127659574468082</v>
      </c>
      <c r="BD75" s="14">
        <v>343</v>
      </c>
      <c r="BE75" s="52">
        <v>80</v>
      </c>
      <c r="BF75" s="38">
        <v>34161432.887400001</v>
      </c>
      <c r="BG75" s="35">
        <v>113871442.958</v>
      </c>
    </row>
    <row r="76" spans="1:59" ht="15" x14ac:dyDescent="0.25">
      <c r="A76" s="7" t="s">
        <v>76</v>
      </c>
      <c r="B76" s="8" t="s">
        <v>84</v>
      </c>
      <c r="C76" s="8">
        <v>16</v>
      </c>
      <c r="D76" s="9">
        <v>1668</v>
      </c>
      <c r="E76" s="10">
        <v>48954</v>
      </c>
      <c r="F76" s="44">
        <v>573919.95141610771</v>
      </c>
      <c r="G76" s="11">
        <v>141879</v>
      </c>
      <c r="H76" s="35">
        <v>180000</v>
      </c>
      <c r="I76" s="121">
        <v>0.38749952491353423</v>
      </c>
      <c r="J76" s="121">
        <v>0.22449735851925051</v>
      </c>
      <c r="K76" s="121">
        <v>0.29835430048268785</v>
      </c>
      <c r="L76" s="121">
        <v>8.9648816084527377E-2</v>
      </c>
      <c r="M76" s="121">
        <v>0.36005769999999998</v>
      </c>
      <c r="N76" s="1">
        <v>31677</v>
      </c>
      <c r="O76" s="1">
        <v>160109</v>
      </c>
      <c r="P76" s="1">
        <v>5</v>
      </c>
      <c r="Q76" s="1">
        <v>6156</v>
      </c>
      <c r="R76" s="1">
        <v>17776</v>
      </c>
      <c r="S76" s="35">
        <v>8440395</v>
      </c>
      <c r="T76" s="35">
        <v>143036700</v>
      </c>
      <c r="U76" s="1">
        <v>7289000</v>
      </c>
      <c r="V76" s="38">
        <v>158766095</v>
      </c>
      <c r="W76" s="35">
        <v>24175567.859999999</v>
      </c>
      <c r="X76">
        <v>0.64097744360902253</v>
      </c>
      <c r="Y76">
        <v>2.4436090225563908E-2</v>
      </c>
      <c r="Z76">
        <v>4.1353383458646614E-2</v>
      </c>
      <c r="AA76">
        <v>0.20112781954887218</v>
      </c>
      <c r="AB76">
        <v>3.3834586466165412E-2</v>
      </c>
      <c r="AC76">
        <v>5.2631578947368418E-2</v>
      </c>
      <c r="AD76">
        <v>5.6390977443609011E-3</v>
      </c>
      <c r="AE76">
        <v>0.66541353383458646</v>
      </c>
      <c r="AF76">
        <v>0.3270676691729324</v>
      </c>
      <c r="AG76">
        <v>7.5187969924812026E-3</v>
      </c>
      <c r="AH76">
        <v>0.74387947269303201</v>
      </c>
      <c r="AI76">
        <v>0.2448210922787194</v>
      </c>
      <c r="AJ76">
        <v>1.1299435028248588E-2</v>
      </c>
      <c r="AK76">
        <v>0.68700000000000006</v>
      </c>
      <c r="AL76">
        <v>0.64599999999999991</v>
      </c>
      <c r="AM76">
        <v>0.95700000000000007</v>
      </c>
      <c r="AN76">
        <v>4.2999999999999997E-2</v>
      </c>
      <c r="AO76">
        <v>0.21</v>
      </c>
      <c r="AP76" s="54">
        <v>5252564712.1599998</v>
      </c>
      <c r="AQ76" s="54">
        <v>1724796609.1800001</v>
      </c>
      <c r="AR76" s="54">
        <v>3011068903.3299999</v>
      </c>
      <c r="AS76" s="54">
        <v>516699199.63999999</v>
      </c>
      <c r="AT76" s="54">
        <v>0</v>
      </c>
      <c r="AU76">
        <v>0.32837227215630366</v>
      </c>
      <c r="AV76">
        <v>0.57325688846044986</v>
      </c>
      <c r="AW76">
        <v>9.8370839381342723E-2</v>
      </c>
      <c r="AX76">
        <v>0</v>
      </c>
      <c r="AY76">
        <v>3.4563444310736727E-2</v>
      </c>
      <c r="AZ76">
        <v>0.83878351863963374</v>
      </c>
      <c r="BA76">
        <v>0.39574468085106385</v>
      </c>
      <c r="BB76">
        <v>2.7659574468085105E-2</v>
      </c>
      <c r="BC76">
        <v>0.82127659574468082</v>
      </c>
      <c r="BD76" s="13">
        <v>437</v>
      </c>
      <c r="BE76" s="51">
        <v>110</v>
      </c>
      <c r="BF76" s="38">
        <v>70462528.264199987</v>
      </c>
      <c r="BG76" s="35">
        <v>234875094.21399999</v>
      </c>
    </row>
    <row r="77" spans="1:59" ht="15" x14ac:dyDescent="0.25">
      <c r="A77" s="7" t="s">
        <v>77</v>
      </c>
      <c r="B77" s="8">
        <v>3</v>
      </c>
      <c r="C77" s="8">
        <v>3</v>
      </c>
      <c r="D77" s="9">
        <v>369</v>
      </c>
      <c r="E77" s="10">
        <v>90822</v>
      </c>
      <c r="F77" s="44">
        <v>1318604.0983568197</v>
      </c>
      <c r="G77" s="11">
        <v>190392</v>
      </c>
      <c r="H77" s="35">
        <v>259000</v>
      </c>
      <c r="I77" s="121">
        <v>0.41955433455433455</v>
      </c>
      <c r="J77" s="121">
        <v>0.19832722832722832</v>
      </c>
      <c r="K77" s="121">
        <v>0.32670482295482295</v>
      </c>
      <c r="L77" s="121">
        <v>5.5413614163614164E-2</v>
      </c>
      <c r="M77" s="121">
        <v>0.16557089999999999</v>
      </c>
      <c r="N77" s="1">
        <v>88</v>
      </c>
      <c r="O77" s="1">
        <v>304</v>
      </c>
      <c r="P77" s="1">
        <v>0</v>
      </c>
      <c r="Q77" s="1">
        <v>0</v>
      </c>
      <c r="R77" s="1">
        <v>0</v>
      </c>
      <c r="S77" s="35">
        <v>0</v>
      </c>
      <c r="T77" s="35">
        <v>0</v>
      </c>
      <c r="U77" s="1">
        <v>0</v>
      </c>
      <c r="V77" s="38">
        <v>0</v>
      </c>
      <c r="W77" s="35">
        <v>34902</v>
      </c>
      <c r="X77">
        <v>0.84272497897392773</v>
      </c>
      <c r="Y77">
        <v>5.5508830950378479E-2</v>
      </c>
      <c r="Z77">
        <v>4.2052144659377626E-4</v>
      </c>
      <c r="AA77">
        <v>5.4667788057190914E-2</v>
      </c>
      <c r="AB77">
        <v>9.6719932716568553E-3</v>
      </c>
      <c r="AC77">
        <v>3.5323801513877207E-2</v>
      </c>
      <c r="AD77">
        <v>1.6820857863751051E-3</v>
      </c>
      <c r="AE77">
        <v>0.94255765199161412</v>
      </c>
      <c r="AF77">
        <v>4.6540880503144651E-2</v>
      </c>
      <c r="AG77">
        <v>1.090146750524109E-2</v>
      </c>
      <c r="AH77">
        <v>0.89974832214765099</v>
      </c>
      <c r="AI77">
        <v>8.6409395973154363E-2</v>
      </c>
      <c r="AJ77">
        <v>1.3842281879194632E-2</v>
      </c>
      <c r="AK77">
        <v>0.80940000000000001</v>
      </c>
      <c r="AL77">
        <v>0.61</v>
      </c>
      <c r="AM77">
        <v>0.90700000000000003</v>
      </c>
      <c r="AN77">
        <v>9.3000000000000013E-2</v>
      </c>
      <c r="AO77">
        <v>9.9000000000000005E-2</v>
      </c>
      <c r="AP77" s="54">
        <v>29635029741.629997</v>
      </c>
      <c r="AQ77" s="54">
        <v>4815996852.7299995</v>
      </c>
      <c r="AR77" s="54">
        <v>18382155503.579998</v>
      </c>
      <c r="AS77" s="54">
        <v>6428047150.1099997</v>
      </c>
      <c r="AT77" s="54">
        <v>8830235.2300000004</v>
      </c>
      <c r="AU77">
        <v>0.1625102756676062</v>
      </c>
      <c r="AV77">
        <v>0.62028469901474559</v>
      </c>
      <c r="AW77">
        <v>0.21690705918476469</v>
      </c>
      <c r="AX77">
        <v>2.9796613355834335E-4</v>
      </c>
      <c r="AY77">
        <v>3.9276128964446162E-2</v>
      </c>
      <c r="AZ77">
        <v>0.92357311107084616</v>
      </c>
      <c r="BA77">
        <v>0.59368836291913218</v>
      </c>
      <c r="BB77">
        <v>5.6706114398422089E-2</v>
      </c>
      <c r="BC77">
        <v>1.0034516765285997</v>
      </c>
      <c r="BD77" s="12">
        <v>512</v>
      </c>
      <c r="BE77" s="50">
        <v>78</v>
      </c>
      <c r="BF77" s="38">
        <v>55297906.240199998</v>
      </c>
      <c r="BG77" s="35">
        <v>184326354.134</v>
      </c>
    </row>
    <row r="78" spans="1:59" ht="15" x14ac:dyDescent="0.25">
      <c r="A78" s="7" t="s">
        <v>78</v>
      </c>
      <c r="B78" s="8" t="s">
        <v>10</v>
      </c>
      <c r="C78" s="8">
        <v>15</v>
      </c>
      <c r="D78" s="9">
        <v>1570</v>
      </c>
      <c r="E78" s="10">
        <v>27819</v>
      </c>
      <c r="F78" s="44">
        <v>376099.90712714271</v>
      </c>
      <c r="G78" s="11">
        <v>123225</v>
      </c>
      <c r="H78" s="35">
        <v>130000</v>
      </c>
      <c r="I78" s="121">
        <v>0.2245441888218524</v>
      </c>
      <c r="J78" s="121">
        <v>0.5364582642710336</v>
      </c>
      <c r="K78" s="121">
        <v>0.19630047072863488</v>
      </c>
      <c r="L78" s="121">
        <v>4.2683816216932978E-2</v>
      </c>
      <c r="M78" s="121">
        <v>0.28610210000000003</v>
      </c>
      <c r="N78" s="1">
        <v>0</v>
      </c>
      <c r="O78" s="1">
        <v>0</v>
      </c>
      <c r="P78" s="1">
        <v>0</v>
      </c>
      <c r="Q78" s="1">
        <v>0</v>
      </c>
      <c r="R78" s="1">
        <v>0</v>
      </c>
      <c r="S78" s="35">
        <v>0</v>
      </c>
      <c r="T78" s="35">
        <v>0</v>
      </c>
      <c r="U78" s="1">
        <v>0</v>
      </c>
      <c r="V78" s="38">
        <v>0</v>
      </c>
      <c r="W78" s="35">
        <v>0</v>
      </c>
      <c r="X78">
        <v>0.82585278276481144</v>
      </c>
      <c r="Y78">
        <v>7.1813285457809697E-3</v>
      </c>
      <c r="Z78">
        <v>1.615798922800718E-2</v>
      </c>
      <c r="AA78">
        <v>0.10951526032315978</v>
      </c>
      <c r="AB78">
        <v>1.615798922800718E-2</v>
      </c>
      <c r="AC78">
        <v>1.7953321364452424E-2</v>
      </c>
      <c r="AD78">
        <v>7.1813285457809697E-3</v>
      </c>
      <c r="AE78">
        <v>0.69299820466786355</v>
      </c>
      <c r="AF78">
        <v>0.30520646319569122</v>
      </c>
      <c r="AG78">
        <v>1.7953321364452424E-3</v>
      </c>
      <c r="AH78">
        <v>0.60035842293906805</v>
      </c>
      <c r="AI78">
        <v>0.39605734767025091</v>
      </c>
      <c r="AJ78">
        <v>3.5842293906810036E-3</v>
      </c>
      <c r="AK78">
        <v>0.1174</v>
      </c>
      <c r="AL78">
        <v>0.57899999999999996</v>
      </c>
      <c r="AM78">
        <v>0.96499999999999997</v>
      </c>
      <c r="AN78">
        <v>3.5000000000000003E-2</v>
      </c>
      <c r="AO78">
        <v>0.124</v>
      </c>
      <c r="AP78" s="54">
        <v>1248829845.5699999</v>
      </c>
      <c r="AQ78" s="54">
        <v>386628120.39999998</v>
      </c>
      <c r="AR78" s="54">
        <v>852015273.21000004</v>
      </c>
      <c r="AS78" s="54">
        <v>10032026.960000001</v>
      </c>
      <c r="AT78" s="54">
        <v>154425</v>
      </c>
      <c r="AU78">
        <v>0.30959231297321566</v>
      </c>
      <c r="AV78">
        <v>0.68225088968875269</v>
      </c>
      <c r="AW78">
        <v>8.0331415809662306E-3</v>
      </c>
      <c r="AX78">
        <v>1.2365575706554022E-4</v>
      </c>
      <c r="AY78">
        <v>8.9180907663460214E-3</v>
      </c>
      <c r="AZ78">
        <v>0.74356495468277961</v>
      </c>
      <c r="BA78">
        <v>0.38353765323992994</v>
      </c>
      <c r="BB78">
        <v>7.0052539404553416E-3</v>
      </c>
      <c r="BC78">
        <v>0.66199649737302979</v>
      </c>
      <c r="BD78" s="13">
        <v>244</v>
      </c>
      <c r="BE78" s="51">
        <v>25</v>
      </c>
      <c r="BF78" s="38">
        <v>20485737.301499996</v>
      </c>
      <c r="BG78" s="35">
        <v>68285791.004999995</v>
      </c>
    </row>
    <row r="79" spans="1:59" ht="15" x14ac:dyDescent="0.25">
      <c r="A79" s="7" t="s">
        <v>79</v>
      </c>
      <c r="B79" s="8">
        <v>3</v>
      </c>
      <c r="C79" s="8">
        <v>3</v>
      </c>
      <c r="D79" s="9">
        <v>371</v>
      </c>
      <c r="E79" s="10">
        <v>90822</v>
      </c>
      <c r="F79" s="44">
        <v>784152.05342661962</v>
      </c>
      <c r="G79" s="11">
        <v>200640</v>
      </c>
      <c r="H79" s="35">
        <v>259000</v>
      </c>
      <c r="I79" s="121">
        <v>0.41955433455433455</v>
      </c>
      <c r="J79" s="121">
        <v>0.19832722832722832</v>
      </c>
      <c r="K79" s="121">
        <v>0.32670482295482295</v>
      </c>
      <c r="L79" s="121">
        <v>5.5413614163614164E-2</v>
      </c>
      <c r="M79" s="121">
        <v>0.1599814</v>
      </c>
      <c r="N79" s="1">
        <v>7943</v>
      </c>
      <c r="O79" s="1">
        <v>33422</v>
      </c>
      <c r="P79" s="1">
        <v>1</v>
      </c>
      <c r="Q79" s="1">
        <v>23</v>
      </c>
      <c r="R79" s="1">
        <v>47</v>
      </c>
      <c r="S79" s="35">
        <v>312409.8</v>
      </c>
      <c r="T79" s="35">
        <v>0</v>
      </c>
      <c r="U79" s="1">
        <v>0</v>
      </c>
      <c r="V79" s="38">
        <v>312409.8</v>
      </c>
      <c r="W79" s="35">
        <v>74666.2</v>
      </c>
      <c r="X79">
        <v>0.84272497897392773</v>
      </c>
      <c r="Y79">
        <v>5.5508830950378479E-2</v>
      </c>
      <c r="Z79">
        <v>4.2052144659377626E-4</v>
      </c>
      <c r="AA79">
        <v>5.4667788057190914E-2</v>
      </c>
      <c r="AB79">
        <v>9.6719932716568553E-3</v>
      </c>
      <c r="AC79">
        <v>3.5323801513877207E-2</v>
      </c>
      <c r="AD79">
        <v>1.6820857863751051E-3</v>
      </c>
      <c r="AE79">
        <v>0.94255765199161412</v>
      </c>
      <c r="AF79">
        <v>4.6540880503144651E-2</v>
      </c>
      <c r="AG79">
        <v>1.090146750524109E-2</v>
      </c>
      <c r="AH79">
        <v>0.89974832214765099</v>
      </c>
      <c r="AI79">
        <v>8.6409395973154363E-2</v>
      </c>
      <c r="AJ79">
        <v>1.3842281879194632E-2</v>
      </c>
      <c r="AK79">
        <v>0.79799999999999993</v>
      </c>
      <c r="AL79">
        <v>0.61</v>
      </c>
      <c r="AM79">
        <v>0.90700000000000003</v>
      </c>
      <c r="AN79">
        <v>9.3000000000000013E-2</v>
      </c>
      <c r="AO79">
        <v>9.9000000000000005E-2</v>
      </c>
      <c r="AP79" s="54">
        <v>26673425719.700001</v>
      </c>
      <c r="AQ79" s="54">
        <v>4154020598.6399999</v>
      </c>
      <c r="AR79" s="54">
        <v>16467354382.590002</v>
      </c>
      <c r="AS79" s="54">
        <v>6048171183.7199993</v>
      </c>
      <c r="AT79" s="54">
        <v>3879554.76</v>
      </c>
      <c r="AU79">
        <v>0.15573629882763781</v>
      </c>
      <c r="AV79">
        <v>0.61736930815106461</v>
      </c>
      <c r="AW79">
        <v>0.22674894658367953</v>
      </c>
      <c r="AX79">
        <v>1.454464379929536E-4</v>
      </c>
      <c r="AY79">
        <v>3.9276128964446162E-2</v>
      </c>
      <c r="AZ79">
        <v>0.90062761506276146</v>
      </c>
      <c r="BA79">
        <v>0.59368836291913218</v>
      </c>
      <c r="BB79">
        <v>5.6706114398422089E-2</v>
      </c>
      <c r="BC79">
        <v>1.0034516765285997</v>
      </c>
      <c r="BD79" s="12">
        <v>272</v>
      </c>
      <c r="BE79" s="50">
        <v>72</v>
      </c>
      <c r="BF79" s="38">
        <v>41970993.193799995</v>
      </c>
      <c r="BG79" s="35">
        <v>139903310.646</v>
      </c>
    </row>
    <row r="80" spans="1:59" ht="26.25" x14ac:dyDescent="0.25">
      <c r="A80" s="7" t="s">
        <v>80</v>
      </c>
      <c r="B80" s="8">
        <v>9</v>
      </c>
      <c r="C80" s="8">
        <v>9</v>
      </c>
      <c r="D80" s="9">
        <v>972</v>
      </c>
      <c r="E80" s="10">
        <v>61324</v>
      </c>
      <c r="F80" s="44">
        <v>987514.07155747933</v>
      </c>
      <c r="G80" s="11">
        <v>110122</v>
      </c>
      <c r="H80" s="35">
        <v>162000</v>
      </c>
      <c r="I80" s="121">
        <v>0.39767958345403359</v>
      </c>
      <c r="J80" s="121">
        <v>0.25085604355609037</v>
      </c>
      <c r="K80" s="121">
        <v>0.27920761191701765</v>
      </c>
      <c r="L80" s="121">
        <v>7.2256761072858403E-2</v>
      </c>
      <c r="M80" s="121">
        <v>0.54360399999999998</v>
      </c>
      <c r="N80" s="1">
        <v>5684</v>
      </c>
      <c r="O80" s="1">
        <v>24459</v>
      </c>
      <c r="P80" s="1">
        <v>4</v>
      </c>
      <c r="Q80" s="1">
        <v>8</v>
      </c>
      <c r="R80" s="1">
        <v>4</v>
      </c>
      <c r="S80" s="35">
        <v>0</v>
      </c>
      <c r="T80" s="35">
        <v>0</v>
      </c>
      <c r="U80" s="1">
        <v>0</v>
      </c>
      <c r="V80" s="38">
        <v>0</v>
      </c>
      <c r="W80" s="35">
        <v>61900</v>
      </c>
      <c r="X80">
        <v>0.62386511024643321</v>
      </c>
      <c r="Y80">
        <v>2.3346303501945526E-2</v>
      </c>
      <c r="Z80">
        <v>3.1128404669260701E-2</v>
      </c>
      <c r="AA80">
        <v>0.22438391699092089</v>
      </c>
      <c r="AB80">
        <v>3.372243839169909E-2</v>
      </c>
      <c r="AC80">
        <v>6.2256809338521402E-2</v>
      </c>
      <c r="AD80">
        <v>1.2970168612191956E-3</v>
      </c>
      <c r="AE80">
        <v>0.65673575129533679</v>
      </c>
      <c r="AF80">
        <v>0.34067357512953367</v>
      </c>
      <c r="AG80">
        <v>2.5906735751295342E-3</v>
      </c>
      <c r="AH80">
        <v>0.57068741893644614</v>
      </c>
      <c r="AI80">
        <v>0.42412451361867703</v>
      </c>
      <c r="AJ80">
        <v>5.1880674448767823E-3</v>
      </c>
      <c r="AK80">
        <v>0.4254</v>
      </c>
      <c r="AL80">
        <v>0.65900000000000003</v>
      </c>
      <c r="AM80">
        <v>0.96599999999999997</v>
      </c>
      <c r="AN80">
        <v>3.4000000000000002E-2</v>
      </c>
      <c r="AO80">
        <v>0.27600000000000002</v>
      </c>
      <c r="AP80" s="54">
        <v>10120942096.58</v>
      </c>
      <c r="AQ80" s="54">
        <v>2737842618.3300004</v>
      </c>
      <c r="AR80" s="54">
        <v>5833218434.2399998</v>
      </c>
      <c r="AS80" s="54">
        <v>1547453214.51</v>
      </c>
      <c r="AT80" s="54">
        <v>2427829.4900000002</v>
      </c>
      <c r="AU80">
        <v>0.27051262542596244</v>
      </c>
      <c r="AV80">
        <v>0.57635132960706503</v>
      </c>
      <c r="AW80">
        <v>0.15289616319738702</v>
      </c>
      <c r="AX80">
        <v>2.3988176859745061E-4</v>
      </c>
      <c r="AY80">
        <v>2.6479581682317392E-2</v>
      </c>
      <c r="AZ80">
        <v>0.77256718290152937</v>
      </c>
      <c r="BA80">
        <v>0.37160120845921457</v>
      </c>
      <c r="BB80">
        <v>1.6616314199395771E-2</v>
      </c>
      <c r="BC80">
        <v>0.75981873111782472</v>
      </c>
      <c r="BD80" s="13">
        <v>718</v>
      </c>
      <c r="BE80" s="51">
        <v>126</v>
      </c>
      <c r="BF80" s="38">
        <v>55645837.290150009</v>
      </c>
      <c r="BG80" s="35">
        <v>185486124.30050004</v>
      </c>
    </row>
    <row r="81" spans="1:59" ht="15" x14ac:dyDescent="0.25">
      <c r="A81" s="7" t="s">
        <v>81</v>
      </c>
      <c r="B81" s="8">
        <v>9</v>
      </c>
      <c r="C81" s="8">
        <v>9</v>
      </c>
      <c r="D81" s="9">
        <v>973</v>
      </c>
      <c r="E81" s="10">
        <v>61324</v>
      </c>
      <c r="F81" s="44">
        <v>1841096.5179848908</v>
      </c>
      <c r="G81" s="11">
        <v>168131</v>
      </c>
      <c r="H81" s="35">
        <v>162000</v>
      </c>
      <c r="I81" s="121">
        <v>0.39767958345403359</v>
      </c>
      <c r="J81" s="121">
        <v>0.25085604355609037</v>
      </c>
      <c r="K81" s="121">
        <v>0.27920761191701765</v>
      </c>
      <c r="L81" s="121">
        <v>7.2256761072858403E-2</v>
      </c>
      <c r="M81" s="121">
        <v>0.32028760000000001</v>
      </c>
      <c r="N81" s="1">
        <v>7756</v>
      </c>
      <c r="O81" s="1">
        <v>28896</v>
      </c>
      <c r="P81" s="1">
        <v>7</v>
      </c>
      <c r="Q81" s="1">
        <v>0</v>
      </c>
      <c r="R81" s="1">
        <v>0</v>
      </c>
      <c r="S81" s="35">
        <v>1691370</v>
      </c>
      <c r="T81" s="35">
        <v>0</v>
      </c>
      <c r="U81" s="1">
        <v>0</v>
      </c>
      <c r="V81" s="38">
        <v>1691370</v>
      </c>
      <c r="W81" s="35">
        <v>855011.8</v>
      </c>
      <c r="X81">
        <v>0.62386511024643321</v>
      </c>
      <c r="Y81">
        <v>2.3346303501945526E-2</v>
      </c>
      <c r="Z81">
        <v>3.1128404669260701E-2</v>
      </c>
      <c r="AA81">
        <v>0.22438391699092089</v>
      </c>
      <c r="AB81">
        <v>3.372243839169909E-2</v>
      </c>
      <c r="AC81">
        <v>6.2256809338521402E-2</v>
      </c>
      <c r="AD81">
        <v>1.2970168612191956E-3</v>
      </c>
      <c r="AE81">
        <v>0.65673575129533679</v>
      </c>
      <c r="AF81">
        <v>0.34067357512953367</v>
      </c>
      <c r="AG81">
        <v>2.5906735751295342E-3</v>
      </c>
      <c r="AH81">
        <v>0.57068741893644614</v>
      </c>
      <c r="AI81">
        <v>0.42412451361867703</v>
      </c>
      <c r="AJ81">
        <v>5.1880674448767823E-3</v>
      </c>
      <c r="AK81">
        <v>0.61439999999999995</v>
      </c>
      <c r="AL81">
        <v>0.65900000000000003</v>
      </c>
      <c r="AM81">
        <v>0.96599999999999997</v>
      </c>
      <c r="AN81">
        <v>3.4000000000000002E-2</v>
      </c>
      <c r="AO81">
        <v>0.27600000000000002</v>
      </c>
      <c r="AP81" s="54">
        <v>37400343631.760002</v>
      </c>
      <c r="AQ81" s="54">
        <v>11245372674.610001</v>
      </c>
      <c r="AR81" s="54">
        <v>20477784625.68</v>
      </c>
      <c r="AS81" s="54">
        <v>5652157590.0900002</v>
      </c>
      <c r="AT81" s="54">
        <v>25028741.370000001</v>
      </c>
      <c r="AU81">
        <v>0.30067565114724082</v>
      </c>
      <c r="AV81">
        <v>0.54752931757264578</v>
      </c>
      <c r="AW81">
        <v>0.15112581974488182</v>
      </c>
      <c r="AX81">
        <v>6.6921153496423617E-4</v>
      </c>
      <c r="AY81">
        <v>2.6479581682317392E-2</v>
      </c>
      <c r="AZ81">
        <v>0.76226787930990814</v>
      </c>
      <c r="BA81">
        <v>0.37160120845921457</v>
      </c>
      <c r="BB81">
        <v>1.6616314199395771E-2</v>
      </c>
      <c r="BC81">
        <v>0.75981873111782472</v>
      </c>
      <c r="BD81" s="13">
        <v>901</v>
      </c>
      <c r="BE81" s="51">
        <v>176</v>
      </c>
      <c r="BF81" s="38">
        <v>79766923.942650005</v>
      </c>
      <c r="BG81" s="35">
        <v>265889746.47550002</v>
      </c>
    </row>
    <row r="82" spans="1:59" ht="15" x14ac:dyDescent="0.25">
      <c r="A82" s="7" t="s">
        <v>82</v>
      </c>
      <c r="B82" s="8">
        <v>9</v>
      </c>
      <c r="C82" s="8">
        <v>9</v>
      </c>
      <c r="D82" s="9">
        <v>983</v>
      </c>
      <c r="E82" s="10">
        <v>61324</v>
      </c>
      <c r="F82" s="44">
        <v>603939.32019882125</v>
      </c>
      <c r="G82" s="11">
        <v>128980</v>
      </c>
      <c r="H82" s="35">
        <v>162000</v>
      </c>
      <c r="I82" s="121">
        <v>0.39767958345403359</v>
      </c>
      <c r="J82" s="121">
        <v>0.25085604355609037</v>
      </c>
      <c r="K82" s="121">
        <v>0.27920761191701765</v>
      </c>
      <c r="L82" s="121">
        <v>7.2256761072858403E-2</v>
      </c>
      <c r="M82" s="121">
        <v>0.44838729999999999</v>
      </c>
      <c r="N82" s="1">
        <v>5778</v>
      </c>
      <c r="O82" s="1">
        <v>29016</v>
      </c>
      <c r="P82" s="1">
        <v>0</v>
      </c>
      <c r="Q82" s="1">
        <v>0</v>
      </c>
      <c r="R82" s="1">
        <v>0</v>
      </c>
      <c r="S82" s="35">
        <v>21432000</v>
      </c>
      <c r="T82" s="35">
        <v>110000</v>
      </c>
      <c r="U82" s="1">
        <v>0</v>
      </c>
      <c r="V82" s="38">
        <v>21542000</v>
      </c>
      <c r="W82" s="35">
        <v>2910600</v>
      </c>
      <c r="X82">
        <v>0.62386511024643321</v>
      </c>
      <c r="Y82">
        <v>2.3346303501945526E-2</v>
      </c>
      <c r="Z82">
        <v>3.1128404669260701E-2</v>
      </c>
      <c r="AA82">
        <v>0.22438391699092089</v>
      </c>
      <c r="AB82">
        <v>3.372243839169909E-2</v>
      </c>
      <c r="AC82">
        <v>6.2256809338521402E-2</v>
      </c>
      <c r="AD82">
        <v>1.2970168612191956E-3</v>
      </c>
      <c r="AE82">
        <v>0.65673575129533679</v>
      </c>
      <c r="AF82">
        <v>0.34067357512953367</v>
      </c>
      <c r="AG82">
        <v>2.5906735751295342E-3</v>
      </c>
      <c r="AH82">
        <v>0.57068741893644614</v>
      </c>
      <c r="AI82">
        <v>0.42412451361867703</v>
      </c>
      <c r="AJ82">
        <v>5.1880674448767823E-3</v>
      </c>
      <c r="AK82">
        <v>0.64980000000000004</v>
      </c>
      <c r="AL82">
        <v>0.65900000000000003</v>
      </c>
      <c r="AM82">
        <v>0.96599999999999997</v>
      </c>
      <c r="AN82">
        <v>3.4000000000000002E-2</v>
      </c>
      <c r="AO82">
        <v>0.27600000000000002</v>
      </c>
      <c r="AP82" s="54">
        <v>2977429525.7500005</v>
      </c>
      <c r="AQ82" s="54">
        <v>1483009253.47</v>
      </c>
      <c r="AR82" s="54">
        <v>1397552813.5</v>
      </c>
      <c r="AS82" s="54">
        <v>95573181.120000005</v>
      </c>
      <c r="AT82" s="54">
        <v>1294277.6599999999</v>
      </c>
      <c r="AU82">
        <v>0.4980837466157782</v>
      </c>
      <c r="AV82">
        <v>0.46938233177759708</v>
      </c>
      <c r="AW82">
        <v>3.2099225285920269E-2</v>
      </c>
      <c r="AX82">
        <v>4.346963207043423E-4</v>
      </c>
      <c r="AY82">
        <v>2.6479581682317392E-2</v>
      </c>
      <c r="AZ82">
        <v>0.6785497879216319</v>
      </c>
      <c r="BA82">
        <v>0.37160120845921457</v>
      </c>
      <c r="BB82">
        <v>1.6616314199395771E-2</v>
      </c>
      <c r="BC82">
        <v>0.75981873111782472</v>
      </c>
      <c r="BD82" s="15">
        <v>421</v>
      </c>
      <c r="BE82" s="53">
        <v>76</v>
      </c>
      <c r="BF82" s="38">
        <v>30785218.7766</v>
      </c>
      <c r="BG82" s="35">
        <v>102617395.92200001</v>
      </c>
    </row>
    <row r="83" spans="1:59" x14ac:dyDescent="0.2">
      <c r="S83" s="55"/>
      <c r="T83" s="55"/>
      <c r="U83" s="55"/>
      <c r="V83" s="55"/>
    </row>
  </sheetData>
  <mergeCells count="10">
    <mergeCell ref="G1:H1"/>
    <mergeCell ref="I1:L1"/>
    <mergeCell ref="N1:P1"/>
    <mergeCell ref="BA1:BD1"/>
    <mergeCell ref="AH1:AJ1"/>
    <mergeCell ref="AL1:AO1"/>
    <mergeCell ref="AP1:AX1"/>
    <mergeCell ref="Q1:V1"/>
    <mergeCell ref="X1:AD1"/>
    <mergeCell ref="AE1:AG1"/>
  </mergeCells>
  <pageMargins left="0.19685039370078741" right="0.31496062992125984" top="0.11811023622047245" bottom="0.39370078740157483" header="0.31496062992125984" footer="7.874015748031496E-2"/>
  <pageSetup paperSize="8" scale="60" orientation="landscape" horizontalDpi="300" verticalDpi="300" r:id="rId1"/>
  <headerFooter>
    <oddFooter>&amp;C&amp;P&amp;R&amp;Z&amp;F&amp;F&amp;A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6"/>
  <sheetViews>
    <sheetView topLeftCell="A10" workbookViewId="0">
      <selection activeCell="J32" sqref="J32"/>
    </sheetView>
  </sheetViews>
  <sheetFormatPr baseColWidth="10" defaultColWidth="9.140625" defaultRowHeight="15" x14ac:dyDescent="0.25"/>
  <sheetData>
    <row r="1" spans="1:100" ht="15" customHeight="1" x14ac:dyDescent="0.25">
      <c r="A1" s="119" t="s">
        <v>268</v>
      </c>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19"/>
      <c r="BR1" s="119"/>
      <c r="BS1" s="119"/>
      <c r="BT1" s="119"/>
      <c r="BU1" s="119"/>
      <c r="BV1" s="119"/>
      <c r="BW1" s="119"/>
      <c r="BX1" s="119"/>
      <c r="BY1" s="119"/>
      <c r="BZ1" s="119"/>
      <c r="CA1" s="119"/>
      <c r="CB1" s="119"/>
      <c r="CC1" s="119"/>
      <c r="CD1" s="119"/>
      <c r="CE1" s="119"/>
      <c r="CF1" s="119"/>
      <c r="CG1" s="119"/>
      <c r="CH1" s="119"/>
      <c r="CI1" s="119"/>
      <c r="CJ1" s="119"/>
      <c r="CK1" s="119"/>
      <c r="CL1" s="119"/>
      <c r="CM1" s="119"/>
      <c r="CN1" s="119"/>
      <c r="CO1" s="119"/>
      <c r="CP1" s="119"/>
      <c r="CQ1" s="119"/>
      <c r="CR1" s="119"/>
      <c r="CS1" s="119"/>
      <c r="CT1" s="119"/>
      <c r="CU1" s="119"/>
      <c r="CV1" s="119"/>
    </row>
    <row r="2" spans="1:100" x14ac:dyDescent="0.25">
      <c r="A2" s="120" t="s">
        <v>269</v>
      </c>
      <c r="B2" s="120"/>
      <c r="C2" s="120"/>
      <c r="D2" s="120"/>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c r="CG2" s="120"/>
      <c r="CH2" s="120"/>
      <c r="CI2" s="120"/>
      <c r="CJ2" s="120"/>
      <c r="CK2" s="120"/>
      <c r="CL2" s="120"/>
      <c r="CM2" s="120"/>
      <c r="CN2" s="120"/>
      <c r="CO2" s="120"/>
      <c r="CP2" s="120"/>
      <c r="CQ2" s="120"/>
      <c r="CR2" s="120"/>
      <c r="CS2" s="120"/>
      <c r="CT2" s="120"/>
      <c r="CU2" s="120"/>
      <c r="CV2" s="120"/>
    </row>
    <row r="3" spans="1:100" x14ac:dyDescent="0.25">
      <c r="A3" s="120" t="s">
        <v>270</v>
      </c>
      <c r="B3" s="120"/>
      <c r="C3" s="120"/>
      <c r="D3" s="120"/>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c r="CJ3" s="120"/>
      <c r="CK3" s="120"/>
      <c r="CL3" s="120"/>
      <c r="CM3" s="120"/>
      <c r="CN3" s="120"/>
      <c r="CO3" s="120"/>
      <c r="CP3" s="120"/>
      <c r="CQ3" s="120"/>
      <c r="CR3" s="120"/>
      <c r="CS3" s="120"/>
      <c r="CT3" s="120"/>
      <c r="CU3" s="120"/>
      <c r="CV3" s="120"/>
    </row>
    <row r="4" spans="1:100" x14ac:dyDescent="0.25">
      <c r="A4" s="120" t="s">
        <v>271</v>
      </c>
      <c r="B4" s="120"/>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c r="CH4" s="120"/>
      <c r="CI4" s="120"/>
      <c r="CJ4" s="120"/>
      <c r="CK4" s="120"/>
      <c r="CL4" s="120"/>
      <c r="CM4" s="120"/>
      <c r="CN4" s="120"/>
      <c r="CO4" s="120"/>
      <c r="CP4" s="120"/>
      <c r="CQ4" s="120"/>
      <c r="CR4" s="120"/>
      <c r="CS4" s="120"/>
      <c r="CT4" s="120"/>
      <c r="CU4" s="120"/>
      <c r="CV4" s="120"/>
    </row>
    <row r="5" spans="1:100" x14ac:dyDescent="0.25">
      <c r="A5" s="118" t="s">
        <v>272</v>
      </c>
      <c r="B5" s="118" t="s">
        <v>273</v>
      </c>
      <c r="C5" s="118"/>
      <c r="D5" s="118"/>
      <c r="E5" s="118"/>
      <c r="F5" s="118" t="s">
        <v>274</v>
      </c>
      <c r="G5" s="118"/>
      <c r="H5" s="118" t="s">
        <v>275</v>
      </c>
      <c r="I5" s="92" t="s">
        <v>276</v>
      </c>
      <c r="J5" s="118" t="s">
        <v>278</v>
      </c>
      <c r="K5" s="118"/>
    </row>
    <row r="6" spans="1:100" x14ac:dyDescent="0.25">
      <c r="A6" s="118"/>
      <c r="B6" s="118"/>
      <c r="C6" s="118"/>
      <c r="D6" s="118"/>
      <c r="E6" s="118"/>
      <c r="F6" s="118"/>
      <c r="G6" s="118"/>
      <c r="H6" s="118"/>
      <c r="I6" s="92" t="s">
        <v>277</v>
      </c>
      <c r="J6" s="118"/>
      <c r="K6" s="118"/>
    </row>
    <row r="7" spans="1:100" x14ac:dyDescent="0.25">
      <c r="A7" s="118"/>
      <c r="B7" s="118" t="s">
        <v>279</v>
      </c>
      <c r="C7" s="118" t="s">
        <v>280</v>
      </c>
      <c r="D7" s="118" t="s">
        <v>281</v>
      </c>
      <c r="E7" s="92" t="s">
        <v>282</v>
      </c>
      <c r="F7" s="92" t="s">
        <v>284</v>
      </c>
      <c r="G7" s="92" t="s">
        <v>286</v>
      </c>
      <c r="H7" s="92" t="s">
        <v>288</v>
      </c>
      <c r="I7" s="92" t="s">
        <v>290</v>
      </c>
      <c r="J7" s="118" t="s">
        <v>292</v>
      </c>
      <c r="K7" s="118" t="s">
        <v>293</v>
      </c>
    </row>
    <row r="8" spans="1:100" x14ac:dyDescent="0.25">
      <c r="A8" s="118"/>
      <c r="B8" s="118"/>
      <c r="C8" s="118"/>
      <c r="D8" s="118"/>
      <c r="E8" s="92" t="s">
        <v>283</v>
      </c>
      <c r="F8" s="92" t="s">
        <v>285</v>
      </c>
      <c r="G8" s="92" t="s">
        <v>287</v>
      </c>
      <c r="H8" s="92" t="s">
        <v>289</v>
      </c>
      <c r="I8" s="92" t="s">
        <v>291</v>
      </c>
      <c r="J8" s="118"/>
      <c r="K8" s="118"/>
    </row>
    <row r="9" spans="1:100" x14ac:dyDescent="0.25">
      <c r="A9" s="93">
        <v>2000</v>
      </c>
      <c r="B9" s="94">
        <v>9.9</v>
      </c>
      <c r="C9" s="94">
        <v>10.8</v>
      </c>
      <c r="D9" s="94">
        <v>11.8</v>
      </c>
      <c r="E9" s="94">
        <v>10.9</v>
      </c>
      <c r="F9" s="94">
        <v>8</v>
      </c>
      <c r="G9" s="94">
        <v>10.5</v>
      </c>
      <c r="H9" s="94">
        <v>7.4</v>
      </c>
      <c r="I9" s="94">
        <v>10.9</v>
      </c>
      <c r="J9" s="94">
        <v>15.6</v>
      </c>
      <c r="K9" s="94">
        <v>12.9</v>
      </c>
    </row>
    <row r="10" spans="1:100" x14ac:dyDescent="0.25">
      <c r="A10" s="93">
        <v>2001</v>
      </c>
      <c r="B10" s="94">
        <v>9.9</v>
      </c>
      <c r="C10" s="94">
        <v>11.2</v>
      </c>
      <c r="D10" s="94">
        <v>12</v>
      </c>
      <c r="E10" s="94">
        <v>11.1</v>
      </c>
      <c r="F10" s="94">
        <v>9.5</v>
      </c>
      <c r="G10" s="94">
        <v>10.8</v>
      </c>
      <c r="H10" s="94">
        <v>7.5</v>
      </c>
      <c r="I10" s="94">
        <v>12.4</v>
      </c>
      <c r="J10" s="94">
        <v>15.3</v>
      </c>
      <c r="K10" s="94">
        <v>13.7</v>
      </c>
    </row>
    <row r="11" spans="1:100" x14ac:dyDescent="0.25">
      <c r="A11" s="93">
        <v>2002</v>
      </c>
      <c r="B11" s="94">
        <v>5.4</v>
      </c>
      <c r="C11" s="94">
        <v>7.8</v>
      </c>
      <c r="D11" s="94">
        <v>6.8</v>
      </c>
      <c r="E11" s="94">
        <v>6</v>
      </c>
      <c r="F11" s="94">
        <v>5</v>
      </c>
      <c r="G11" s="94">
        <v>9.1999999999999993</v>
      </c>
      <c r="H11" s="94">
        <v>4.2</v>
      </c>
      <c r="I11" s="94">
        <v>8.9</v>
      </c>
      <c r="J11" s="94">
        <v>10.4</v>
      </c>
      <c r="K11" s="94">
        <v>8.6999999999999993</v>
      </c>
    </row>
    <row r="12" spans="1:100" x14ac:dyDescent="0.25">
      <c r="A12" s="93">
        <v>2003</v>
      </c>
      <c r="B12" s="94">
        <v>6</v>
      </c>
      <c r="C12" s="94">
        <v>7</v>
      </c>
      <c r="D12" s="94">
        <v>7.5</v>
      </c>
      <c r="E12" s="94">
        <v>6.7</v>
      </c>
      <c r="F12" s="94">
        <v>5.3</v>
      </c>
      <c r="G12" s="94">
        <v>8</v>
      </c>
      <c r="H12" s="94">
        <v>4.2</v>
      </c>
      <c r="I12" s="94">
        <v>9.5</v>
      </c>
      <c r="J12" s="94">
        <v>10.8</v>
      </c>
      <c r="K12" s="94">
        <v>8.9</v>
      </c>
    </row>
    <row r="13" spans="1:100" x14ac:dyDescent="0.25">
      <c r="A13" s="93">
        <v>2004</v>
      </c>
      <c r="B13" s="94">
        <v>7.3</v>
      </c>
      <c r="C13" s="94">
        <v>8.3000000000000007</v>
      </c>
      <c r="D13" s="94">
        <v>9.1999999999999993</v>
      </c>
      <c r="E13" s="94">
        <v>8.1</v>
      </c>
      <c r="F13" s="94">
        <v>6.3</v>
      </c>
      <c r="G13" s="94">
        <v>8.1999999999999993</v>
      </c>
      <c r="H13" s="94">
        <v>4.3</v>
      </c>
      <c r="I13" s="94">
        <v>10.1</v>
      </c>
      <c r="J13" s="94">
        <v>12.1</v>
      </c>
      <c r="K13" s="94">
        <v>10.1</v>
      </c>
    </row>
    <row r="14" spans="1:100" x14ac:dyDescent="0.25">
      <c r="A14" s="93">
        <v>2005</v>
      </c>
      <c r="B14" s="94">
        <v>6.4</v>
      </c>
      <c r="C14" s="94">
        <v>7.7</v>
      </c>
      <c r="D14" s="94">
        <v>8.6999999999999993</v>
      </c>
      <c r="E14" s="94">
        <v>7.5</v>
      </c>
      <c r="F14" s="94">
        <v>5.2</v>
      </c>
      <c r="G14" s="94">
        <v>6</v>
      </c>
      <c r="H14" s="94">
        <v>3.8</v>
      </c>
      <c r="I14" s="94">
        <v>10.1</v>
      </c>
      <c r="J14" s="94">
        <v>11.1</v>
      </c>
      <c r="K14" s="94">
        <v>9.1</v>
      </c>
    </row>
    <row r="15" spans="1:100" x14ac:dyDescent="0.25">
      <c r="A15" s="93">
        <v>2006</v>
      </c>
      <c r="B15" s="94">
        <v>5.4</v>
      </c>
      <c r="C15" s="94">
        <v>6.1</v>
      </c>
      <c r="D15" s="94">
        <v>7</v>
      </c>
      <c r="E15" s="94">
        <v>6.2</v>
      </c>
      <c r="F15" s="94">
        <v>4.9000000000000004</v>
      </c>
      <c r="G15" s="94">
        <v>5</v>
      </c>
      <c r="H15" s="94">
        <v>3.5</v>
      </c>
      <c r="I15" s="94">
        <v>9.6999999999999993</v>
      </c>
      <c r="J15" s="94">
        <v>10.199999999999999</v>
      </c>
      <c r="K15" s="94">
        <v>8.3000000000000007</v>
      </c>
    </row>
    <row r="16" spans="1:100" x14ac:dyDescent="0.25">
      <c r="A16" s="93">
        <v>2007</v>
      </c>
      <c r="B16" s="94">
        <v>3.4</v>
      </c>
      <c r="C16" s="94">
        <v>4.2</v>
      </c>
      <c r="D16" s="94">
        <v>4.9000000000000004</v>
      </c>
      <c r="E16" s="94">
        <v>4.2</v>
      </c>
      <c r="F16" s="94">
        <v>3.4</v>
      </c>
      <c r="G16" s="94">
        <v>3.1</v>
      </c>
      <c r="H16" s="94">
        <v>2.2000000000000002</v>
      </c>
      <c r="I16" s="94">
        <v>8.6999999999999993</v>
      </c>
      <c r="J16" s="94">
        <v>8.6</v>
      </c>
      <c r="K16" s="94">
        <v>6.8</v>
      </c>
    </row>
    <row r="17" spans="1:100" x14ac:dyDescent="0.25">
      <c r="A17" s="93">
        <v>2008</v>
      </c>
      <c r="B17" s="94">
        <v>5.4</v>
      </c>
      <c r="C17" s="94">
        <v>6.2</v>
      </c>
      <c r="D17" s="94">
        <v>6.5</v>
      </c>
      <c r="E17" s="94">
        <v>6.4</v>
      </c>
      <c r="F17" s="94">
        <v>4.0999999999999996</v>
      </c>
      <c r="G17" s="94">
        <v>4</v>
      </c>
      <c r="H17" s="94">
        <v>2.2000000000000002</v>
      </c>
      <c r="I17" s="94">
        <v>8.8000000000000007</v>
      </c>
      <c r="J17" s="94">
        <v>9.5</v>
      </c>
      <c r="K17" s="94">
        <v>7.5</v>
      </c>
    </row>
    <row r="18" spans="1:100" x14ac:dyDescent="0.25">
      <c r="A18" s="93">
        <v>2009</v>
      </c>
      <c r="B18" s="94">
        <v>4.2</v>
      </c>
      <c r="C18" s="94">
        <v>4.4000000000000004</v>
      </c>
      <c r="D18" s="94">
        <v>4.5999999999999996</v>
      </c>
      <c r="E18" s="94">
        <v>4.5</v>
      </c>
      <c r="F18" s="94">
        <v>2.7</v>
      </c>
      <c r="G18" s="94">
        <v>2.5</v>
      </c>
      <c r="H18" s="94">
        <v>2.1</v>
      </c>
      <c r="I18" s="94">
        <v>8.5</v>
      </c>
      <c r="J18" s="94">
        <v>9.1999999999999993</v>
      </c>
      <c r="K18" s="94">
        <v>7.3</v>
      </c>
    </row>
    <row r="19" spans="1:100" x14ac:dyDescent="0.25">
      <c r="A19" s="93">
        <v>2010</v>
      </c>
      <c r="B19" s="94">
        <v>3.7</v>
      </c>
      <c r="C19" s="94">
        <v>4</v>
      </c>
      <c r="D19" s="94">
        <v>4.3</v>
      </c>
      <c r="E19" s="94">
        <v>4</v>
      </c>
      <c r="F19" s="94"/>
      <c r="G19" s="94"/>
      <c r="H19" s="94"/>
      <c r="I19" s="94"/>
      <c r="J19" s="94">
        <v>8.6999999999999993</v>
      </c>
      <c r="K19" s="94">
        <v>6.5</v>
      </c>
    </row>
    <row r="20" spans="1:100" x14ac:dyDescent="0.25">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c r="BU20" s="115"/>
      <c r="BV20" s="115"/>
      <c r="BW20" s="115"/>
      <c r="BX20" s="115"/>
      <c r="BY20" s="115"/>
      <c r="BZ20" s="115"/>
      <c r="CA20" s="115"/>
      <c r="CB20" s="115"/>
      <c r="CC20" s="115"/>
      <c r="CD20" s="115"/>
      <c r="CE20" s="115"/>
      <c r="CF20" s="115"/>
      <c r="CG20" s="115"/>
      <c r="CH20" s="115"/>
      <c r="CI20" s="115"/>
      <c r="CJ20" s="115"/>
      <c r="CK20" s="115"/>
      <c r="CL20" s="115"/>
      <c r="CM20" s="115"/>
      <c r="CN20" s="115"/>
      <c r="CO20" s="115"/>
      <c r="CP20" s="115"/>
      <c r="CQ20" s="115"/>
      <c r="CR20" s="115"/>
      <c r="CS20" s="115"/>
      <c r="CT20" s="115"/>
      <c r="CU20" s="115"/>
      <c r="CV20" s="115"/>
    </row>
    <row r="21" spans="1:100" x14ac:dyDescent="0.25">
      <c r="A21" s="116" t="s">
        <v>294</v>
      </c>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c r="BN21" s="116"/>
      <c r="BO21" s="116"/>
      <c r="BP21" s="116"/>
      <c r="BQ21" s="116"/>
      <c r="BR21" s="116"/>
      <c r="BS21" s="116"/>
      <c r="BT21" s="116"/>
      <c r="BU21" s="116"/>
      <c r="BV21" s="116"/>
      <c r="BW21" s="116"/>
      <c r="BX21" s="116"/>
      <c r="BY21" s="116"/>
      <c r="BZ21" s="116"/>
      <c r="CA21" s="116"/>
      <c r="CB21" s="116"/>
      <c r="CC21" s="116"/>
      <c r="CD21" s="116"/>
      <c r="CE21" s="116"/>
      <c r="CF21" s="116"/>
      <c r="CG21" s="116"/>
      <c r="CH21" s="116"/>
      <c r="CI21" s="116"/>
      <c r="CJ21" s="116"/>
      <c r="CK21" s="116"/>
      <c r="CL21" s="116"/>
      <c r="CM21" s="116"/>
      <c r="CN21" s="116"/>
      <c r="CO21" s="116"/>
      <c r="CP21" s="116"/>
      <c r="CQ21" s="116"/>
      <c r="CR21" s="116"/>
      <c r="CS21" s="116"/>
      <c r="CT21" s="116"/>
      <c r="CU21" s="116"/>
      <c r="CV21" s="116"/>
    </row>
    <row r="22" spans="1:100" x14ac:dyDescent="0.25">
      <c r="A22" s="117" t="s">
        <v>295</v>
      </c>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117"/>
      <c r="CC22" s="117"/>
      <c r="CD22" s="117"/>
      <c r="CE22" s="117"/>
      <c r="CF22" s="117"/>
      <c r="CG22" s="117"/>
      <c r="CH22" s="117"/>
      <c r="CI22" s="117"/>
      <c r="CJ22" s="117"/>
      <c r="CK22" s="117"/>
      <c r="CL22" s="117"/>
      <c r="CM22" s="117"/>
      <c r="CN22" s="117"/>
      <c r="CO22" s="117"/>
      <c r="CP22" s="117"/>
      <c r="CQ22" s="117"/>
      <c r="CR22" s="117"/>
      <c r="CS22" s="117"/>
      <c r="CT22" s="117"/>
      <c r="CU22" s="117"/>
      <c r="CV22" s="117"/>
    </row>
    <row r="23" spans="1:100" x14ac:dyDescent="0.25">
      <c r="A23" s="116" t="s">
        <v>296</v>
      </c>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c r="BD23" s="116"/>
      <c r="BE23" s="116"/>
      <c r="BF23" s="116"/>
      <c r="BG23" s="116"/>
      <c r="BH23" s="116"/>
      <c r="BI23" s="116"/>
      <c r="BJ23" s="116"/>
      <c r="BK23" s="116"/>
      <c r="BL23" s="116"/>
      <c r="BM23" s="116"/>
      <c r="BN23" s="116"/>
      <c r="BO23" s="116"/>
      <c r="BP23" s="116"/>
      <c r="BQ23" s="116"/>
      <c r="BR23" s="116"/>
      <c r="BS23" s="116"/>
      <c r="BT23" s="116"/>
      <c r="BU23" s="116"/>
      <c r="BV23" s="116"/>
      <c r="BW23" s="116"/>
      <c r="BX23" s="116"/>
      <c r="BY23" s="116"/>
      <c r="BZ23" s="116"/>
      <c r="CA23" s="116"/>
      <c r="CB23" s="116"/>
      <c r="CC23" s="116"/>
      <c r="CD23" s="116"/>
      <c r="CE23" s="116"/>
      <c r="CF23" s="116"/>
      <c r="CG23" s="116"/>
      <c r="CH23" s="116"/>
      <c r="CI23" s="116"/>
      <c r="CJ23" s="116"/>
      <c r="CK23" s="116"/>
      <c r="CL23" s="116"/>
      <c r="CM23" s="116"/>
      <c r="CN23" s="116"/>
      <c r="CO23" s="116"/>
      <c r="CP23" s="116"/>
      <c r="CQ23" s="116"/>
      <c r="CR23" s="116"/>
      <c r="CS23" s="116"/>
      <c r="CT23" s="116"/>
      <c r="CU23" s="116"/>
      <c r="CV23" s="116"/>
    </row>
    <row r="24" spans="1:100" x14ac:dyDescent="0.25">
      <c r="A24" s="117" t="s">
        <v>297</v>
      </c>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17"/>
      <c r="BV24" s="117"/>
      <c r="BW24" s="117"/>
      <c r="BX24" s="117"/>
      <c r="BY24" s="117"/>
      <c r="BZ24" s="117"/>
      <c r="CA24" s="117"/>
      <c r="CB24" s="117"/>
      <c r="CC24" s="117"/>
      <c r="CD24" s="117"/>
      <c r="CE24" s="117"/>
      <c r="CF24" s="117"/>
      <c r="CG24" s="117"/>
      <c r="CH24" s="117"/>
      <c r="CI24" s="117"/>
      <c r="CJ24" s="117"/>
      <c r="CK24" s="117"/>
      <c r="CL24" s="117"/>
      <c r="CM24" s="117"/>
      <c r="CN24" s="117"/>
      <c r="CO24" s="117"/>
      <c r="CP24" s="117"/>
      <c r="CQ24" s="117"/>
      <c r="CR24" s="117"/>
      <c r="CS24" s="117"/>
      <c r="CT24" s="117"/>
      <c r="CU24" s="117"/>
      <c r="CV24" s="117"/>
    </row>
    <row r="25" spans="1:100" x14ac:dyDescent="0.25">
      <c r="A25" s="117" t="s">
        <v>298</v>
      </c>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7"/>
      <c r="CQ25" s="117"/>
      <c r="CR25" s="117"/>
      <c r="CS25" s="117"/>
      <c r="CT25" s="117"/>
      <c r="CU25" s="117"/>
      <c r="CV25" s="117"/>
    </row>
    <row r="26" spans="1:100" x14ac:dyDescent="0.25">
      <c r="A26" s="116" t="s">
        <v>299</v>
      </c>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6"/>
      <c r="BA26" s="116"/>
      <c r="BB26" s="116"/>
      <c r="BC26" s="116"/>
      <c r="BD26" s="116"/>
      <c r="BE26" s="116"/>
      <c r="BF26" s="116"/>
      <c r="BG26" s="116"/>
      <c r="BH26" s="116"/>
      <c r="BI26" s="116"/>
      <c r="BJ26" s="116"/>
      <c r="BK26" s="116"/>
      <c r="BL26" s="116"/>
      <c r="BM26" s="116"/>
      <c r="BN26" s="116"/>
      <c r="BO26" s="116"/>
      <c r="BP26" s="116"/>
      <c r="BQ26" s="116"/>
      <c r="BR26" s="116"/>
      <c r="BS26" s="116"/>
      <c r="BT26" s="116"/>
      <c r="BU26" s="116"/>
      <c r="BV26" s="116"/>
      <c r="BW26" s="116"/>
      <c r="BX26" s="116"/>
      <c r="BY26" s="116"/>
      <c r="BZ26" s="116"/>
      <c r="CA26" s="116"/>
      <c r="CB26" s="116"/>
      <c r="CC26" s="116"/>
      <c r="CD26" s="116"/>
      <c r="CE26" s="116"/>
      <c r="CF26" s="116"/>
      <c r="CG26" s="116"/>
      <c r="CH26" s="116"/>
      <c r="CI26" s="116"/>
      <c r="CJ26" s="116"/>
      <c r="CK26" s="116"/>
      <c r="CL26" s="116"/>
      <c r="CM26" s="116"/>
      <c r="CN26" s="116"/>
      <c r="CO26" s="116"/>
      <c r="CP26" s="116"/>
      <c r="CQ26" s="116"/>
      <c r="CR26" s="116"/>
      <c r="CS26" s="116"/>
      <c r="CT26" s="116"/>
      <c r="CU26" s="116"/>
      <c r="CV26" s="116"/>
    </row>
    <row r="27" spans="1:100" x14ac:dyDescent="0.25">
      <c r="A27" s="96" t="s">
        <v>300</v>
      </c>
    </row>
    <row r="31" spans="1:100" ht="56.25" x14ac:dyDescent="0.25">
      <c r="A31" s="102" t="s">
        <v>309</v>
      </c>
      <c r="B31" s="103">
        <v>2002</v>
      </c>
      <c r="C31" s="103">
        <v>2010</v>
      </c>
      <c r="D31" s="102">
        <v>2012</v>
      </c>
    </row>
    <row r="32" spans="1:100" x14ac:dyDescent="0.25">
      <c r="A32" s="101" t="s">
        <v>310</v>
      </c>
      <c r="B32" s="104" t="s">
        <v>311</v>
      </c>
      <c r="C32" s="104" t="s">
        <v>312</v>
      </c>
      <c r="D32" s="104" t="s">
        <v>311</v>
      </c>
      <c r="J32">
        <v>100</v>
      </c>
    </row>
    <row r="33" spans="1:4" x14ac:dyDescent="0.25">
      <c r="A33" s="101" t="s">
        <v>313</v>
      </c>
      <c r="B33" s="104" t="s">
        <v>314</v>
      </c>
      <c r="C33" s="104" t="s">
        <v>315</v>
      </c>
      <c r="D33" s="104" t="s">
        <v>314</v>
      </c>
    </row>
    <row r="34" spans="1:4" x14ac:dyDescent="0.25">
      <c r="A34" s="101" t="s">
        <v>316</v>
      </c>
      <c r="B34" s="104" t="s">
        <v>311</v>
      </c>
      <c r="C34" s="104" t="s">
        <v>312</v>
      </c>
      <c r="D34" s="104" t="s">
        <v>311</v>
      </c>
    </row>
    <row r="35" spans="1:4" x14ac:dyDescent="0.25">
      <c r="A35" s="95" t="s">
        <v>317</v>
      </c>
    </row>
    <row r="36" spans="1:4" x14ac:dyDescent="0.25">
      <c r="A36" s="95" t="s">
        <v>318</v>
      </c>
    </row>
  </sheetData>
  <mergeCells count="22">
    <mergeCell ref="A1:CV1"/>
    <mergeCell ref="A2:CV2"/>
    <mergeCell ref="A3:CV3"/>
    <mergeCell ref="A4:CV4"/>
    <mergeCell ref="A5:A6"/>
    <mergeCell ref="B5:E6"/>
    <mergeCell ref="F5:G6"/>
    <mergeCell ref="H5:H6"/>
    <mergeCell ref="J5:K6"/>
    <mergeCell ref="A25:CV25"/>
    <mergeCell ref="A26:CV26"/>
    <mergeCell ref="A7:A8"/>
    <mergeCell ref="B7:B8"/>
    <mergeCell ref="C7:C8"/>
    <mergeCell ref="D7:D8"/>
    <mergeCell ref="J7:J8"/>
    <mergeCell ref="K7:K8"/>
    <mergeCell ref="A20:CV20"/>
    <mergeCell ref="A21:CV21"/>
    <mergeCell ref="A22:CV22"/>
    <mergeCell ref="A23:CV23"/>
    <mergeCell ref="A24:CV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List of variables and proxy</vt:lpstr>
      <vt:lpstr>Consolidated (2012)</vt:lpstr>
      <vt:lpstr>Sheet4</vt:lpstr>
      <vt:lpstr>'Consolidated (2012)'!Impression_des_titres</vt:lpstr>
      <vt:lpstr>'List of variables and proxy'!Impression_des_titres</vt:lpstr>
    </vt:vector>
  </TitlesOfParts>
  <Company>Victoria University of Wellington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Rio Yonson</dc:creator>
  <cp:lastModifiedBy>Adrien Vogt-Schilb</cp:lastModifiedBy>
  <cp:lastPrinted>2015-06-12T09:16:20Z</cp:lastPrinted>
  <dcterms:created xsi:type="dcterms:W3CDTF">2014-10-06T08:52:23Z</dcterms:created>
  <dcterms:modified xsi:type="dcterms:W3CDTF">2016-03-02T16:50:28Z</dcterms:modified>
</cp:coreProperties>
</file>