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a\Downloads\"/>
    </mc:Choice>
  </mc:AlternateContent>
  <xr:revisionPtr revIDLastSave="0" documentId="13_ncr:1_{4616B40D-704E-4BCE-9A18-493843FA8F61}" xr6:coauthVersionLast="47" xr6:coauthVersionMax="47" xr10:uidLastSave="{00000000-0000-0000-0000-000000000000}"/>
  <bookViews>
    <workbookView xWindow="28680" yWindow="-135" windowWidth="29040" windowHeight="15720" activeTab="1" xr2:uid="{97CD2F83-4BF3-43DE-AC9A-B281ABF084B5}"/>
  </bookViews>
  <sheets>
    <sheet name="metro_distancias_diretas" sheetId="1" r:id="rId1"/>
    <sheet name="metro_tempos_diretos" sheetId="2" r:id="rId2"/>
    <sheet name="linhas" sheetId="3" r:id="rId3"/>
    <sheet name="Calcul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AD14" i="1"/>
  <c r="AD3" i="1"/>
  <c r="AD2" i="1"/>
  <c r="AD13" i="1"/>
  <c r="AC13" i="1"/>
  <c r="AD12" i="1"/>
  <c r="AC12" i="1"/>
  <c r="AB12" i="1"/>
  <c r="AD11" i="1"/>
  <c r="AC11" i="1"/>
  <c r="AB11" i="1"/>
  <c r="AA11" i="1"/>
  <c r="AD10" i="1"/>
  <c r="AC10" i="1"/>
  <c r="AB10" i="1"/>
  <c r="AA10" i="1"/>
  <c r="Z10" i="1"/>
  <c r="AD9" i="1"/>
  <c r="AC9" i="1"/>
  <c r="AB9" i="1"/>
  <c r="AA9" i="1"/>
  <c r="Z9" i="1"/>
  <c r="Y9" i="1"/>
  <c r="AD8" i="1"/>
  <c r="AC8" i="1"/>
  <c r="AB8" i="1"/>
  <c r="AA8" i="1"/>
  <c r="Z8" i="1"/>
  <c r="Y8" i="1"/>
  <c r="X8" i="1"/>
  <c r="AD7" i="1"/>
  <c r="AC7" i="1"/>
  <c r="AB7" i="1"/>
  <c r="AA7" i="1"/>
  <c r="Z7" i="1"/>
  <c r="Y7" i="1"/>
  <c r="X7" i="1"/>
  <c r="W7" i="1"/>
  <c r="AD6" i="1"/>
  <c r="AC6" i="1"/>
  <c r="AB6" i="1"/>
  <c r="AA6" i="1"/>
  <c r="Z6" i="1"/>
  <c r="Y6" i="1"/>
  <c r="X6" i="1"/>
  <c r="W6" i="1"/>
  <c r="V6" i="1"/>
  <c r="AD5" i="1"/>
  <c r="AC5" i="1"/>
  <c r="AB5" i="1"/>
  <c r="AA5" i="1"/>
  <c r="Z5" i="1"/>
  <c r="Y5" i="1"/>
  <c r="X5" i="1"/>
  <c r="W5" i="1"/>
  <c r="V5" i="1"/>
  <c r="U5" i="1"/>
  <c r="AD4" i="1"/>
  <c r="AC4" i="1"/>
  <c r="AB4" i="1"/>
  <c r="AA4" i="1"/>
  <c r="Z4" i="1"/>
  <c r="Y4" i="1"/>
  <c r="X4" i="1"/>
  <c r="W4" i="1"/>
  <c r="V4" i="1"/>
  <c r="U4" i="1"/>
  <c r="T4" i="1"/>
  <c r="AC3" i="1"/>
  <c r="AB3" i="1"/>
  <c r="AA3" i="1"/>
  <c r="Z3" i="1"/>
  <c r="Y3" i="1"/>
  <c r="X3" i="1"/>
  <c r="W3" i="1"/>
  <c r="V3" i="1"/>
  <c r="U3" i="1"/>
  <c r="T3" i="1"/>
  <c r="S3" i="1"/>
  <c r="AC2" i="1"/>
  <c r="AB2" i="1"/>
  <c r="AA2" i="1"/>
  <c r="Z2" i="1"/>
  <c r="Y2" i="1"/>
  <c r="X2" i="1"/>
  <c r="W2" i="1"/>
  <c r="V2" i="1"/>
  <c r="U2" i="1"/>
  <c r="T2" i="1"/>
  <c r="S2" i="1"/>
  <c r="R2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E1" i="4"/>
  <c r="I14" i="2"/>
  <c r="J15" i="2"/>
  <c r="B15" i="2"/>
  <c r="O15" i="2"/>
  <c r="N15" i="2"/>
  <c r="M15" i="2"/>
  <c r="L15" i="2"/>
  <c r="K15" i="2"/>
  <c r="I15" i="2"/>
  <c r="H15" i="2"/>
  <c r="G15" i="2"/>
  <c r="F15" i="2"/>
  <c r="E15" i="2"/>
  <c r="D15" i="2"/>
  <c r="C15" i="2"/>
  <c r="O14" i="2"/>
  <c r="N14" i="2"/>
  <c r="M14" i="2"/>
  <c r="L14" i="2"/>
  <c r="K14" i="2"/>
  <c r="J14" i="2"/>
  <c r="H14" i="2"/>
  <c r="G14" i="2"/>
  <c r="F14" i="2"/>
  <c r="E14" i="2"/>
  <c r="D14" i="2"/>
  <c r="C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O11" i="2"/>
  <c r="N11" i="2"/>
  <c r="M11" i="2"/>
  <c r="L11" i="2"/>
  <c r="K11" i="2"/>
  <c r="J11" i="2"/>
  <c r="H11" i="2"/>
  <c r="G11" i="2"/>
  <c r="F11" i="2"/>
  <c r="E11" i="2"/>
  <c r="D11" i="2"/>
  <c r="C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O8" i="2"/>
  <c r="N8" i="2"/>
  <c r="M8" i="2"/>
  <c r="L8" i="2"/>
  <c r="K8" i="2"/>
  <c r="J8" i="2"/>
  <c r="I8" i="2"/>
  <c r="H8" i="2"/>
  <c r="G8" i="2"/>
  <c r="F8" i="2"/>
  <c r="E8" i="2"/>
  <c r="D8" i="2"/>
  <c r="C8" i="2"/>
  <c r="O7" i="2"/>
  <c r="N7" i="2"/>
  <c r="M7" i="2"/>
  <c r="L7" i="2"/>
  <c r="K7" i="2"/>
  <c r="J7" i="2"/>
  <c r="I7" i="2"/>
  <c r="H7" i="2"/>
  <c r="G7" i="2"/>
  <c r="F7" i="2"/>
  <c r="E7" i="2"/>
  <c r="D7" i="2"/>
  <c r="C7" i="2"/>
  <c r="O6" i="2"/>
  <c r="N6" i="2"/>
  <c r="M6" i="2"/>
  <c r="L6" i="2"/>
  <c r="K6" i="2"/>
  <c r="J6" i="2"/>
  <c r="I6" i="2"/>
  <c r="H6" i="2"/>
  <c r="G6" i="2"/>
  <c r="F6" i="2"/>
  <c r="E6" i="2"/>
  <c r="D6" i="2"/>
  <c r="C6" i="2"/>
  <c r="O5" i="2"/>
  <c r="N5" i="2"/>
  <c r="M5" i="2"/>
  <c r="L5" i="2"/>
  <c r="K5" i="2"/>
  <c r="J5" i="2"/>
  <c r="I5" i="2"/>
  <c r="H5" i="2"/>
  <c r="G5" i="2"/>
  <c r="F5" i="2"/>
  <c r="E5" i="2"/>
  <c r="D5" i="2"/>
  <c r="C5" i="2"/>
  <c r="O4" i="2"/>
  <c r="N4" i="2"/>
  <c r="M4" i="2"/>
  <c r="L4" i="2"/>
  <c r="K4" i="2"/>
  <c r="J4" i="2"/>
  <c r="I4" i="2"/>
  <c r="H4" i="2"/>
  <c r="G4" i="2"/>
  <c r="F4" i="2"/>
  <c r="E4" i="2"/>
  <c r="D4" i="2"/>
  <c r="C4" i="2"/>
  <c r="O3" i="2"/>
  <c r="N3" i="2"/>
  <c r="M3" i="2"/>
  <c r="L3" i="2"/>
  <c r="K3" i="2"/>
  <c r="J3" i="2"/>
  <c r="I3" i="2"/>
  <c r="H3" i="2"/>
  <c r="G3" i="2"/>
  <c r="F3" i="2"/>
  <c r="E3" i="2"/>
  <c r="D3" i="2"/>
  <c r="C3" i="2"/>
  <c r="O2" i="2"/>
  <c r="N2" i="2"/>
  <c r="M2" i="2"/>
  <c r="L2" i="2"/>
  <c r="K2" i="2"/>
  <c r="J2" i="2"/>
  <c r="I2" i="2"/>
  <c r="H2" i="2"/>
  <c r="G2" i="2"/>
  <c r="F2" i="2"/>
  <c r="E2" i="2"/>
  <c r="D2" i="2"/>
  <c r="C2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E4" i="4" l="1"/>
  <c r="E2" i="4"/>
  <c r="E6" i="4" s="1"/>
  <c r="G6" i="4" s="1"/>
</calcChain>
</file>

<file path=xl/sharedStrings.xml><?xml version="1.0" encoding="utf-8"?>
<sst xmlns="http://schemas.openxmlformats.org/spreadsheetml/2006/main" count="118" uniqueCount="29">
  <si>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</si>
  <si>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</si>
  <si>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</si>
  <si>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</si>
  <si>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</si>
  <si>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</si>
  <si>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</si>
  <si>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</si>
  <si>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</si>
  <si>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</si>
  <si>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</si>
  <si>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</si>
  <si>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</si>
  <si>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</si>
  <si>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x</t>
  </si>
  <si>
    <t>Total</t>
  </si>
  <si>
    <t>Estação</t>
  </si>
  <si>
    <t>Linha1</t>
  </si>
  <si>
    <t>Linha2</t>
  </si>
  <si>
    <t>vermelha</t>
  </si>
  <si>
    <t>verde</t>
  </si>
  <si>
    <t>azul</t>
  </si>
  <si>
    <t>amarela</t>
  </si>
  <si>
    <t>Origem</t>
  </si>
  <si>
    <t>Destino</t>
  </si>
  <si>
    <t>Destino final</t>
  </si>
  <si>
    <t>Coluna</t>
  </si>
  <si>
    <t>Tempo Parcial</t>
  </si>
  <si>
    <t>Tempo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</si>
</sst>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10" xfId="0" applyBorder="1"/>
    <xf numFmtId="0" fontId="16" fillId="33" borderId="0" xfId="0" applyFont="1" applyFill="1"/>
    <xf numFmtId="0" fontId="16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33" borderId="11" xfId="0" applyFont="1" applyFill="1" applyBorder="1"/>
    <xf numFmtId="0" fontId="0" fillId="33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C7F48055-5B86-43BC-860C-B88C5E9FE5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A21B4-E408-42C7-9F06-077C79E09B99}">
  <dimension ref="A1:AD15"/>
  <sheetViews>
    <sheetView workbookViewId="0">
      <selection activeCell="D2" sqref="D2"/>
    </sheetView>
  </sheetViews>
  <sheetFormatPr defaultRowHeight="15" x14ac:dyDescent="0.25"/>
  <sheetData>
    <row r="1" spans="1:3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30" x14ac:dyDescent="0.25">
      <c r="A2" t="s">
        <v>0</v>
      </c>
      <c r="B2" t="s">
        <v>14</v>
      </c>
      <c r="C2">
        <v>4.3</v>
      </c>
      <c r="D2">
        <v>9</v>
      </c>
      <c r="E2">
        <v>14.7</v>
      </c>
      <c r="F2">
        <v>17.2</v>
      </c>
      <c r="G2">
        <v>13.1</v>
      </c>
      <c r="H2">
        <v>11.8</v>
      </c>
      <c r="I2">
        <v>11.3</v>
      </c>
      <c r="J2">
        <v>8.1999999999999993</v>
      </c>
      <c r="K2">
        <v>10.4</v>
      </c>
      <c r="L2">
        <v>8.4</v>
      </c>
      <c r="M2">
        <v>14.1</v>
      </c>
      <c r="N2">
        <v>18.5</v>
      </c>
      <c r="O2">
        <v>17.3</v>
      </c>
      <c r="Q2" t="s">
        <v>14</v>
      </c>
      <c r="R2">
        <f>C2</f>
        <v>4.3</v>
      </c>
      <c r="S2">
        <f t="shared" ref="S2:AD2" si="0">D2</f>
        <v>9</v>
      </c>
      <c r="T2">
        <f t="shared" si="0"/>
        <v>14.7</v>
      </c>
      <c r="U2">
        <f t="shared" si="0"/>
        <v>17.2</v>
      </c>
      <c r="V2">
        <f t="shared" si="0"/>
        <v>13.1</v>
      </c>
      <c r="W2">
        <f t="shared" si="0"/>
        <v>11.8</v>
      </c>
      <c r="X2">
        <f t="shared" si="0"/>
        <v>11.3</v>
      </c>
      <c r="Y2">
        <f t="shared" si="0"/>
        <v>8.1999999999999993</v>
      </c>
      <c r="Z2">
        <f t="shared" si="0"/>
        <v>10.4</v>
      </c>
      <c r="AA2">
        <f t="shared" si="0"/>
        <v>8.4</v>
      </c>
      <c r="AB2">
        <f t="shared" si="0"/>
        <v>14.1</v>
      </c>
      <c r="AC2">
        <f t="shared" si="0"/>
        <v>18.5</v>
      </c>
      <c r="AD2">
        <f t="shared" si="0"/>
        <v>17.3</v>
      </c>
    </row>
    <row r="3" spans="1:30" x14ac:dyDescent="0.25">
      <c r="A3" t="s">
        <v>1</v>
      </c>
      <c r="B3">
        <v>4.3</v>
      </c>
      <c r="C3" t="s">
        <v>14</v>
      </c>
      <c r="D3">
        <v>5.3</v>
      </c>
      <c r="E3">
        <v>10.3</v>
      </c>
      <c r="F3">
        <v>13.1</v>
      </c>
      <c r="G3">
        <v>12.7</v>
      </c>
      <c r="H3">
        <v>10.3</v>
      </c>
      <c r="I3">
        <v>6.9</v>
      </c>
      <c r="J3">
        <v>4.3</v>
      </c>
      <c r="K3">
        <v>7.4</v>
      </c>
      <c r="L3">
        <v>5.9</v>
      </c>
      <c r="M3">
        <v>11.3</v>
      </c>
      <c r="N3">
        <v>14.8</v>
      </c>
      <c r="O3">
        <v>12.9</v>
      </c>
      <c r="Q3">
        <v>4.3</v>
      </c>
      <c r="R3" t="s">
        <v>14</v>
      </c>
      <c r="S3">
        <f t="shared" ref="S3" si="1">D3</f>
        <v>5.3</v>
      </c>
      <c r="T3">
        <f t="shared" ref="T3:T4" si="2">E3</f>
        <v>10.3</v>
      </c>
      <c r="U3">
        <f t="shared" ref="U3:U5" si="3">F3</f>
        <v>13.1</v>
      </c>
      <c r="V3">
        <f t="shared" ref="V3:V6" si="4">G3</f>
        <v>12.7</v>
      </c>
      <c r="W3">
        <f t="shared" ref="W3:W7" si="5">H3</f>
        <v>10.3</v>
      </c>
      <c r="X3">
        <f t="shared" ref="X3:X8" si="6">I3</f>
        <v>6.9</v>
      </c>
      <c r="Y3">
        <f t="shared" ref="Y3:Y9" si="7">J3</f>
        <v>4.3</v>
      </c>
      <c r="Z3">
        <f t="shared" ref="Z3:Z10" si="8">K3</f>
        <v>7.4</v>
      </c>
      <c r="AA3">
        <f t="shared" ref="AA3:AA11" si="9">L3</f>
        <v>5.9</v>
      </c>
      <c r="AB3">
        <f t="shared" ref="AB3:AB12" si="10">M3</f>
        <v>11.3</v>
      </c>
      <c r="AC3">
        <f t="shared" ref="AC3:AD13" si="11">N3</f>
        <v>14.8</v>
      </c>
      <c r="AD3">
        <f t="shared" si="11"/>
        <v>12.9</v>
      </c>
    </row>
    <row r="4" spans="1:30" x14ac:dyDescent="0.25">
      <c r="A4" t="s">
        <v>2</v>
      </c>
      <c r="B4">
        <v>9</v>
      </c>
      <c r="C4">
        <v>5.3</v>
      </c>
      <c r="D4" t="s">
        <v>14</v>
      </c>
      <c r="E4">
        <v>5.9</v>
      </c>
      <c r="F4">
        <v>8.5</v>
      </c>
      <c r="G4">
        <v>10.9</v>
      </c>
      <c r="H4">
        <v>7.7</v>
      </c>
      <c r="I4">
        <v>4.0999999999999996</v>
      </c>
      <c r="J4">
        <v>6.5</v>
      </c>
      <c r="K4">
        <v>8.9</v>
      </c>
      <c r="L4">
        <v>9.4</v>
      </c>
      <c r="M4">
        <v>14.5</v>
      </c>
      <c r="N4">
        <v>13.9</v>
      </c>
      <c r="O4">
        <v>10.3</v>
      </c>
      <c r="Q4">
        <v>9</v>
      </c>
      <c r="R4">
        <v>5.3</v>
      </c>
      <c r="S4" t="s">
        <v>14</v>
      </c>
      <c r="T4">
        <f t="shared" si="2"/>
        <v>5.9</v>
      </c>
      <c r="U4">
        <f t="shared" si="3"/>
        <v>8.5</v>
      </c>
      <c r="V4">
        <f t="shared" si="4"/>
        <v>10.9</v>
      </c>
      <c r="W4">
        <f t="shared" si="5"/>
        <v>7.7</v>
      </c>
      <c r="X4">
        <f t="shared" si="6"/>
        <v>4.0999999999999996</v>
      </c>
      <c r="Y4">
        <f t="shared" si="7"/>
        <v>6.5</v>
      </c>
      <c r="Z4">
        <f t="shared" si="8"/>
        <v>8.9</v>
      </c>
      <c r="AA4">
        <f t="shared" si="9"/>
        <v>9.4</v>
      </c>
      <c r="AB4">
        <f t="shared" si="10"/>
        <v>14.5</v>
      </c>
      <c r="AC4">
        <f t="shared" si="11"/>
        <v>13.9</v>
      </c>
      <c r="AD4">
        <f t="shared" ref="AD4:AD14" si="12">O4</f>
        <v>10.3</v>
      </c>
    </row>
    <row r="5" spans="1:30" x14ac:dyDescent="0.25">
      <c r="A5" t="s">
        <v>3</v>
      </c>
      <c r="B5">
        <v>14.7</v>
      </c>
      <c r="C5">
        <v>10.3</v>
      </c>
      <c r="D5">
        <v>5.9</v>
      </c>
      <c r="E5" t="s">
        <v>14</v>
      </c>
      <c r="F5">
        <v>2.9</v>
      </c>
      <c r="G5">
        <v>15</v>
      </c>
      <c r="H5">
        <v>12.7</v>
      </c>
      <c r="I5">
        <v>4</v>
      </c>
      <c r="J5">
        <v>9.1</v>
      </c>
      <c r="K5">
        <v>9.6999999999999993</v>
      </c>
      <c r="L5">
        <v>12.2</v>
      </c>
      <c r="M5">
        <v>14.7</v>
      </c>
      <c r="N5">
        <v>10.6</v>
      </c>
      <c r="O5">
        <v>6</v>
      </c>
      <c r="Q5">
        <v>14.7</v>
      </c>
      <c r="R5">
        <v>10.3</v>
      </c>
      <c r="S5">
        <v>5.9</v>
      </c>
      <c r="T5" t="s">
        <v>14</v>
      </c>
      <c r="U5">
        <f t="shared" si="3"/>
        <v>2.9</v>
      </c>
      <c r="V5">
        <f t="shared" si="4"/>
        <v>15</v>
      </c>
      <c r="W5">
        <f t="shared" si="5"/>
        <v>12.7</v>
      </c>
      <c r="X5">
        <f t="shared" si="6"/>
        <v>4</v>
      </c>
      <c r="Y5">
        <f t="shared" si="7"/>
        <v>9.1</v>
      </c>
      <c r="Z5">
        <f t="shared" si="8"/>
        <v>9.6999999999999993</v>
      </c>
      <c r="AA5">
        <f t="shared" si="9"/>
        <v>12.2</v>
      </c>
      <c r="AB5">
        <f t="shared" si="10"/>
        <v>14.7</v>
      </c>
      <c r="AC5">
        <f t="shared" si="11"/>
        <v>10.6</v>
      </c>
      <c r="AD5">
        <f t="shared" si="12"/>
        <v>6</v>
      </c>
    </row>
    <row r="6" spans="1:30" x14ac:dyDescent="0.25">
      <c r="A6" t="s">
        <v>4</v>
      </c>
      <c r="B6">
        <v>17.2</v>
      </c>
      <c r="C6">
        <v>13.1</v>
      </c>
      <c r="D6">
        <v>8.5</v>
      </c>
      <c r="E6">
        <v>2.9</v>
      </c>
      <c r="F6" t="s">
        <v>14</v>
      </c>
      <c r="G6">
        <v>16</v>
      </c>
      <c r="H6">
        <v>12.3</v>
      </c>
      <c r="I6">
        <v>7</v>
      </c>
      <c r="J6">
        <v>12</v>
      </c>
      <c r="K6">
        <v>15.3</v>
      </c>
      <c r="L6">
        <v>14.8</v>
      </c>
      <c r="M6">
        <v>17.3</v>
      </c>
      <c r="N6">
        <v>12.7</v>
      </c>
      <c r="O6">
        <v>6.9</v>
      </c>
      <c r="Q6">
        <v>17.2</v>
      </c>
      <c r="R6">
        <v>13.1</v>
      </c>
      <c r="S6">
        <v>8.5</v>
      </c>
      <c r="T6">
        <v>2.9</v>
      </c>
      <c r="U6" t="s">
        <v>14</v>
      </c>
      <c r="V6">
        <f t="shared" si="4"/>
        <v>16</v>
      </c>
      <c r="W6">
        <f t="shared" si="5"/>
        <v>12.3</v>
      </c>
      <c r="X6">
        <f t="shared" si="6"/>
        <v>7</v>
      </c>
      <c r="Y6">
        <f t="shared" si="7"/>
        <v>12</v>
      </c>
      <c r="Z6">
        <f t="shared" si="8"/>
        <v>15.3</v>
      </c>
      <c r="AA6">
        <f t="shared" si="9"/>
        <v>14.8</v>
      </c>
      <c r="AB6">
        <f t="shared" si="10"/>
        <v>17.3</v>
      </c>
      <c r="AC6">
        <f t="shared" si="11"/>
        <v>12.7</v>
      </c>
      <c r="AD6">
        <f t="shared" si="12"/>
        <v>6.9</v>
      </c>
    </row>
    <row r="7" spans="1:30" x14ac:dyDescent="0.25">
      <c r="A7" t="s">
        <v>5</v>
      </c>
      <c r="B7">
        <v>13.1</v>
      </c>
      <c r="C7">
        <v>12.7</v>
      </c>
      <c r="D7">
        <v>10.9</v>
      </c>
      <c r="E7">
        <v>15</v>
      </c>
      <c r="F7">
        <v>16</v>
      </c>
      <c r="G7" t="s">
        <v>14</v>
      </c>
      <c r="H7">
        <v>3.2</v>
      </c>
      <c r="I7">
        <v>15.1</v>
      </c>
      <c r="J7">
        <v>16.5</v>
      </c>
      <c r="K7">
        <v>18.5</v>
      </c>
      <c r="L7">
        <v>19</v>
      </c>
      <c r="M7">
        <v>24.3</v>
      </c>
      <c r="N7">
        <v>25.2</v>
      </c>
      <c r="O7">
        <v>21.1</v>
      </c>
      <c r="Q7">
        <v>13.1</v>
      </c>
      <c r="R7">
        <v>12.7</v>
      </c>
      <c r="S7">
        <v>10.9</v>
      </c>
      <c r="T7">
        <v>15</v>
      </c>
      <c r="U7">
        <v>16</v>
      </c>
      <c r="V7" t="s">
        <v>14</v>
      </c>
      <c r="W7">
        <f t="shared" si="5"/>
        <v>3.2</v>
      </c>
      <c r="X7">
        <f t="shared" si="6"/>
        <v>15.1</v>
      </c>
      <c r="Y7">
        <f t="shared" si="7"/>
        <v>16.5</v>
      </c>
      <c r="Z7">
        <f t="shared" si="8"/>
        <v>18.5</v>
      </c>
      <c r="AA7">
        <f t="shared" si="9"/>
        <v>19</v>
      </c>
      <c r="AB7">
        <f t="shared" si="10"/>
        <v>24.3</v>
      </c>
      <c r="AC7">
        <f t="shared" si="11"/>
        <v>25.2</v>
      </c>
      <c r="AD7">
        <f t="shared" si="12"/>
        <v>21.1</v>
      </c>
    </row>
    <row r="8" spans="1:30" x14ac:dyDescent="0.25">
      <c r="A8" t="s">
        <v>6</v>
      </c>
      <c r="B8">
        <v>11.8</v>
      </c>
      <c r="C8">
        <v>10.3</v>
      </c>
      <c r="D8">
        <v>7.7</v>
      </c>
      <c r="E8">
        <v>12.7</v>
      </c>
      <c r="F8">
        <v>12.3</v>
      </c>
      <c r="G8">
        <v>3.2</v>
      </c>
      <c r="H8" t="s">
        <v>14</v>
      </c>
      <c r="I8">
        <v>12</v>
      </c>
      <c r="J8">
        <v>13.3</v>
      </c>
      <c r="K8">
        <v>16.399999999999999</v>
      </c>
      <c r="L8">
        <v>16</v>
      </c>
      <c r="M8">
        <v>22.2</v>
      </c>
      <c r="N8">
        <v>22.6</v>
      </c>
      <c r="O8">
        <v>17.100000000000001</v>
      </c>
      <c r="Q8">
        <v>11.8</v>
      </c>
      <c r="R8">
        <v>10.3</v>
      </c>
      <c r="S8">
        <v>7.7</v>
      </c>
      <c r="T8">
        <v>12.7</v>
      </c>
      <c r="U8">
        <v>12.3</v>
      </c>
      <c r="V8">
        <v>3.2</v>
      </c>
      <c r="W8" t="s">
        <v>14</v>
      </c>
      <c r="X8">
        <f t="shared" si="6"/>
        <v>12</v>
      </c>
      <c r="Y8">
        <f t="shared" si="7"/>
        <v>13.3</v>
      </c>
      <c r="Z8">
        <f t="shared" si="8"/>
        <v>16.399999999999999</v>
      </c>
      <c r="AA8">
        <f t="shared" si="9"/>
        <v>16</v>
      </c>
      <c r="AB8">
        <f t="shared" si="10"/>
        <v>22.2</v>
      </c>
      <c r="AC8">
        <f t="shared" si="11"/>
        <v>22.6</v>
      </c>
      <c r="AD8">
        <f t="shared" si="12"/>
        <v>17.100000000000001</v>
      </c>
    </row>
    <row r="9" spans="1:30" x14ac:dyDescent="0.25">
      <c r="A9" t="s">
        <v>7</v>
      </c>
      <c r="B9">
        <v>11.3</v>
      </c>
      <c r="C9">
        <v>6.9</v>
      </c>
      <c r="D9">
        <v>4.0999999999999996</v>
      </c>
      <c r="E9">
        <v>4</v>
      </c>
      <c r="F9">
        <v>7</v>
      </c>
      <c r="G9">
        <v>15.1</v>
      </c>
      <c r="H9">
        <v>12</v>
      </c>
      <c r="I9" t="s">
        <v>14</v>
      </c>
      <c r="J9">
        <v>5</v>
      </c>
      <c r="K9">
        <v>5.6</v>
      </c>
      <c r="L9">
        <v>7.9</v>
      </c>
      <c r="M9">
        <v>12.4</v>
      </c>
      <c r="N9">
        <v>9.8000000000000007</v>
      </c>
      <c r="O9">
        <v>6.4</v>
      </c>
      <c r="Q9">
        <v>11.3</v>
      </c>
      <c r="R9">
        <v>6.9</v>
      </c>
      <c r="S9">
        <v>4.0999999999999996</v>
      </c>
      <c r="T9">
        <v>4</v>
      </c>
      <c r="U9">
        <v>7</v>
      </c>
      <c r="V9">
        <v>15.1</v>
      </c>
      <c r="W9">
        <v>12</v>
      </c>
      <c r="X9" t="s">
        <v>14</v>
      </c>
      <c r="Y9">
        <f t="shared" si="7"/>
        <v>5</v>
      </c>
      <c r="Z9">
        <f t="shared" si="8"/>
        <v>5.6</v>
      </c>
      <c r="AA9">
        <f t="shared" si="9"/>
        <v>7.9</v>
      </c>
      <c r="AB9">
        <f t="shared" si="10"/>
        <v>12.4</v>
      </c>
      <c r="AC9">
        <f t="shared" si="11"/>
        <v>9.8000000000000007</v>
      </c>
      <c r="AD9">
        <f t="shared" si="12"/>
        <v>6.4</v>
      </c>
    </row>
    <row r="10" spans="1:30" x14ac:dyDescent="0.25">
      <c r="A10" t="s">
        <v>8</v>
      </c>
      <c r="B10">
        <v>8.1999999999999993</v>
      </c>
      <c r="C10">
        <v>4.3</v>
      </c>
      <c r="D10">
        <v>6.5</v>
      </c>
      <c r="E10">
        <v>9.1</v>
      </c>
      <c r="F10">
        <v>12</v>
      </c>
      <c r="G10">
        <v>16.5</v>
      </c>
      <c r="H10">
        <v>13.3</v>
      </c>
      <c r="I10">
        <v>5</v>
      </c>
      <c r="J10" t="s">
        <v>14</v>
      </c>
      <c r="K10">
        <v>3</v>
      </c>
      <c r="L10">
        <v>3.4</v>
      </c>
      <c r="M10">
        <v>8.1</v>
      </c>
      <c r="N10">
        <v>10.9</v>
      </c>
      <c r="O10">
        <v>9.6</v>
      </c>
      <c r="Q10">
        <v>8.1999999999999993</v>
      </c>
      <c r="R10">
        <v>4.3</v>
      </c>
      <c r="S10">
        <v>6.5</v>
      </c>
      <c r="T10">
        <v>9.1</v>
      </c>
      <c r="U10">
        <v>12</v>
      </c>
      <c r="V10">
        <v>16.5</v>
      </c>
      <c r="W10">
        <v>13.3</v>
      </c>
      <c r="X10">
        <v>5</v>
      </c>
      <c r="Y10" t="s">
        <v>14</v>
      </c>
      <c r="Z10">
        <f t="shared" si="8"/>
        <v>3</v>
      </c>
      <c r="AA10">
        <f t="shared" si="9"/>
        <v>3.4</v>
      </c>
      <c r="AB10">
        <f t="shared" si="10"/>
        <v>8.1</v>
      </c>
      <c r="AC10">
        <f t="shared" si="11"/>
        <v>10.9</v>
      </c>
      <c r="AD10">
        <f t="shared" si="12"/>
        <v>9.6</v>
      </c>
    </row>
    <row r="11" spans="1:30" x14ac:dyDescent="0.25">
      <c r="A11" t="s">
        <v>9</v>
      </c>
      <c r="B11">
        <v>10.4</v>
      </c>
      <c r="C11">
        <v>7.4</v>
      </c>
      <c r="D11">
        <v>8.9</v>
      </c>
      <c r="E11">
        <v>9.6999999999999993</v>
      </c>
      <c r="F11">
        <v>15.3</v>
      </c>
      <c r="G11">
        <v>18.5</v>
      </c>
      <c r="H11">
        <v>16.399999999999999</v>
      </c>
      <c r="I11">
        <v>5.6</v>
      </c>
      <c r="J11">
        <v>3</v>
      </c>
      <c r="K11" t="s">
        <v>14</v>
      </c>
      <c r="L11">
        <v>3.4</v>
      </c>
      <c r="M11">
        <v>5.6</v>
      </c>
      <c r="N11">
        <v>7.7</v>
      </c>
      <c r="O11">
        <v>8.4</v>
      </c>
      <c r="Q11">
        <v>10.4</v>
      </c>
      <c r="R11">
        <v>7.4</v>
      </c>
      <c r="S11">
        <v>8.9</v>
      </c>
      <c r="T11">
        <v>9.6999999999999993</v>
      </c>
      <c r="U11">
        <v>15.3</v>
      </c>
      <c r="V11">
        <v>18.5</v>
      </c>
      <c r="W11">
        <v>16.399999999999999</v>
      </c>
      <c r="X11">
        <v>5.6</v>
      </c>
      <c r="Y11">
        <v>3</v>
      </c>
      <c r="Z11" t="s">
        <v>14</v>
      </c>
      <c r="AA11">
        <f t="shared" si="9"/>
        <v>3.4</v>
      </c>
      <c r="AB11">
        <f t="shared" si="10"/>
        <v>5.6</v>
      </c>
      <c r="AC11">
        <f t="shared" si="11"/>
        <v>7.7</v>
      </c>
      <c r="AD11">
        <f t="shared" si="12"/>
        <v>8.4</v>
      </c>
    </row>
    <row r="12" spans="1:30" x14ac:dyDescent="0.25">
      <c r="A12" t="s">
        <v>10</v>
      </c>
      <c r="B12">
        <v>8.4</v>
      </c>
      <c r="C12">
        <v>5.9</v>
      </c>
      <c r="D12">
        <v>9.4</v>
      </c>
      <c r="E12">
        <v>12.2</v>
      </c>
      <c r="F12">
        <v>14.8</v>
      </c>
      <c r="G12">
        <v>19</v>
      </c>
      <c r="H12">
        <v>16</v>
      </c>
      <c r="I12">
        <v>7.9</v>
      </c>
      <c r="J12">
        <v>3.4</v>
      </c>
      <c r="K12">
        <v>3.4</v>
      </c>
      <c r="L12" t="s">
        <v>14</v>
      </c>
      <c r="M12">
        <v>5.9</v>
      </c>
      <c r="N12">
        <v>11.2</v>
      </c>
      <c r="O12">
        <v>12.7</v>
      </c>
      <c r="Q12">
        <v>8.4</v>
      </c>
      <c r="R12">
        <v>5.9</v>
      </c>
      <c r="S12">
        <v>9.4</v>
      </c>
      <c r="T12">
        <v>12.2</v>
      </c>
      <c r="U12">
        <v>14.8</v>
      </c>
      <c r="V12">
        <v>19</v>
      </c>
      <c r="W12">
        <v>16</v>
      </c>
      <c r="X12">
        <v>7.9</v>
      </c>
      <c r="Y12">
        <v>3.4</v>
      </c>
      <c r="Z12">
        <v>3.4</v>
      </c>
      <c r="AA12" t="s">
        <v>14</v>
      </c>
      <c r="AB12">
        <f t="shared" si="10"/>
        <v>5.9</v>
      </c>
      <c r="AC12">
        <f t="shared" si="11"/>
        <v>11.2</v>
      </c>
      <c r="AD12">
        <f t="shared" si="12"/>
        <v>12.7</v>
      </c>
    </row>
    <row r="13" spans="1:30" x14ac:dyDescent="0.25">
      <c r="A13" t="s">
        <v>11</v>
      </c>
      <c r="B13">
        <v>14.1</v>
      </c>
      <c r="C13">
        <v>11.3</v>
      </c>
      <c r="D13">
        <v>14.5</v>
      </c>
      <c r="E13">
        <v>14.7</v>
      </c>
      <c r="F13">
        <v>17.3</v>
      </c>
      <c r="G13">
        <v>24.3</v>
      </c>
      <c r="H13">
        <v>22.2</v>
      </c>
      <c r="I13">
        <v>12.4</v>
      </c>
      <c r="J13">
        <v>8.1</v>
      </c>
      <c r="K13">
        <v>5.6</v>
      </c>
      <c r="L13">
        <v>5.9</v>
      </c>
      <c r="M13" t="s">
        <v>14</v>
      </c>
      <c r="N13">
        <v>8.6</v>
      </c>
      <c r="O13">
        <v>12.3</v>
      </c>
      <c r="Q13">
        <v>14.1</v>
      </c>
      <c r="R13">
        <v>11.3</v>
      </c>
      <c r="S13">
        <v>14.5</v>
      </c>
      <c r="T13">
        <v>14.7</v>
      </c>
      <c r="U13">
        <v>17.3</v>
      </c>
      <c r="V13">
        <v>24.3</v>
      </c>
      <c r="W13">
        <v>22.2</v>
      </c>
      <c r="X13">
        <v>12.4</v>
      </c>
      <c r="Y13">
        <v>8.1</v>
      </c>
      <c r="Z13">
        <v>5.6</v>
      </c>
      <c r="AA13">
        <v>5.9</v>
      </c>
      <c r="AB13" t="s">
        <v>14</v>
      </c>
      <c r="AC13">
        <f t="shared" si="11"/>
        <v>8.6</v>
      </c>
      <c r="AD13">
        <f t="shared" si="12"/>
        <v>12.3</v>
      </c>
    </row>
    <row r="14" spans="1:30" x14ac:dyDescent="0.25">
      <c r="A14" t="s">
        <v>12</v>
      </c>
      <c r="B14">
        <v>18.5</v>
      </c>
      <c r="C14">
        <v>14.8</v>
      </c>
      <c r="D14">
        <v>13.9</v>
      </c>
      <c r="E14">
        <v>10.6</v>
      </c>
      <c r="F14">
        <v>12.7</v>
      </c>
      <c r="G14">
        <v>25.2</v>
      </c>
      <c r="H14">
        <v>22.6</v>
      </c>
      <c r="I14">
        <v>9.8000000000000007</v>
      </c>
      <c r="J14">
        <v>10.9</v>
      </c>
      <c r="K14">
        <v>7.7</v>
      </c>
      <c r="L14">
        <v>11.2</v>
      </c>
      <c r="M14">
        <v>8.6</v>
      </c>
      <c r="N14" t="s">
        <v>14</v>
      </c>
      <c r="O14">
        <v>6.1</v>
      </c>
      <c r="Q14">
        <v>18.5</v>
      </c>
      <c r="R14">
        <v>14.8</v>
      </c>
      <c r="S14">
        <v>13.9</v>
      </c>
      <c r="T14">
        <v>10.6</v>
      </c>
      <c r="U14">
        <v>12.7</v>
      </c>
      <c r="V14">
        <v>25.2</v>
      </c>
      <c r="W14">
        <v>22.6</v>
      </c>
      <c r="X14">
        <v>9.8000000000000007</v>
      </c>
      <c r="Y14">
        <v>10.9</v>
      </c>
      <c r="Z14">
        <v>7.7</v>
      </c>
      <c r="AA14">
        <v>11.2</v>
      </c>
      <c r="AB14">
        <v>8.6</v>
      </c>
      <c r="AC14" t="s">
        <v>14</v>
      </c>
      <c r="AD14">
        <f t="shared" si="12"/>
        <v>6.1</v>
      </c>
    </row>
    <row r="15" spans="1:30" x14ac:dyDescent="0.25">
      <c r="A15" t="s">
        <v>13</v>
      </c>
      <c r="B15">
        <v>17.3</v>
      </c>
      <c r="C15">
        <v>12.9</v>
      </c>
      <c r="D15">
        <v>10.3</v>
      </c>
      <c r="E15">
        <v>6</v>
      </c>
      <c r="F15">
        <v>6.9</v>
      </c>
      <c r="G15">
        <v>21.1</v>
      </c>
      <c r="H15">
        <v>17.100000000000001</v>
      </c>
      <c r="I15">
        <v>6.4</v>
      </c>
      <c r="J15">
        <v>9.6</v>
      </c>
      <c r="K15">
        <v>8.4</v>
      </c>
      <c r="L15">
        <v>12.7</v>
      </c>
      <c r="M15">
        <v>12.3</v>
      </c>
      <c r="N15">
        <v>6.1</v>
      </c>
      <c r="O15" t="s">
        <v>14</v>
      </c>
      <c r="Q15">
        <v>17.3</v>
      </c>
      <c r="R15">
        <v>12.9</v>
      </c>
      <c r="S15">
        <v>10.3</v>
      </c>
      <c r="T15">
        <v>6</v>
      </c>
      <c r="U15">
        <v>6.9</v>
      </c>
      <c r="V15">
        <v>21.1</v>
      </c>
      <c r="W15">
        <v>17.100000000000001</v>
      </c>
      <c r="X15">
        <v>6.4</v>
      </c>
      <c r="Y15">
        <v>9.6</v>
      </c>
      <c r="Z15">
        <v>8.4</v>
      </c>
      <c r="AA15">
        <v>12.7</v>
      </c>
      <c r="AB15">
        <v>12.3</v>
      </c>
      <c r="AC15">
        <v>6.1</v>
      </c>
      <c r="AD1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0C1B-E770-4021-BCCC-F0ADA366B905}">
  <dimension ref="A1:O15"/>
  <sheetViews>
    <sheetView tabSelected="1" zoomScale="70" zoomScaleNormal="70" workbookViewId="0">
      <selection activeCell="I11" sqref="I11"/>
    </sheetView>
  </sheetViews>
  <sheetFormatPr defaultRowHeight="15" x14ac:dyDescent="0.25"/>
  <cols>
    <col min="1" max="1" width="11" customWidth="1"/>
  </cols>
  <sheetData>
    <row r="1" spans="1:15" x14ac:dyDescent="0.25">
      <c r="A1" s="6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5" x14ac:dyDescent="0.25">
      <c r="A2" s="7" t="str">
        <f>metro_distancias_diretas!A2</f>
        <v>E1</v>
      </c>
      <c r="B2" s="8">
        <f>IFERROR(metro_distancias_diretas!B2/40*60,0)</f>
        <v>0</v>
      </c>
      <c r="C2" s="8">
        <f>IFERROR(metro_distancias_diretas!C2/40*60,0)</f>
        <v>6.45</v>
      </c>
      <c r="D2" s="8">
        <f>IFERROR(metro_distancias_diretas!D2/40*60,0)</f>
        <v>13.5</v>
      </c>
      <c r="E2" s="8">
        <f>IFERROR(metro_distancias_diretas!E2/40*60,0)</f>
        <v>22.05</v>
      </c>
      <c r="F2" s="8">
        <f>IFERROR(metro_distancias_diretas!F2/40*60,0)</f>
        <v>25.8</v>
      </c>
      <c r="G2" s="8">
        <f>IFERROR(metro_distancias_diretas!G2/40*60,0)</f>
        <v>19.650000000000002</v>
      </c>
      <c r="H2" s="8">
        <f>IFERROR(metro_distancias_diretas!H2/40*60,0)</f>
        <v>17.700000000000003</v>
      </c>
      <c r="I2" s="8">
        <f>IFERROR(metro_distancias_diretas!I2/40*60,0)</f>
        <v>16.950000000000003</v>
      </c>
      <c r="J2" s="8">
        <f>IFERROR(metro_distancias_diretas!J2/40*60,0)</f>
        <v>12.299999999999999</v>
      </c>
      <c r="K2" s="8">
        <f>IFERROR(metro_distancias_diretas!K2/40*60,0)</f>
        <v>15.600000000000001</v>
      </c>
      <c r="L2" s="8">
        <f>IFERROR(metro_distancias_diretas!L2/40*60,0)</f>
        <v>12.600000000000001</v>
      </c>
      <c r="M2" s="8">
        <f>IFERROR(metro_distancias_diretas!M2/40*60,0)</f>
        <v>21.15</v>
      </c>
      <c r="N2" s="8">
        <f>IFERROR(metro_distancias_diretas!N2/40*60,0)</f>
        <v>27.75</v>
      </c>
      <c r="O2" s="8">
        <f>IFERROR(metro_distancias_diretas!O2/40*60,0)</f>
        <v>25.95</v>
      </c>
    </row>
    <row r="3" spans="1:15" x14ac:dyDescent="0.25">
      <c r="A3" s="4" t="str">
        <f>metro_distancias_diretas!A3</f>
        <v>E2</v>
      </c>
      <c r="B3">
        <f>IFERROR(metro_distancias_diretas!B3/40*60,0)</f>
        <v>6.45</v>
      </c>
      <c r="C3">
        <f>IFERROR(metro_distancias_diretas!C3/40*60,0)</f>
        <v>0</v>
      </c>
      <c r="D3">
        <f>IFERROR(metro_distancias_diretas!D3/40*60,0)</f>
        <v>7.95</v>
      </c>
      <c r="E3">
        <f>IFERROR(metro_distancias_diretas!E3/40*60,0)</f>
        <v>15.450000000000001</v>
      </c>
      <c r="F3">
        <f>IFERROR(metro_distancias_diretas!F3/40*60,0)</f>
        <v>19.650000000000002</v>
      </c>
      <c r="G3">
        <f>IFERROR(metro_distancias_diretas!G3/40*60,0)</f>
        <v>19.05</v>
      </c>
      <c r="H3">
        <f>IFERROR(metro_distancias_diretas!H3/40*60,0)</f>
        <v>15.450000000000001</v>
      </c>
      <c r="I3">
        <f>IFERROR(metro_distancias_diretas!I3/40*60,0)</f>
        <v>10.350000000000001</v>
      </c>
      <c r="J3">
        <f>IFERROR(metro_distancias_diretas!J3/40*60,0)</f>
        <v>6.45</v>
      </c>
      <c r="K3">
        <f>IFERROR(metro_distancias_diretas!K3/40*60,0)</f>
        <v>11.1</v>
      </c>
      <c r="L3">
        <f>IFERROR(metro_distancias_diretas!L3/40*60,0)</f>
        <v>8.8500000000000014</v>
      </c>
      <c r="M3">
        <f>IFERROR(metro_distancias_diretas!M3/40*60,0)</f>
        <v>16.950000000000003</v>
      </c>
      <c r="N3">
        <f>IFERROR(metro_distancias_diretas!N3/40*60,0)</f>
        <v>22.2</v>
      </c>
      <c r="O3">
        <f>IFERROR(metro_distancias_diretas!O3/40*60,0)</f>
        <v>19.350000000000001</v>
      </c>
    </row>
    <row r="4" spans="1:15" x14ac:dyDescent="0.25">
      <c r="A4" s="3" t="str">
        <f>metro_distancias_diretas!A4</f>
        <v>E3</v>
      </c>
      <c r="B4" s="1">
        <f>IFERROR(metro_distancias_diretas!B4/40*60,0)</f>
        <v>13.5</v>
      </c>
      <c r="C4" s="1">
        <f>IFERROR(metro_distancias_diretas!C4/40*60,0)</f>
        <v>7.95</v>
      </c>
      <c r="D4" s="1">
        <f>IFERROR(metro_distancias_diretas!D4/40*60,0)</f>
        <v>0</v>
      </c>
      <c r="E4" s="1">
        <f>IFERROR(metro_distancias_diretas!E4/40*60,0)</f>
        <v>8.8500000000000014</v>
      </c>
      <c r="F4" s="1">
        <f>IFERROR(metro_distancias_diretas!F4/40*60,0)</f>
        <v>12.75</v>
      </c>
      <c r="G4" s="1">
        <f>IFERROR(metro_distancias_diretas!G4/40*60,0)</f>
        <v>16.350000000000001</v>
      </c>
      <c r="H4" s="1">
        <f>IFERROR(metro_distancias_diretas!H4/40*60,0)</f>
        <v>11.55</v>
      </c>
      <c r="I4" s="1">
        <f>IFERROR(metro_distancias_diretas!I4/40*60,0)</f>
        <v>6.1499999999999995</v>
      </c>
      <c r="J4" s="1">
        <f>IFERROR(metro_distancias_diretas!J4/40*60,0)</f>
        <v>9.75</v>
      </c>
      <c r="K4" s="1">
        <f>IFERROR(metro_distancias_diretas!K4/40*60,0)</f>
        <v>13.35</v>
      </c>
      <c r="L4" s="1">
        <f>IFERROR(metro_distancias_diretas!L4/40*60,0)</f>
        <v>14.100000000000001</v>
      </c>
      <c r="M4" s="1">
        <f>IFERROR(metro_distancias_diretas!M4/40*60,0)</f>
        <v>21.75</v>
      </c>
      <c r="N4" s="1">
        <f>IFERROR(metro_distancias_diretas!N4/40*60,0)</f>
        <v>20.85</v>
      </c>
      <c r="O4" s="1">
        <f>IFERROR(metro_distancias_diretas!O4/40*60,0)</f>
        <v>15.450000000000001</v>
      </c>
    </row>
    <row r="5" spans="1:15" x14ac:dyDescent="0.25">
      <c r="A5" s="4" t="str">
        <f>metro_distancias_diretas!A5</f>
        <v>E4</v>
      </c>
      <c r="B5">
        <f>IFERROR(metro_distancias_diretas!B5/40*60,0)</f>
        <v>22.05</v>
      </c>
      <c r="C5">
        <f>IFERROR(metro_distancias_diretas!C5/40*60,0)</f>
        <v>15.450000000000001</v>
      </c>
      <c r="D5">
        <f>IFERROR(metro_distancias_diretas!D5/40*60,0)</f>
        <v>8.8500000000000014</v>
      </c>
      <c r="E5">
        <f>IFERROR(metro_distancias_diretas!E5/40*60,0)</f>
        <v>0</v>
      </c>
      <c r="F5">
        <f>IFERROR(metro_distancias_diretas!F5/40*60,0)</f>
        <v>4.3499999999999996</v>
      </c>
      <c r="G5">
        <f>IFERROR(metro_distancias_diretas!G5/40*60,0)</f>
        <v>22.5</v>
      </c>
      <c r="H5">
        <f>IFERROR(metro_distancias_diretas!H5/40*60,0)</f>
        <v>19.05</v>
      </c>
      <c r="I5">
        <f>IFERROR(metro_distancias_diretas!I5/40*60,0)</f>
        <v>6</v>
      </c>
      <c r="J5">
        <f>IFERROR(metro_distancias_diretas!J5/40*60,0)</f>
        <v>13.649999999999999</v>
      </c>
      <c r="K5">
        <f>IFERROR(metro_distancias_diretas!K5/40*60,0)</f>
        <v>14.549999999999999</v>
      </c>
      <c r="L5">
        <f>IFERROR(metro_distancias_diretas!L5/40*60,0)</f>
        <v>18.3</v>
      </c>
      <c r="M5">
        <f>IFERROR(metro_distancias_diretas!M5/40*60,0)</f>
        <v>22.05</v>
      </c>
      <c r="N5">
        <f>IFERROR(metro_distancias_diretas!N5/40*60,0)</f>
        <v>15.9</v>
      </c>
      <c r="O5">
        <f>IFERROR(metro_distancias_diretas!O5/40*60,0)</f>
        <v>9</v>
      </c>
    </row>
    <row r="6" spans="1:15" x14ac:dyDescent="0.25">
      <c r="A6" s="3" t="str">
        <f>metro_distancias_diretas!A6</f>
        <v>E5</v>
      </c>
      <c r="B6" s="1">
        <f>IFERROR(metro_distancias_diretas!B6/40*60,0)</f>
        <v>25.8</v>
      </c>
      <c r="C6" s="1">
        <f>IFERROR(metro_distancias_diretas!C6/40*60,0)</f>
        <v>19.650000000000002</v>
      </c>
      <c r="D6" s="1">
        <f>IFERROR(metro_distancias_diretas!D6/40*60,0)</f>
        <v>12.75</v>
      </c>
      <c r="E6" s="1">
        <f>IFERROR(metro_distancias_diretas!E6/40*60,0)</f>
        <v>4.3499999999999996</v>
      </c>
      <c r="F6" s="1">
        <f>IFERROR(metro_distancias_diretas!F6/40*60,0)</f>
        <v>0</v>
      </c>
      <c r="G6" s="1">
        <f>IFERROR(metro_distancias_diretas!G6/40*60,0)</f>
        <v>24</v>
      </c>
      <c r="H6" s="1">
        <f>IFERROR(metro_distancias_diretas!H6/40*60,0)</f>
        <v>18.45</v>
      </c>
      <c r="I6" s="1">
        <f>IFERROR(metro_distancias_diretas!I6/40*60,0)</f>
        <v>10.5</v>
      </c>
      <c r="J6" s="1">
        <f>IFERROR(metro_distancias_diretas!J6/40*60,0)</f>
        <v>18</v>
      </c>
      <c r="K6" s="1">
        <f>IFERROR(metro_distancias_diretas!K6/40*60,0)</f>
        <v>22.95</v>
      </c>
      <c r="L6" s="1">
        <f>IFERROR(metro_distancias_diretas!L6/40*60,0)</f>
        <v>22.2</v>
      </c>
      <c r="M6" s="1">
        <f>IFERROR(metro_distancias_diretas!M6/40*60,0)</f>
        <v>25.95</v>
      </c>
      <c r="N6" s="1">
        <f>IFERROR(metro_distancias_diretas!N6/40*60,0)</f>
        <v>19.05</v>
      </c>
      <c r="O6" s="1">
        <f>IFERROR(metro_distancias_diretas!O6/40*60,0)</f>
        <v>10.350000000000001</v>
      </c>
    </row>
    <row r="7" spans="1:15" x14ac:dyDescent="0.25">
      <c r="A7" s="4" t="str">
        <f>metro_distancias_diretas!A7</f>
        <v>E6</v>
      </c>
      <c r="B7">
        <f>IFERROR(metro_distancias_diretas!B7/40*60,0)</f>
        <v>19.650000000000002</v>
      </c>
      <c r="C7">
        <f>IFERROR(metro_distancias_diretas!C7/40*60,0)</f>
        <v>19.05</v>
      </c>
      <c r="D7">
        <f>IFERROR(metro_distancias_diretas!D7/40*60,0)</f>
        <v>16.350000000000001</v>
      </c>
      <c r="E7">
        <f>IFERROR(metro_distancias_diretas!E7/40*60,0)</f>
        <v>22.5</v>
      </c>
      <c r="F7">
        <f>IFERROR(metro_distancias_diretas!F7/40*60,0)</f>
        <v>24</v>
      </c>
      <c r="G7">
        <f>IFERROR(metro_distancias_diretas!G7/40*60,0)</f>
        <v>0</v>
      </c>
      <c r="H7">
        <f>IFERROR(metro_distancias_diretas!H7/40*60,0)</f>
        <v>4.8</v>
      </c>
      <c r="I7">
        <f>IFERROR(metro_distancias_diretas!I7/40*60,0)</f>
        <v>22.65</v>
      </c>
      <c r="J7">
        <f>IFERROR(metro_distancias_diretas!J7/40*60,0)</f>
        <v>24.75</v>
      </c>
      <c r="K7">
        <f>IFERROR(metro_distancias_diretas!K7/40*60,0)</f>
        <v>27.75</v>
      </c>
      <c r="L7">
        <f>IFERROR(metro_distancias_diretas!L7/40*60,0)</f>
        <v>28.5</v>
      </c>
      <c r="M7">
        <f>IFERROR(metro_distancias_diretas!M7/40*60,0)</f>
        <v>36.450000000000003</v>
      </c>
      <c r="N7">
        <f>IFERROR(metro_distancias_diretas!N7/40*60,0)</f>
        <v>37.799999999999997</v>
      </c>
      <c r="O7">
        <f>IFERROR(metro_distancias_diretas!O7/40*60,0)</f>
        <v>31.650000000000006</v>
      </c>
    </row>
    <row r="8" spans="1:15" x14ac:dyDescent="0.25">
      <c r="A8" s="3" t="str">
        <f>metro_distancias_diretas!A8</f>
        <v>E7</v>
      </c>
      <c r="B8" s="1">
        <f>IFERROR(metro_distancias_diretas!B8/40*60,0)</f>
        <v>17.700000000000003</v>
      </c>
      <c r="C8" s="1">
        <f>IFERROR(metro_distancias_diretas!C8/40*60,0)</f>
        <v>15.450000000000001</v>
      </c>
      <c r="D8" s="1">
        <f>IFERROR(metro_distancias_diretas!D8/40*60,0)</f>
        <v>11.55</v>
      </c>
      <c r="E8" s="1">
        <f>IFERROR(metro_distancias_diretas!E8/40*60,0)</f>
        <v>19.05</v>
      </c>
      <c r="F8" s="1">
        <f>IFERROR(metro_distancias_diretas!F8/40*60,0)</f>
        <v>18.45</v>
      </c>
      <c r="G8" s="1">
        <f>IFERROR(metro_distancias_diretas!G8/40*60,0)</f>
        <v>4.8</v>
      </c>
      <c r="H8" s="1">
        <f>IFERROR(metro_distancias_diretas!H8/40*60,0)</f>
        <v>0</v>
      </c>
      <c r="I8" s="1">
        <f>IFERROR(metro_distancias_diretas!I8/40*60,0)</f>
        <v>18</v>
      </c>
      <c r="J8" s="1">
        <f>IFERROR(metro_distancias_diretas!J8/40*60,0)</f>
        <v>19.950000000000003</v>
      </c>
      <c r="K8" s="1">
        <f>IFERROR(metro_distancias_diretas!K8/40*60,0)</f>
        <v>24.599999999999998</v>
      </c>
      <c r="L8" s="1">
        <f>IFERROR(metro_distancias_diretas!L8/40*60,0)</f>
        <v>24</v>
      </c>
      <c r="M8" s="1">
        <f>IFERROR(metro_distancias_diretas!M8/40*60,0)</f>
        <v>33.299999999999997</v>
      </c>
      <c r="N8" s="1">
        <f>IFERROR(metro_distancias_diretas!N8/40*60,0)</f>
        <v>33.900000000000006</v>
      </c>
      <c r="O8" s="1">
        <f>IFERROR(metro_distancias_diretas!O8/40*60,0)</f>
        <v>25.650000000000002</v>
      </c>
    </row>
    <row r="9" spans="1:15" x14ac:dyDescent="0.25">
      <c r="A9" s="4" t="str">
        <f>metro_distancias_diretas!A9</f>
        <v>E8</v>
      </c>
      <c r="B9">
        <f>IFERROR(metro_distancias_diretas!B9/40*60,0)</f>
        <v>16.950000000000003</v>
      </c>
      <c r="C9">
        <f>IFERROR(metro_distancias_diretas!C9/40*60,0)</f>
        <v>10.350000000000001</v>
      </c>
      <c r="D9">
        <f>IFERROR(metro_distancias_diretas!D9/40*60,0)</f>
        <v>6.1499999999999995</v>
      </c>
      <c r="E9">
        <f>IFERROR(metro_distancias_diretas!E9/40*60,0)</f>
        <v>6</v>
      </c>
      <c r="F9">
        <f>IFERROR(metro_distancias_diretas!F9/40*60,0)</f>
        <v>10.5</v>
      </c>
      <c r="G9">
        <f>IFERROR(metro_distancias_diretas!G9/40*60,0)</f>
        <v>22.65</v>
      </c>
      <c r="H9">
        <f>IFERROR(metro_distancias_diretas!H9/40*60,0)</f>
        <v>18</v>
      </c>
      <c r="I9">
        <f>IFERROR(metro_distancias_diretas!I9/40*60,0)</f>
        <v>0</v>
      </c>
      <c r="J9">
        <f>IFERROR(metro_distancias_diretas!J9/40*60,0)</f>
        <v>7.5</v>
      </c>
      <c r="K9">
        <f>IFERROR(metro_distancias_diretas!K9/40*60,0)</f>
        <v>8.3999999999999986</v>
      </c>
      <c r="L9">
        <f>IFERROR(metro_distancias_diretas!L9/40*60,0)</f>
        <v>11.850000000000001</v>
      </c>
      <c r="M9">
        <f>IFERROR(metro_distancias_diretas!M9/40*60,0)</f>
        <v>18.600000000000001</v>
      </c>
      <c r="N9">
        <f>IFERROR(metro_distancias_diretas!N9/40*60,0)</f>
        <v>14.700000000000001</v>
      </c>
      <c r="O9">
        <f>IFERROR(metro_distancias_diretas!O9/40*60,0)</f>
        <v>9.6</v>
      </c>
    </row>
    <row r="10" spans="1:15" x14ac:dyDescent="0.25">
      <c r="A10" s="3" t="str">
        <f>metro_distancias_diretas!A10</f>
        <v>E9</v>
      </c>
      <c r="B10" s="1">
        <f>IFERROR(metro_distancias_diretas!B10/40*60,0)</f>
        <v>12.299999999999999</v>
      </c>
      <c r="C10" s="1">
        <f>IFERROR(metro_distancias_diretas!C10/40*60,0)</f>
        <v>6.45</v>
      </c>
      <c r="D10" s="1">
        <f>IFERROR(metro_distancias_diretas!D10/40*60,0)</f>
        <v>9.75</v>
      </c>
      <c r="E10" s="1">
        <f>IFERROR(metro_distancias_diretas!E10/40*60,0)</f>
        <v>13.649999999999999</v>
      </c>
      <c r="F10" s="1">
        <f>IFERROR(metro_distancias_diretas!F10/40*60,0)</f>
        <v>18</v>
      </c>
      <c r="G10" s="1">
        <f>IFERROR(metro_distancias_diretas!G10/40*60,0)</f>
        <v>24.75</v>
      </c>
      <c r="H10" s="1">
        <f>IFERROR(metro_distancias_diretas!H10/40*60,0)</f>
        <v>19.950000000000003</v>
      </c>
      <c r="I10" s="1">
        <f>IFERROR(metro_distancias_diretas!I10/40*60,0)</f>
        <v>7.5</v>
      </c>
      <c r="J10" s="1">
        <f>IFERROR(metro_distancias_diretas!J10/40*60,0)</f>
        <v>0</v>
      </c>
      <c r="K10" s="1">
        <f>IFERROR(metro_distancias_diretas!K10/40*60,0)</f>
        <v>4.5</v>
      </c>
      <c r="L10" s="1">
        <f>IFERROR(metro_distancias_diretas!L10/40*60,0)</f>
        <v>5.0999999999999996</v>
      </c>
      <c r="M10" s="1">
        <f>IFERROR(metro_distancias_diretas!M10/40*60,0)</f>
        <v>12.149999999999999</v>
      </c>
      <c r="N10" s="1">
        <f>IFERROR(metro_distancias_diretas!N10/40*60,0)</f>
        <v>16.350000000000001</v>
      </c>
      <c r="O10" s="1">
        <f>IFERROR(metro_distancias_diretas!O10/40*60,0)</f>
        <v>14.399999999999999</v>
      </c>
    </row>
    <row r="11" spans="1:15" x14ac:dyDescent="0.25">
      <c r="A11" s="4" t="str">
        <f>metro_distancias_diretas!A11</f>
        <v>E10</v>
      </c>
      <c r="B11">
        <f>IFERROR(metro_distancias_diretas!B11/40*60,0)</f>
        <v>15.600000000000001</v>
      </c>
      <c r="C11">
        <f>IFERROR(metro_distancias_diretas!C11/40*60,0)</f>
        <v>11.1</v>
      </c>
      <c r="D11">
        <f>IFERROR(metro_distancias_diretas!D11/40*60,0)</f>
        <v>13.35</v>
      </c>
      <c r="E11">
        <f>IFERROR(metro_distancias_diretas!E11/40*60,0)</f>
        <v>14.549999999999999</v>
      </c>
      <c r="F11">
        <f>IFERROR(metro_distancias_diretas!F11/40*60,0)</f>
        <v>22.95</v>
      </c>
      <c r="G11">
        <f>IFERROR(metro_distancias_diretas!G11/40*60,0)</f>
        <v>27.75</v>
      </c>
      <c r="H11">
        <f>IFERROR(metro_distancias_diretas!H11/40*60,0)</f>
        <v>24.599999999999998</v>
      </c>
      <c r="I11">
        <f>IFERROR(metro_distancias_diretas!I11/40*60,0)</f>
        <v>8.3999999999999986</v>
      </c>
      <c r="J11">
        <f>IFERROR(metro_distancias_diretas!J11/40*60,0)</f>
        <v>4.5</v>
      </c>
      <c r="K11">
        <f>IFERROR(metro_distancias_diretas!K11/40*60,0)</f>
        <v>0</v>
      </c>
      <c r="L11">
        <f>IFERROR(metro_distancias_diretas!L11/40*60,0)</f>
        <v>5.0999999999999996</v>
      </c>
      <c r="M11">
        <f>IFERROR(metro_distancias_diretas!M11/40*60,0)</f>
        <v>8.3999999999999986</v>
      </c>
      <c r="N11">
        <f>IFERROR(metro_distancias_diretas!N11/40*60,0)</f>
        <v>11.55</v>
      </c>
      <c r="O11">
        <f>IFERROR(metro_distancias_diretas!O11/40*60,0)</f>
        <v>12.600000000000001</v>
      </c>
    </row>
    <row r="12" spans="1:15" x14ac:dyDescent="0.25">
      <c r="A12" s="3" t="str">
        <f>metro_distancias_diretas!A12</f>
        <v>E11</v>
      </c>
      <c r="B12" s="1">
        <f>IFERROR(metro_distancias_diretas!B12/40*60,0)</f>
        <v>12.600000000000001</v>
      </c>
      <c r="C12" s="1">
        <f>IFERROR(metro_distancias_diretas!C12/40*60,0)</f>
        <v>8.8500000000000014</v>
      </c>
      <c r="D12" s="1">
        <f>IFERROR(metro_distancias_diretas!D12/40*60,0)</f>
        <v>14.100000000000001</v>
      </c>
      <c r="E12" s="1">
        <f>IFERROR(metro_distancias_diretas!E12/40*60,0)</f>
        <v>18.3</v>
      </c>
      <c r="F12" s="1">
        <f>IFERROR(metro_distancias_diretas!F12/40*60,0)</f>
        <v>22.2</v>
      </c>
      <c r="G12" s="1">
        <f>IFERROR(metro_distancias_diretas!G12/40*60,0)</f>
        <v>28.5</v>
      </c>
      <c r="H12" s="1">
        <f>IFERROR(metro_distancias_diretas!H12/40*60,0)</f>
        <v>24</v>
      </c>
      <c r="I12" s="1">
        <f>IFERROR(metro_distancias_diretas!I12/40*60,0)</f>
        <v>11.850000000000001</v>
      </c>
      <c r="J12" s="1">
        <f>IFERROR(metro_distancias_diretas!J12/40*60,0)</f>
        <v>5.0999999999999996</v>
      </c>
      <c r="K12" s="1">
        <f>IFERROR(metro_distancias_diretas!K12/40*60,0)</f>
        <v>5.0999999999999996</v>
      </c>
      <c r="L12" s="1">
        <f>IFERROR(metro_distancias_diretas!L12/40*60,0)</f>
        <v>0</v>
      </c>
      <c r="M12" s="1">
        <f>IFERROR(metro_distancias_diretas!M12/40*60,0)</f>
        <v>8.8500000000000014</v>
      </c>
      <c r="N12" s="1">
        <f>IFERROR(metro_distancias_diretas!N12/40*60,0)</f>
        <v>16.799999999999997</v>
      </c>
      <c r="O12" s="1">
        <f>IFERROR(metro_distancias_diretas!O12/40*60,0)</f>
        <v>19.05</v>
      </c>
    </row>
    <row r="13" spans="1:15" x14ac:dyDescent="0.25">
      <c r="A13" s="4" t="str">
        <f>metro_distancias_diretas!A13</f>
        <v>E12</v>
      </c>
      <c r="B13">
        <f>IFERROR(metro_distancias_diretas!B13/40*60,0)</f>
        <v>21.15</v>
      </c>
      <c r="C13">
        <f>IFERROR(metro_distancias_diretas!C13/40*60,0)</f>
        <v>16.950000000000003</v>
      </c>
      <c r="D13">
        <f>IFERROR(metro_distancias_diretas!D13/40*60,0)</f>
        <v>21.75</v>
      </c>
      <c r="E13">
        <f>IFERROR(metro_distancias_diretas!E13/40*60,0)</f>
        <v>22.05</v>
      </c>
      <c r="F13">
        <f>IFERROR(metro_distancias_diretas!F13/40*60,0)</f>
        <v>25.95</v>
      </c>
      <c r="G13">
        <f>IFERROR(metro_distancias_diretas!G13/40*60,0)</f>
        <v>36.450000000000003</v>
      </c>
      <c r="H13">
        <f>IFERROR(metro_distancias_diretas!H13/40*60,0)</f>
        <v>33.299999999999997</v>
      </c>
      <c r="I13">
        <f>IFERROR(metro_distancias_diretas!I13/40*60,0)</f>
        <v>18.600000000000001</v>
      </c>
      <c r="J13">
        <f>IFERROR(metro_distancias_diretas!J13/40*60,0)</f>
        <v>12.149999999999999</v>
      </c>
      <c r="K13">
        <f>IFERROR(metro_distancias_diretas!K13/40*60,0)</f>
        <v>8.3999999999999986</v>
      </c>
      <c r="L13">
        <f>IFERROR(metro_distancias_diretas!L13/40*60,0)</f>
        <v>8.8500000000000014</v>
      </c>
      <c r="M13">
        <f>IFERROR(metro_distancias_diretas!M13/40*60,0)</f>
        <v>0</v>
      </c>
      <c r="N13">
        <f>IFERROR(metro_distancias_diretas!N13/40*60,0)</f>
        <v>12.9</v>
      </c>
      <c r="O13">
        <f>IFERROR(metro_distancias_diretas!O13/40*60,0)</f>
        <v>18.45</v>
      </c>
    </row>
    <row r="14" spans="1:15" x14ac:dyDescent="0.25">
      <c r="A14" s="3" t="str">
        <f>metro_distancias_diretas!A14</f>
        <v>E13</v>
      </c>
      <c r="B14" s="1">
        <f>IFERROR(metro_distancias_diretas!B14/40*60,0)</f>
        <v>27.75</v>
      </c>
      <c r="C14" s="1">
        <f>IFERROR(metro_distancias_diretas!C14/40*60,0)</f>
        <v>22.2</v>
      </c>
      <c r="D14" s="1">
        <f>IFERROR(metro_distancias_diretas!D14/40*60,0)</f>
        <v>20.85</v>
      </c>
      <c r="E14" s="1">
        <f>IFERROR(metro_distancias_diretas!E14/40*60,0)</f>
        <v>15.9</v>
      </c>
      <c r="F14" s="1">
        <f>IFERROR(metro_distancias_diretas!F14/40*60,0)</f>
        <v>19.05</v>
      </c>
      <c r="G14" s="1">
        <f>IFERROR(metro_distancias_diretas!G14/40*60,0)</f>
        <v>37.799999999999997</v>
      </c>
      <c r="H14" s="1">
        <f>IFERROR(metro_distancias_diretas!H14/40*60,0)</f>
        <v>33.900000000000006</v>
      </c>
      <c r="I14" s="1">
        <f>IFERROR(metro_distancias_diretas!I14/40*60,0)</f>
        <v>14.700000000000001</v>
      </c>
      <c r="J14" s="1">
        <f>IFERROR(metro_distancias_diretas!J14/40*60,0)</f>
        <v>16.350000000000001</v>
      </c>
      <c r="K14" s="1">
        <f>IFERROR(metro_distancias_diretas!K14/40*60,0)</f>
        <v>11.55</v>
      </c>
      <c r="L14" s="1">
        <f>IFERROR(metro_distancias_diretas!L14/40*60,0)</f>
        <v>16.799999999999997</v>
      </c>
      <c r="M14" s="1">
        <f>IFERROR(metro_distancias_diretas!M14/40*60,0)</f>
        <v>12.9</v>
      </c>
      <c r="N14" s="1">
        <f>IFERROR(metro_distancias_diretas!N14/40*60,0)</f>
        <v>0</v>
      </c>
      <c r="O14" s="1">
        <f>IFERROR(metro_distancias_diretas!O14/40*60,0)</f>
        <v>9.15</v>
      </c>
    </row>
    <row r="15" spans="1:15" x14ac:dyDescent="0.25">
      <c r="A15" s="5" t="str">
        <f>metro_distancias_diretas!A15</f>
        <v>E14</v>
      </c>
      <c r="B15" s="2">
        <f>IFERROR(metro_distancias_diretas!B15/40*60,0)</f>
        <v>25.95</v>
      </c>
      <c r="C15" s="2">
        <f>IFERROR(metro_distancias_diretas!C15/40*60,0)</f>
        <v>19.350000000000001</v>
      </c>
      <c r="D15" s="2">
        <f>IFERROR(metro_distancias_diretas!D15/40*60,0)</f>
        <v>15.450000000000001</v>
      </c>
      <c r="E15" s="2">
        <f>IFERROR(metro_distancias_diretas!E15/40*60,0)</f>
        <v>9</v>
      </c>
      <c r="F15" s="2">
        <f>IFERROR(metro_distancias_diretas!F15/40*60,0)</f>
        <v>10.350000000000001</v>
      </c>
      <c r="G15" s="2">
        <f>IFERROR(metro_distancias_diretas!G15/40*60,0)</f>
        <v>31.650000000000006</v>
      </c>
      <c r="H15" s="2">
        <f>IFERROR(metro_distancias_diretas!H15/40*60,0)</f>
        <v>25.650000000000002</v>
      </c>
      <c r="I15" s="2">
        <f>IFERROR(metro_distancias_diretas!I15/40*60,0)</f>
        <v>9.6</v>
      </c>
      <c r="J15" s="2">
        <f>IFERROR(metro_distancias_diretas!J15/40*60,0)</f>
        <v>14.399999999999999</v>
      </c>
      <c r="K15" s="2">
        <f>IFERROR(metro_distancias_diretas!K15/40*60,0)</f>
        <v>12.600000000000001</v>
      </c>
      <c r="L15" s="2">
        <f>IFERROR(metro_distancias_diretas!L15/40*60,0)</f>
        <v>19.05</v>
      </c>
      <c r="M15" s="2">
        <f>IFERROR(metro_distancias_diretas!M15/40*60,0)</f>
        <v>18.45</v>
      </c>
      <c r="N15" s="2">
        <f>IFERROR(metro_distancias_diretas!N15/40*60,0)</f>
        <v>9.15</v>
      </c>
      <c r="O15" s="2">
        <f>IFERROR(metro_distancias_diretas!O15/40*60,0)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E122-D1F1-496F-808C-81BA10537CDF}">
  <dimension ref="A1:C15"/>
  <sheetViews>
    <sheetView workbookViewId="0">
      <selection activeCell="J10" sqref="J10"/>
    </sheetView>
  </sheetViews>
  <sheetFormatPr defaultRowHeight="15" x14ac:dyDescent="0.25"/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t="s">
        <v>0</v>
      </c>
      <c r="B2" t="s">
        <v>19</v>
      </c>
    </row>
    <row r="3" spans="1:3" x14ac:dyDescent="0.25">
      <c r="A3" t="s">
        <v>1</v>
      </c>
      <c r="B3" t="s">
        <v>19</v>
      </c>
      <c r="C3" t="s">
        <v>20</v>
      </c>
    </row>
    <row r="4" spans="1:3" x14ac:dyDescent="0.25">
      <c r="A4" t="s">
        <v>2</v>
      </c>
      <c r="B4" t="s">
        <v>19</v>
      </c>
      <c r="C4" t="s">
        <v>21</v>
      </c>
    </row>
    <row r="5" spans="1:3" x14ac:dyDescent="0.25">
      <c r="A5" t="s">
        <v>3</v>
      </c>
      <c r="B5" t="s">
        <v>19</v>
      </c>
      <c r="C5" t="s">
        <v>22</v>
      </c>
    </row>
    <row r="6" spans="1:3" x14ac:dyDescent="0.25">
      <c r="A6" t="s">
        <v>4</v>
      </c>
      <c r="B6" t="s">
        <v>22</v>
      </c>
    </row>
    <row r="7" spans="1:3" x14ac:dyDescent="0.25">
      <c r="A7" t="s">
        <v>5</v>
      </c>
      <c r="B7" t="s">
        <v>21</v>
      </c>
    </row>
    <row r="8" spans="1:3" x14ac:dyDescent="0.25">
      <c r="A8" t="s">
        <v>6</v>
      </c>
      <c r="B8" t="s">
        <v>21</v>
      </c>
      <c r="C8" t="s">
        <v>20</v>
      </c>
    </row>
    <row r="9" spans="1:3" x14ac:dyDescent="0.25">
      <c r="A9" t="s">
        <v>7</v>
      </c>
      <c r="B9" t="s">
        <v>21</v>
      </c>
      <c r="C9" t="s">
        <v>22</v>
      </c>
    </row>
    <row r="10" spans="1:3" x14ac:dyDescent="0.25">
      <c r="A10" t="s">
        <v>8</v>
      </c>
      <c r="B10" t="s">
        <v>20</v>
      </c>
      <c r="C10" t="s">
        <v>22</v>
      </c>
    </row>
    <row r="11" spans="1:3" x14ac:dyDescent="0.25">
      <c r="A11" t="s">
        <v>9</v>
      </c>
      <c r="B11" t="s">
        <v>21</v>
      </c>
      <c r="C11" t="s">
        <v>20</v>
      </c>
    </row>
    <row r="12" spans="1:3" x14ac:dyDescent="0.25">
      <c r="A12" t="s">
        <v>10</v>
      </c>
      <c r="B12" t="s">
        <v>22</v>
      </c>
    </row>
    <row r="13" spans="1:3" x14ac:dyDescent="0.25">
      <c r="A13" t="s">
        <v>11</v>
      </c>
      <c r="B13" t="s">
        <v>21</v>
      </c>
    </row>
    <row r="14" spans="1:3" x14ac:dyDescent="0.25">
      <c r="A14" t="s">
        <v>12</v>
      </c>
      <c r="B14" t="s">
        <v>20</v>
      </c>
    </row>
    <row r="15" spans="1:3" x14ac:dyDescent="0.25">
      <c r="A15" t="s">
        <v>13</v>
      </c>
      <c r="B15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E9BCE-1500-425C-B3A5-BE7788432C0F}">
  <dimension ref="A1:G6"/>
  <sheetViews>
    <sheetView workbookViewId="0">
      <selection activeCell="B2" sqref="B2"/>
    </sheetView>
  </sheetViews>
  <sheetFormatPr defaultRowHeight="15" x14ac:dyDescent="0.25"/>
  <cols>
    <col min="1" max="1" width="12.140625" bestFit="1" customWidth="1"/>
    <col min="4" max="4" width="13.85546875" bestFit="1" customWidth="1"/>
  </cols>
  <sheetData>
    <row r="1" spans="1:7" x14ac:dyDescent="0.25">
      <c r="A1" t="s">
        <v>23</v>
      </c>
      <c r="B1" t="s">
        <v>8</v>
      </c>
      <c r="D1" t="s">
        <v>26</v>
      </c>
      <c r="E1">
        <f>RIGHT(B2,LEN(B2)-1)+1</f>
        <v>11</v>
      </c>
    </row>
    <row r="2" spans="1:7" x14ac:dyDescent="0.25">
      <c r="A2" t="s">
        <v>24</v>
      </c>
      <c r="B2" t="s">
        <v>9</v>
      </c>
      <c r="D2" t="s">
        <v>27</v>
      </c>
      <c r="E2">
        <f>VLOOKUP(B1,metro_tempos_diretos!$A$1:$O$15,E1,0)</f>
        <v>4.5</v>
      </c>
    </row>
    <row r="4" spans="1:7" x14ac:dyDescent="0.25">
      <c r="A4" t="s">
        <v>25</v>
      </c>
      <c r="B4" t="s">
        <v>13</v>
      </c>
      <c r="D4" t="s">
        <v>28</v>
      </c>
      <c r="E4">
        <f>VLOOKUP(B2,metro_tempos_diretos!$A$1:$O$15,15,0)</f>
        <v>12.600000000000001</v>
      </c>
    </row>
    <row r="5" spans="1:7" x14ac:dyDescent="0.25">
      <c r="G5">
        <v>6.45</v>
      </c>
    </row>
    <row r="6" spans="1:7" x14ac:dyDescent="0.25">
      <c r="D6" t="s">
        <v>15</v>
      </c>
      <c r="E6">
        <f>E2+E4</f>
        <v>17.100000000000001</v>
      </c>
      <c r="G6">
        <f>G5+E6</f>
        <v>23.55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25599D-EB95-4DB1-814B-56A18EE01BB9}">
          <x14:formula1>
            <xm:f>metro_tempos_diretos!$A$2:$A$15</xm:f>
          </x14:formula1>
          <xm:sqref>B1:B2 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metro_distancias_diretas</vt:lpstr>
      <vt:lpstr>metro_tempos_diretos</vt:lpstr>
      <vt:lpstr>linhas</vt:lpstr>
      <vt:lpstr>Calculo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Marabuco</dc:creator>
  <cp:lastModifiedBy>Adriano Marabuco</cp:lastModifiedBy>
  <dcterms:created xsi:type="dcterms:W3CDTF">2025-04-21T22:52:14Z</dcterms:created>
  <dcterms:modified xsi:type="dcterms:W3CDTF">2025-04-22T20:59:57Z</dcterms:modified>
</cp:coreProperties>
</file>